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9F26E78-7DA8-4D66-A90E-AB0A753AD389}" xr6:coauthVersionLast="47" xr6:coauthVersionMax="47" xr10:uidLastSave="{00000000-0000-0000-0000-000000000000}"/>
  <bookViews>
    <workbookView xWindow="-108" yWindow="-108" windowWidth="23256" windowHeight="12456" activeTab="4" xr2:uid="{C67948E6-1C73-4AAC-90D2-A2C4D420F2BD}"/>
  </bookViews>
  <sheets>
    <sheet name="WRB" sheetId="14" r:id="rId1"/>
    <sheet name="Clackamas" sheetId="13" r:id="rId2"/>
    <sheet name="N Santiam" sheetId="16" r:id="rId3"/>
    <sheet name="S Santiam" sheetId="12" r:id="rId4"/>
    <sheet name="McKenzie" sheetId="15" r:id="rId5"/>
    <sheet name="Middle Fork" sheetId="11" r:id="rId6"/>
    <sheet name="Coast Fork" sheetId="10" r:id="rId7"/>
    <sheet name="Long Tom" sheetId="9" r:id="rId8"/>
    <sheet name="Mary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70" i="15" l="1"/>
  <c r="R370" i="15"/>
  <c r="M370" i="15"/>
  <c r="H370" i="15"/>
  <c r="W397" i="15"/>
  <c r="R397" i="15"/>
  <c r="M397" i="15"/>
  <c r="H397" i="15"/>
  <c r="W322" i="15"/>
  <c r="R322" i="15"/>
  <c r="M322" i="15"/>
  <c r="H322" i="15"/>
  <c r="W347" i="15"/>
  <c r="R347" i="15"/>
  <c r="M347" i="15"/>
  <c r="H347" i="15"/>
  <c r="W426" i="15"/>
  <c r="R426" i="15"/>
  <c r="M426" i="15"/>
  <c r="H426" i="15"/>
  <c r="BI61" i="15"/>
  <c r="Z61" i="15"/>
  <c r="Y61" i="15"/>
  <c r="X61" i="15"/>
  <c r="W61" i="15"/>
  <c r="U61" i="15"/>
  <c r="T61" i="15"/>
  <c r="S61" i="15"/>
  <c r="R61" i="15"/>
  <c r="P61" i="15"/>
  <c r="O61" i="15"/>
  <c r="N61" i="15"/>
  <c r="M61" i="15"/>
  <c r="K61" i="15"/>
  <c r="J61" i="15"/>
  <c r="I61" i="15"/>
  <c r="H61" i="15"/>
  <c r="BI44" i="15"/>
  <c r="Z44" i="15"/>
  <c r="Y44" i="15"/>
  <c r="X44" i="15"/>
  <c r="W44" i="15"/>
  <c r="U44" i="15"/>
  <c r="T44" i="15"/>
  <c r="S44" i="15"/>
  <c r="R44" i="15"/>
  <c r="P44" i="15"/>
  <c r="O44" i="15"/>
  <c r="N44" i="15"/>
  <c r="M44" i="15"/>
  <c r="K44" i="15"/>
  <c r="J44" i="15"/>
  <c r="I44" i="15"/>
  <c r="H44" i="15"/>
  <c r="BI105" i="15"/>
  <c r="Z105" i="15"/>
  <c r="Y105" i="15"/>
  <c r="X105" i="15"/>
  <c r="W105" i="15"/>
  <c r="U105" i="15"/>
  <c r="T105" i="15"/>
  <c r="S105" i="15"/>
  <c r="R105" i="15"/>
  <c r="P105" i="15"/>
  <c r="O105" i="15"/>
  <c r="N105" i="15"/>
  <c r="M105" i="15"/>
  <c r="K105" i="15"/>
  <c r="J105" i="15"/>
  <c r="I105" i="15"/>
  <c r="H105" i="15"/>
  <c r="BI160" i="15"/>
  <c r="Z160" i="15"/>
  <c r="Y160" i="15"/>
  <c r="X160" i="15"/>
  <c r="W160" i="15"/>
  <c r="U160" i="15"/>
  <c r="T160" i="15"/>
  <c r="S160" i="15"/>
  <c r="R160" i="15"/>
  <c r="P160" i="15"/>
  <c r="O160" i="15"/>
  <c r="N160" i="15"/>
  <c r="M160" i="15"/>
  <c r="K160" i="15"/>
  <c r="J160" i="15"/>
  <c r="I160" i="15"/>
  <c r="H160" i="15"/>
  <c r="BI193" i="15"/>
  <c r="Z193" i="15"/>
  <c r="Y193" i="15"/>
  <c r="X193" i="15"/>
  <c r="W193" i="15"/>
  <c r="U193" i="15"/>
  <c r="T193" i="15"/>
  <c r="S193" i="15"/>
  <c r="R193" i="15"/>
  <c r="P193" i="15"/>
  <c r="O193" i="15"/>
  <c r="N193" i="15"/>
  <c r="M193" i="15"/>
  <c r="K193" i="15"/>
  <c r="J193" i="15"/>
  <c r="I193" i="15"/>
  <c r="H193" i="15"/>
  <c r="BI213" i="15"/>
  <c r="Z213" i="15"/>
  <c r="Y213" i="15"/>
  <c r="X213" i="15"/>
  <c r="W213" i="15"/>
  <c r="U213" i="15"/>
  <c r="T213" i="15"/>
  <c r="S213" i="15"/>
  <c r="R213" i="15"/>
  <c r="P213" i="15"/>
  <c r="O213" i="15"/>
  <c r="N213" i="15"/>
  <c r="M213" i="15"/>
  <c r="K213" i="15"/>
  <c r="J213" i="15"/>
  <c r="I213" i="15"/>
  <c r="H213" i="15"/>
  <c r="BI295" i="15"/>
  <c r="Z295" i="15"/>
  <c r="Y295" i="15"/>
  <c r="X295" i="15"/>
  <c r="W295" i="15"/>
  <c r="U295" i="15"/>
  <c r="T295" i="15"/>
  <c r="S295" i="15"/>
  <c r="R295" i="15"/>
  <c r="P295" i="15"/>
  <c r="O295" i="15"/>
  <c r="N295" i="15"/>
  <c r="M295" i="15"/>
  <c r="K295" i="15"/>
  <c r="J295" i="15"/>
  <c r="I295" i="15"/>
  <c r="H295" i="15"/>
  <c r="W467" i="15"/>
  <c r="R467" i="15"/>
  <c r="M467" i="15"/>
  <c r="H467" i="15"/>
  <c r="BI266" i="15"/>
  <c r="Z266" i="15"/>
  <c r="Y266" i="15"/>
  <c r="X266" i="15"/>
  <c r="W266" i="15"/>
  <c r="U266" i="15"/>
  <c r="T266" i="15"/>
  <c r="S266" i="15"/>
  <c r="R266" i="15"/>
  <c r="P266" i="15"/>
  <c r="O266" i="15"/>
  <c r="N266" i="15"/>
  <c r="M266" i="15"/>
  <c r="K266" i="15"/>
  <c r="J266" i="15"/>
  <c r="I266" i="15"/>
  <c r="H266" i="15"/>
  <c r="BI43" i="15" l="1"/>
  <c r="Z43" i="15"/>
  <c r="Y43" i="15"/>
  <c r="X43" i="15"/>
  <c r="W43" i="15"/>
  <c r="U43" i="15"/>
  <c r="T43" i="15"/>
  <c r="S43" i="15"/>
  <c r="R43" i="15"/>
  <c r="P43" i="15"/>
  <c r="O43" i="15"/>
  <c r="N43" i="15"/>
  <c r="M43" i="15"/>
  <c r="K43" i="15"/>
  <c r="J43" i="15"/>
  <c r="I43" i="15"/>
  <c r="H43" i="15"/>
  <c r="BI60" i="15"/>
  <c r="Z60" i="15"/>
  <c r="Y60" i="15"/>
  <c r="X60" i="15"/>
  <c r="W60" i="15"/>
  <c r="U60" i="15"/>
  <c r="T60" i="15"/>
  <c r="S60" i="15"/>
  <c r="R60" i="15"/>
  <c r="P60" i="15"/>
  <c r="O60" i="15"/>
  <c r="N60" i="15"/>
  <c r="M60" i="15"/>
  <c r="K60" i="15"/>
  <c r="J60" i="15"/>
  <c r="I60" i="15"/>
  <c r="H60" i="15"/>
  <c r="BI72" i="15"/>
  <c r="Z72" i="15"/>
  <c r="Y72" i="15"/>
  <c r="X72" i="15"/>
  <c r="W72" i="15"/>
  <c r="U72" i="15"/>
  <c r="T72" i="15"/>
  <c r="S72" i="15"/>
  <c r="R72" i="15"/>
  <c r="P72" i="15"/>
  <c r="O72" i="15"/>
  <c r="N72" i="15"/>
  <c r="M72" i="15"/>
  <c r="K72" i="15"/>
  <c r="J72" i="15"/>
  <c r="I72" i="15"/>
  <c r="H72" i="15"/>
  <c r="BI104" i="15"/>
  <c r="Z104" i="15"/>
  <c r="Y104" i="15"/>
  <c r="X104" i="15"/>
  <c r="W104" i="15"/>
  <c r="U104" i="15"/>
  <c r="T104" i="15"/>
  <c r="S104" i="15"/>
  <c r="R104" i="15"/>
  <c r="P104" i="15"/>
  <c r="O104" i="15"/>
  <c r="N104" i="15"/>
  <c r="M104" i="15"/>
  <c r="K104" i="15"/>
  <c r="J104" i="15"/>
  <c r="I104" i="15"/>
  <c r="H104" i="15"/>
  <c r="BI123" i="15"/>
  <c r="Z123" i="15"/>
  <c r="Y123" i="15"/>
  <c r="X123" i="15"/>
  <c r="W123" i="15"/>
  <c r="U123" i="15"/>
  <c r="T123" i="15"/>
  <c r="S123" i="15"/>
  <c r="R123" i="15"/>
  <c r="P123" i="15"/>
  <c r="O123" i="15"/>
  <c r="N123" i="15"/>
  <c r="M123" i="15"/>
  <c r="K123" i="15"/>
  <c r="J123" i="15"/>
  <c r="I123" i="15"/>
  <c r="H123" i="15"/>
  <c r="BI159" i="15"/>
  <c r="Z159" i="15"/>
  <c r="Y159" i="15"/>
  <c r="X159" i="15"/>
  <c r="W159" i="15"/>
  <c r="U159" i="15"/>
  <c r="T159" i="15"/>
  <c r="S159" i="15"/>
  <c r="R159" i="15"/>
  <c r="P159" i="15"/>
  <c r="O159" i="15"/>
  <c r="N159" i="15"/>
  <c r="M159" i="15"/>
  <c r="K159" i="15"/>
  <c r="J159" i="15"/>
  <c r="I159" i="15"/>
  <c r="H159" i="15"/>
  <c r="BI192" i="15"/>
  <c r="Z192" i="15"/>
  <c r="Y192" i="15"/>
  <c r="X192" i="15"/>
  <c r="W192" i="15"/>
  <c r="U192" i="15"/>
  <c r="T192" i="15"/>
  <c r="S192" i="15"/>
  <c r="R192" i="15"/>
  <c r="P192" i="15"/>
  <c r="O192" i="15"/>
  <c r="N192" i="15"/>
  <c r="M192" i="15"/>
  <c r="K192" i="15"/>
  <c r="J192" i="15"/>
  <c r="I192" i="15"/>
  <c r="H192" i="15"/>
  <c r="BI212" i="15"/>
  <c r="Z212" i="15"/>
  <c r="Y212" i="15"/>
  <c r="X212" i="15"/>
  <c r="W212" i="15"/>
  <c r="U212" i="15"/>
  <c r="T212" i="15"/>
  <c r="S212" i="15"/>
  <c r="R212" i="15"/>
  <c r="P212" i="15"/>
  <c r="O212" i="15"/>
  <c r="N212" i="15"/>
  <c r="M212" i="15"/>
  <c r="K212" i="15"/>
  <c r="J212" i="15"/>
  <c r="I212" i="15"/>
  <c r="H212" i="15"/>
  <c r="Z217" i="15"/>
  <c r="Y217" i="15"/>
  <c r="X217" i="15"/>
  <c r="W217" i="15"/>
  <c r="U217" i="15"/>
  <c r="T217" i="15"/>
  <c r="S217" i="15"/>
  <c r="R217" i="15"/>
  <c r="P217" i="15"/>
  <c r="O217" i="15"/>
  <c r="N217" i="15"/>
  <c r="M217" i="15"/>
  <c r="K217" i="15"/>
  <c r="J217" i="15"/>
  <c r="I217" i="15"/>
  <c r="H217" i="15"/>
  <c r="BI225" i="15"/>
  <c r="Z225" i="15"/>
  <c r="Y225" i="15"/>
  <c r="X225" i="15"/>
  <c r="W225" i="15"/>
  <c r="U225" i="15"/>
  <c r="T225" i="15"/>
  <c r="S225" i="15"/>
  <c r="R225" i="15"/>
  <c r="P225" i="15"/>
  <c r="O225" i="15"/>
  <c r="N225" i="15"/>
  <c r="M225" i="15"/>
  <c r="K225" i="15"/>
  <c r="J225" i="15"/>
  <c r="I225" i="15"/>
  <c r="H225" i="15"/>
  <c r="BI265" i="15"/>
  <c r="Z265" i="15"/>
  <c r="Y265" i="15"/>
  <c r="X265" i="15"/>
  <c r="W265" i="15"/>
  <c r="U265" i="15"/>
  <c r="T265" i="15"/>
  <c r="S265" i="15"/>
  <c r="R265" i="15"/>
  <c r="P265" i="15"/>
  <c r="O265" i="15"/>
  <c r="N265" i="15"/>
  <c r="M265" i="15"/>
  <c r="K265" i="15"/>
  <c r="J265" i="15"/>
  <c r="I265" i="15"/>
  <c r="H265" i="15"/>
  <c r="BI294" i="15"/>
  <c r="Z294" i="15"/>
  <c r="Y294" i="15"/>
  <c r="X294" i="15"/>
  <c r="W294" i="15"/>
  <c r="U294" i="15"/>
  <c r="T294" i="15"/>
  <c r="S294" i="15"/>
  <c r="R294" i="15"/>
  <c r="P294" i="15"/>
  <c r="O294" i="15"/>
  <c r="N294" i="15"/>
  <c r="M294" i="15"/>
  <c r="K294" i="15"/>
  <c r="J294" i="15"/>
  <c r="I294" i="15"/>
  <c r="H294" i="15"/>
  <c r="W321" i="15"/>
  <c r="R321" i="15"/>
  <c r="M321" i="15"/>
  <c r="H321" i="15"/>
  <c r="W346" i="15"/>
  <c r="R346" i="15"/>
  <c r="M346" i="15"/>
  <c r="H346" i="15"/>
  <c r="W369" i="15"/>
  <c r="R369" i="15"/>
  <c r="M369" i="15"/>
  <c r="H369" i="15"/>
  <c r="W396" i="15"/>
  <c r="R396" i="15"/>
  <c r="M396" i="15"/>
  <c r="H396" i="15"/>
  <c r="W425" i="15"/>
  <c r="R425" i="15"/>
  <c r="M425" i="15"/>
  <c r="H425" i="15"/>
  <c r="W466" i="15"/>
  <c r="R466" i="15"/>
  <c r="M466" i="15"/>
  <c r="H466" i="15"/>
  <c r="BI191" i="15" l="1"/>
  <c r="Z191" i="15"/>
  <c r="Y191" i="15"/>
  <c r="X191" i="15"/>
  <c r="W191" i="15"/>
  <c r="U191" i="15"/>
  <c r="T191" i="15"/>
  <c r="S191" i="15"/>
  <c r="R191" i="15"/>
  <c r="P191" i="15"/>
  <c r="O191" i="15"/>
  <c r="N191" i="15"/>
  <c r="M191" i="15"/>
  <c r="K191" i="15"/>
  <c r="J191" i="15"/>
  <c r="I191" i="15"/>
  <c r="H191" i="15"/>
  <c r="BI158" i="15"/>
  <c r="Z158" i="15"/>
  <c r="Y158" i="15"/>
  <c r="X158" i="15"/>
  <c r="W158" i="15"/>
  <c r="U158" i="15"/>
  <c r="T158" i="15"/>
  <c r="S158" i="15"/>
  <c r="R158" i="15"/>
  <c r="P158" i="15"/>
  <c r="O158" i="15"/>
  <c r="N158" i="15"/>
  <c r="M158" i="15"/>
  <c r="K158" i="15"/>
  <c r="J158" i="15"/>
  <c r="I158" i="15"/>
  <c r="H158" i="15"/>
  <c r="W395" i="15"/>
  <c r="R395" i="15"/>
  <c r="M395" i="15"/>
  <c r="H395" i="15"/>
  <c r="W368" i="15"/>
  <c r="R368" i="15"/>
  <c r="M368" i="15"/>
  <c r="H368" i="15"/>
  <c r="W367" i="15" l="1"/>
  <c r="R367" i="15"/>
  <c r="M367" i="15"/>
  <c r="H367" i="15"/>
  <c r="W394" i="15"/>
  <c r="R394" i="15"/>
  <c r="M394" i="15"/>
  <c r="H394" i="15"/>
  <c r="W366" i="15"/>
  <c r="R366" i="15"/>
  <c r="M366" i="15"/>
  <c r="H366" i="15"/>
  <c r="W393" i="15" l="1"/>
  <c r="R393" i="15"/>
  <c r="M393" i="15"/>
  <c r="H393" i="15"/>
  <c r="W424" i="15"/>
  <c r="R424" i="15"/>
  <c r="M424" i="15"/>
  <c r="H424" i="15"/>
  <c r="W320" i="15"/>
  <c r="R320" i="15"/>
  <c r="M320" i="15"/>
  <c r="H320" i="15"/>
  <c r="W345" i="15"/>
  <c r="R345" i="15"/>
  <c r="M345" i="15"/>
  <c r="H345" i="15"/>
  <c r="W365" i="15"/>
  <c r="R365" i="15"/>
  <c r="M365" i="15"/>
  <c r="H365" i="15"/>
  <c r="W392" i="15"/>
  <c r="R392" i="15"/>
  <c r="M392" i="15"/>
  <c r="H392" i="15"/>
  <c r="W423" i="15"/>
  <c r="R423" i="15"/>
  <c r="M423" i="15"/>
  <c r="H423" i="15"/>
  <c r="BI42" i="15"/>
  <c r="Z42" i="15"/>
  <c r="Y42" i="15"/>
  <c r="X42" i="15"/>
  <c r="W42" i="15"/>
  <c r="U42" i="15"/>
  <c r="T42" i="15"/>
  <c r="S42" i="15"/>
  <c r="R42" i="15"/>
  <c r="P42" i="15"/>
  <c r="O42" i="15"/>
  <c r="N42" i="15"/>
  <c r="M42" i="15"/>
  <c r="K42" i="15"/>
  <c r="J42" i="15"/>
  <c r="I42" i="15"/>
  <c r="H42" i="15"/>
  <c r="BI59" i="15"/>
  <c r="Z59" i="15"/>
  <c r="Y59" i="15"/>
  <c r="X59" i="15"/>
  <c r="W59" i="15"/>
  <c r="U59" i="15"/>
  <c r="T59" i="15"/>
  <c r="S59" i="15"/>
  <c r="R59" i="15"/>
  <c r="P59" i="15"/>
  <c r="O59" i="15"/>
  <c r="N59" i="15"/>
  <c r="M59" i="15"/>
  <c r="K59" i="15"/>
  <c r="J59" i="15"/>
  <c r="I59" i="15"/>
  <c r="H59" i="15"/>
  <c r="BI71" i="15"/>
  <c r="Z71" i="15"/>
  <c r="Y71" i="15"/>
  <c r="X71" i="15"/>
  <c r="W71" i="15"/>
  <c r="U71" i="15"/>
  <c r="T71" i="15"/>
  <c r="S71" i="15"/>
  <c r="R71" i="15"/>
  <c r="P71" i="15"/>
  <c r="O71" i="15"/>
  <c r="N71" i="15"/>
  <c r="M71" i="15"/>
  <c r="K71" i="15"/>
  <c r="J71" i="15"/>
  <c r="I71" i="15"/>
  <c r="H71" i="15"/>
  <c r="BI103" i="15"/>
  <c r="Z103" i="15"/>
  <c r="Y103" i="15"/>
  <c r="X103" i="15"/>
  <c r="W103" i="15"/>
  <c r="U103" i="15"/>
  <c r="T103" i="15"/>
  <c r="S103" i="15"/>
  <c r="R103" i="15"/>
  <c r="P103" i="15"/>
  <c r="O103" i="15"/>
  <c r="N103" i="15"/>
  <c r="M103" i="15"/>
  <c r="K103" i="15"/>
  <c r="J103" i="15"/>
  <c r="I103" i="15"/>
  <c r="H103" i="15"/>
  <c r="BI122" i="15"/>
  <c r="Z122" i="15"/>
  <c r="Y122" i="15"/>
  <c r="X122" i="15"/>
  <c r="W122" i="15"/>
  <c r="U122" i="15"/>
  <c r="T122" i="15"/>
  <c r="S122" i="15"/>
  <c r="R122" i="15"/>
  <c r="P122" i="15"/>
  <c r="O122" i="15"/>
  <c r="N122" i="15"/>
  <c r="M122" i="15"/>
  <c r="K122" i="15"/>
  <c r="J122" i="15"/>
  <c r="I122" i="15"/>
  <c r="H122" i="15"/>
  <c r="BI157" i="15"/>
  <c r="Z157" i="15"/>
  <c r="Y157" i="15"/>
  <c r="X157" i="15"/>
  <c r="W157" i="15"/>
  <c r="U157" i="15"/>
  <c r="T157" i="15"/>
  <c r="S157" i="15"/>
  <c r="R157" i="15"/>
  <c r="P157" i="15"/>
  <c r="O157" i="15"/>
  <c r="N157" i="15"/>
  <c r="M157" i="15"/>
  <c r="K157" i="15"/>
  <c r="J157" i="15"/>
  <c r="I157" i="15"/>
  <c r="H157" i="15"/>
  <c r="BI190" i="15"/>
  <c r="Z190" i="15"/>
  <c r="Y190" i="15"/>
  <c r="X190" i="15"/>
  <c r="W190" i="15"/>
  <c r="U190" i="15"/>
  <c r="T190" i="15"/>
  <c r="S190" i="15"/>
  <c r="R190" i="15"/>
  <c r="P190" i="15"/>
  <c r="O190" i="15"/>
  <c r="N190" i="15"/>
  <c r="M190" i="15"/>
  <c r="K190" i="15"/>
  <c r="J190" i="15"/>
  <c r="I190" i="15"/>
  <c r="H190" i="15"/>
  <c r="Z216" i="15"/>
  <c r="Y216" i="15"/>
  <c r="X216" i="15"/>
  <c r="W216" i="15"/>
  <c r="U216" i="15"/>
  <c r="T216" i="15"/>
  <c r="S216" i="15"/>
  <c r="R216" i="15"/>
  <c r="P216" i="15"/>
  <c r="O216" i="15"/>
  <c r="N216" i="15"/>
  <c r="M216" i="15"/>
  <c r="K216" i="15"/>
  <c r="J216" i="15"/>
  <c r="I216" i="15"/>
  <c r="H216" i="15"/>
  <c r="BI211" i="15"/>
  <c r="Z211" i="15"/>
  <c r="Y211" i="15"/>
  <c r="X211" i="15"/>
  <c r="W211" i="15"/>
  <c r="U211" i="15"/>
  <c r="T211" i="15"/>
  <c r="S211" i="15"/>
  <c r="R211" i="15"/>
  <c r="P211" i="15"/>
  <c r="O211" i="15"/>
  <c r="N211" i="15"/>
  <c r="M211" i="15"/>
  <c r="K211" i="15"/>
  <c r="J211" i="15"/>
  <c r="I211" i="15"/>
  <c r="H211" i="15"/>
  <c r="Z220" i="15"/>
  <c r="Y220" i="15"/>
  <c r="X220" i="15"/>
  <c r="W220" i="15"/>
  <c r="U220" i="15"/>
  <c r="T220" i="15"/>
  <c r="S220" i="15"/>
  <c r="R220" i="15"/>
  <c r="P220" i="15"/>
  <c r="O220" i="15"/>
  <c r="N220" i="15"/>
  <c r="M220" i="15"/>
  <c r="K220" i="15"/>
  <c r="J220" i="15"/>
  <c r="I220" i="15"/>
  <c r="H220" i="15"/>
  <c r="BI224" i="15"/>
  <c r="Z224" i="15"/>
  <c r="Y224" i="15"/>
  <c r="X224" i="15"/>
  <c r="W224" i="15"/>
  <c r="U224" i="15"/>
  <c r="T224" i="15"/>
  <c r="S224" i="15"/>
  <c r="R224" i="15"/>
  <c r="P224" i="15"/>
  <c r="O224" i="15"/>
  <c r="N224" i="15"/>
  <c r="M224" i="15"/>
  <c r="K224" i="15"/>
  <c r="J224" i="15"/>
  <c r="I224" i="15"/>
  <c r="H224" i="15"/>
  <c r="BI293" i="15"/>
  <c r="Z293" i="15"/>
  <c r="Y293" i="15"/>
  <c r="X293" i="15"/>
  <c r="W293" i="15"/>
  <c r="U293" i="15"/>
  <c r="T293" i="15"/>
  <c r="S293" i="15"/>
  <c r="R293" i="15"/>
  <c r="P293" i="15"/>
  <c r="O293" i="15"/>
  <c r="N293" i="15"/>
  <c r="M293" i="15"/>
  <c r="K293" i="15"/>
  <c r="J293" i="15"/>
  <c r="I293" i="15"/>
  <c r="H293" i="15"/>
  <c r="W465" i="15" l="1"/>
  <c r="R465" i="15"/>
  <c r="M465" i="15"/>
  <c r="H465" i="15"/>
  <c r="W464" i="15"/>
  <c r="R464" i="15"/>
  <c r="M464" i="15"/>
  <c r="H464" i="15"/>
  <c r="BI264" i="15" l="1"/>
  <c r="Z264" i="15"/>
  <c r="Y264" i="15"/>
  <c r="X264" i="15"/>
  <c r="W264" i="15"/>
  <c r="U264" i="15"/>
  <c r="T264" i="15"/>
  <c r="S264" i="15"/>
  <c r="R264" i="15"/>
  <c r="P264" i="15"/>
  <c r="O264" i="15"/>
  <c r="N264" i="15"/>
  <c r="M264" i="15"/>
  <c r="K264" i="15"/>
  <c r="J264" i="15"/>
  <c r="I264" i="15"/>
  <c r="H264" i="15"/>
  <c r="BI263" i="15"/>
  <c r="Z263" i="15"/>
  <c r="Y263" i="15"/>
  <c r="X263" i="15"/>
  <c r="W263" i="15"/>
  <c r="U263" i="15"/>
  <c r="T263" i="15"/>
  <c r="S263" i="15"/>
  <c r="R263" i="15"/>
  <c r="P263" i="15"/>
  <c r="O263" i="15"/>
  <c r="N263" i="15"/>
  <c r="M263" i="15"/>
  <c r="K263" i="15"/>
  <c r="J263" i="15"/>
  <c r="I263" i="15"/>
  <c r="H263" i="15"/>
  <c r="BI190" i="16" l="1"/>
  <c r="Z190" i="16"/>
  <c r="Y190" i="16"/>
  <c r="X190" i="16"/>
  <c r="W190" i="16"/>
  <c r="U190" i="16"/>
  <c r="T190" i="16"/>
  <c r="S190" i="16"/>
  <c r="R190" i="16"/>
  <c r="P190" i="16"/>
  <c r="O190" i="16"/>
  <c r="N190" i="16"/>
  <c r="M190" i="16"/>
  <c r="K190" i="16"/>
  <c r="J190" i="16"/>
  <c r="I190" i="16"/>
  <c r="H190" i="16"/>
  <c r="BI189" i="16"/>
  <c r="Z189" i="16"/>
  <c r="Y189" i="16"/>
  <c r="X189" i="16"/>
  <c r="W189" i="16"/>
  <c r="U189" i="16"/>
  <c r="T189" i="16"/>
  <c r="S189" i="16"/>
  <c r="R189" i="16"/>
  <c r="P189" i="16"/>
  <c r="O189" i="16"/>
  <c r="N189" i="16"/>
  <c r="M189" i="16"/>
  <c r="K189" i="16"/>
  <c r="J189" i="16"/>
  <c r="I189" i="16"/>
  <c r="H189" i="16"/>
  <c r="BI188" i="16"/>
  <c r="Z188" i="16"/>
  <c r="Y188" i="16"/>
  <c r="X188" i="16"/>
  <c r="W188" i="16"/>
  <c r="U188" i="16"/>
  <c r="T188" i="16"/>
  <c r="S188" i="16"/>
  <c r="R188" i="16"/>
  <c r="P188" i="16"/>
  <c r="O188" i="16"/>
  <c r="N188" i="16"/>
  <c r="M188" i="16"/>
  <c r="K188" i="16"/>
  <c r="J188" i="16"/>
  <c r="I188" i="16"/>
  <c r="H188" i="16"/>
  <c r="BI187" i="16"/>
  <c r="Z187" i="16"/>
  <c r="Y187" i="16"/>
  <c r="X187" i="16"/>
  <c r="W187" i="16"/>
  <c r="U187" i="16"/>
  <c r="T187" i="16"/>
  <c r="S187" i="16"/>
  <c r="R187" i="16"/>
  <c r="P187" i="16"/>
  <c r="O187" i="16"/>
  <c r="N187" i="16"/>
  <c r="M187" i="16"/>
  <c r="K187" i="16"/>
  <c r="J187" i="16"/>
  <c r="I187" i="16"/>
  <c r="H187" i="16"/>
  <c r="BI186" i="16"/>
  <c r="Z186" i="16"/>
  <c r="Y186" i="16"/>
  <c r="X186" i="16"/>
  <c r="W186" i="16"/>
  <c r="U186" i="16"/>
  <c r="T186" i="16"/>
  <c r="S186" i="16"/>
  <c r="R186" i="16"/>
  <c r="P186" i="16"/>
  <c r="O186" i="16"/>
  <c r="N186" i="16"/>
  <c r="M186" i="16"/>
  <c r="K186" i="16"/>
  <c r="J186" i="16"/>
  <c r="I186" i="16"/>
  <c r="H186" i="16"/>
  <c r="BI185" i="16"/>
  <c r="Z185" i="16"/>
  <c r="Y185" i="16"/>
  <c r="X185" i="16"/>
  <c r="W185" i="16"/>
  <c r="U185" i="16"/>
  <c r="T185" i="16"/>
  <c r="S185" i="16"/>
  <c r="R185" i="16"/>
  <c r="P185" i="16"/>
  <c r="O185" i="16"/>
  <c r="N185" i="16"/>
  <c r="M185" i="16"/>
  <c r="K185" i="16"/>
  <c r="J185" i="16"/>
  <c r="I185" i="16"/>
  <c r="H185" i="16"/>
  <c r="BI184" i="16"/>
  <c r="Z184" i="16"/>
  <c r="Y184" i="16"/>
  <c r="X184" i="16"/>
  <c r="W184" i="16"/>
  <c r="U184" i="16"/>
  <c r="T184" i="16"/>
  <c r="S184" i="16"/>
  <c r="R184" i="16"/>
  <c r="P184" i="16"/>
  <c r="O184" i="16"/>
  <c r="N184" i="16"/>
  <c r="M184" i="16"/>
  <c r="K184" i="16"/>
  <c r="J184" i="16"/>
  <c r="I184" i="16"/>
  <c r="H184" i="16"/>
  <c r="BI183" i="16"/>
  <c r="Z183" i="16"/>
  <c r="Y183" i="16"/>
  <c r="X183" i="16"/>
  <c r="W183" i="16"/>
  <c r="U183" i="16"/>
  <c r="T183" i="16"/>
  <c r="S183" i="16"/>
  <c r="R183" i="16"/>
  <c r="P183" i="16"/>
  <c r="O183" i="16"/>
  <c r="N183" i="16"/>
  <c r="M183" i="16"/>
  <c r="K183" i="16"/>
  <c r="J183" i="16"/>
  <c r="I183" i="16"/>
  <c r="H183" i="16"/>
  <c r="BI182" i="16"/>
  <c r="Z182" i="16"/>
  <c r="Y182" i="16"/>
  <c r="X182" i="16"/>
  <c r="W182" i="16"/>
  <c r="U182" i="16"/>
  <c r="T182" i="16"/>
  <c r="S182" i="16"/>
  <c r="R182" i="16"/>
  <c r="P182" i="16"/>
  <c r="O182" i="16"/>
  <c r="N182" i="16"/>
  <c r="M182" i="16"/>
  <c r="K182" i="16"/>
  <c r="J182" i="16"/>
  <c r="I182" i="16"/>
  <c r="H182" i="16"/>
  <c r="BI181" i="16"/>
  <c r="Z181" i="16"/>
  <c r="Y181" i="16"/>
  <c r="X181" i="16"/>
  <c r="W181" i="16"/>
  <c r="U181" i="16"/>
  <c r="T181" i="16"/>
  <c r="S181" i="16"/>
  <c r="R181" i="16"/>
  <c r="P181" i="16"/>
  <c r="O181" i="16"/>
  <c r="N181" i="16"/>
  <c r="M181" i="16"/>
  <c r="K181" i="16"/>
  <c r="J181" i="16"/>
  <c r="I181" i="16"/>
  <c r="H181" i="16"/>
  <c r="BI179" i="16"/>
  <c r="Z179" i="16"/>
  <c r="Y179" i="16"/>
  <c r="X179" i="16"/>
  <c r="W179" i="16"/>
  <c r="U179" i="16"/>
  <c r="T179" i="16"/>
  <c r="S179" i="16"/>
  <c r="R179" i="16"/>
  <c r="P179" i="16"/>
  <c r="O179" i="16"/>
  <c r="N179" i="16"/>
  <c r="M179" i="16"/>
  <c r="K179" i="16"/>
  <c r="J179" i="16"/>
  <c r="I179" i="16"/>
  <c r="H179" i="16"/>
  <c r="BI178" i="16"/>
  <c r="Z178" i="16"/>
  <c r="Y178" i="16"/>
  <c r="X178" i="16"/>
  <c r="W178" i="16"/>
  <c r="U178" i="16"/>
  <c r="T178" i="16"/>
  <c r="S178" i="16"/>
  <c r="R178" i="16"/>
  <c r="P178" i="16"/>
  <c r="O178" i="16"/>
  <c r="N178" i="16"/>
  <c r="M178" i="16"/>
  <c r="K178" i="16"/>
  <c r="J178" i="16"/>
  <c r="I178" i="16"/>
  <c r="H178" i="16"/>
  <c r="BI177" i="16"/>
  <c r="Z177" i="16"/>
  <c r="Y177" i="16"/>
  <c r="X177" i="16"/>
  <c r="W177" i="16"/>
  <c r="U177" i="16"/>
  <c r="T177" i="16"/>
  <c r="S177" i="16"/>
  <c r="R177" i="16"/>
  <c r="P177" i="16"/>
  <c r="O177" i="16"/>
  <c r="N177" i="16"/>
  <c r="M177" i="16"/>
  <c r="K177" i="16"/>
  <c r="J177" i="16"/>
  <c r="I177" i="16"/>
  <c r="H177" i="16"/>
  <c r="BI176" i="16"/>
  <c r="Z176" i="16"/>
  <c r="Y176" i="16"/>
  <c r="X176" i="16"/>
  <c r="W176" i="16"/>
  <c r="U176" i="16"/>
  <c r="T176" i="16"/>
  <c r="S176" i="16"/>
  <c r="R176" i="16"/>
  <c r="P176" i="16"/>
  <c r="O176" i="16"/>
  <c r="N176" i="16"/>
  <c r="M176" i="16"/>
  <c r="K176" i="16"/>
  <c r="J176" i="16"/>
  <c r="I176" i="16"/>
  <c r="H176" i="16"/>
  <c r="BI175" i="16"/>
  <c r="Z175" i="16"/>
  <c r="Y175" i="16"/>
  <c r="X175" i="16"/>
  <c r="W175" i="16"/>
  <c r="U175" i="16"/>
  <c r="T175" i="16"/>
  <c r="S175" i="16"/>
  <c r="R175" i="16"/>
  <c r="P175" i="16"/>
  <c r="O175" i="16"/>
  <c r="N175" i="16"/>
  <c r="M175" i="16"/>
  <c r="K175" i="16"/>
  <c r="J175" i="16"/>
  <c r="I175" i="16"/>
  <c r="H175" i="16"/>
  <c r="BI174" i="16"/>
  <c r="Z174" i="16"/>
  <c r="Y174" i="16"/>
  <c r="X174" i="16"/>
  <c r="W174" i="16"/>
  <c r="U174" i="16"/>
  <c r="T174" i="16"/>
  <c r="S174" i="16"/>
  <c r="R174" i="16"/>
  <c r="P174" i="16"/>
  <c r="O174" i="16"/>
  <c r="N174" i="16"/>
  <c r="M174" i="16"/>
  <c r="K174" i="16"/>
  <c r="J174" i="16"/>
  <c r="I174" i="16"/>
  <c r="H174" i="16"/>
  <c r="BI172" i="16"/>
  <c r="Z172" i="16"/>
  <c r="Y172" i="16"/>
  <c r="X172" i="16"/>
  <c r="W172" i="16"/>
  <c r="U172" i="16"/>
  <c r="T172" i="16"/>
  <c r="S172" i="16"/>
  <c r="R172" i="16"/>
  <c r="P172" i="16"/>
  <c r="O172" i="16"/>
  <c r="N172" i="16"/>
  <c r="M172" i="16"/>
  <c r="K172" i="16"/>
  <c r="J172" i="16"/>
  <c r="I172" i="16"/>
  <c r="H172" i="16"/>
  <c r="BI171" i="16"/>
  <c r="Z171" i="16"/>
  <c r="Y171" i="16"/>
  <c r="X171" i="16"/>
  <c r="W171" i="16"/>
  <c r="U171" i="16"/>
  <c r="T171" i="16"/>
  <c r="S171" i="16"/>
  <c r="R171" i="16"/>
  <c r="P171" i="16"/>
  <c r="O171" i="16"/>
  <c r="N171" i="16"/>
  <c r="M171" i="16"/>
  <c r="K171" i="16"/>
  <c r="J171" i="16"/>
  <c r="I171" i="16"/>
  <c r="H171" i="16"/>
  <c r="BI170" i="16"/>
  <c r="Z170" i="16"/>
  <c r="Y170" i="16"/>
  <c r="X170" i="16"/>
  <c r="W170" i="16"/>
  <c r="U170" i="16"/>
  <c r="T170" i="16"/>
  <c r="S170" i="16"/>
  <c r="R170" i="16"/>
  <c r="P170" i="16"/>
  <c r="O170" i="16"/>
  <c r="N170" i="16"/>
  <c r="M170" i="16"/>
  <c r="K170" i="16"/>
  <c r="J170" i="16"/>
  <c r="I170" i="16"/>
  <c r="H170" i="16"/>
  <c r="BI169" i="16"/>
  <c r="Z169" i="16"/>
  <c r="Y169" i="16"/>
  <c r="X169" i="16"/>
  <c r="W169" i="16"/>
  <c r="U169" i="16"/>
  <c r="T169" i="16"/>
  <c r="S169" i="16"/>
  <c r="R169" i="16"/>
  <c r="P169" i="16"/>
  <c r="O169" i="16"/>
  <c r="N169" i="16"/>
  <c r="M169" i="16"/>
  <c r="K169" i="16"/>
  <c r="J169" i="16"/>
  <c r="I169" i="16"/>
  <c r="H169" i="16"/>
  <c r="BI168" i="16"/>
  <c r="Z168" i="16"/>
  <c r="Y168" i="16"/>
  <c r="X168" i="16"/>
  <c r="W168" i="16"/>
  <c r="U168" i="16"/>
  <c r="T168" i="16"/>
  <c r="S168" i="16"/>
  <c r="R168" i="16"/>
  <c r="P168" i="16"/>
  <c r="O168" i="16"/>
  <c r="N168" i="16"/>
  <c r="M168" i="16"/>
  <c r="K168" i="16"/>
  <c r="J168" i="16"/>
  <c r="I168" i="16"/>
  <c r="H168" i="16"/>
  <c r="BI167" i="16"/>
  <c r="Z167" i="16"/>
  <c r="Y167" i="16"/>
  <c r="X167" i="16"/>
  <c r="W167" i="16"/>
  <c r="U167" i="16"/>
  <c r="T167" i="16"/>
  <c r="S167" i="16"/>
  <c r="R167" i="16"/>
  <c r="P167" i="16"/>
  <c r="O167" i="16"/>
  <c r="N167" i="16"/>
  <c r="M167" i="16"/>
  <c r="K167" i="16"/>
  <c r="J167" i="16"/>
  <c r="I167" i="16"/>
  <c r="H167" i="16"/>
  <c r="BI166" i="16"/>
  <c r="Z166" i="16"/>
  <c r="Y166" i="16"/>
  <c r="X166" i="16"/>
  <c r="W166" i="16"/>
  <c r="U166" i="16"/>
  <c r="T166" i="16"/>
  <c r="S166" i="16"/>
  <c r="R166" i="16"/>
  <c r="P166" i="16"/>
  <c r="O166" i="16"/>
  <c r="N166" i="16"/>
  <c r="M166" i="16"/>
  <c r="K166" i="16"/>
  <c r="J166" i="16"/>
  <c r="I166" i="16"/>
  <c r="H166" i="16"/>
  <c r="BI165" i="16"/>
  <c r="Z165" i="16"/>
  <c r="Y165" i="16"/>
  <c r="X165" i="16"/>
  <c r="W165" i="16"/>
  <c r="U165" i="16"/>
  <c r="T165" i="16"/>
  <c r="S165" i="16"/>
  <c r="R165" i="16"/>
  <c r="P165" i="16"/>
  <c r="O165" i="16"/>
  <c r="N165" i="16"/>
  <c r="M165" i="16"/>
  <c r="K165" i="16"/>
  <c r="J165" i="16"/>
  <c r="I165" i="16"/>
  <c r="H165" i="16"/>
  <c r="BI163" i="16"/>
  <c r="Z163" i="16"/>
  <c r="Y163" i="16"/>
  <c r="X163" i="16"/>
  <c r="W163" i="16"/>
  <c r="U163" i="16"/>
  <c r="T163" i="16"/>
  <c r="S163" i="16"/>
  <c r="R163" i="16"/>
  <c r="P163" i="16"/>
  <c r="O163" i="16"/>
  <c r="N163" i="16"/>
  <c r="M163" i="16"/>
  <c r="K163" i="16"/>
  <c r="J163" i="16"/>
  <c r="I163" i="16"/>
  <c r="H163" i="16"/>
  <c r="BI162" i="16"/>
  <c r="Z162" i="16"/>
  <c r="Y162" i="16"/>
  <c r="X162" i="16"/>
  <c r="W162" i="16"/>
  <c r="U162" i="16"/>
  <c r="T162" i="16"/>
  <c r="S162" i="16"/>
  <c r="R162" i="16"/>
  <c r="P162" i="16"/>
  <c r="O162" i="16"/>
  <c r="N162" i="16"/>
  <c r="M162" i="16"/>
  <c r="K162" i="16"/>
  <c r="J162" i="16"/>
  <c r="I162" i="16"/>
  <c r="H162" i="16"/>
  <c r="BI161" i="16"/>
  <c r="Z161" i="16"/>
  <c r="Y161" i="16"/>
  <c r="X161" i="16"/>
  <c r="W161" i="16"/>
  <c r="U161" i="16"/>
  <c r="T161" i="16"/>
  <c r="S161" i="16"/>
  <c r="R161" i="16"/>
  <c r="P161" i="16"/>
  <c r="O161" i="16"/>
  <c r="N161" i="16"/>
  <c r="M161" i="16"/>
  <c r="K161" i="16"/>
  <c r="J161" i="16"/>
  <c r="I161" i="16"/>
  <c r="H161" i="16"/>
  <c r="BI160" i="16"/>
  <c r="Z160" i="16"/>
  <c r="Y160" i="16"/>
  <c r="X160" i="16"/>
  <c r="W160" i="16"/>
  <c r="U160" i="16"/>
  <c r="T160" i="16"/>
  <c r="S160" i="16"/>
  <c r="R160" i="16"/>
  <c r="P160" i="16"/>
  <c r="O160" i="16"/>
  <c r="N160" i="16"/>
  <c r="M160" i="16"/>
  <c r="K160" i="16"/>
  <c r="J160" i="16"/>
  <c r="I160" i="16"/>
  <c r="H160" i="16"/>
  <c r="BI159" i="16"/>
  <c r="Z159" i="16"/>
  <c r="Y159" i="16"/>
  <c r="X159" i="16"/>
  <c r="W159" i="16"/>
  <c r="U159" i="16"/>
  <c r="T159" i="16"/>
  <c r="S159" i="16"/>
  <c r="R159" i="16"/>
  <c r="P159" i="16"/>
  <c r="O159" i="16"/>
  <c r="N159" i="16"/>
  <c r="M159" i="16"/>
  <c r="K159" i="16"/>
  <c r="J159" i="16"/>
  <c r="I159" i="16"/>
  <c r="H159" i="16"/>
  <c r="BI158" i="16"/>
  <c r="Z158" i="16"/>
  <c r="Y158" i="16"/>
  <c r="X158" i="16"/>
  <c r="W158" i="16"/>
  <c r="U158" i="16"/>
  <c r="T158" i="16"/>
  <c r="S158" i="16"/>
  <c r="R158" i="16"/>
  <c r="P158" i="16"/>
  <c r="O158" i="16"/>
  <c r="N158" i="16"/>
  <c r="M158" i="16"/>
  <c r="K158" i="16"/>
  <c r="J158" i="16"/>
  <c r="I158" i="16"/>
  <c r="H158" i="16"/>
  <c r="BI157" i="16"/>
  <c r="Z157" i="16"/>
  <c r="Y157" i="16"/>
  <c r="X157" i="16"/>
  <c r="W157" i="16"/>
  <c r="U157" i="16"/>
  <c r="T157" i="16"/>
  <c r="S157" i="16"/>
  <c r="R157" i="16"/>
  <c r="P157" i="16"/>
  <c r="O157" i="16"/>
  <c r="N157" i="16"/>
  <c r="M157" i="16"/>
  <c r="K157" i="16"/>
  <c r="J157" i="16"/>
  <c r="I157" i="16"/>
  <c r="H157" i="16"/>
  <c r="BI155" i="16"/>
  <c r="Z155" i="16"/>
  <c r="Y155" i="16"/>
  <c r="X155" i="16"/>
  <c r="W155" i="16"/>
  <c r="U155" i="16"/>
  <c r="T155" i="16"/>
  <c r="S155" i="16"/>
  <c r="R155" i="16"/>
  <c r="P155" i="16"/>
  <c r="O155" i="16"/>
  <c r="N155" i="16"/>
  <c r="M155" i="16"/>
  <c r="K155" i="16"/>
  <c r="J155" i="16"/>
  <c r="I155" i="16"/>
  <c r="H155" i="16"/>
  <c r="BI154" i="16"/>
  <c r="Z154" i="16"/>
  <c r="Y154" i="16"/>
  <c r="X154" i="16"/>
  <c r="W154" i="16"/>
  <c r="U154" i="16"/>
  <c r="T154" i="16"/>
  <c r="S154" i="16"/>
  <c r="R154" i="16"/>
  <c r="P154" i="16"/>
  <c r="O154" i="16"/>
  <c r="N154" i="16"/>
  <c r="M154" i="16"/>
  <c r="K154" i="16"/>
  <c r="J154" i="16"/>
  <c r="I154" i="16"/>
  <c r="H154" i="16"/>
  <c r="BI153" i="16"/>
  <c r="Z153" i="16"/>
  <c r="Y153" i="16"/>
  <c r="X153" i="16"/>
  <c r="W153" i="16"/>
  <c r="U153" i="16"/>
  <c r="T153" i="16"/>
  <c r="S153" i="16"/>
  <c r="R153" i="16"/>
  <c r="P153" i="16"/>
  <c r="O153" i="16"/>
  <c r="N153" i="16"/>
  <c r="M153" i="16"/>
  <c r="K153" i="16"/>
  <c r="J153" i="16"/>
  <c r="I153" i="16"/>
  <c r="H153" i="16"/>
  <c r="BI152" i="16"/>
  <c r="Z152" i="16"/>
  <c r="Y152" i="16"/>
  <c r="X152" i="16"/>
  <c r="W152" i="16"/>
  <c r="U152" i="16"/>
  <c r="T152" i="16"/>
  <c r="S152" i="16"/>
  <c r="R152" i="16"/>
  <c r="P152" i="16"/>
  <c r="O152" i="16"/>
  <c r="N152" i="16"/>
  <c r="M152" i="16"/>
  <c r="K152" i="16"/>
  <c r="J152" i="16"/>
  <c r="I152" i="16"/>
  <c r="H152" i="16"/>
  <c r="BI151" i="16"/>
  <c r="Z151" i="16"/>
  <c r="Y151" i="16"/>
  <c r="X151" i="16"/>
  <c r="W151" i="16"/>
  <c r="U151" i="16"/>
  <c r="T151" i="16"/>
  <c r="S151" i="16"/>
  <c r="R151" i="16"/>
  <c r="P151" i="16"/>
  <c r="O151" i="16"/>
  <c r="N151" i="16"/>
  <c r="M151" i="16"/>
  <c r="K151" i="16"/>
  <c r="J151" i="16"/>
  <c r="I151" i="16"/>
  <c r="H151" i="16"/>
  <c r="BI150" i="16"/>
  <c r="Z150" i="16"/>
  <c r="Y150" i="16"/>
  <c r="X150" i="16"/>
  <c r="W150" i="16"/>
  <c r="U150" i="16"/>
  <c r="T150" i="16"/>
  <c r="S150" i="16"/>
  <c r="R150" i="16"/>
  <c r="P150" i="16"/>
  <c r="O150" i="16"/>
  <c r="N150" i="16"/>
  <c r="M150" i="16"/>
  <c r="K150" i="16"/>
  <c r="J150" i="16"/>
  <c r="I150" i="16"/>
  <c r="H150" i="16"/>
  <c r="BI148" i="16"/>
  <c r="Z148" i="16"/>
  <c r="Y148" i="16"/>
  <c r="X148" i="16"/>
  <c r="W148" i="16"/>
  <c r="U148" i="16"/>
  <c r="T148" i="16"/>
  <c r="S148" i="16"/>
  <c r="R148" i="16"/>
  <c r="P148" i="16"/>
  <c r="O148" i="16"/>
  <c r="N148" i="16"/>
  <c r="M148" i="16"/>
  <c r="I148" i="16"/>
  <c r="J148" i="16" s="1"/>
  <c r="K148" i="16" s="1"/>
  <c r="H148" i="16"/>
  <c r="BI147" i="16"/>
  <c r="Z147" i="16"/>
  <c r="Y147" i="16"/>
  <c r="X147" i="16"/>
  <c r="W147" i="16"/>
  <c r="U147" i="16"/>
  <c r="T147" i="16"/>
  <c r="S147" i="16"/>
  <c r="R147" i="16"/>
  <c r="P147" i="16"/>
  <c r="O147" i="16"/>
  <c r="N147" i="16"/>
  <c r="M147" i="16"/>
  <c r="H147" i="16"/>
  <c r="I147" i="16" s="1"/>
  <c r="J147" i="16" s="1"/>
  <c r="K147" i="16" s="1"/>
  <c r="BI146" i="16"/>
  <c r="Z146" i="16"/>
  <c r="Y146" i="16"/>
  <c r="X146" i="16"/>
  <c r="W146" i="16"/>
  <c r="U146" i="16"/>
  <c r="T146" i="16"/>
  <c r="S146" i="16"/>
  <c r="R146" i="16"/>
  <c r="P146" i="16"/>
  <c r="O146" i="16"/>
  <c r="N146" i="16"/>
  <c r="M146" i="16"/>
  <c r="H146" i="16"/>
  <c r="I146" i="16" s="1"/>
  <c r="J146" i="16" s="1"/>
  <c r="K146" i="16" s="1"/>
  <c r="BI145" i="16"/>
  <c r="Z145" i="16"/>
  <c r="Y145" i="16"/>
  <c r="X145" i="16"/>
  <c r="W145" i="16"/>
  <c r="U145" i="16"/>
  <c r="T145" i="16"/>
  <c r="S145" i="16"/>
  <c r="R145" i="16"/>
  <c r="P145" i="16"/>
  <c r="O145" i="16"/>
  <c r="N145" i="16"/>
  <c r="M145" i="16"/>
  <c r="I145" i="16"/>
  <c r="J145" i="16" s="1"/>
  <c r="K145" i="16" s="1"/>
  <c r="H145" i="16"/>
  <c r="BI144" i="16"/>
  <c r="Z144" i="16"/>
  <c r="Y144" i="16"/>
  <c r="X144" i="16"/>
  <c r="W144" i="16"/>
  <c r="U144" i="16"/>
  <c r="T144" i="16"/>
  <c r="S144" i="16"/>
  <c r="R144" i="16"/>
  <c r="P144" i="16"/>
  <c r="O144" i="16"/>
  <c r="N144" i="16"/>
  <c r="M144" i="16"/>
  <c r="J144" i="16"/>
  <c r="K144" i="16" s="1"/>
  <c r="I144" i="16"/>
  <c r="H144" i="16"/>
  <c r="BI143" i="16"/>
  <c r="Z143" i="16"/>
  <c r="Y143" i="16"/>
  <c r="X143" i="16"/>
  <c r="W143" i="16"/>
  <c r="U143" i="16"/>
  <c r="T143" i="16"/>
  <c r="S143" i="16"/>
  <c r="R143" i="16"/>
  <c r="P143" i="16"/>
  <c r="O143" i="16"/>
  <c r="N143" i="16"/>
  <c r="M143" i="16"/>
  <c r="H143" i="16"/>
  <c r="I143" i="16" s="1"/>
  <c r="J143" i="16" s="1"/>
  <c r="K143" i="16" s="1"/>
  <c r="BI142" i="16"/>
  <c r="Z142" i="16"/>
  <c r="Y142" i="16"/>
  <c r="X142" i="16"/>
  <c r="W142" i="16"/>
  <c r="U142" i="16"/>
  <c r="T142" i="16"/>
  <c r="S142" i="16"/>
  <c r="R142" i="16"/>
  <c r="P142" i="16"/>
  <c r="O142" i="16"/>
  <c r="N142" i="16"/>
  <c r="M142" i="16"/>
  <c r="I142" i="16"/>
  <c r="J142" i="16" s="1"/>
  <c r="K142" i="16" s="1"/>
  <c r="H142" i="16"/>
  <c r="BI141" i="16"/>
  <c r="Z141" i="16"/>
  <c r="Y141" i="16"/>
  <c r="X141" i="16"/>
  <c r="W141" i="16"/>
  <c r="U141" i="16"/>
  <c r="T141" i="16"/>
  <c r="S141" i="16"/>
  <c r="R141" i="16"/>
  <c r="P141" i="16"/>
  <c r="O141" i="16"/>
  <c r="N141" i="16"/>
  <c r="M141" i="16"/>
  <c r="H141" i="16"/>
  <c r="I141" i="16" s="1"/>
  <c r="J141" i="16" s="1"/>
  <c r="K141" i="16" s="1"/>
  <c r="BI140" i="16"/>
  <c r="Z140" i="16"/>
  <c r="Y140" i="16"/>
  <c r="X140" i="16"/>
  <c r="W140" i="16"/>
  <c r="U140" i="16"/>
  <c r="T140" i="16"/>
  <c r="S140" i="16"/>
  <c r="R140" i="16"/>
  <c r="P140" i="16"/>
  <c r="O140" i="16"/>
  <c r="N140" i="16"/>
  <c r="M140" i="16"/>
  <c r="I140" i="16"/>
  <c r="J140" i="16" s="1"/>
  <c r="K140" i="16" s="1"/>
  <c r="H140" i="16"/>
  <c r="BI136" i="16"/>
  <c r="Z136" i="16"/>
  <c r="Y136" i="16"/>
  <c r="X136" i="16"/>
  <c r="W136" i="16"/>
  <c r="U136" i="16"/>
  <c r="T136" i="16"/>
  <c r="S136" i="16"/>
  <c r="R136" i="16"/>
  <c r="P136" i="16"/>
  <c r="O136" i="16"/>
  <c r="N136" i="16"/>
  <c r="M136" i="16"/>
  <c r="K136" i="16"/>
  <c r="J136" i="16"/>
  <c r="I136" i="16"/>
  <c r="H136" i="16"/>
  <c r="BI135" i="16"/>
  <c r="Z135" i="16"/>
  <c r="Y135" i="16"/>
  <c r="X135" i="16"/>
  <c r="W135" i="16"/>
  <c r="U135" i="16"/>
  <c r="T135" i="16"/>
  <c r="S135" i="16"/>
  <c r="R135" i="16"/>
  <c r="P135" i="16"/>
  <c r="O135" i="16"/>
  <c r="N135" i="16"/>
  <c r="M135" i="16"/>
  <c r="K135" i="16"/>
  <c r="J135" i="16"/>
  <c r="I135" i="16"/>
  <c r="H135" i="16"/>
  <c r="BI134" i="16"/>
  <c r="Z134" i="16"/>
  <c r="Y134" i="16"/>
  <c r="X134" i="16"/>
  <c r="W134" i="16"/>
  <c r="U134" i="16"/>
  <c r="T134" i="16"/>
  <c r="S134" i="16"/>
  <c r="R134" i="16"/>
  <c r="P134" i="16"/>
  <c r="O134" i="16"/>
  <c r="N134" i="16"/>
  <c r="M134" i="16"/>
  <c r="K134" i="16"/>
  <c r="J134" i="16"/>
  <c r="I134" i="16"/>
  <c r="H134" i="16"/>
  <c r="BI133" i="16"/>
  <c r="Z133" i="16"/>
  <c r="Y133" i="16"/>
  <c r="X133" i="16"/>
  <c r="W133" i="16"/>
  <c r="U133" i="16"/>
  <c r="T133" i="16"/>
  <c r="S133" i="16"/>
  <c r="R133" i="16"/>
  <c r="P133" i="16"/>
  <c r="O133" i="16"/>
  <c r="N133" i="16"/>
  <c r="M133" i="16"/>
  <c r="K133" i="16"/>
  <c r="J133" i="16"/>
  <c r="I133" i="16"/>
  <c r="H133" i="16"/>
  <c r="BI132" i="16"/>
  <c r="Z132" i="16"/>
  <c r="Y132" i="16"/>
  <c r="X132" i="16"/>
  <c r="W132" i="16"/>
  <c r="U132" i="16"/>
  <c r="T132" i="16"/>
  <c r="S132" i="16"/>
  <c r="R132" i="16"/>
  <c r="P132" i="16"/>
  <c r="O132" i="16"/>
  <c r="N132" i="16"/>
  <c r="M132" i="16"/>
  <c r="K132" i="16"/>
  <c r="J132" i="16"/>
  <c r="I132" i="16"/>
  <c r="H132" i="16"/>
  <c r="BI131" i="16"/>
  <c r="Z131" i="16"/>
  <c r="Y131" i="16"/>
  <c r="X131" i="16"/>
  <c r="W131" i="16"/>
  <c r="U131" i="16"/>
  <c r="T131" i="16"/>
  <c r="S131" i="16"/>
  <c r="R131" i="16"/>
  <c r="P131" i="16"/>
  <c r="O131" i="16"/>
  <c r="N131" i="16"/>
  <c r="M131" i="16"/>
  <c r="K131" i="16"/>
  <c r="J131" i="16"/>
  <c r="I131" i="16"/>
  <c r="H131" i="16"/>
  <c r="BI130" i="16"/>
  <c r="Z130" i="16"/>
  <c r="Y130" i="16"/>
  <c r="X130" i="16"/>
  <c r="W130" i="16"/>
  <c r="U130" i="16"/>
  <c r="T130" i="16"/>
  <c r="S130" i="16"/>
  <c r="R130" i="16"/>
  <c r="P130" i="16"/>
  <c r="O130" i="16"/>
  <c r="N130" i="16"/>
  <c r="M130" i="16"/>
  <c r="K130" i="16"/>
  <c r="J130" i="16"/>
  <c r="I130" i="16"/>
  <c r="H130" i="16"/>
  <c r="BI129" i="16"/>
  <c r="Z129" i="16"/>
  <c r="Y129" i="16"/>
  <c r="X129" i="16"/>
  <c r="W129" i="16"/>
  <c r="U129" i="16"/>
  <c r="T129" i="16"/>
  <c r="S129" i="16"/>
  <c r="R129" i="16"/>
  <c r="P129" i="16"/>
  <c r="O129" i="16"/>
  <c r="N129" i="16"/>
  <c r="M129" i="16"/>
  <c r="K129" i="16"/>
  <c r="J129" i="16"/>
  <c r="I129" i="16"/>
  <c r="H129" i="16"/>
  <c r="BI128" i="16"/>
  <c r="Z128" i="16"/>
  <c r="Y128" i="16"/>
  <c r="X128" i="16"/>
  <c r="W128" i="16"/>
  <c r="U128" i="16"/>
  <c r="T128" i="16"/>
  <c r="S128" i="16"/>
  <c r="R128" i="16"/>
  <c r="P128" i="16"/>
  <c r="O128" i="16"/>
  <c r="N128" i="16"/>
  <c r="M128" i="16"/>
  <c r="K128" i="16"/>
  <c r="J128" i="16"/>
  <c r="I128" i="16"/>
  <c r="H128" i="16"/>
  <c r="BI127" i="16"/>
  <c r="Z127" i="16"/>
  <c r="Y127" i="16"/>
  <c r="X127" i="16"/>
  <c r="W127" i="16"/>
  <c r="U127" i="16"/>
  <c r="T127" i="16"/>
  <c r="S127" i="16"/>
  <c r="R127" i="16"/>
  <c r="P127" i="16"/>
  <c r="O127" i="16"/>
  <c r="N127" i="16"/>
  <c r="M127" i="16"/>
  <c r="K127" i="16"/>
  <c r="J127" i="16"/>
  <c r="I127" i="16"/>
  <c r="H127" i="16"/>
  <c r="BI126" i="16"/>
  <c r="Z126" i="16"/>
  <c r="Y126" i="16"/>
  <c r="X126" i="16"/>
  <c r="W126" i="16"/>
  <c r="U126" i="16"/>
  <c r="T126" i="16"/>
  <c r="S126" i="16"/>
  <c r="R126" i="16"/>
  <c r="P126" i="16"/>
  <c r="O126" i="16"/>
  <c r="N126" i="16"/>
  <c r="M126" i="16"/>
  <c r="K126" i="16"/>
  <c r="J126" i="16"/>
  <c r="I126" i="16"/>
  <c r="H126" i="16"/>
  <c r="BI125" i="16"/>
  <c r="Z125" i="16"/>
  <c r="Y125" i="16"/>
  <c r="X125" i="16"/>
  <c r="W125" i="16"/>
  <c r="U125" i="16"/>
  <c r="T125" i="16"/>
  <c r="S125" i="16"/>
  <c r="R125" i="16"/>
  <c r="P125" i="16"/>
  <c r="O125" i="16"/>
  <c r="N125" i="16"/>
  <c r="M125" i="16"/>
  <c r="K125" i="16"/>
  <c r="J125" i="16"/>
  <c r="I125" i="16"/>
  <c r="H125" i="16"/>
  <c r="BI124" i="16"/>
  <c r="Z124" i="16"/>
  <c r="Y124" i="16"/>
  <c r="X124" i="16"/>
  <c r="W124" i="16"/>
  <c r="U124" i="16"/>
  <c r="T124" i="16"/>
  <c r="S124" i="16"/>
  <c r="R124" i="16"/>
  <c r="P124" i="16"/>
  <c r="O124" i="16"/>
  <c r="N124" i="16"/>
  <c r="M124" i="16"/>
  <c r="K124" i="16"/>
  <c r="J124" i="16"/>
  <c r="I124" i="16"/>
  <c r="H124" i="16"/>
  <c r="BI123" i="16"/>
  <c r="Z123" i="16"/>
  <c r="Y123" i="16"/>
  <c r="X123" i="16"/>
  <c r="W123" i="16"/>
  <c r="U123" i="16"/>
  <c r="T123" i="16"/>
  <c r="S123" i="16"/>
  <c r="R123" i="16"/>
  <c r="P123" i="16"/>
  <c r="O123" i="16"/>
  <c r="N123" i="16"/>
  <c r="M123" i="16"/>
  <c r="K123" i="16"/>
  <c r="J123" i="16"/>
  <c r="I123" i="16"/>
  <c r="H123" i="16"/>
  <c r="BI122" i="16"/>
  <c r="Z122" i="16"/>
  <c r="Y122" i="16"/>
  <c r="X122" i="16"/>
  <c r="W122" i="16"/>
  <c r="U122" i="16"/>
  <c r="T122" i="16"/>
  <c r="S122" i="16"/>
  <c r="R122" i="16"/>
  <c r="P122" i="16"/>
  <c r="O122" i="16"/>
  <c r="N122" i="16"/>
  <c r="M122" i="16"/>
  <c r="K122" i="16"/>
  <c r="J122" i="16"/>
  <c r="I122" i="16"/>
  <c r="H122" i="16"/>
  <c r="BI121" i="16"/>
  <c r="Z121" i="16"/>
  <c r="Y121" i="16"/>
  <c r="X121" i="16"/>
  <c r="W121" i="16"/>
  <c r="U121" i="16"/>
  <c r="T121" i="16"/>
  <c r="S121" i="16"/>
  <c r="R121" i="16"/>
  <c r="P121" i="16"/>
  <c r="O121" i="16"/>
  <c r="N121" i="16"/>
  <c r="M121" i="16"/>
  <c r="K121" i="16"/>
  <c r="J121" i="16"/>
  <c r="I121" i="16"/>
  <c r="H121" i="16"/>
  <c r="BI120" i="16"/>
  <c r="Z120" i="16"/>
  <c r="Y120" i="16"/>
  <c r="X120" i="16"/>
  <c r="W120" i="16"/>
  <c r="U120" i="16"/>
  <c r="T120" i="16"/>
  <c r="S120" i="16"/>
  <c r="R120" i="16"/>
  <c r="P120" i="16"/>
  <c r="O120" i="16"/>
  <c r="N120" i="16"/>
  <c r="M120" i="16"/>
  <c r="K120" i="16"/>
  <c r="J120" i="16"/>
  <c r="I120" i="16"/>
  <c r="H120" i="16"/>
  <c r="BI119" i="16"/>
  <c r="BI3" i="16" s="1"/>
  <c r="Z119" i="16"/>
  <c r="Y119" i="16"/>
  <c r="X119" i="16"/>
  <c r="W119" i="16"/>
  <c r="U119" i="16"/>
  <c r="T119" i="16"/>
  <c r="S119" i="16"/>
  <c r="R119" i="16"/>
  <c r="P119" i="16"/>
  <c r="O119" i="16"/>
  <c r="N119" i="16"/>
  <c r="M119" i="16"/>
  <c r="K119" i="16"/>
  <c r="J119" i="16"/>
  <c r="I119" i="16"/>
  <c r="H119" i="16"/>
  <c r="BI118" i="16"/>
  <c r="Z118" i="16"/>
  <c r="Y118" i="16"/>
  <c r="X118" i="16"/>
  <c r="W118" i="16"/>
  <c r="U118" i="16"/>
  <c r="T118" i="16"/>
  <c r="S118" i="16"/>
  <c r="R118" i="16"/>
  <c r="P118" i="16"/>
  <c r="O118" i="16"/>
  <c r="N118" i="16"/>
  <c r="M118" i="16"/>
  <c r="K118" i="16"/>
  <c r="J118" i="16"/>
  <c r="I118" i="16"/>
  <c r="H118" i="16"/>
  <c r="BI117" i="16"/>
  <c r="Z117" i="16"/>
  <c r="Y117" i="16"/>
  <c r="X117" i="16"/>
  <c r="W117" i="16"/>
  <c r="U117" i="16"/>
  <c r="T117" i="16"/>
  <c r="S117" i="16"/>
  <c r="R117" i="16"/>
  <c r="P117" i="16"/>
  <c r="O117" i="16"/>
  <c r="N117" i="16"/>
  <c r="M117" i="16"/>
  <c r="K117" i="16"/>
  <c r="J117" i="16"/>
  <c r="I117" i="16"/>
  <c r="H117" i="16"/>
  <c r="BI116" i="16"/>
  <c r="Z116" i="16"/>
  <c r="Y116" i="16"/>
  <c r="X116" i="16"/>
  <c r="W116" i="16"/>
  <c r="U116" i="16"/>
  <c r="T116" i="16"/>
  <c r="S116" i="16"/>
  <c r="R116" i="16"/>
  <c r="P116" i="16"/>
  <c r="O116" i="16"/>
  <c r="N116" i="16"/>
  <c r="M116" i="16"/>
  <c r="K116" i="16"/>
  <c r="J116" i="16"/>
  <c r="I116" i="16"/>
  <c r="H116" i="16"/>
  <c r="BI115" i="16"/>
  <c r="Z115" i="16"/>
  <c r="Y115" i="16"/>
  <c r="X115" i="16"/>
  <c r="W115" i="16"/>
  <c r="U115" i="16"/>
  <c r="T115" i="16"/>
  <c r="S115" i="16"/>
  <c r="R115" i="16"/>
  <c r="P115" i="16"/>
  <c r="O115" i="16"/>
  <c r="N115" i="16"/>
  <c r="M115" i="16"/>
  <c r="K115" i="16"/>
  <c r="J115" i="16"/>
  <c r="I115" i="16"/>
  <c r="H115" i="16"/>
  <c r="BI114" i="16"/>
  <c r="Z114" i="16"/>
  <c r="Y114" i="16"/>
  <c r="X114" i="16"/>
  <c r="W114" i="16"/>
  <c r="U114" i="16"/>
  <c r="T114" i="16"/>
  <c r="S114" i="16"/>
  <c r="R114" i="16"/>
  <c r="P114" i="16"/>
  <c r="O114" i="16"/>
  <c r="N114" i="16"/>
  <c r="M114" i="16"/>
  <c r="K114" i="16"/>
  <c r="J114" i="16"/>
  <c r="I114" i="16"/>
  <c r="H114" i="16"/>
  <c r="BI113" i="16"/>
  <c r="Z113" i="16"/>
  <c r="Y113" i="16"/>
  <c r="X113" i="16"/>
  <c r="W113" i="16"/>
  <c r="U113" i="16"/>
  <c r="T113" i="16"/>
  <c r="S113" i="16"/>
  <c r="R113" i="16"/>
  <c r="P113" i="16"/>
  <c r="O113" i="16"/>
  <c r="N113" i="16"/>
  <c r="M113" i="16"/>
  <c r="K113" i="16"/>
  <c r="J113" i="16"/>
  <c r="I113" i="16"/>
  <c r="H113" i="16"/>
  <c r="BI112" i="16"/>
  <c r="Z112" i="16"/>
  <c r="Y112" i="16"/>
  <c r="X112" i="16"/>
  <c r="W112" i="16"/>
  <c r="U112" i="16"/>
  <c r="T112" i="16"/>
  <c r="S112" i="16"/>
  <c r="R112" i="16"/>
  <c r="P112" i="16"/>
  <c r="O112" i="16"/>
  <c r="N112" i="16"/>
  <c r="M112" i="16"/>
  <c r="K112" i="16"/>
  <c r="J112" i="16"/>
  <c r="I112" i="16"/>
  <c r="H112" i="16"/>
  <c r="BI111" i="16"/>
  <c r="Z111" i="16"/>
  <c r="Y111" i="16"/>
  <c r="X111" i="16"/>
  <c r="W111" i="16"/>
  <c r="U111" i="16"/>
  <c r="T111" i="16"/>
  <c r="S111" i="16"/>
  <c r="R111" i="16"/>
  <c r="P111" i="16"/>
  <c r="O111" i="16"/>
  <c r="N111" i="16"/>
  <c r="M111" i="16"/>
  <c r="K111" i="16"/>
  <c r="J111" i="16"/>
  <c r="I111" i="16"/>
  <c r="H111" i="16"/>
  <c r="BI109" i="16"/>
  <c r="Z109" i="16"/>
  <c r="Y109" i="16"/>
  <c r="X109" i="16"/>
  <c r="W109" i="16"/>
  <c r="U109" i="16"/>
  <c r="T109" i="16"/>
  <c r="S109" i="16"/>
  <c r="R109" i="16"/>
  <c r="P109" i="16"/>
  <c r="O109" i="16"/>
  <c r="N109" i="16"/>
  <c r="M109" i="16"/>
  <c r="K109" i="16"/>
  <c r="J109" i="16"/>
  <c r="I109" i="16"/>
  <c r="H109" i="16"/>
  <c r="BI108" i="16"/>
  <c r="Z108" i="16"/>
  <c r="Y108" i="16"/>
  <c r="X108" i="16"/>
  <c r="W108" i="16"/>
  <c r="U108" i="16"/>
  <c r="T108" i="16"/>
  <c r="S108" i="16"/>
  <c r="R108" i="16"/>
  <c r="P108" i="16"/>
  <c r="O108" i="16"/>
  <c r="N108" i="16"/>
  <c r="M108" i="16"/>
  <c r="K108" i="16"/>
  <c r="J108" i="16"/>
  <c r="I108" i="16"/>
  <c r="H108" i="16"/>
  <c r="BI107" i="16"/>
  <c r="Z107" i="16"/>
  <c r="Y107" i="16"/>
  <c r="X107" i="16"/>
  <c r="W107" i="16"/>
  <c r="U107" i="16"/>
  <c r="T107" i="16"/>
  <c r="S107" i="16"/>
  <c r="R107" i="16"/>
  <c r="P107" i="16"/>
  <c r="O107" i="16"/>
  <c r="N107" i="16"/>
  <c r="M107" i="16"/>
  <c r="K107" i="16"/>
  <c r="J107" i="16"/>
  <c r="I107" i="16"/>
  <c r="H107" i="16"/>
  <c r="BI106" i="16"/>
  <c r="Z106" i="16"/>
  <c r="Y106" i="16"/>
  <c r="X106" i="16"/>
  <c r="W106" i="16"/>
  <c r="U106" i="16"/>
  <c r="T106" i="16"/>
  <c r="S106" i="16"/>
  <c r="R106" i="16"/>
  <c r="P106" i="16"/>
  <c r="O106" i="16"/>
  <c r="N106" i="16"/>
  <c r="M106" i="16"/>
  <c r="K106" i="16"/>
  <c r="J106" i="16"/>
  <c r="I106" i="16"/>
  <c r="H106" i="16"/>
  <c r="BI105" i="16"/>
  <c r="Z105" i="16"/>
  <c r="Y105" i="16"/>
  <c r="X105" i="16"/>
  <c r="W105" i="16"/>
  <c r="U105" i="16"/>
  <c r="T105" i="16"/>
  <c r="S105" i="16"/>
  <c r="R105" i="16"/>
  <c r="P105" i="16"/>
  <c r="O105" i="16"/>
  <c r="N105" i="16"/>
  <c r="M105" i="16"/>
  <c r="K105" i="16"/>
  <c r="J105" i="16"/>
  <c r="I105" i="16"/>
  <c r="H105" i="16"/>
  <c r="BI104" i="16"/>
  <c r="Z104" i="16"/>
  <c r="Y104" i="16"/>
  <c r="X104" i="16"/>
  <c r="W104" i="16"/>
  <c r="U104" i="16"/>
  <c r="T104" i="16"/>
  <c r="S104" i="16"/>
  <c r="R104" i="16"/>
  <c r="P104" i="16"/>
  <c r="O104" i="16"/>
  <c r="N104" i="16"/>
  <c r="M104" i="16"/>
  <c r="K104" i="16"/>
  <c r="J104" i="16"/>
  <c r="I104" i="16"/>
  <c r="H104" i="16"/>
  <c r="BI103" i="16"/>
  <c r="Z103" i="16"/>
  <c r="Y103" i="16"/>
  <c r="X103" i="16"/>
  <c r="W103" i="16"/>
  <c r="U103" i="16"/>
  <c r="T103" i="16"/>
  <c r="S103" i="16"/>
  <c r="R103" i="16"/>
  <c r="P103" i="16"/>
  <c r="O103" i="16"/>
  <c r="N103" i="16"/>
  <c r="M103" i="16"/>
  <c r="K103" i="16"/>
  <c r="J103" i="16"/>
  <c r="I103" i="16"/>
  <c r="H103" i="16"/>
  <c r="BI102" i="16"/>
  <c r="Z102" i="16"/>
  <c r="Y102" i="16"/>
  <c r="X102" i="16"/>
  <c r="W102" i="16"/>
  <c r="U102" i="16"/>
  <c r="T102" i="16"/>
  <c r="S102" i="16"/>
  <c r="R102" i="16"/>
  <c r="P102" i="16"/>
  <c r="O102" i="16"/>
  <c r="N102" i="16"/>
  <c r="M102" i="16"/>
  <c r="K102" i="16"/>
  <c r="J102" i="16"/>
  <c r="I102" i="16"/>
  <c r="H102" i="16"/>
  <c r="BI101" i="16"/>
  <c r="Z101" i="16"/>
  <c r="Y101" i="16"/>
  <c r="X101" i="16"/>
  <c r="W101" i="16"/>
  <c r="U101" i="16"/>
  <c r="T101" i="16"/>
  <c r="S101" i="16"/>
  <c r="R101" i="16"/>
  <c r="P101" i="16"/>
  <c r="O101" i="16"/>
  <c r="N101" i="16"/>
  <c r="M101" i="16"/>
  <c r="K101" i="16"/>
  <c r="J101" i="16"/>
  <c r="I101" i="16"/>
  <c r="H101" i="16"/>
  <c r="BI100" i="16"/>
  <c r="Z100" i="16"/>
  <c r="Y100" i="16"/>
  <c r="X100" i="16"/>
  <c r="W100" i="16"/>
  <c r="U100" i="16"/>
  <c r="T100" i="16"/>
  <c r="S100" i="16"/>
  <c r="R100" i="16"/>
  <c r="P100" i="16"/>
  <c r="O100" i="16"/>
  <c r="N100" i="16"/>
  <c r="M100" i="16"/>
  <c r="K100" i="16"/>
  <c r="J100" i="16"/>
  <c r="I100" i="16"/>
  <c r="H100" i="16"/>
  <c r="BI99" i="16"/>
  <c r="Z99" i="16"/>
  <c r="Y99" i="16"/>
  <c r="X99" i="16"/>
  <c r="W99" i="16"/>
  <c r="U99" i="16"/>
  <c r="T99" i="16"/>
  <c r="S99" i="16"/>
  <c r="R99" i="16"/>
  <c r="P99" i="16"/>
  <c r="O99" i="16"/>
  <c r="N99" i="16"/>
  <c r="M99" i="16"/>
  <c r="K99" i="16"/>
  <c r="J99" i="16"/>
  <c r="I99" i="16"/>
  <c r="H99" i="16"/>
  <c r="BI98" i="16"/>
  <c r="Z98" i="16"/>
  <c r="Y98" i="16"/>
  <c r="X98" i="16"/>
  <c r="W98" i="16"/>
  <c r="U98" i="16"/>
  <c r="T98" i="16"/>
  <c r="S98" i="16"/>
  <c r="R98" i="16"/>
  <c r="P98" i="16"/>
  <c r="O98" i="16"/>
  <c r="N98" i="16"/>
  <c r="M98" i="16"/>
  <c r="K98" i="16"/>
  <c r="J98" i="16"/>
  <c r="I98" i="16"/>
  <c r="H98" i="16"/>
  <c r="BI97" i="16"/>
  <c r="Z97" i="16"/>
  <c r="Y97" i="16"/>
  <c r="X97" i="16"/>
  <c r="W97" i="16"/>
  <c r="U97" i="16"/>
  <c r="T97" i="16"/>
  <c r="S97" i="16"/>
  <c r="R97" i="16"/>
  <c r="P97" i="16"/>
  <c r="O97" i="16"/>
  <c r="N97" i="16"/>
  <c r="M97" i="16"/>
  <c r="K97" i="16"/>
  <c r="J97" i="16"/>
  <c r="I97" i="16"/>
  <c r="H97" i="16"/>
  <c r="BI96" i="16"/>
  <c r="Z96" i="16"/>
  <c r="Y96" i="16"/>
  <c r="X96" i="16"/>
  <c r="W96" i="16"/>
  <c r="U96" i="16"/>
  <c r="T96" i="16"/>
  <c r="S96" i="16"/>
  <c r="R96" i="16"/>
  <c r="P96" i="16"/>
  <c r="O96" i="16"/>
  <c r="N96" i="16"/>
  <c r="M96" i="16"/>
  <c r="K96" i="16"/>
  <c r="J96" i="16"/>
  <c r="I96" i="16"/>
  <c r="H96" i="16"/>
  <c r="BI95" i="16"/>
  <c r="Z95" i="16"/>
  <c r="Y95" i="16"/>
  <c r="X95" i="16"/>
  <c r="W95" i="16"/>
  <c r="U95" i="16"/>
  <c r="T95" i="16"/>
  <c r="S95" i="16"/>
  <c r="R95" i="16"/>
  <c r="P95" i="16"/>
  <c r="O95" i="16"/>
  <c r="N95" i="16"/>
  <c r="M95" i="16"/>
  <c r="K95" i="16"/>
  <c r="J95" i="16"/>
  <c r="I95" i="16"/>
  <c r="H95" i="16"/>
  <c r="BI93" i="16"/>
  <c r="Z93" i="16"/>
  <c r="Y93" i="16"/>
  <c r="X93" i="16"/>
  <c r="W93" i="16"/>
  <c r="U93" i="16"/>
  <c r="T93" i="16"/>
  <c r="S93" i="16"/>
  <c r="R93" i="16"/>
  <c r="P93" i="16"/>
  <c r="O93" i="16"/>
  <c r="N93" i="16"/>
  <c r="M93" i="16"/>
  <c r="K93" i="16"/>
  <c r="J93" i="16"/>
  <c r="I93" i="16"/>
  <c r="H93" i="16"/>
  <c r="BI92" i="16"/>
  <c r="Z92" i="16"/>
  <c r="Y92" i="16"/>
  <c r="X92" i="16"/>
  <c r="W92" i="16"/>
  <c r="U92" i="16"/>
  <c r="T92" i="16"/>
  <c r="S92" i="16"/>
  <c r="R92" i="16"/>
  <c r="P92" i="16"/>
  <c r="O92" i="16"/>
  <c r="N92" i="16"/>
  <c r="M92" i="16"/>
  <c r="K92" i="16"/>
  <c r="J92" i="16"/>
  <c r="I92" i="16"/>
  <c r="H92" i="16"/>
  <c r="BI91" i="16"/>
  <c r="Z91" i="16"/>
  <c r="Y91" i="16"/>
  <c r="X91" i="16"/>
  <c r="W91" i="16"/>
  <c r="U91" i="16"/>
  <c r="T91" i="16"/>
  <c r="S91" i="16"/>
  <c r="R91" i="16"/>
  <c r="P91" i="16"/>
  <c r="O91" i="16"/>
  <c r="N91" i="16"/>
  <c r="M91" i="16"/>
  <c r="K91" i="16"/>
  <c r="J91" i="16"/>
  <c r="I91" i="16"/>
  <c r="H91" i="16"/>
  <c r="BI90" i="16"/>
  <c r="Z90" i="16"/>
  <c r="Y90" i="16"/>
  <c r="X90" i="16"/>
  <c r="W90" i="16"/>
  <c r="U90" i="16"/>
  <c r="T90" i="16"/>
  <c r="S90" i="16"/>
  <c r="R90" i="16"/>
  <c r="P90" i="16"/>
  <c r="O90" i="16"/>
  <c r="N90" i="16"/>
  <c r="M90" i="16"/>
  <c r="K90" i="16"/>
  <c r="J90" i="16"/>
  <c r="I90" i="16"/>
  <c r="H90" i="16"/>
  <c r="BI89" i="16"/>
  <c r="Z89" i="16"/>
  <c r="Y89" i="16"/>
  <c r="X89" i="16"/>
  <c r="W89" i="16"/>
  <c r="U89" i="16"/>
  <c r="T89" i="16"/>
  <c r="S89" i="16"/>
  <c r="R89" i="16"/>
  <c r="P89" i="16"/>
  <c r="O89" i="16"/>
  <c r="N89" i="16"/>
  <c r="M89" i="16"/>
  <c r="K89" i="16"/>
  <c r="J89" i="16"/>
  <c r="I89" i="16"/>
  <c r="H89" i="16"/>
  <c r="BI88" i="16"/>
  <c r="Z88" i="16"/>
  <c r="Y88" i="16"/>
  <c r="X88" i="16"/>
  <c r="W88" i="16"/>
  <c r="U88" i="16"/>
  <c r="T88" i="16"/>
  <c r="S88" i="16"/>
  <c r="R88" i="16"/>
  <c r="P88" i="16"/>
  <c r="O88" i="16"/>
  <c r="N88" i="16"/>
  <c r="M88" i="16"/>
  <c r="K88" i="16"/>
  <c r="J88" i="16"/>
  <c r="I88" i="16"/>
  <c r="H88" i="16"/>
  <c r="BI87" i="16"/>
  <c r="Z87" i="16"/>
  <c r="Y87" i="16"/>
  <c r="X87" i="16"/>
  <c r="W87" i="16"/>
  <c r="U87" i="16"/>
  <c r="T87" i="16"/>
  <c r="S87" i="16"/>
  <c r="R87" i="16"/>
  <c r="P87" i="16"/>
  <c r="O87" i="16"/>
  <c r="N87" i="16"/>
  <c r="M87" i="16"/>
  <c r="K87" i="16"/>
  <c r="J87" i="16"/>
  <c r="I87" i="16"/>
  <c r="H87" i="16"/>
  <c r="BI86" i="16"/>
  <c r="Z86" i="16"/>
  <c r="Y86" i="16"/>
  <c r="X86" i="16"/>
  <c r="W86" i="16"/>
  <c r="U86" i="16"/>
  <c r="T86" i="16"/>
  <c r="S86" i="16"/>
  <c r="R86" i="16"/>
  <c r="P86" i="16"/>
  <c r="O86" i="16"/>
  <c r="N86" i="16"/>
  <c r="M86" i="16"/>
  <c r="K86" i="16"/>
  <c r="J86" i="16"/>
  <c r="I86" i="16"/>
  <c r="H86" i="16"/>
  <c r="BI85" i="16"/>
  <c r="Z85" i="16"/>
  <c r="Y85" i="16"/>
  <c r="X85" i="16"/>
  <c r="W85" i="16"/>
  <c r="U85" i="16"/>
  <c r="T85" i="16"/>
  <c r="S85" i="16"/>
  <c r="R85" i="16"/>
  <c r="P85" i="16"/>
  <c r="O85" i="16"/>
  <c r="N85" i="16"/>
  <c r="M85" i="16"/>
  <c r="K85" i="16"/>
  <c r="J85" i="16"/>
  <c r="I85" i="16"/>
  <c r="H85" i="16"/>
  <c r="BI84" i="16"/>
  <c r="Z84" i="16"/>
  <c r="Y84" i="16"/>
  <c r="X84" i="16"/>
  <c r="W84" i="16"/>
  <c r="U84" i="16"/>
  <c r="T84" i="16"/>
  <c r="S84" i="16"/>
  <c r="R84" i="16"/>
  <c r="P84" i="16"/>
  <c r="O84" i="16"/>
  <c r="N84" i="16"/>
  <c r="M84" i="16"/>
  <c r="K84" i="16"/>
  <c r="J84" i="16"/>
  <c r="I84" i="16"/>
  <c r="H84" i="16"/>
  <c r="BI83" i="16"/>
  <c r="Z83" i="16"/>
  <c r="Y83" i="16"/>
  <c r="X83" i="16"/>
  <c r="W83" i="16"/>
  <c r="U83" i="16"/>
  <c r="T83" i="16"/>
  <c r="S83" i="16"/>
  <c r="R83" i="16"/>
  <c r="P83" i="16"/>
  <c r="O83" i="16"/>
  <c r="N83" i="16"/>
  <c r="M83" i="16"/>
  <c r="K83" i="16"/>
  <c r="J83" i="16"/>
  <c r="I83" i="16"/>
  <c r="H83" i="16"/>
  <c r="BI82" i="16"/>
  <c r="Z82" i="16"/>
  <c r="Y82" i="16"/>
  <c r="X82" i="16"/>
  <c r="W82" i="16"/>
  <c r="U82" i="16"/>
  <c r="T82" i="16"/>
  <c r="S82" i="16"/>
  <c r="R82" i="16"/>
  <c r="P82" i="16"/>
  <c r="O82" i="16"/>
  <c r="N82" i="16"/>
  <c r="M82" i="16"/>
  <c r="K82" i="16"/>
  <c r="J82" i="16"/>
  <c r="I82" i="16"/>
  <c r="H82" i="16"/>
  <c r="BI81" i="16"/>
  <c r="Z81" i="16"/>
  <c r="Y81" i="16"/>
  <c r="X81" i="16"/>
  <c r="W81" i="16"/>
  <c r="U81" i="16"/>
  <c r="T81" i="16"/>
  <c r="S81" i="16"/>
  <c r="R81" i="16"/>
  <c r="P81" i="16"/>
  <c r="O81" i="16"/>
  <c r="N81" i="16"/>
  <c r="M81" i="16"/>
  <c r="K81" i="16"/>
  <c r="J81" i="16"/>
  <c r="I81" i="16"/>
  <c r="H81" i="16"/>
  <c r="BI80" i="16"/>
  <c r="Z80" i="16"/>
  <c r="Y80" i="16"/>
  <c r="X80" i="16"/>
  <c r="W80" i="16"/>
  <c r="U80" i="16"/>
  <c r="T80" i="16"/>
  <c r="S80" i="16"/>
  <c r="R80" i="16"/>
  <c r="P80" i="16"/>
  <c r="O80" i="16"/>
  <c r="N80" i="16"/>
  <c r="M80" i="16"/>
  <c r="K80" i="16"/>
  <c r="J80" i="16"/>
  <c r="I80" i="16"/>
  <c r="H80" i="16"/>
  <c r="BI79" i="16"/>
  <c r="Z79" i="16"/>
  <c r="Y79" i="16"/>
  <c r="X79" i="16"/>
  <c r="W79" i="16"/>
  <c r="U79" i="16"/>
  <c r="T79" i="16"/>
  <c r="S79" i="16"/>
  <c r="R79" i="16"/>
  <c r="P79" i="16"/>
  <c r="O79" i="16"/>
  <c r="N79" i="16"/>
  <c r="M79" i="16"/>
  <c r="K79" i="16"/>
  <c r="J79" i="16"/>
  <c r="I79" i="16"/>
  <c r="H79" i="16"/>
  <c r="BI78" i="16"/>
  <c r="Z78" i="16"/>
  <c r="Y78" i="16"/>
  <c r="X78" i="16"/>
  <c r="W78" i="16"/>
  <c r="U78" i="16"/>
  <c r="T78" i="16"/>
  <c r="S78" i="16"/>
  <c r="R78" i="16"/>
  <c r="P78" i="16"/>
  <c r="O78" i="16"/>
  <c r="N78" i="16"/>
  <c r="M78" i="16"/>
  <c r="K78" i="16"/>
  <c r="J78" i="16"/>
  <c r="I78" i="16"/>
  <c r="H78" i="16"/>
  <c r="BI77" i="16"/>
  <c r="Z77" i="16"/>
  <c r="Y77" i="16"/>
  <c r="X77" i="16"/>
  <c r="W77" i="16"/>
  <c r="U77" i="16"/>
  <c r="T77" i="16"/>
  <c r="S77" i="16"/>
  <c r="R77" i="16"/>
  <c r="P77" i="16"/>
  <c r="O77" i="16"/>
  <c r="N77" i="16"/>
  <c r="M77" i="16"/>
  <c r="K77" i="16"/>
  <c r="J77" i="16"/>
  <c r="I77" i="16"/>
  <c r="H77" i="16"/>
  <c r="BI76" i="16"/>
  <c r="Z76" i="16"/>
  <c r="Y76" i="16"/>
  <c r="X76" i="16"/>
  <c r="W76" i="16"/>
  <c r="U76" i="16"/>
  <c r="T76" i="16"/>
  <c r="S76" i="16"/>
  <c r="R76" i="16"/>
  <c r="P76" i="16"/>
  <c r="O76" i="16"/>
  <c r="N76" i="16"/>
  <c r="M76" i="16"/>
  <c r="K76" i="16"/>
  <c r="J76" i="16"/>
  <c r="I76" i="16"/>
  <c r="H76" i="16"/>
  <c r="BI75" i="16"/>
  <c r="Z75" i="16"/>
  <c r="Y75" i="16"/>
  <c r="X75" i="16"/>
  <c r="W75" i="16"/>
  <c r="U75" i="16"/>
  <c r="T75" i="16"/>
  <c r="S75" i="16"/>
  <c r="R75" i="16"/>
  <c r="P75" i="16"/>
  <c r="O75" i="16"/>
  <c r="N75" i="16"/>
  <c r="M75" i="16"/>
  <c r="K75" i="16"/>
  <c r="J75" i="16"/>
  <c r="I75" i="16"/>
  <c r="H75" i="16"/>
  <c r="BI74" i="16"/>
  <c r="Z74" i="16"/>
  <c r="Y74" i="16"/>
  <c r="X74" i="16"/>
  <c r="W74" i="16"/>
  <c r="U74" i="16"/>
  <c r="T74" i="16"/>
  <c r="S74" i="16"/>
  <c r="R74" i="16"/>
  <c r="P74" i="16"/>
  <c r="O74" i="16"/>
  <c r="N74" i="16"/>
  <c r="M74" i="16"/>
  <c r="K74" i="16"/>
  <c r="J74" i="16"/>
  <c r="I74" i="16"/>
  <c r="H74" i="16"/>
  <c r="BI72" i="16"/>
  <c r="Z72" i="16"/>
  <c r="Y72" i="16"/>
  <c r="X72" i="16"/>
  <c r="W72" i="16"/>
  <c r="U72" i="16"/>
  <c r="T72" i="16"/>
  <c r="S72" i="16"/>
  <c r="R72" i="16"/>
  <c r="P72" i="16"/>
  <c r="O72" i="16"/>
  <c r="N72" i="16"/>
  <c r="M72" i="16"/>
  <c r="K72" i="16"/>
  <c r="J72" i="16"/>
  <c r="I72" i="16"/>
  <c r="H72" i="16"/>
  <c r="BI71" i="16"/>
  <c r="Z71" i="16"/>
  <c r="Y71" i="16"/>
  <c r="X71" i="16"/>
  <c r="W71" i="16"/>
  <c r="U71" i="16"/>
  <c r="T71" i="16"/>
  <c r="S71" i="16"/>
  <c r="R71" i="16"/>
  <c r="P71" i="16"/>
  <c r="O71" i="16"/>
  <c r="N71" i="16"/>
  <c r="M71" i="16"/>
  <c r="K71" i="16"/>
  <c r="J71" i="16"/>
  <c r="I71" i="16"/>
  <c r="H71" i="16"/>
  <c r="BI70" i="16"/>
  <c r="Z70" i="16"/>
  <c r="Y70" i="16"/>
  <c r="X70" i="16"/>
  <c r="W70" i="16"/>
  <c r="U70" i="16"/>
  <c r="T70" i="16"/>
  <c r="S70" i="16"/>
  <c r="R70" i="16"/>
  <c r="P70" i="16"/>
  <c r="O70" i="16"/>
  <c r="N70" i="16"/>
  <c r="M70" i="16"/>
  <c r="K70" i="16"/>
  <c r="J70" i="16"/>
  <c r="I70" i="16"/>
  <c r="H70" i="16"/>
  <c r="BI69" i="16"/>
  <c r="Z69" i="16"/>
  <c r="Y69" i="16"/>
  <c r="X69" i="16"/>
  <c r="W69" i="16"/>
  <c r="U69" i="16"/>
  <c r="T69" i="16"/>
  <c r="S69" i="16"/>
  <c r="R69" i="16"/>
  <c r="P69" i="16"/>
  <c r="O69" i="16"/>
  <c r="N69" i="16"/>
  <c r="M69" i="16"/>
  <c r="K69" i="16"/>
  <c r="J69" i="16"/>
  <c r="I69" i="16"/>
  <c r="H69" i="16"/>
  <c r="BI68" i="16"/>
  <c r="Z68" i="16"/>
  <c r="Y68" i="16"/>
  <c r="X68" i="16"/>
  <c r="W68" i="16"/>
  <c r="U68" i="16"/>
  <c r="T68" i="16"/>
  <c r="S68" i="16"/>
  <c r="R68" i="16"/>
  <c r="P68" i="16"/>
  <c r="O68" i="16"/>
  <c r="N68" i="16"/>
  <c r="M68" i="16"/>
  <c r="K68" i="16"/>
  <c r="J68" i="16"/>
  <c r="I68" i="16"/>
  <c r="H68" i="16"/>
  <c r="BI67" i="16"/>
  <c r="Z67" i="16"/>
  <c r="Y67" i="16"/>
  <c r="X67" i="16"/>
  <c r="W67" i="16"/>
  <c r="U67" i="16"/>
  <c r="T67" i="16"/>
  <c r="S67" i="16"/>
  <c r="R67" i="16"/>
  <c r="P67" i="16"/>
  <c r="O67" i="16"/>
  <c r="N67" i="16"/>
  <c r="M67" i="16"/>
  <c r="K67" i="16"/>
  <c r="J67" i="16"/>
  <c r="I67" i="16"/>
  <c r="H67" i="16"/>
  <c r="BI66" i="16"/>
  <c r="Z66" i="16"/>
  <c r="Y66" i="16"/>
  <c r="X66" i="16"/>
  <c r="W66" i="16"/>
  <c r="U66" i="16"/>
  <c r="T66" i="16"/>
  <c r="S66" i="16"/>
  <c r="R66" i="16"/>
  <c r="P66" i="16"/>
  <c r="O66" i="16"/>
  <c r="N66" i="16"/>
  <c r="M66" i="16"/>
  <c r="K66" i="16"/>
  <c r="J66" i="16"/>
  <c r="I66" i="16"/>
  <c r="H66" i="16"/>
  <c r="BI65" i="16"/>
  <c r="Z65" i="16"/>
  <c r="Y65" i="16"/>
  <c r="X65" i="16"/>
  <c r="W65" i="16"/>
  <c r="U65" i="16"/>
  <c r="T65" i="16"/>
  <c r="S65" i="16"/>
  <c r="R65" i="16"/>
  <c r="P65" i="16"/>
  <c r="O65" i="16"/>
  <c r="N65" i="16"/>
  <c r="M65" i="16"/>
  <c r="K65" i="16"/>
  <c r="J65" i="16"/>
  <c r="I65" i="16"/>
  <c r="H65" i="16"/>
  <c r="BI64" i="16"/>
  <c r="Z64" i="16"/>
  <c r="Y64" i="16"/>
  <c r="X64" i="16"/>
  <c r="W64" i="16"/>
  <c r="U64" i="16"/>
  <c r="T64" i="16"/>
  <c r="S64" i="16"/>
  <c r="R64" i="16"/>
  <c r="P64" i="16"/>
  <c r="O64" i="16"/>
  <c r="N64" i="16"/>
  <c r="M64" i="16"/>
  <c r="K64" i="16"/>
  <c r="J64" i="16"/>
  <c r="I64" i="16"/>
  <c r="H64" i="16"/>
  <c r="BI63" i="16"/>
  <c r="Z63" i="16"/>
  <c r="Y63" i="16"/>
  <c r="X63" i="16"/>
  <c r="W63" i="16"/>
  <c r="U63" i="16"/>
  <c r="T63" i="16"/>
  <c r="S63" i="16"/>
  <c r="R63" i="16"/>
  <c r="P63" i="16"/>
  <c r="O63" i="16"/>
  <c r="N63" i="16"/>
  <c r="M63" i="16"/>
  <c r="K63" i="16"/>
  <c r="J63" i="16"/>
  <c r="I63" i="16"/>
  <c r="H63" i="16"/>
  <c r="BI62" i="16"/>
  <c r="Z62" i="16"/>
  <c r="Y62" i="16"/>
  <c r="X62" i="16"/>
  <c r="W62" i="16"/>
  <c r="U62" i="16"/>
  <c r="T62" i="16"/>
  <c r="S62" i="16"/>
  <c r="R62" i="16"/>
  <c r="P62" i="16"/>
  <c r="O62" i="16"/>
  <c r="N62" i="16"/>
  <c r="M62" i="16"/>
  <c r="K62" i="16"/>
  <c r="J62" i="16"/>
  <c r="I62" i="16"/>
  <c r="H62" i="16"/>
  <c r="BI61" i="16"/>
  <c r="Z61" i="16"/>
  <c r="Y61" i="16"/>
  <c r="X61" i="16"/>
  <c r="W61" i="16"/>
  <c r="U61" i="16"/>
  <c r="T61" i="16"/>
  <c r="S61" i="16"/>
  <c r="R61" i="16"/>
  <c r="P61" i="16"/>
  <c r="O61" i="16"/>
  <c r="N61" i="16"/>
  <c r="M61" i="16"/>
  <c r="K61" i="16"/>
  <c r="J61" i="16"/>
  <c r="I61" i="16"/>
  <c r="H61" i="16"/>
  <c r="BI60" i="16"/>
  <c r="Z60" i="16"/>
  <c r="Y60" i="16"/>
  <c r="X60" i="16"/>
  <c r="W60" i="16"/>
  <c r="U60" i="16"/>
  <c r="T60" i="16"/>
  <c r="S60" i="16"/>
  <c r="R60" i="16"/>
  <c r="P60" i="16"/>
  <c r="O60" i="16"/>
  <c r="N60" i="16"/>
  <c r="M60" i="16"/>
  <c r="K60" i="16"/>
  <c r="J60" i="16"/>
  <c r="I60" i="16"/>
  <c r="H60" i="16"/>
  <c r="BI59" i="16"/>
  <c r="Z59" i="16"/>
  <c r="Y59" i="16"/>
  <c r="X59" i="16"/>
  <c r="W59" i="16"/>
  <c r="U59" i="16"/>
  <c r="T59" i="16"/>
  <c r="S59" i="16"/>
  <c r="R59" i="16"/>
  <c r="P59" i="16"/>
  <c r="O59" i="16"/>
  <c r="N59" i="16"/>
  <c r="M59" i="16"/>
  <c r="K59" i="16"/>
  <c r="J59" i="16"/>
  <c r="I59" i="16"/>
  <c r="H59" i="16"/>
  <c r="BI58" i="16"/>
  <c r="Z58" i="16"/>
  <c r="Y58" i="16"/>
  <c r="X58" i="16"/>
  <c r="W58" i="16"/>
  <c r="U58" i="16"/>
  <c r="T58" i="16"/>
  <c r="S58" i="16"/>
  <c r="R58" i="16"/>
  <c r="P58" i="16"/>
  <c r="O58" i="16"/>
  <c r="N58" i="16"/>
  <c r="M58" i="16"/>
  <c r="K58" i="16"/>
  <c r="J58" i="16"/>
  <c r="I58" i="16"/>
  <c r="H58" i="16"/>
  <c r="BI57" i="16"/>
  <c r="Z57" i="16"/>
  <c r="Y57" i="16"/>
  <c r="X57" i="16"/>
  <c r="W57" i="16"/>
  <c r="U57" i="16"/>
  <c r="T57" i="16"/>
  <c r="S57" i="16"/>
  <c r="R57" i="16"/>
  <c r="P57" i="16"/>
  <c r="O57" i="16"/>
  <c r="N57" i="16"/>
  <c r="M57" i="16"/>
  <c r="K57" i="16"/>
  <c r="J57" i="16"/>
  <c r="I57" i="16"/>
  <c r="H57" i="16"/>
  <c r="BI56" i="16"/>
  <c r="Z56" i="16"/>
  <c r="Y56" i="16"/>
  <c r="X56" i="16"/>
  <c r="W56" i="16"/>
  <c r="U56" i="16"/>
  <c r="T56" i="16"/>
  <c r="S56" i="16"/>
  <c r="R56" i="16"/>
  <c r="P56" i="16"/>
  <c r="O56" i="16"/>
  <c r="N56" i="16"/>
  <c r="M56" i="16"/>
  <c r="K56" i="16"/>
  <c r="J56" i="16"/>
  <c r="I56" i="16"/>
  <c r="H56" i="16"/>
  <c r="BI55" i="16"/>
  <c r="Z55" i="16"/>
  <c r="Y55" i="16"/>
  <c r="X55" i="16"/>
  <c r="W55" i="16"/>
  <c r="U55" i="16"/>
  <c r="T55" i="16"/>
  <c r="S55" i="16"/>
  <c r="R55" i="16"/>
  <c r="P55" i="16"/>
  <c r="O55" i="16"/>
  <c r="N55" i="16"/>
  <c r="M55" i="16"/>
  <c r="K55" i="16"/>
  <c r="J55" i="16"/>
  <c r="I55" i="16"/>
  <c r="H55" i="16"/>
  <c r="BI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K53" i="16"/>
  <c r="J53" i="16"/>
  <c r="I53" i="16"/>
  <c r="H53" i="16"/>
  <c r="BI52" i="16"/>
  <c r="Z52" i="16"/>
  <c r="Y52" i="16"/>
  <c r="X52" i="16"/>
  <c r="W52" i="16"/>
  <c r="U52" i="16"/>
  <c r="T52" i="16"/>
  <c r="S52" i="16"/>
  <c r="R52" i="16"/>
  <c r="P52" i="16"/>
  <c r="O52" i="16"/>
  <c r="N52" i="16"/>
  <c r="M52" i="16"/>
  <c r="K52" i="16"/>
  <c r="J52" i="16"/>
  <c r="I52" i="16"/>
  <c r="H52" i="16"/>
  <c r="BI51" i="16"/>
  <c r="Z51" i="16"/>
  <c r="Y51" i="16"/>
  <c r="X51" i="16"/>
  <c r="W51" i="16"/>
  <c r="U51" i="16"/>
  <c r="T51" i="16"/>
  <c r="S51" i="16"/>
  <c r="R51" i="16"/>
  <c r="P51" i="16"/>
  <c r="O51" i="16"/>
  <c r="N51" i="16"/>
  <c r="M51" i="16"/>
  <c r="K51" i="16"/>
  <c r="J51" i="16"/>
  <c r="I51" i="16"/>
  <c r="H51" i="16"/>
  <c r="BI50" i="16"/>
  <c r="Z50" i="16"/>
  <c r="Y50" i="16"/>
  <c r="X50" i="16"/>
  <c r="W50" i="16"/>
  <c r="U50" i="16"/>
  <c r="T50" i="16"/>
  <c r="S50" i="16"/>
  <c r="R50" i="16"/>
  <c r="P50" i="16"/>
  <c r="O50" i="16"/>
  <c r="N50" i="16"/>
  <c r="M50" i="16"/>
  <c r="K50" i="16"/>
  <c r="J50" i="16"/>
  <c r="I50" i="16"/>
  <c r="H50" i="16"/>
  <c r="BI49" i="16"/>
  <c r="Z49" i="16"/>
  <c r="Y49" i="16"/>
  <c r="X49" i="16"/>
  <c r="W49" i="16"/>
  <c r="U49" i="16"/>
  <c r="T49" i="16"/>
  <c r="S49" i="16"/>
  <c r="R49" i="16"/>
  <c r="P49" i="16"/>
  <c r="O49" i="16"/>
  <c r="N49" i="16"/>
  <c r="M49" i="16"/>
  <c r="K49" i="16"/>
  <c r="J49" i="16"/>
  <c r="I49" i="16"/>
  <c r="H49" i="16"/>
  <c r="BI48" i="16"/>
  <c r="Z48" i="16"/>
  <c r="Y48" i="16"/>
  <c r="X48" i="16"/>
  <c r="W48" i="16"/>
  <c r="U48" i="16"/>
  <c r="T48" i="16"/>
  <c r="S48" i="16"/>
  <c r="R48" i="16"/>
  <c r="P48" i="16"/>
  <c r="O48" i="16"/>
  <c r="N48" i="16"/>
  <c r="M48" i="16"/>
  <c r="K48" i="16"/>
  <c r="J48" i="16"/>
  <c r="I48" i="16"/>
  <c r="H48" i="16"/>
  <c r="BI47" i="16"/>
  <c r="Z47" i="16"/>
  <c r="Y47" i="16"/>
  <c r="X47" i="16"/>
  <c r="W47" i="16"/>
  <c r="U47" i="16"/>
  <c r="T47" i="16"/>
  <c r="S47" i="16"/>
  <c r="R47" i="16"/>
  <c r="P47" i="16"/>
  <c r="O47" i="16"/>
  <c r="N47" i="16"/>
  <c r="M47" i="16"/>
  <c r="K47" i="16"/>
  <c r="J47" i="16"/>
  <c r="I47" i="16"/>
  <c r="H47" i="16"/>
  <c r="BI46" i="16"/>
  <c r="Z46" i="16"/>
  <c r="Y46" i="16"/>
  <c r="X46" i="16"/>
  <c r="W46" i="16"/>
  <c r="U46" i="16"/>
  <c r="T46" i="16"/>
  <c r="S46" i="16"/>
  <c r="R46" i="16"/>
  <c r="P46" i="16"/>
  <c r="O46" i="16"/>
  <c r="N46" i="16"/>
  <c r="M46" i="16"/>
  <c r="K46" i="16"/>
  <c r="J46" i="16"/>
  <c r="I46" i="16"/>
  <c r="H46" i="16"/>
  <c r="BI45" i="16"/>
  <c r="Z45" i="16"/>
  <c r="Y45" i="16"/>
  <c r="X45" i="16"/>
  <c r="W45" i="16"/>
  <c r="U45" i="16"/>
  <c r="T45" i="16"/>
  <c r="S45" i="16"/>
  <c r="R45" i="16"/>
  <c r="P45" i="16"/>
  <c r="O45" i="16"/>
  <c r="N45" i="16"/>
  <c r="M45" i="16"/>
  <c r="K45" i="16"/>
  <c r="J45" i="16"/>
  <c r="I45" i="16"/>
  <c r="H45" i="16"/>
  <c r="BI44" i="16"/>
  <c r="Z44" i="16"/>
  <c r="Y44" i="16"/>
  <c r="X44" i="16"/>
  <c r="W44" i="16"/>
  <c r="U44" i="16"/>
  <c r="T44" i="16"/>
  <c r="S44" i="16"/>
  <c r="R44" i="16"/>
  <c r="P44" i="16"/>
  <c r="O44" i="16"/>
  <c r="N44" i="16"/>
  <c r="M44" i="16"/>
  <c r="K44" i="16"/>
  <c r="J44" i="16"/>
  <c r="I44" i="16"/>
  <c r="H44" i="16"/>
  <c r="BI43" i="16"/>
  <c r="Z43" i="16"/>
  <c r="Y43" i="16"/>
  <c r="X43" i="16"/>
  <c r="W43" i="16"/>
  <c r="U43" i="16"/>
  <c r="T43" i="16"/>
  <c r="S43" i="16"/>
  <c r="R43" i="16"/>
  <c r="P43" i="16"/>
  <c r="O43" i="16"/>
  <c r="N43" i="16"/>
  <c r="M43" i="16"/>
  <c r="K43" i="16"/>
  <c r="J43" i="16"/>
  <c r="I43" i="16"/>
  <c r="H43" i="16"/>
  <c r="BI42" i="16"/>
  <c r="Z42" i="16"/>
  <c r="Y42" i="16"/>
  <c r="X42" i="16"/>
  <c r="W42" i="16"/>
  <c r="U42" i="16"/>
  <c r="T42" i="16"/>
  <c r="S42" i="16"/>
  <c r="R42" i="16"/>
  <c r="P42" i="16"/>
  <c r="O42" i="16"/>
  <c r="N42" i="16"/>
  <c r="M42" i="16"/>
  <c r="K42" i="16"/>
  <c r="J42" i="16"/>
  <c r="I42" i="16"/>
  <c r="H42" i="16"/>
  <c r="BI41" i="16"/>
  <c r="Z41" i="16"/>
  <c r="Y41" i="16"/>
  <c r="X41" i="16"/>
  <c r="W41" i="16"/>
  <c r="U41" i="16"/>
  <c r="T41" i="16"/>
  <c r="S41" i="16"/>
  <c r="R41" i="16"/>
  <c r="P41" i="16"/>
  <c r="O41" i="16"/>
  <c r="N41" i="16"/>
  <c r="M41" i="16"/>
  <c r="K41" i="16"/>
  <c r="J41" i="16"/>
  <c r="I41" i="16"/>
  <c r="H41" i="16"/>
  <c r="BI40" i="16"/>
  <c r="Z40" i="16"/>
  <c r="Y40" i="16"/>
  <c r="X40" i="16"/>
  <c r="W40" i="16"/>
  <c r="U40" i="16"/>
  <c r="T40" i="16"/>
  <c r="S40" i="16"/>
  <c r="R40" i="16"/>
  <c r="P40" i="16"/>
  <c r="O40" i="16"/>
  <c r="N40" i="16"/>
  <c r="M40" i="16"/>
  <c r="K40" i="16"/>
  <c r="J40" i="16"/>
  <c r="I40" i="16"/>
  <c r="H40" i="16"/>
  <c r="BI39" i="16"/>
  <c r="Z39" i="16"/>
  <c r="Y39" i="16"/>
  <c r="X39" i="16"/>
  <c r="W39" i="16"/>
  <c r="U39" i="16"/>
  <c r="T39" i="16"/>
  <c r="S39" i="16"/>
  <c r="R39" i="16"/>
  <c r="P39" i="16"/>
  <c r="O39" i="16"/>
  <c r="N39" i="16"/>
  <c r="M39" i="16"/>
  <c r="K39" i="16"/>
  <c r="J39" i="16"/>
  <c r="I39" i="16"/>
  <c r="H39" i="16"/>
  <c r="BI38" i="16"/>
  <c r="Z38" i="16"/>
  <c r="Y38" i="16"/>
  <c r="X38" i="16"/>
  <c r="W38" i="16"/>
  <c r="U38" i="16"/>
  <c r="T38" i="16"/>
  <c r="S38" i="16"/>
  <c r="R38" i="16"/>
  <c r="P38" i="16"/>
  <c r="O38" i="16"/>
  <c r="N38" i="16"/>
  <c r="M38" i="16"/>
  <c r="K38" i="16"/>
  <c r="J38" i="16"/>
  <c r="I38" i="16"/>
  <c r="H38" i="16"/>
  <c r="BI37" i="16"/>
  <c r="Z37" i="16"/>
  <c r="Y37" i="16"/>
  <c r="X37" i="16"/>
  <c r="W37" i="16"/>
  <c r="U37" i="16"/>
  <c r="T37" i="16"/>
  <c r="S37" i="16"/>
  <c r="R37" i="16"/>
  <c r="P37" i="16"/>
  <c r="O37" i="16"/>
  <c r="N37" i="16"/>
  <c r="M37" i="16"/>
  <c r="K37" i="16"/>
  <c r="J37" i="16"/>
  <c r="I37" i="16"/>
  <c r="H37" i="16"/>
  <c r="BI36" i="16"/>
  <c r="Z36" i="16"/>
  <c r="Y36" i="16"/>
  <c r="X36" i="16"/>
  <c r="W36" i="16"/>
  <c r="U36" i="16"/>
  <c r="T36" i="16"/>
  <c r="S36" i="16"/>
  <c r="R36" i="16"/>
  <c r="P36" i="16"/>
  <c r="O36" i="16"/>
  <c r="N36" i="16"/>
  <c r="M36" i="16"/>
  <c r="K36" i="16"/>
  <c r="J36" i="16"/>
  <c r="I36" i="16"/>
  <c r="H36" i="16"/>
  <c r="BI35" i="16"/>
  <c r="Z35" i="16"/>
  <c r="Y35" i="16"/>
  <c r="X35" i="16"/>
  <c r="W35" i="16"/>
  <c r="U35" i="16"/>
  <c r="T35" i="16"/>
  <c r="S35" i="16"/>
  <c r="R35" i="16"/>
  <c r="P35" i="16"/>
  <c r="O35" i="16"/>
  <c r="N35" i="16"/>
  <c r="M35" i="16"/>
  <c r="K35" i="16"/>
  <c r="J35" i="16"/>
  <c r="I35" i="16"/>
  <c r="H35" i="16"/>
  <c r="BI34" i="16"/>
  <c r="Z34" i="16"/>
  <c r="Y34" i="16"/>
  <c r="X34" i="16"/>
  <c r="W34" i="16"/>
  <c r="U34" i="16"/>
  <c r="T34" i="16"/>
  <c r="S34" i="16"/>
  <c r="R34" i="16"/>
  <c r="P34" i="16"/>
  <c r="O34" i="16"/>
  <c r="N34" i="16"/>
  <c r="M34" i="16"/>
  <c r="K34" i="16"/>
  <c r="J34" i="16"/>
  <c r="I34" i="16"/>
  <c r="H34" i="16"/>
  <c r="BI33" i="16"/>
  <c r="Z33" i="16"/>
  <c r="Y33" i="16"/>
  <c r="X33" i="16"/>
  <c r="W33" i="16"/>
  <c r="U33" i="16"/>
  <c r="T33" i="16"/>
  <c r="S33" i="16"/>
  <c r="R33" i="16"/>
  <c r="P33" i="16"/>
  <c r="O33" i="16"/>
  <c r="N33" i="16"/>
  <c r="M33" i="16"/>
  <c r="K33" i="16"/>
  <c r="J33" i="16"/>
  <c r="I33" i="16"/>
  <c r="H33" i="16"/>
  <c r="BI31" i="16"/>
  <c r="Z31" i="16"/>
  <c r="Y31" i="16"/>
  <c r="X31" i="16"/>
  <c r="W31" i="16"/>
  <c r="U31" i="16"/>
  <c r="T31" i="16"/>
  <c r="S31" i="16"/>
  <c r="R31" i="16"/>
  <c r="P31" i="16"/>
  <c r="O31" i="16"/>
  <c r="N31" i="16"/>
  <c r="M31" i="16"/>
  <c r="K31" i="16"/>
  <c r="J31" i="16"/>
  <c r="I31" i="16"/>
  <c r="H31" i="16"/>
  <c r="BI30" i="16"/>
  <c r="Z30" i="16"/>
  <c r="Y30" i="16"/>
  <c r="X30" i="16"/>
  <c r="W30" i="16"/>
  <c r="U30" i="16"/>
  <c r="T30" i="16"/>
  <c r="S30" i="16"/>
  <c r="R30" i="16"/>
  <c r="P30" i="16"/>
  <c r="O30" i="16"/>
  <c r="N30" i="16"/>
  <c r="M30" i="16"/>
  <c r="K30" i="16"/>
  <c r="J30" i="16"/>
  <c r="I30" i="16"/>
  <c r="H30" i="16"/>
  <c r="BI29" i="16"/>
  <c r="Z29" i="16"/>
  <c r="Y29" i="16"/>
  <c r="X29" i="16"/>
  <c r="W29" i="16"/>
  <c r="U29" i="16"/>
  <c r="T29" i="16"/>
  <c r="S29" i="16"/>
  <c r="R29" i="16"/>
  <c r="P29" i="16"/>
  <c r="O29" i="16"/>
  <c r="N29" i="16"/>
  <c r="M29" i="16"/>
  <c r="K29" i="16"/>
  <c r="J29" i="16"/>
  <c r="I29" i="16"/>
  <c r="H29" i="16"/>
  <c r="BI28" i="16"/>
  <c r="Z28" i="16"/>
  <c r="Y28" i="16"/>
  <c r="X28" i="16"/>
  <c r="W28" i="16"/>
  <c r="U28" i="16"/>
  <c r="T28" i="16"/>
  <c r="S28" i="16"/>
  <c r="R28" i="16"/>
  <c r="P28" i="16"/>
  <c r="O28" i="16"/>
  <c r="N28" i="16"/>
  <c r="M28" i="16"/>
  <c r="K28" i="16"/>
  <c r="J28" i="16"/>
  <c r="I28" i="16"/>
  <c r="H28" i="16"/>
  <c r="BI27" i="16"/>
  <c r="Z27" i="16"/>
  <c r="Y27" i="16"/>
  <c r="X27" i="16"/>
  <c r="W27" i="16"/>
  <c r="U27" i="16"/>
  <c r="T27" i="16"/>
  <c r="S27" i="16"/>
  <c r="R27" i="16"/>
  <c r="P27" i="16"/>
  <c r="O27" i="16"/>
  <c r="N27" i="16"/>
  <c r="M27" i="16"/>
  <c r="K27" i="16"/>
  <c r="J27" i="16"/>
  <c r="I27" i="16"/>
  <c r="H27" i="16"/>
  <c r="BI26" i="16"/>
  <c r="Z26" i="16"/>
  <c r="Y26" i="16"/>
  <c r="X26" i="16"/>
  <c r="W26" i="16"/>
  <c r="U26" i="16"/>
  <c r="T26" i="16"/>
  <c r="S26" i="16"/>
  <c r="R26" i="16"/>
  <c r="P26" i="16"/>
  <c r="O26" i="16"/>
  <c r="N26" i="16"/>
  <c r="M26" i="16"/>
  <c r="K26" i="16"/>
  <c r="J26" i="16"/>
  <c r="I26" i="16"/>
  <c r="H26" i="16"/>
  <c r="BI25" i="16"/>
  <c r="Z25" i="16"/>
  <c r="Y25" i="16"/>
  <c r="X25" i="16"/>
  <c r="W25" i="16"/>
  <c r="U25" i="16"/>
  <c r="T25" i="16"/>
  <c r="S25" i="16"/>
  <c r="R25" i="16"/>
  <c r="P25" i="16"/>
  <c r="O25" i="16"/>
  <c r="N25" i="16"/>
  <c r="M25" i="16"/>
  <c r="K25" i="16"/>
  <c r="J25" i="16"/>
  <c r="I25" i="16"/>
  <c r="H25" i="16"/>
  <c r="BI24" i="16"/>
  <c r="Z24" i="16"/>
  <c r="Y24" i="16"/>
  <c r="X24" i="16"/>
  <c r="W24" i="16"/>
  <c r="U24" i="16"/>
  <c r="T24" i="16"/>
  <c r="S24" i="16"/>
  <c r="R24" i="16"/>
  <c r="P24" i="16"/>
  <c r="O24" i="16"/>
  <c r="N24" i="16"/>
  <c r="M24" i="16"/>
  <c r="K24" i="16"/>
  <c r="J24" i="16"/>
  <c r="I24" i="16"/>
  <c r="H24" i="16"/>
  <c r="BI23" i="16"/>
  <c r="Z23" i="16"/>
  <c r="Y23" i="16"/>
  <c r="X23" i="16"/>
  <c r="W23" i="16"/>
  <c r="U23" i="16"/>
  <c r="T23" i="16"/>
  <c r="S23" i="16"/>
  <c r="R23" i="16"/>
  <c r="P23" i="16"/>
  <c r="O23" i="16"/>
  <c r="N23" i="16"/>
  <c r="M23" i="16"/>
  <c r="K23" i="16"/>
  <c r="J23" i="16"/>
  <c r="I23" i="16"/>
  <c r="H23" i="16"/>
  <c r="BI22" i="16"/>
  <c r="Z22" i="16"/>
  <c r="Y22" i="16"/>
  <c r="X22" i="16"/>
  <c r="W22" i="16"/>
  <c r="U22" i="16"/>
  <c r="T22" i="16"/>
  <c r="S22" i="16"/>
  <c r="R22" i="16"/>
  <c r="P22" i="16"/>
  <c r="O22" i="16"/>
  <c r="N22" i="16"/>
  <c r="M22" i="16"/>
  <c r="K22" i="16"/>
  <c r="J22" i="16"/>
  <c r="I22" i="16"/>
  <c r="H22" i="16"/>
  <c r="BI21" i="16"/>
  <c r="Z21" i="16"/>
  <c r="Y21" i="16"/>
  <c r="X21" i="16"/>
  <c r="W21" i="16"/>
  <c r="U21" i="16"/>
  <c r="T21" i="16"/>
  <c r="S21" i="16"/>
  <c r="R21" i="16"/>
  <c r="P21" i="16"/>
  <c r="O21" i="16"/>
  <c r="N21" i="16"/>
  <c r="M21" i="16"/>
  <c r="K21" i="16"/>
  <c r="J21" i="16"/>
  <c r="I21" i="16"/>
  <c r="H21" i="16"/>
  <c r="BI19" i="16"/>
  <c r="Z19" i="16"/>
  <c r="Y19" i="16"/>
  <c r="X19" i="16"/>
  <c r="W19" i="16"/>
  <c r="U19" i="16"/>
  <c r="T19" i="16"/>
  <c r="S19" i="16"/>
  <c r="R19" i="16"/>
  <c r="P19" i="16"/>
  <c r="O19" i="16"/>
  <c r="N19" i="16"/>
  <c r="M19" i="16"/>
  <c r="I19" i="16"/>
  <c r="J19" i="16" s="1"/>
  <c r="K19" i="16" s="1"/>
  <c r="H19" i="16"/>
  <c r="BI18" i="16"/>
  <c r="Z18" i="16"/>
  <c r="Y18" i="16"/>
  <c r="X18" i="16"/>
  <c r="W18" i="16"/>
  <c r="U18" i="16"/>
  <c r="T18" i="16"/>
  <c r="S18" i="16"/>
  <c r="R18" i="16"/>
  <c r="P18" i="16"/>
  <c r="O18" i="16"/>
  <c r="N18" i="16"/>
  <c r="M18" i="16"/>
  <c r="H18" i="16"/>
  <c r="I18" i="16" s="1"/>
  <c r="J18" i="16" s="1"/>
  <c r="K18" i="16" s="1"/>
  <c r="BI17" i="16"/>
  <c r="Z17" i="16"/>
  <c r="Y17" i="16"/>
  <c r="X17" i="16"/>
  <c r="W17" i="16"/>
  <c r="U17" i="16"/>
  <c r="T17" i="16"/>
  <c r="S17" i="16"/>
  <c r="R17" i="16"/>
  <c r="P17" i="16"/>
  <c r="O17" i="16"/>
  <c r="N17" i="16"/>
  <c r="M17" i="16"/>
  <c r="H17" i="16"/>
  <c r="I17" i="16" s="1"/>
  <c r="J17" i="16" s="1"/>
  <c r="K17" i="16" s="1"/>
  <c r="BI16" i="16"/>
  <c r="Z16" i="16"/>
  <c r="Y16" i="16"/>
  <c r="X16" i="16"/>
  <c r="W16" i="16"/>
  <c r="U16" i="16"/>
  <c r="T16" i="16"/>
  <c r="S16" i="16"/>
  <c r="R16" i="16"/>
  <c r="P16" i="16"/>
  <c r="O16" i="16"/>
  <c r="N16" i="16"/>
  <c r="M16" i="16"/>
  <c r="I16" i="16"/>
  <c r="J16" i="16" s="1"/>
  <c r="K16" i="16" s="1"/>
  <c r="H16" i="16"/>
  <c r="BI15" i="16"/>
  <c r="Z15" i="16"/>
  <c r="Y15" i="16"/>
  <c r="X15" i="16"/>
  <c r="W15" i="16"/>
  <c r="U15" i="16"/>
  <c r="T15" i="16"/>
  <c r="S15" i="16"/>
  <c r="R15" i="16"/>
  <c r="P15" i="16"/>
  <c r="O15" i="16"/>
  <c r="N15" i="16"/>
  <c r="M15" i="16"/>
  <c r="H15" i="16"/>
  <c r="I15" i="16" s="1"/>
  <c r="J15" i="16" s="1"/>
  <c r="K15" i="16" s="1"/>
  <c r="BI14" i="16"/>
  <c r="Z14" i="16"/>
  <c r="Y14" i="16"/>
  <c r="X14" i="16"/>
  <c r="W14" i="16"/>
  <c r="U14" i="16"/>
  <c r="T14" i="16"/>
  <c r="S14" i="16"/>
  <c r="R14" i="16"/>
  <c r="P14" i="16"/>
  <c r="O14" i="16"/>
  <c r="N14" i="16"/>
  <c r="M14" i="16"/>
  <c r="I14" i="16"/>
  <c r="J14" i="16" s="1"/>
  <c r="K14" i="16" s="1"/>
  <c r="H14" i="16"/>
  <c r="BI13" i="16"/>
  <c r="Z13" i="16"/>
  <c r="Y13" i="16"/>
  <c r="X13" i="16"/>
  <c r="W13" i="16"/>
  <c r="U13" i="16"/>
  <c r="T13" i="16"/>
  <c r="S13" i="16"/>
  <c r="R13" i="16"/>
  <c r="P13" i="16"/>
  <c r="O13" i="16"/>
  <c r="N13" i="16"/>
  <c r="M13" i="16"/>
  <c r="H13" i="16"/>
  <c r="I13" i="16" s="1"/>
  <c r="J13" i="16" s="1"/>
  <c r="K13" i="16" s="1"/>
  <c r="BI12" i="16"/>
  <c r="Z12" i="16"/>
  <c r="Y12" i="16"/>
  <c r="X12" i="16"/>
  <c r="W12" i="16"/>
  <c r="U12" i="16"/>
  <c r="T12" i="16"/>
  <c r="S12" i="16"/>
  <c r="R12" i="16"/>
  <c r="P12" i="16"/>
  <c r="O12" i="16"/>
  <c r="N12" i="16"/>
  <c r="M12" i="16"/>
  <c r="H12" i="16"/>
  <c r="I12" i="16" s="1"/>
  <c r="J12" i="16" s="1"/>
  <c r="K12" i="16" s="1"/>
  <c r="BI11" i="16"/>
  <c r="Z11" i="16"/>
  <c r="Y11" i="16"/>
  <c r="X11" i="16"/>
  <c r="W11" i="16"/>
  <c r="U11" i="16"/>
  <c r="T11" i="16"/>
  <c r="S11" i="16"/>
  <c r="R11" i="16"/>
  <c r="P11" i="16"/>
  <c r="O11" i="16"/>
  <c r="N11" i="16"/>
  <c r="M11" i="16"/>
  <c r="I11" i="16"/>
  <c r="J11" i="16" s="1"/>
  <c r="K11" i="16" s="1"/>
  <c r="H11" i="16"/>
  <c r="BI10" i="16"/>
  <c r="Z10" i="16"/>
  <c r="Y10" i="16"/>
  <c r="X10" i="16"/>
  <c r="W10" i="16"/>
  <c r="U10" i="16"/>
  <c r="T10" i="16"/>
  <c r="S10" i="16"/>
  <c r="R10" i="16"/>
  <c r="P10" i="16"/>
  <c r="O10" i="16"/>
  <c r="N10" i="16"/>
  <c r="M10" i="16"/>
  <c r="H10" i="16"/>
  <c r="I10" i="16" s="1"/>
  <c r="J10" i="16" s="1"/>
  <c r="K10" i="16" s="1"/>
  <c r="BI9" i="16"/>
  <c r="Z9" i="16"/>
  <c r="Y9" i="16"/>
  <c r="X9" i="16"/>
  <c r="W9" i="16"/>
  <c r="U9" i="16"/>
  <c r="T9" i="16"/>
  <c r="S9" i="16"/>
  <c r="R9" i="16"/>
  <c r="P9" i="16"/>
  <c r="O9" i="16"/>
  <c r="N9" i="16"/>
  <c r="M9" i="16"/>
  <c r="H9" i="16"/>
  <c r="I9" i="16" s="1"/>
  <c r="J9" i="16" s="1"/>
  <c r="K9" i="16" s="1"/>
  <c r="BI8" i="16"/>
  <c r="Z8" i="16"/>
  <c r="Y8" i="16"/>
  <c r="X8" i="16"/>
  <c r="W8" i="16"/>
  <c r="U8" i="16"/>
  <c r="T8" i="16"/>
  <c r="S8" i="16"/>
  <c r="R8" i="16"/>
  <c r="P8" i="16"/>
  <c r="O8" i="16"/>
  <c r="N8" i="16"/>
  <c r="M8" i="16"/>
  <c r="I8" i="16"/>
  <c r="J8" i="16" s="1"/>
  <c r="K8" i="16" s="1"/>
  <c r="H8" i="16"/>
  <c r="BI7" i="16"/>
  <c r="Z7" i="16"/>
  <c r="Y7" i="16"/>
  <c r="X7" i="16"/>
  <c r="W7" i="16"/>
  <c r="U7" i="16"/>
  <c r="T7" i="16"/>
  <c r="S7" i="16"/>
  <c r="R7" i="16"/>
  <c r="P7" i="16"/>
  <c r="O7" i="16"/>
  <c r="N7" i="16"/>
  <c r="M7" i="16"/>
  <c r="H7" i="16"/>
  <c r="I7" i="16" s="1"/>
  <c r="J7" i="16" s="1"/>
  <c r="K7" i="16" s="1"/>
  <c r="BI6" i="16"/>
  <c r="Z6" i="16"/>
  <c r="Y6" i="16"/>
  <c r="X6" i="16"/>
  <c r="W6" i="16"/>
  <c r="U6" i="16"/>
  <c r="T6" i="16"/>
  <c r="S6" i="16"/>
  <c r="R6" i="16"/>
  <c r="P6" i="16"/>
  <c r="O6" i="16"/>
  <c r="N6" i="16"/>
  <c r="M6" i="16"/>
  <c r="I6" i="16"/>
  <c r="J6" i="16" s="1"/>
  <c r="K6" i="16" s="1"/>
  <c r="H6" i="16"/>
  <c r="BI5" i="16"/>
  <c r="Z5" i="16"/>
  <c r="Y5" i="16"/>
  <c r="X5" i="16"/>
  <c r="W5" i="16"/>
  <c r="U5" i="16"/>
  <c r="T5" i="16"/>
  <c r="S5" i="16"/>
  <c r="R5" i="16"/>
  <c r="P5" i="16"/>
  <c r="O5" i="16"/>
  <c r="N5" i="16"/>
  <c r="M5" i="16"/>
  <c r="H5" i="16"/>
  <c r="I5" i="16" s="1"/>
  <c r="J5" i="16" s="1"/>
  <c r="K5" i="16" s="1"/>
  <c r="W463" i="15" l="1"/>
  <c r="R463" i="15"/>
  <c r="M463" i="15"/>
  <c r="H463" i="15"/>
  <c r="W462" i="15"/>
  <c r="R462" i="15"/>
  <c r="M462" i="15"/>
  <c r="H462" i="15"/>
  <c r="W461" i="15"/>
  <c r="R461" i="15"/>
  <c r="M461" i="15"/>
  <c r="H461" i="15"/>
  <c r="W460" i="15"/>
  <c r="R460" i="15"/>
  <c r="M460" i="15"/>
  <c r="H460" i="15"/>
  <c r="W459" i="15"/>
  <c r="R459" i="15"/>
  <c r="M459" i="15"/>
  <c r="H459" i="15"/>
  <c r="W458" i="15"/>
  <c r="R458" i="15"/>
  <c r="M458" i="15"/>
  <c r="H458" i="15"/>
  <c r="W457" i="15"/>
  <c r="R457" i="15"/>
  <c r="M457" i="15"/>
  <c r="H457" i="15"/>
  <c r="W456" i="15"/>
  <c r="R456" i="15"/>
  <c r="M456" i="15"/>
  <c r="H456" i="15"/>
  <c r="W455" i="15"/>
  <c r="R455" i="15"/>
  <c r="M455" i="15"/>
  <c r="H455" i="15"/>
  <c r="W454" i="15"/>
  <c r="R454" i="15"/>
  <c r="M454" i="15"/>
  <c r="H454" i="15"/>
  <c r="W453" i="15"/>
  <c r="R453" i="15"/>
  <c r="M453" i="15"/>
  <c r="H453" i="15"/>
  <c r="W452" i="15"/>
  <c r="R452" i="15"/>
  <c r="M452" i="15"/>
  <c r="H452" i="15"/>
  <c r="W451" i="15"/>
  <c r="R451" i="15"/>
  <c r="M451" i="15"/>
  <c r="H451" i="15"/>
  <c r="W450" i="15"/>
  <c r="R450" i="15"/>
  <c r="M450" i="15"/>
  <c r="H450" i="15"/>
  <c r="W449" i="15"/>
  <c r="R449" i="15"/>
  <c r="M449" i="15"/>
  <c r="H449" i="15"/>
  <c r="W448" i="15"/>
  <c r="R448" i="15"/>
  <c r="M448" i="15"/>
  <c r="H448" i="15"/>
  <c r="W447" i="15"/>
  <c r="R447" i="15"/>
  <c r="M447" i="15"/>
  <c r="H447" i="15"/>
  <c r="W446" i="15"/>
  <c r="R446" i="15"/>
  <c r="M446" i="15"/>
  <c r="H446" i="15"/>
  <c r="W445" i="15"/>
  <c r="R445" i="15"/>
  <c r="M445" i="15"/>
  <c r="H445" i="15"/>
  <c r="W444" i="15"/>
  <c r="R444" i="15"/>
  <c r="M444" i="15"/>
  <c r="H444" i="15"/>
  <c r="W443" i="15"/>
  <c r="R443" i="15"/>
  <c r="M443" i="15"/>
  <c r="H443" i="15"/>
  <c r="W442" i="15"/>
  <c r="R442" i="15"/>
  <c r="M442" i="15"/>
  <c r="H442" i="15"/>
  <c r="W441" i="15"/>
  <c r="R441" i="15"/>
  <c r="M441" i="15"/>
  <c r="H441" i="15"/>
  <c r="W440" i="15"/>
  <c r="R440" i="15"/>
  <c r="M440" i="15"/>
  <c r="H440" i="15"/>
  <c r="W439" i="15"/>
  <c r="R439" i="15"/>
  <c r="M439" i="15"/>
  <c r="H439" i="15"/>
  <c r="W438" i="15"/>
  <c r="R438" i="15"/>
  <c r="M438" i="15"/>
  <c r="H438" i="15"/>
  <c r="W437" i="15"/>
  <c r="R437" i="15"/>
  <c r="M437" i="15"/>
  <c r="H437" i="15"/>
  <c r="W436" i="15"/>
  <c r="R436" i="15"/>
  <c r="M436" i="15"/>
  <c r="H436" i="15"/>
  <c r="W435" i="15"/>
  <c r="R435" i="15"/>
  <c r="M435" i="15"/>
  <c r="H435" i="15"/>
  <c r="W434" i="15"/>
  <c r="R434" i="15"/>
  <c r="M434" i="15"/>
  <c r="H434" i="15"/>
  <c r="W433" i="15"/>
  <c r="R433" i="15"/>
  <c r="M433" i="15"/>
  <c r="H433" i="15"/>
  <c r="W432" i="15"/>
  <c r="R432" i="15"/>
  <c r="M432" i="15"/>
  <c r="H432" i="15"/>
  <c r="W431" i="15"/>
  <c r="R431" i="15"/>
  <c r="M431" i="15"/>
  <c r="H431" i="15"/>
  <c r="W430" i="15"/>
  <c r="R430" i="15"/>
  <c r="M430" i="15"/>
  <c r="H430" i="15"/>
  <c r="W429" i="15"/>
  <c r="R429" i="15"/>
  <c r="M429" i="15"/>
  <c r="H429" i="15"/>
  <c r="W428" i="15"/>
  <c r="R428" i="15"/>
  <c r="M428" i="15"/>
  <c r="H428" i="15"/>
  <c r="W422" i="15"/>
  <c r="R422" i="15"/>
  <c r="M422" i="15"/>
  <c r="H422" i="15"/>
  <c r="W421" i="15"/>
  <c r="R421" i="15"/>
  <c r="M421" i="15"/>
  <c r="H421" i="15"/>
  <c r="W420" i="15"/>
  <c r="R420" i="15"/>
  <c r="M420" i="15"/>
  <c r="H420" i="15"/>
  <c r="W419" i="15"/>
  <c r="R419" i="15"/>
  <c r="M419" i="15"/>
  <c r="H419" i="15"/>
  <c r="W418" i="15"/>
  <c r="R418" i="15"/>
  <c r="M418" i="15"/>
  <c r="H418" i="15"/>
  <c r="W417" i="15"/>
  <c r="R417" i="15"/>
  <c r="M417" i="15"/>
  <c r="H417" i="15"/>
  <c r="W416" i="15"/>
  <c r="R416" i="15"/>
  <c r="M416" i="15"/>
  <c r="H416" i="15"/>
  <c r="W415" i="15"/>
  <c r="R415" i="15"/>
  <c r="M415" i="15"/>
  <c r="H415" i="15"/>
  <c r="W414" i="15"/>
  <c r="R414" i="15"/>
  <c r="M414" i="15"/>
  <c r="H414" i="15"/>
  <c r="W413" i="15"/>
  <c r="R413" i="15"/>
  <c r="M413" i="15"/>
  <c r="H413" i="15"/>
  <c r="W412" i="15"/>
  <c r="R412" i="15"/>
  <c r="M412" i="15"/>
  <c r="H412" i="15"/>
  <c r="W411" i="15"/>
  <c r="R411" i="15"/>
  <c r="M411" i="15"/>
  <c r="H411" i="15"/>
  <c r="W410" i="15"/>
  <c r="R410" i="15"/>
  <c r="M410" i="15"/>
  <c r="H410" i="15"/>
  <c r="W409" i="15"/>
  <c r="R409" i="15"/>
  <c r="M409" i="15"/>
  <c r="H409" i="15"/>
  <c r="W408" i="15"/>
  <c r="R408" i="15"/>
  <c r="M408" i="15"/>
  <c r="H408" i="15"/>
  <c r="W407" i="15"/>
  <c r="R407" i="15"/>
  <c r="M407" i="15"/>
  <c r="H407" i="15"/>
  <c r="W406" i="15"/>
  <c r="R406" i="15"/>
  <c r="M406" i="15"/>
  <c r="H406" i="15"/>
  <c r="W405" i="15"/>
  <c r="R405" i="15"/>
  <c r="M405" i="15"/>
  <c r="H405" i="15"/>
  <c r="W404" i="15"/>
  <c r="R404" i="15"/>
  <c r="M404" i="15"/>
  <c r="H404" i="15"/>
  <c r="W403" i="15"/>
  <c r="R403" i="15"/>
  <c r="M403" i="15"/>
  <c r="H403" i="15"/>
  <c r="W402" i="15"/>
  <c r="R402" i="15"/>
  <c r="M402" i="15"/>
  <c r="H402" i="15"/>
  <c r="W401" i="15"/>
  <c r="R401" i="15"/>
  <c r="M401" i="15"/>
  <c r="H401" i="15"/>
  <c r="W400" i="15"/>
  <c r="R400" i="15"/>
  <c r="M400" i="15"/>
  <c r="H400" i="15"/>
  <c r="W399" i="15"/>
  <c r="R399" i="15"/>
  <c r="M399" i="15"/>
  <c r="H399" i="15"/>
  <c r="W391" i="15"/>
  <c r="R391" i="15"/>
  <c r="M391" i="15"/>
  <c r="H391" i="15"/>
  <c r="W390" i="15"/>
  <c r="R390" i="15"/>
  <c r="M390" i="15"/>
  <c r="H390" i="15"/>
  <c r="W389" i="15"/>
  <c r="R389" i="15"/>
  <c r="M389" i="15"/>
  <c r="H389" i="15"/>
  <c r="W388" i="15"/>
  <c r="R388" i="15"/>
  <c r="M388" i="15"/>
  <c r="H388" i="15"/>
  <c r="W387" i="15"/>
  <c r="R387" i="15"/>
  <c r="M387" i="15"/>
  <c r="H387" i="15"/>
  <c r="W386" i="15"/>
  <c r="R386" i="15"/>
  <c r="M386" i="15"/>
  <c r="H386" i="15"/>
  <c r="W385" i="15"/>
  <c r="R385" i="15"/>
  <c r="M385" i="15"/>
  <c r="H385" i="15"/>
  <c r="W384" i="15"/>
  <c r="R384" i="15"/>
  <c r="M384" i="15"/>
  <c r="H384" i="15"/>
  <c r="W383" i="15"/>
  <c r="R383" i="15"/>
  <c r="M383" i="15"/>
  <c r="H383" i="15"/>
  <c r="W382" i="15"/>
  <c r="R382" i="15"/>
  <c r="M382" i="15"/>
  <c r="H382" i="15"/>
  <c r="W381" i="15"/>
  <c r="R381" i="15"/>
  <c r="M381" i="15"/>
  <c r="H381" i="15"/>
  <c r="W380" i="15"/>
  <c r="R380" i="15"/>
  <c r="M380" i="15"/>
  <c r="H380" i="15"/>
  <c r="W379" i="15"/>
  <c r="R379" i="15"/>
  <c r="M379" i="15"/>
  <c r="H379" i="15"/>
  <c r="W378" i="15"/>
  <c r="R378" i="15"/>
  <c r="M378" i="15"/>
  <c r="H378" i="15"/>
  <c r="W377" i="15"/>
  <c r="R377" i="15"/>
  <c r="M377" i="15"/>
  <c r="H377" i="15"/>
  <c r="W376" i="15"/>
  <c r="R376" i="15"/>
  <c r="M376" i="15"/>
  <c r="H376" i="15"/>
  <c r="W375" i="15"/>
  <c r="R375" i="15"/>
  <c r="M375" i="15"/>
  <c r="H375" i="15"/>
  <c r="W374" i="15"/>
  <c r="R374" i="15"/>
  <c r="M374" i="15"/>
  <c r="H374" i="15"/>
  <c r="W373" i="15"/>
  <c r="R373" i="15"/>
  <c r="M373" i="15"/>
  <c r="H373" i="15"/>
  <c r="W372" i="15"/>
  <c r="R372" i="15"/>
  <c r="M372" i="15"/>
  <c r="H372" i="15"/>
  <c r="W364" i="15"/>
  <c r="R364" i="15"/>
  <c r="M364" i="15"/>
  <c r="H364" i="15"/>
  <c r="W363" i="15"/>
  <c r="R363" i="15"/>
  <c r="M363" i="15"/>
  <c r="H363" i="15"/>
  <c r="W362" i="15"/>
  <c r="R362" i="15"/>
  <c r="M362" i="15"/>
  <c r="H362" i="15"/>
  <c r="W361" i="15"/>
  <c r="R361" i="15"/>
  <c r="M361" i="15"/>
  <c r="H361" i="15"/>
  <c r="W360" i="15"/>
  <c r="R360" i="15"/>
  <c r="M360" i="15"/>
  <c r="H360" i="15"/>
  <c r="W359" i="15"/>
  <c r="R359" i="15"/>
  <c r="M359" i="15"/>
  <c r="H359" i="15"/>
  <c r="W358" i="15"/>
  <c r="R358" i="15"/>
  <c r="M358" i="15"/>
  <c r="H358" i="15"/>
  <c r="W357" i="15"/>
  <c r="R357" i="15"/>
  <c r="M357" i="15"/>
  <c r="H357" i="15"/>
  <c r="W356" i="15"/>
  <c r="R356" i="15"/>
  <c r="M356" i="15"/>
  <c r="H356" i="15"/>
  <c r="W355" i="15"/>
  <c r="R355" i="15"/>
  <c r="M355" i="15"/>
  <c r="H355" i="15"/>
  <c r="W354" i="15"/>
  <c r="R354" i="15"/>
  <c r="M354" i="15"/>
  <c r="H354" i="15"/>
  <c r="W353" i="15"/>
  <c r="R353" i="15"/>
  <c r="M353" i="15"/>
  <c r="H353" i="15"/>
  <c r="W352" i="15"/>
  <c r="R352" i="15"/>
  <c r="M352" i="15"/>
  <c r="H352" i="15"/>
  <c r="W351" i="15"/>
  <c r="R351" i="15"/>
  <c r="M351" i="15"/>
  <c r="H351" i="15"/>
  <c r="W350" i="15"/>
  <c r="R350" i="15"/>
  <c r="M350" i="15"/>
  <c r="H350" i="15"/>
  <c r="W349" i="15"/>
  <c r="R349" i="15"/>
  <c r="M349" i="15"/>
  <c r="H349" i="15"/>
  <c r="W344" i="15"/>
  <c r="R344" i="15"/>
  <c r="M344" i="15"/>
  <c r="H344" i="15"/>
  <c r="W343" i="15"/>
  <c r="R343" i="15"/>
  <c r="M343" i="15"/>
  <c r="H343" i="15"/>
  <c r="W342" i="15"/>
  <c r="R342" i="15"/>
  <c r="M342" i="15"/>
  <c r="H342" i="15"/>
  <c r="W341" i="15"/>
  <c r="R341" i="15"/>
  <c r="M341" i="15"/>
  <c r="H341" i="15"/>
  <c r="W340" i="15"/>
  <c r="R340" i="15"/>
  <c r="M340" i="15"/>
  <c r="H340" i="15"/>
  <c r="W339" i="15"/>
  <c r="R339" i="15"/>
  <c r="M339" i="15"/>
  <c r="H339" i="15"/>
  <c r="W338" i="15"/>
  <c r="R338" i="15"/>
  <c r="M338" i="15"/>
  <c r="H338" i="15"/>
  <c r="W337" i="15"/>
  <c r="R337" i="15"/>
  <c r="M337" i="15"/>
  <c r="H337" i="15"/>
  <c r="W336" i="15"/>
  <c r="R336" i="15"/>
  <c r="M336" i="15"/>
  <c r="H336" i="15"/>
  <c r="W335" i="15"/>
  <c r="R335" i="15"/>
  <c r="M335" i="15"/>
  <c r="H335" i="15"/>
  <c r="W334" i="15"/>
  <c r="R334" i="15"/>
  <c r="M334" i="15"/>
  <c r="H334" i="15"/>
  <c r="W333" i="15"/>
  <c r="R333" i="15"/>
  <c r="M333" i="15"/>
  <c r="H333" i="15"/>
  <c r="W332" i="15"/>
  <c r="R332" i="15"/>
  <c r="M332" i="15"/>
  <c r="H332" i="15"/>
  <c r="W331" i="15"/>
  <c r="R331" i="15"/>
  <c r="M331" i="15"/>
  <c r="H331" i="15"/>
  <c r="W330" i="15"/>
  <c r="R330" i="15"/>
  <c r="M330" i="15"/>
  <c r="H330" i="15"/>
  <c r="W329" i="15"/>
  <c r="R329" i="15"/>
  <c r="M329" i="15"/>
  <c r="H329" i="15"/>
  <c r="W328" i="15"/>
  <c r="R328" i="15"/>
  <c r="M328" i="15"/>
  <c r="H328" i="15"/>
  <c r="W327" i="15"/>
  <c r="R327" i="15"/>
  <c r="M327" i="15"/>
  <c r="H327" i="15"/>
  <c r="W326" i="15"/>
  <c r="R326" i="15"/>
  <c r="M326" i="15"/>
  <c r="H326" i="15"/>
  <c r="W325" i="15"/>
  <c r="R325" i="15"/>
  <c r="M325" i="15"/>
  <c r="H325" i="15"/>
  <c r="W324" i="15"/>
  <c r="R324" i="15"/>
  <c r="M324" i="15"/>
  <c r="H324" i="15"/>
  <c r="W319" i="15"/>
  <c r="R319" i="15"/>
  <c r="M319" i="15"/>
  <c r="H319" i="15"/>
  <c r="W318" i="15"/>
  <c r="R318" i="15"/>
  <c r="M318" i="15"/>
  <c r="H318" i="15"/>
  <c r="W317" i="15"/>
  <c r="R317" i="15"/>
  <c r="M317" i="15"/>
  <c r="H317" i="15"/>
  <c r="W316" i="15"/>
  <c r="R316" i="15"/>
  <c r="M316" i="15"/>
  <c r="H316" i="15"/>
  <c r="W315" i="15"/>
  <c r="R315" i="15"/>
  <c r="M315" i="15"/>
  <c r="H315" i="15"/>
  <c r="W314" i="15"/>
  <c r="R314" i="15"/>
  <c r="M314" i="15"/>
  <c r="H314" i="15"/>
  <c r="W313" i="15"/>
  <c r="R313" i="15"/>
  <c r="M313" i="15"/>
  <c r="H313" i="15"/>
  <c r="W312" i="15"/>
  <c r="R312" i="15"/>
  <c r="M312" i="15"/>
  <c r="H312" i="15"/>
  <c r="W311" i="15"/>
  <c r="R311" i="15"/>
  <c r="M311" i="15"/>
  <c r="H311" i="15"/>
  <c r="W310" i="15"/>
  <c r="R310" i="15"/>
  <c r="M310" i="15"/>
  <c r="H310" i="15"/>
  <c r="W309" i="15"/>
  <c r="R309" i="15"/>
  <c r="M309" i="15"/>
  <c r="H309" i="15"/>
  <c r="W308" i="15"/>
  <c r="R308" i="15"/>
  <c r="M308" i="15"/>
  <c r="H308" i="15"/>
  <c r="W307" i="15"/>
  <c r="R307" i="15"/>
  <c r="M307" i="15"/>
  <c r="H307" i="15"/>
  <c r="W306" i="15"/>
  <c r="R306" i="15"/>
  <c r="M306" i="15"/>
  <c r="H306" i="15"/>
  <c r="W305" i="15"/>
  <c r="R305" i="15"/>
  <c r="M305" i="15"/>
  <c r="H305" i="15"/>
  <c r="W304" i="15"/>
  <c r="R304" i="15"/>
  <c r="M304" i="15"/>
  <c r="H304" i="15"/>
  <c r="W303" i="15"/>
  <c r="R303" i="15"/>
  <c r="M303" i="15"/>
  <c r="H303" i="15"/>
  <c r="W302" i="15"/>
  <c r="R302" i="15"/>
  <c r="M302" i="15"/>
  <c r="H302" i="15"/>
  <c r="W301" i="15"/>
  <c r="R301" i="15"/>
  <c r="M301" i="15"/>
  <c r="H301" i="15"/>
  <c r="W300" i="15"/>
  <c r="R300" i="15"/>
  <c r="M300" i="15"/>
  <c r="H300" i="15"/>
  <c r="W299" i="15"/>
  <c r="R299" i="15"/>
  <c r="M299" i="15"/>
  <c r="H299" i="15"/>
  <c r="BI292" i="15"/>
  <c r="Z292" i="15"/>
  <c r="Y292" i="15"/>
  <c r="X292" i="15"/>
  <c r="W292" i="15"/>
  <c r="U292" i="15"/>
  <c r="T292" i="15"/>
  <c r="S292" i="15"/>
  <c r="R292" i="15"/>
  <c r="P292" i="15"/>
  <c r="O292" i="15"/>
  <c r="N292" i="15"/>
  <c r="M292" i="15"/>
  <c r="K292" i="15"/>
  <c r="J292" i="15"/>
  <c r="I292" i="15"/>
  <c r="H292" i="15"/>
  <c r="BI291" i="15"/>
  <c r="Z291" i="15"/>
  <c r="Y291" i="15"/>
  <c r="X291" i="15"/>
  <c r="W291" i="15"/>
  <c r="U291" i="15"/>
  <c r="T291" i="15"/>
  <c r="S291" i="15"/>
  <c r="R291" i="15"/>
  <c r="P291" i="15"/>
  <c r="O291" i="15"/>
  <c r="N291" i="15"/>
  <c r="M291" i="15"/>
  <c r="K291" i="15"/>
  <c r="J291" i="15"/>
  <c r="I291" i="15"/>
  <c r="H291" i="15"/>
  <c r="BI290" i="15"/>
  <c r="Z290" i="15"/>
  <c r="Y290" i="15"/>
  <c r="X290" i="15"/>
  <c r="W290" i="15"/>
  <c r="U290" i="15"/>
  <c r="T290" i="15"/>
  <c r="S290" i="15"/>
  <c r="R290" i="15"/>
  <c r="P290" i="15"/>
  <c r="O290" i="15"/>
  <c r="N290" i="15"/>
  <c r="M290" i="15"/>
  <c r="K290" i="15"/>
  <c r="J290" i="15"/>
  <c r="I290" i="15"/>
  <c r="H290" i="15"/>
  <c r="BI289" i="15"/>
  <c r="Z289" i="15"/>
  <c r="Y289" i="15"/>
  <c r="X289" i="15"/>
  <c r="W289" i="15"/>
  <c r="U289" i="15"/>
  <c r="T289" i="15"/>
  <c r="S289" i="15"/>
  <c r="R289" i="15"/>
  <c r="P289" i="15"/>
  <c r="O289" i="15"/>
  <c r="N289" i="15"/>
  <c r="M289" i="15"/>
  <c r="K289" i="15"/>
  <c r="J289" i="15"/>
  <c r="I289" i="15"/>
  <c r="H289" i="15"/>
  <c r="BI288" i="15"/>
  <c r="Z288" i="15"/>
  <c r="Y288" i="15"/>
  <c r="X288" i="15"/>
  <c r="W288" i="15"/>
  <c r="U288" i="15"/>
  <c r="T288" i="15"/>
  <c r="S288" i="15"/>
  <c r="R288" i="15"/>
  <c r="P288" i="15"/>
  <c r="O288" i="15"/>
  <c r="N288" i="15"/>
  <c r="M288" i="15"/>
  <c r="K288" i="15"/>
  <c r="J288" i="15"/>
  <c r="I288" i="15"/>
  <c r="H288" i="15"/>
  <c r="BI287" i="15"/>
  <c r="Z287" i="15"/>
  <c r="Y287" i="15"/>
  <c r="X287" i="15"/>
  <c r="W287" i="15"/>
  <c r="U287" i="15"/>
  <c r="T287" i="15"/>
  <c r="S287" i="15"/>
  <c r="R287" i="15"/>
  <c r="P287" i="15"/>
  <c r="O287" i="15"/>
  <c r="N287" i="15"/>
  <c r="M287" i="15"/>
  <c r="K287" i="15"/>
  <c r="J287" i="15"/>
  <c r="I287" i="15"/>
  <c r="H287" i="15"/>
  <c r="BI286" i="15"/>
  <c r="Z286" i="15"/>
  <c r="Y286" i="15"/>
  <c r="X286" i="15"/>
  <c r="W286" i="15"/>
  <c r="U286" i="15"/>
  <c r="T286" i="15"/>
  <c r="S286" i="15"/>
  <c r="R286" i="15"/>
  <c r="P286" i="15"/>
  <c r="O286" i="15"/>
  <c r="N286" i="15"/>
  <c r="M286" i="15"/>
  <c r="K286" i="15"/>
  <c r="J286" i="15"/>
  <c r="I286" i="15"/>
  <c r="H286" i="15"/>
  <c r="BI285" i="15"/>
  <c r="Z285" i="15"/>
  <c r="Y285" i="15"/>
  <c r="X285" i="15"/>
  <c r="W285" i="15"/>
  <c r="U285" i="15"/>
  <c r="T285" i="15"/>
  <c r="S285" i="15"/>
  <c r="R285" i="15"/>
  <c r="P285" i="15"/>
  <c r="O285" i="15"/>
  <c r="N285" i="15"/>
  <c r="M285" i="15"/>
  <c r="K285" i="15"/>
  <c r="J285" i="15"/>
  <c r="I285" i="15"/>
  <c r="H285" i="15"/>
  <c r="BI284" i="15"/>
  <c r="Z284" i="15"/>
  <c r="Y284" i="15"/>
  <c r="X284" i="15"/>
  <c r="W284" i="15"/>
  <c r="U284" i="15"/>
  <c r="T284" i="15"/>
  <c r="S284" i="15"/>
  <c r="R284" i="15"/>
  <c r="P284" i="15"/>
  <c r="O284" i="15"/>
  <c r="N284" i="15"/>
  <c r="M284" i="15"/>
  <c r="K284" i="15"/>
  <c r="J284" i="15"/>
  <c r="I284" i="15"/>
  <c r="H284" i="15"/>
  <c r="BI283" i="15"/>
  <c r="Z283" i="15"/>
  <c r="Y283" i="15"/>
  <c r="X283" i="15"/>
  <c r="W283" i="15"/>
  <c r="U283" i="15"/>
  <c r="T283" i="15"/>
  <c r="S283" i="15"/>
  <c r="R283" i="15"/>
  <c r="P283" i="15"/>
  <c r="O283" i="15"/>
  <c r="N283" i="15"/>
  <c r="M283" i="15"/>
  <c r="K283" i="15"/>
  <c r="J283" i="15"/>
  <c r="I283" i="15"/>
  <c r="H283" i="15"/>
  <c r="BI282" i="15"/>
  <c r="Z282" i="15"/>
  <c r="Y282" i="15"/>
  <c r="X282" i="15"/>
  <c r="W282" i="15"/>
  <c r="U282" i="15"/>
  <c r="T282" i="15"/>
  <c r="S282" i="15"/>
  <c r="R282" i="15"/>
  <c r="P282" i="15"/>
  <c r="O282" i="15"/>
  <c r="N282" i="15"/>
  <c r="M282" i="15"/>
  <c r="K282" i="15"/>
  <c r="J282" i="15"/>
  <c r="I282" i="15"/>
  <c r="H282" i="15"/>
  <c r="BI281" i="15"/>
  <c r="Z281" i="15"/>
  <c r="Y281" i="15"/>
  <c r="X281" i="15"/>
  <c r="W281" i="15"/>
  <c r="U281" i="15"/>
  <c r="T281" i="15"/>
  <c r="S281" i="15"/>
  <c r="R281" i="15"/>
  <c r="P281" i="15"/>
  <c r="O281" i="15"/>
  <c r="N281" i="15"/>
  <c r="M281" i="15"/>
  <c r="K281" i="15"/>
  <c r="J281" i="15"/>
  <c r="I281" i="15"/>
  <c r="H281" i="15"/>
  <c r="BI280" i="15"/>
  <c r="Z280" i="15"/>
  <c r="Y280" i="15"/>
  <c r="X280" i="15"/>
  <c r="W280" i="15"/>
  <c r="U280" i="15"/>
  <c r="T280" i="15"/>
  <c r="S280" i="15"/>
  <c r="R280" i="15"/>
  <c r="P280" i="15"/>
  <c r="O280" i="15"/>
  <c r="N280" i="15"/>
  <c r="M280" i="15"/>
  <c r="K280" i="15"/>
  <c r="J280" i="15"/>
  <c r="I280" i="15"/>
  <c r="H280" i="15"/>
  <c r="BI279" i="15"/>
  <c r="Z279" i="15"/>
  <c r="Y279" i="15"/>
  <c r="X279" i="15"/>
  <c r="W279" i="15"/>
  <c r="U279" i="15"/>
  <c r="T279" i="15"/>
  <c r="S279" i="15"/>
  <c r="R279" i="15"/>
  <c r="P279" i="15"/>
  <c r="O279" i="15"/>
  <c r="N279" i="15"/>
  <c r="M279" i="15"/>
  <c r="K279" i="15"/>
  <c r="J279" i="15"/>
  <c r="I279" i="15"/>
  <c r="H279" i="15"/>
  <c r="BI278" i="15"/>
  <c r="Z278" i="15"/>
  <c r="Y278" i="15"/>
  <c r="X278" i="15"/>
  <c r="W278" i="15"/>
  <c r="U278" i="15"/>
  <c r="T278" i="15"/>
  <c r="S278" i="15"/>
  <c r="R278" i="15"/>
  <c r="P278" i="15"/>
  <c r="O278" i="15"/>
  <c r="N278" i="15"/>
  <c r="M278" i="15"/>
  <c r="K278" i="15"/>
  <c r="J278" i="15"/>
  <c r="I278" i="15"/>
  <c r="H278" i="15"/>
  <c r="BI277" i="15"/>
  <c r="Z277" i="15"/>
  <c r="Y277" i="15"/>
  <c r="X277" i="15"/>
  <c r="W277" i="15"/>
  <c r="U277" i="15"/>
  <c r="T277" i="15"/>
  <c r="S277" i="15"/>
  <c r="R277" i="15"/>
  <c r="P277" i="15"/>
  <c r="O277" i="15"/>
  <c r="N277" i="15"/>
  <c r="M277" i="15"/>
  <c r="K277" i="15"/>
  <c r="J277" i="15"/>
  <c r="I277" i="15"/>
  <c r="H277" i="15"/>
  <c r="BI276" i="15"/>
  <c r="Z276" i="15"/>
  <c r="Y276" i="15"/>
  <c r="X276" i="15"/>
  <c r="W276" i="15"/>
  <c r="U276" i="15"/>
  <c r="T276" i="15"/>
  <c r="S276" i="15"/>
  <c r="R276" i="15"/>
  <c r="P276" i="15"/>
  <c r="O276" i="15"/>
  <c r="N276" i="15"/>
  <c r="M276" i="15"/>
  <c r="K276" i="15"/>
  <c r="J276" i="15"/>
  <c r="I276" i="15"/>
  <c r="H276" i="15"/>
  <c r="BI275" i="15"/>
  <c r="Z275" i="15"/>
  <c r="Y275" i="15"/>
  <c r="X275" i="15"/>
  <c r="W275" i="15"/>
  <c r="U275" i="15"/>
  <c r="T275" i="15"/>
  <c r="S275" i="15"/>
  <c r="R275" i="15"/>
  <c r="P275" i="15"/>
  <c r="O275" i="15"/>
  <c r="N275" i="15"/>
  <c r="M275" i="15"/>
  <c r="K275" i="15"/>
  <c r="J275" i="15"/>
  <c r="I275" i="15"/>
  <c r="H275" i="15"/>
  <c r="BI274" i="15"/>
  <c r="Z274" i="15"/>
  <c r="Y274" i="15"/>
  <c r="X274" i="15"/>
  <c r="W274" i="15"/>
  <c r="U274" i="15"/>
  <c r="T274" i="15"/>
  <c r="S274" i="15"/>
  <c r="R274" i="15"/>
  <c r="P274" i="15"/>
  <c r="O274" i="15"/>
  <c r="N274" i="15"/>
  <c r="M274" i="15"/>
  <c r="K274" i="15"/>
  <c r="J274" i="15"/>
  <c r="I274" i="15"/>
  <c r="H274" i="15"/>
  <c r="BI273" i="15"/>
  <c r="Z273" i="15"/>
  <c r="Y273" i="15"/>
  <c r="X273" i="15"/>
  <c r="W273" i="15"/>
  <c r="U273" i="15"/>
  <c r="T273" i="15"/>
  <c r="S273" i="15"/>
  <c r="R273" i="15"/>
  <c r="P273" i="15"/>
  <c r="O273" i="15"/>
  <c r="N273" i="15"/>
  <c r="M273" i="15"/>
  <c r="K273" i="15"/>
  <c r="J273" i="15"/>
  <c r="I273" i="15"/>
  <c r="H273" i="15"/>
  <c r="BI272" i="15"/>
  <c r="Z272" i="15"/>
  <c r="Y272" i="15"/>
  <c r="X272" i="15"/>
  <c r="W272" i="15"/>
  <c r="U272" i="15"/>
  <c r="T272" i="15"/>
  <c r="S272" i="15"/>
  <c r="R272" i="15"/>
  <c r="P272" i="15"/>
  <c r="O272" i="15"/>
  <c r="N272" i="15"/>
  <c r="M272" i="15"/>
  <c r="K272" i="15"/>
  <c r="J272" i="15"/>
  <c r="I272" i="15"/>
  <c r="H272" i="15"/>
  <c r="BI271" i="15"/>
  <c r="Z271" i="15"/>
  <c r="Y271" i="15"/>
  <c r="X271" i="15"/>
  <c r="W271" i="15"/>
  <c r="U271" i="15"/>
  <c r="T271" i="15"/>
  <c r="S271" i="15"/>
  <c r="R271" i="15"/>
  <c r="P271" i="15"/>
  <c r="O271" i="15"/>
  <c r="N271" i="15"/>
  <c r="M271" i="15"/>
  <c r="K271" i="15"/>
  <c r="J271" i="15"/>
  <c r="I271" i="15"/>
  <c r="H271" i="15"/>
  <c r="BI270" i="15"/>
  <c r="Z270" i="15"/>
  <c r="Y270" i="15"/>
  <c r="X270" i="15"/>
  <c r="W270" i="15"/>
  <c r="U270" i="15"/>
  <c r="T270" i="15"/>
  <c r="S270" i="15"/>
  <c r="R270" i="15"/>
  <c r="P270" i="15"/>
  <c r="O270" i="15"/>
  <c r="N270" i="15"/>
  <c r="M270" i="15"/>
  <c r="K270" i="15"/>
  <c r="J270" i="15"/>
  <c r="I270" i="15"/>
  <c r="H270" i="15"/>
  <c r="BI269" i="15"/>
  <c r="Z269" i="15"/>
  <c r="Y269" i="15"/>
  <c r="X269" i="15"/>
  <c r="W269" i="15"/>
  <c r="U269" i="15"/>
  <c r="T269" i="15"/>
  <c r="S269" i="15"/>
  <c r="R269" i="15"/>
  <c r="P269" i="15"/>
  <c r="O269" i="15"/>
  <c r="N269" i="15"/>
  <c r="M269" i="15"/>
  <c r="K269" i="15"/>
  <c r="J269" i="15"/>
  <c r="I269" i="15"/>
  <c r="H269" i="15"/>
  <c r="BI268" i="15"/>
  <c r="Z268" i="15"/>
  <c r="Y268" i="15"/>
  <c r="X268" i="15"/>
  <c r="W268" i="15"/>
  <c r="U268" i="15"/>
  <c r="T268" i="15"/>
  <c r="S268" i="15"/>
  <c r="R268" i="15"/>
  <c r="P268" i="15"/>
  <c r="O268" i="15"/>
  <c r="N268" i="15"/>
  <c r="M268" i="15"/>
  <c r="K268" i="15"/>
  <c r="J268" i="15"/>
  <c r="I268" i="15"/>
  <c r="H268" i="15"/>
  <c r="BI262" i="15"/>
  <c r="Z262" i="15"/>
  <c r="Y262" i="15"/>
  <c r="X262" i="15"/>
  <c r="W262" i="15"/>
  <c r="U262" i="15"/>
  <c r="T262" i="15"/>
  <c r="S262" i="15"/>
  <c r="R262" i="15"/>
  <c r="P262" i="15"/>
  <c r="O262" i="15"/>
  <c r="N262" i="15"/>
  <c r="M262" i="15"/>
  <c r="K262" i="15"/>
  <c r="J262" i="15"/>
  <c r="I262" i="15"/>
  <c r="H262" i="15"/>
  <c r="BI261" i="15"/>
  <c r="Z261" i="15"/>
  <c r="Y261" i="15"/>
  <c r="X261" i="15"/>
  <c r="W261" i="15"/>
  <c r="U261" i="15"/>
  <c r="T261" i="15"/>
  <c r="S261" i="15"/>
  <c r="R261" i="15"/>
  <c r="P261" i="15"/>
  <c r="O261" i="15"/>
  <c r="N261" i="15"/>
  <c r="M261" i="15"/>
  <c r="K261" i="15"/>
  <c r="J261" i="15"/>
  <c r="I261" i="15"/>
  <c r="H261" i="15"/>
  <c r="BI260" i="15"/>
  <c r="Z260" i="15"/>
  <c r="Y260" i="15"/>
  <c r="X260" i="15"/>
  <c r="W260" i="15"/>
  <c r="U260" i="15"/>
  <c r="T260" i="15"/>
  <c r="S260" i="15"/>
  <c r="R260" i="15"/>
  <c r="P260" i="15"/>
  <c r="O260" i="15"/>
  <c r="N260" i="15"/>
  <c r="M260" i="15"/>
  <c r="K260" i="15"/>
  <c r="J260" i="15"/>
  <c r="I260" i="15"/>
  <c r="H260" i="15"/>
  <c r="BI259" i="15"/>
  <c r="Z259" i="15"/>
  <c r="Y259" i="15"/>
  <c r="X259" i="15"/>
  <c r="W259" i="15"/>
  <c r="U259" i="15"/>
  <c r="T259" i="15"/>
  <c r="S259" i="15"/>
  <c r="R259" i="15"/>
  <c r="P259" i="15"/>
  <c r="O259" i="15"/>
  <c r="N259" i="15"/>
  <c r="M259" i="15"/>
  <c r="K259" i="15"/>
  <c r="J259" i="15"/>
  <c r="I259" i="15"/>
  <c r="H259" i="15"/>
  <c r="BI258" i="15"/>
  <c r="Z258" i="15"/>
  <c r="Y258" i="15"/>
  <c r="X258" i="15"/>
  <c r="W258" i="15"/>
  <c r="U258" i="15"/>
  <c r="T258" i="15"/>
  <c r="S258" i="15"/>
  <c r="R258" i="15"/>
  <c r="P258" i="15"/>
  <c r="O258" i="15"/>
  <c r="N258" i="15"/>
  <c r="M258" i="15"/>
  <c r="K258" i="15"/>
  <c r="J258" i="15"/>
  <c r="I258" i="15"/>
  <c r="H258" i="15"/>
  <c r="BI257" i="15"/>
  <c r="Z257" i="15"/>
  <c r="Y257" i="15"/>
  <c r="X257" i="15"/>
  <c r="W257" i="15"/>
  <c r="U257" i="15"/>
  <c r="T257" i="15"/>
  <c r="S257" i="15"/>
  <c r="R257" i="15"/>
  <c r="P257" i="15"/>
  <c r="O257" i="15"/>
  <c r="N257" i="15"/>
  <c r="M257" i="15"/>
  <c r="K257" i="15"/>
  <c r="J257" i="15"/>
  <c r="I257" i="15"/>
  <c r="H257" i="15"/>
  <c r="BI256" i="15"/>
  <c r="Z256" i="15"/>
  <c r="Y256" i="15"/>
  <c r="X256" i="15"/>
  <c r="W256" i="15"/>
  <c r="U256" i="15"/>
  <c r="T256" i="15"/>
  <c r="S256" i="15"/>
  <c r="R256" i="15"/>
  <c r="P256" i="15"/>
  <c r="O256" i="15"/>
  <c r="N256" i="15"/>
  <c r="M256" i="15"/>
  <c r="K256" i="15"/>
  <c r="J256" i="15"/>
  <c r="I256" i="15"/>
  <c r="H256" i="15"/>
  <c r="BI255" i="15"/>
  <c r="Z255" i="15"/>
  <c r="Y255" i="15"/>
  <c r="X255" i="15"/>
  <c r="W255" i="15"/>
  <c r="U255" i="15"/>
  <c r="T255" i="15"/>
  <c r="S255" i="15"/>
  <c r="R255" i="15"/>
  <c r="P255" i="15"/>
  <c r="O255" i="15"/>
  <c r="N255" i="15"/>
  <c r="M255" i="15"/>
  <c r="K255" i="15"/>
  <c r="J255" i="15"/>
  <c r="I255" i="15"/>
  <c r="H255" i="15"/>
  <c r="BI254" i="15"/>
  <c r="Z254" i="15"/>
  <c r="Y254" i="15"/>
  <c r="X254" i="15"/>
  <c r="W254" i="15"/>
  <c r="U254" i="15"/>
  <c r="T254" i="15"/>
  <c r="S254" i="15"/>
  <c r="R254" i="15"/>
  <c r="P254" i="15"/>
  <c r="O254" i="15"/>
  <c r="N254" i="15"/>
  <c r="M254" i="15"/>
  <c r="K254" i="15"/>
  <c r="J254" i="15"/>
  <c r="I254" i="15"/>
  <c r="H254" i="15"/>
  <c r="BI253" i="15"/>
  <c r="Z253" i="15"/>
  <c r="Y253" i="15"/>
  <c r="X253" i="15"/>
  <c r="W253" i="15"/>
  <c r="U253" i="15"/>
  <c r="T253" i="15"/>
  <c r="S253" i="15"/>
  <c r="R253" i="15"/>
  <c r="P253" i="15"/>
  <c r="O253" i="15"/>
  <c r="N253" i="15"/>
  <c r="M253" i="15"/>
  <c r="K253" i="15"/>
  <c r="J253" i="15"/>
  <c r="I253" i="15"/>
  <c r="H253" i="15"/>
  <c r="BI252" i="15"/>
  <c r="Z252" i="15"/>
  <c r="Y252" i="15"/>
  <c r="X252" i="15"/>
  <c r="W252" i="15"/>
  <c r="U252" i="15"/>
  <c r="T252" i="15"/>
  <c r="S252" i="15"/>
  <c r="R252" i="15"/>
  <c r="P252" i="15"/>
  <c r="O252" i="15"/>
  <c r="N252" i="15"/>
  <c r="M252" i="15"/>
  <c r="K252" i="15"/>
  <c r="J252" i="15"/>
  <c r="I252" i="15"/>
  <c r="H252" i="15"/>
  <c r="BI251" i="15"/>
  <c r="Z251" i="15"/>
  <c r="Y251" i="15"/>
  <c r="X251" i="15"/>
  <c r="W251" i="15"/>
  <c r="U251" i="15"/>
  <c r="T251" i="15"/>
  <c r="S251" i="15"/>
  <c r="R251" i="15"/>
  <c r="P251" i="15"/>
  <c r="O251" i="15"/>
  <c r="N251" i="15"/>
  <c r="M251" i="15"/>
  <c r="K251" i="15"/>
  <c r="J251" i="15"/>
  <c r="I251" i="15"/>
  <c r="H251" i="15"/>
  <c r="BI250" i="15"/>
  <c r="Z250" i="15"/>
  <c r="Y250" i="15"/>
  <c r="X250" i="15"/>
  <c r="W250" i="15"/>
  <c r="U250" i="15"/>
  <c r="T250" i="15"/>
  <c r="S250" i="15"/>
  <c r="R250" i="15"/>
  <c r="P250" i="15"/>
  <c r="O250" i="15"/>
  <c r="N250" i="15"/>
  <c r="M250" i="15"/>
  <c r="K250" i="15"/>
  <c r="J250" i="15"/>
  <c r="I250" i="15"/>
  <c r="H250" i="15"/>
  <c r="BI249" i="15"/>
  <c r="Z249" i="15"/>
  <c r="Y249" i="15"/>
  <c r="X249" i="15"/>
  <c r="W249" i="15"/>
  <c r="U249" i="15"/>
  <c r="T249" i="15"/>
  <c r="S249" i="15"/>
  <c r="R249" i="15"/>
  <c r="P249" i="15"/>
  <c r="O249" i="15"/>
  <c r="N249" i="15"/>
  <c r="M249" i="15"/>
  <c r="K249" i="15"/>
  <c r="J249" i="15"/>
  <c r="I249" i="15"/>
  <c r="H249" i="15"/>
  <c r="BI248" i="15"/>
  <c r="Z248" i="15"/>
  <c r="Y248" i="15"/>
  <c r="X248" i="15"/>
  <c r="W248" i="15"/>
  <c r="U248" i="15"/>
  <c r="T248" i="15"/>
  <c r="S248" i="15"/>
  <c r="R248" i="15"/>
  <c r="P248" i="15"/>
  <c r="O248" i="15"/>
  <c r="N248" i="15"/>
  <c r="M248" i="15"/>
  <c r="K248" i="15"/>
  <c r="J248" i="15"/>
  <c r="I248" i="15"/>
  <c r="H248" i="15"/>
  <c r="BI247" i="15"/>
  <c r="Z247" i="15"/>
  <c r="Y247" i="15"/>
  <c r="X247" i="15"/>
  <c r="W247" i="15"/>
  <c r="U247" i="15"/>
  <c r="T247" i="15"/>
  <c r="S247" i="15"/>
  <c r="R247" i="15"/>
  <c r="P247" i="15"/>
  <c r="O247" i="15"/>
  <c r="N247" i="15"/>
  <c r="M247" i="15"/>
  <c r="K247" i="15"/>
  <c r="J247" i="15"/>
  <c r="I247" i="15"/>
  <c r="H247" i="15"/>
  <c r="BI246" i="15"/>
  <c r="Z246" i="15"/>
  <c r="Y246" i="15"/>
  <c r="X246" i="15"/>
  <c r="W246" i="15"/>
  <c r="U246" i="15"/>
  <c r="T246" i="15"/>
  <c r="S246" i="15"/>
  <c r="R246" i="15"/>
  <c r="P246" i="15"/>
  <c r="O246" i="15"/>
  <c r="N246" i="15"/>
  <c r="M246" i="15"/>
  <c r="K246" i="15"/>
  <c r="J246" i="15"/>
  <c r="I246" i="15"/>
  <c r="H246" i="15"/>
  <c r="BI245" i="15"/>
  <c r="Z245" i="15"/>
  <c r="Y245" i="15"/>
  <c r="X245" i="15"/>
  <c r="W245" i="15"/>
  <c r="U245" i="15"/>
  <c r="T245" i="15"/>
  <c r="S245" i="15"/>
  <c r="R245" i="15"/>
  <c r="P245" i="15"/>
  <c r="O245" i="15"/>
  <c r="N245" i="15"/>
  <c r="M245" i="15"/>
  <c r="K245" i="15"/>
  <c r="J245" i="15"/>
  <c r="I245" i="15"/>
  <c r="H245" i="15"/>
  <c r="BI244" i="15"/>
  <c r="Z244" i="15"/>
  <c r="Y244" i="15"/>
  <c r="X244" i="15"/>
  <c r="W244" i="15"/>
  <c r="U244" i="15"/>
  <c r="T244" i="15"/>
  <c r="S244" i="15"/>
  <c r="R244" i="15"/>
  <c r="P244" i="15"/>
  <c r="O244" i="15"/>
  <c r="N244" i="15"/>
  <c r="M244" i="15"/>
  <c r="K244" i="15"/>
  <c r="J244" i="15"/>
  <c r="I244" i="15"/>
  <c r="H244" i="15"/>
  <c r="BI243" i="15"/>
  <c r="Z243" i="15"/>
  <c r="Y243" i="15"/>
  <c r="X243" i="15"/>
  <c r="W243" i="15"/>
  <c r="U243" i="15"/>
  <c r="T243" i="15"/>
  <c r="S243" i="15"/>
  <c r="R243" i="15"/>
  <c r="P243" i="15"/>
  <c r="O243" i="15"/>
  <c r="N243" i="15"/>
  <c r="M243" i="15"/>
  <c r="K243" i="15"/>
  <c r="J243" i="15"/>
  <c r="I243" i="15"/>
  <c r="H243" i="15"/>
  <c r="BI242" i="15"/>
  <c r="Z242" i="15"/>
  <c r="Y242" i="15"/>
  <c r="X242" i="15"/>
  <c r="W242" i="15"/>
  <c r="U242" i="15"/>
  <c r="T242" i="15"/>
  <c r="S242" i="15"/>
  <c r="R242" i="15"/>
  <c r="P242" i="15"/>
  <c r="O242" i="15"/>
  <c r="N242" i="15"/>
  <c r="M242" i="15"/>
  <c r="K242" i="15"/>
  <c r="J242" i="15"/>
  <c r="I242" i="15"/>
  <c r="H242" i="15"/>
  <c r="BI241" i="15"/>
  <c r="Z241" i="15"/>
  <c r="Y241" i="15"/>
  <c r="X241" i="15"/>
  <c r="W241" i="15"/>
  <c r="U241" i="15"/>
  <c r="T241" i="15"/>
  <c r="S241" i="15"/>
  <c r="R241" i="15"/>
  <c r="P241" i="15"/>
  <c r="O241" i="15"/>
  <c r="N241" i="15"/>
  <c r="M241" i="15"/>
  <c r="K241" i="15"/>
  <c r="J241" i="15"/>
  <c r="I241" i="15"/>
  <c r="H241" i="15"/>
  <c r="BI240" i="15"/>
  <c r="Z240" i="15"/>
  <c r="Y240" i="15"/>
  <c r="X240" i="15"/>
  <c r="W240" i="15"/>
  <c r="U240" i="15"/>
  <c r="T240" i="15"/>
  <c r="S240" i="15"/>
  <c r="R240" i="15"/>
  <c r="P240" i="15"/>
  <c r="O240" i="15"/>
  <c r="N240" i="15"/>
  <c r="M240" i="15"/>
  <c r="K240" i="15"/>
  <c r="J240" i="15"/>
  <c r="I240" i="15"/>
  <c r="H240" i="15"/>
  <c r="BI239" i="15"/>
  <c r="Z239" i="15"/>
  <c r="Y239" i="15"/>
  <c r="X239" i="15"/>
  <c r="W239" i="15"/>
  <c r="U239" i="15"/>
  <c r="T239" i="15"/>
  <c r="S239" i="15"/>
  <c r="R239" i="15"/>
  <c r="P239" i="15"/>
  <c r="O239" i="15"/>
  <c r="N239" i="15"/>
  <c r="M239" i="15"/>
  <c r="K239" i="15"/>
  <c r="J239" i="15"/>
  <c r="I239" i="15"/>
  <c r="H239" i="15"/>
  <c r="BI238" i="15"/>
  <c r="Z238" i="15"/>
  <c r="Y238" i="15"/>
  <c r="X238" i="15"/>
  <c r="W238" i="15"/>
  <c r="U238" i="15"/>
  <c r="T238" i="15"/>
  <c r="S238" i="15"/>
  <c r="R238" i="15"/>
  <c r="P238" i="15"/>
  <c r="O238" i="15"/>
  <c r="N238" i="15"/>
  <c r="M238" i="15"/>
  <c r="K238" i="15"/>
  <c r="J238" i="15"/>
  <c r="I238" i="15"/>
  <c r="H238" i="15"/>
  <c r="BI237" i="15"/>
  <c r="Z237" i="15"/>
  <c r="Y237" i="15"/>
  <c r="X237" i="15"/>
  <c r="W237" i="15"/>
  <c r="U237" i="15"/>
  <c r="T237" i="15"/>
  <c r="S237" i="15"/>
  <c r="R237" i="15"/>
  <c r="P237" i="15"/>
  <c r="O237" i="15"/>
  <c r="N237" i="15"/>
  <c r="M237" i="15"/>
  <c r="K237" i="15"/>
  <c r="J237" i="15"/>
  <c r="I237" i="15"/>
  <c r="H237" i="15"/>
  <c r="BI236" i="15"/>
  <c r="Z236" i="15"/>
  <c r="Y236" i="15"/>
  <c r="X236" i="15"/>
  <c r="W236" i="15"/>
  <c r="U236" i="15"/>
  <c r="T236" i="15"/>
  <c r="S236" i="15"/>
  <c r="R236" i="15"/>
  <c r="P236" i="15"/>
  <c r="O236" i="15"/>
  <c r="N236" i="15"/>
  <c r="M236" i="15"/>
  <c r="K236" i="15"/>
  <c r="J236" i="15"/>
  <c r="I236" i="15"/>
  <c r="H236" i="15"/>
  <c r="BI235" i="15"/>
  <c r="Z235" i="15"/>
  <c r="Y235" i="15"/>
  <c r="X235" i="15"/>
  <c r="W235" i="15"/>
  <c r="U235" i="15"/>
  <c r="T235" i="15"/>
  <c r="S235" i="15"/>
  <c r="R235" i="15"/>
  <c r="P235" i="15"/>
  <c r="O235" i="15"/>
  <c r="N235" i="15"/>
  <c r="M235" i="15"/>
  <c r="K235" i="15"/>
  <c r="J235" i="15"/>
  <c r="I235" i="15"/>
  <c r="H235" i="15"/>
  <c r="BI234" i="15"/>
  <c r="Z234" i="15"/>
  <c r="Y234" i="15"/>
  <c r="X234" i="15"/>
  <c r="W234" i="15"/>
  <c r="U234" i="15"/>
  <c r="T234" i="15"/>
  <c r="S234" i="15"/>
  <c r="R234" i="15"/>
  <c r="P234" i="15"/>
  <c r="O234" i="15"/>
  <c r="N234" i="15"/>
  <c r="M234" i="15"/>
  <c r="K234" i="15"/>
  <c r="J234" i="15"/>
  <c r="I234" i="15"/>
  <c r="H234" i="15"/>
  <c r="BI233" i="15"/>
  <c r="Z233" i="15"/>
  <c r="Y233" i="15"/>
  <c r="X233" i="15"/>
  <c r="W233" i="15"/>
  <c r="U233" i="15"/>
  <c r="T233" i="15"/>
  <c r="S233" i="15"/>
  <c r="R233" i="15"/>
  <c r="P233" i="15"/>
  <c r="O233" i="15"/>
  <c r="N233" i="15"/>
  <c r="M233" i="15"/>
  <c r="K233" i="15"/>
  <c r="J233" i="15"/>
  <c r="I233" i="15"/>
  <c r="H233" i="15"/>
  <c r="BI232" i="15"/>
  <c r="Z232" i="15"/>
  <c r="Y232" i="15"/>
  <c r="X232" i="15"/>
  <c r="W232" i="15"/>
  <c r="U232" i="15"/>
  <c r="T232" i="15"/>
  <c r="S232" i="15"/>
  <c r="R232" i="15"/>
  <c r="P232" i="15"/>
  <c r="O232" i="15"/>
  <c r="N232" i="15"/>
  <c r="M232" i="15"/>
  <c r="K232" i="15"/>
  <c r="J232" i="15"/>
  <c r="I232" i="15"/>
  <c r="H232" i="15"/>
  <c r="BI231" i="15"/>
  <c r="Z231" i="15"/>
  <c r="Y231" i="15"/>
  <c r="X231" i="15"/>
  <c r="W231" i="15"/>
  <c r="U231" i="15"/>
  <c r="T231" i="15"/>
  <c r="S231" i="15"/>
  <c r="R231" i="15"/>
  <c r="P231" i="15"/>
  <c r="O231" i="15"/>
  <c r="N231" i="15"/>
  <c r="M231" i="15"/>
  <c r="K231" i="15"/>
  <c r="J231" i="15"/>
  <c r="I231" i="15"/>
  <c r="H231" i="15"/>
  <c r="BI230" i="15"/>
  <c r="Z230" i="15"/>
  <c r="Y230" i="15"/>
  <c r="X230" i="15"/>
  <c r="W230" i="15"/>
  <c r="U230" i="15"/>
  <c r="T230" i="15"/>
  <c r="S230" i="15"/>
  <c r="R230" i="15"/>
  <c r="P230" i="15"/>
  <c r="O230" i="15"/>
  <c r="N230" i="15"/>
  <c r="M230" i="15"/>
  <c r="K230" i="15"/>
  <c r="J230" i="15"/>
  <c r="I230" i="15"/>
  <c r="H230" i="15"/>
  <c r="BI229" i="15"/>
  <c r="Z229" i="15"/>
  <c r="Y229" i="15"/>
  <c r="X229" i="15"/>
  <c r="W229" i="15"/>
  <c r="U229" i="15"/>
  <c r="T229" i="15"/>
  <c r="S229" i="15"/>
  <c r="R229" i="15"/>
  <c r="P229" i="15"/>
  <c r="O229" i="15"/>
  <c r="N229" i="15"/>
  <c r="M229" i="15"/>
  <c r="K229" i="15"/>
  <c r="J229" i="15"/>
  <c r="I229" i="15"/>
  <c r="H229" i="15"/>
  <c r="BI228" i="15"/>
  <c r="Z228" i="15"/>
  <c r="Y228" i="15"/>
  <c r="X228" i="15"/>
  <c r="W228" i="15"/>
  <c r="U228" i="15"/>
  <c r="T228" i="15"/>
  <c r="S228" i="15"/>
  <c r="R228" i="15"/>
  <c r="P228" i="15"/>
  <c r="O228" i="15"/>
  <c r="N228" i="15"/>
  <c r="M228" i="15"/>
  <c r="K228" i="15"/>
  <c r="J228" i="15"/>
  <c r="I228" i="15"/>
  <c r="H228" i="15"/>
  <c r="BI227" i="15"/>
  <c r="Z227" i="15"/>
  <c r="Y227" i="15"/>
  <c r="X227" i="15"/>
  <c r="W227" i="15"/>
  <c r="U227" i="15"/>
  <c r="T227" i="15"/>
  <c r="S227" i="15"/>
  <c r="R227" i="15"/>
  <c r="P227" i="15"/>
  <c r="O227" i="15"/>
  <c r="N227" i="15"/>
  <c r="M227" i="15"/>
  <c r="K227" i="15"/>
  <c r="J227" i="15"/>
  <c r="I227" i="15"/>
  <c r="H227" i="15"/>
  <c r="BI223" i="15"/>
  <c r="Z223" i="15"/>
  <c r="Y223" i="15"/>
  <c r="X223" i="15"/>
  <c r="W223" i="15"/>
  <c r="U223" i="15"/>
  <c r="T223" i="15"/>
  <c r="S223" i="15"/>
  <c r="R223" i="15"/>
  <c r="P223" i="15"/>
  <c r="O223" i="15"/>
  <c r="N223" i="15"/>
  <c r="M223" i="15"/>
  <c r="K223" i="15"/>
  <c r="J223" i="15"/>
  <c r="I223" i="15"/>
  <c r="H223" i="15"/>
  <c r="BI222" i="15"/>
  <c r="Z222" i="15"/>
  <c r="Y222" i="15"/>
  <c r="X222" i="15"/>
  <c r="W222" i="15"/>
  <c r="U222" i="15"/>
  <c r="T222" i="15"/>
  <c r="S222" i="15"/>
  <c r="R222" i="15"/>
  <c r="P222" i="15"/>
  <c r="O222" i="15"/>
  <c r="N222" i="15"/>
  <c r="M222" i="15"/>
  <c r="K222" i="15"/>
  <c r="J222" i="15"/>
  <c r="I222" i="15"/>
  <c r="H222" i="15"/>
  <c r="Z219" i="15"/>
  <c r="Y219" i="15"/>
  <c r="X219" i="15"/>
  <c r="W219" i="15"/>
  <c r="U219" i="15"/>
  <c r="T219" i="15"/>
  <c r="S219" i="15"/>
  <c r="R219" i="15"/>
  <c r="P219" i="15"/>
  <c r="O219" i="15"/>
  <c r="N219" i="15"/>
  <c r="M219" i="15"/>
  <c r="K219" i="15"/>
  <c r="J219" i="15"/>
  <c r="I219" i="15"/>
  <c r="H219" i="15"/>
  <c r="Z215" i="15"/>
  <c r="Y215" i="15"/>
  <c r="X215" i="15"/>
  <c r="W215" i="15"/>
  <c r="U215" i="15"/>
  <c r="T215" i="15"/>
  <c r="S215" i="15"/>
  <c r="R215" i="15"/>
  <c r="P215" i="15"/>
  <c r="O215" i="15"/>
  <c r="N215" i="15"/>
  <c r="M215" i="15"/>
  <c r="K215" i="15"/>
  <c r="J215" i="15"/>
  <c r="I215" i="15"/>
  <c r="H215" i="15"/>
  <c r="BI210" i="15"/>
  <c r="Z210" i="15"/>
  <c r="Y210" i="15"/>
  <c r="X210" i="15"/>
  <c r="W210" i="15"/>
  <c r="U210" i="15"/>
  <c r="T210" i="15"/>
  <c r="S210" i="15"/>
  <c r="R210" i="15"/>
  <c r="P210" i="15"/>
  <c r="O210" i="15"/>
  <c r="N210" i="15"/>
  <c r="M210" i="15"/>
  <c r="K210" i="15"/>
  <c r="J210" i="15"/>
  <c r="I210" i="15"/>
  <c r="H210" i="15"/>
  <c r="BI209" i="15"/>
  <c r="Z209" i="15"/>
  <c r="Y209" i="15"/>
  <c r="X209" i="15"/>
  <c r="W209" i="15"/>
  <c r="U209" i="15"/>
  <c r="T209" i="15"/>
  <c r="S209" i="15"/>
  <c r="R209" i="15"/>
  <c r="P209" i="15"/>
  <c r="O209" i="15"/>
  <c r="N209" i="15"/>
  <c r="M209" i="15"/>
  <c r="K209" i="15"/>
  <c r="J209" i="15"/>
  <c r="I209" i="15"/>
  <c r="H209" i="15"/>
  <c r="BI208" i="15"/>
  <c r="Z208" i="15"/>
  <c r="Y208" i="15"/>
  <c r="X208" i="15"/>
  <c r="W208" i="15"/>
  <c r="U208" i="15"/>
  <c r="T208" i="15"/>
  <c r="S208" i="15"/>
  <c r="R208" i="15"/>
  <c r="P208" i="15"/>
  <c r="O208" i="15"/>
  <c r="N208" i="15"/>
  <c r="M208" i="15"/>
  <c r="K208" i="15"/>
  <c r="J208" i="15"/>
  <c r="I208" i="15"/>
  <c r="H208" i="15"/>
  <c r="BI207" i="15"/>
  <c r="Z207" i="15"/>
  <c r="Y207" i="15"/>
  <c r="X207" i="15"/>
  <c r="W207" i="15"/>
  <c r="U207" i="15"/>
  <c r="T207" i="15"/>
  <c r="S207" i="15"/>
  <c r="R207" i="15"/>
  <c r="P207" i="15"/>
  <c r="O207" i="15"/>
  <c r="N207" i="15"/>
  <c r="M207" i="15"/>
  <c r="K207" i="15"/>
  <c r="J207" i="15"/>
  <c r="I207" i="15"/>
  <c r="H207" i="15"/>
  <c r="BI206" i="15"/>
  <c r="Z206" i="15"/>
  <c r="Y206" i="15"/>
  <c r="X206" i="15"/>
  <c r="W206" i="15"/>
  <c r="U206" i="15"/>
  <c r="T206" i="15"/>
  <c r="S206" i="15"/>
  <c r="R206" i="15"/>
  <c r="P206" i="15"/>
  <c r="O206" i="15"/>
  <c r="N206" i="15"/>
  <c r="M206" i="15"/>
  <c r="K206" i="15"/>
  <c r="J206" i="15"/>
  <c r="I206" i="15"/>
  <c r="H206" i="15"/>
  <c r="BI205" i="15"/>
  <c r="Z205" i="15"/>
  <c r="Y205" i="15"/>
  <c r="X205" i="15"/>
  <c r="W205" i="15"/>
  <c r="U205" i="15"/>
  <c r="T205" i="15"/>
  <c r="S205" i="15"/>
  <c r="R205" i="15"/>
  <c r="P205" i="15"/>
  <c r="O205" i="15"/>
  <c r="N205" i="15"/>
  <c r="M205" i="15"/>
  <c r="K205" i="15"/>
  <c r="J205" i="15"/>
  <c r="I205" i="15"/>
  <c r="H205" i="15"/>
  <c r="BI204" i="15"/>
  <c r="Z204" i="15"/>
  <c r="Y204" i="15"/>
  <c r="X204" i="15"/>
  <c r="W204" i="15"/>
  <c r="U204" i="15"/>
  <c r="T204" i="15"/>
  <c r="S204" i="15"/>
  <c r="R204" i="15"/>
  <c r="P204" i="15"/>
  <c r="O204" i="15"/>
  <c r="N204" i="15"/>
  <c r="M204" i="15"/>
  <c r="K204" i="15"/>
  <c r="J204" i="15"/>
  <c r="I204" i="15"/>
  <c r="H204" i="15"/>
  <c r="BI203" i="15"/>
  <c r="Z203" i="15"/>
  <c r="Y203" i="15"/>
  <c r="X203" i="15"/>
  <c r="W203" i="15"/>
  <c r="U203" i="15"/>
  <c r="T203" i="15"/>
  <c r="S203" i="15"/>
  <c r="R203" i="15"/>
  <c r="P203" i="15"/>
  <c r="O203" i="15"/>
  <c r="N203" i="15"/>
  <c r="M203" i="15"/>
  <c r="K203" i="15"/>
  <c r="J203" i="15"/>
  <c r="I203" i="15"/>
  <c r="H203" i="15"/>
  <c r="BI202" i="15"/>
  <c r="Z202" i="15"/>
  <c r="Y202" i="15"/>
  <c r="X202" i="15"/>
  <c r="W202" i="15"/>
  <c r="U202" i="15"/>
  <c r="T202" i="15"/>
  <c r="S202" i="15"/>
  <c r="R202" i="15"/>
  <c r="P202" i="15"/>
  <c r="O202" i="15"/>
  <c r="N202" i="15"/>
  <c r="M202" i="15"/>
  <c r="K202" i="15"/>
  <c r="J202" i="15"/>
  <c r="I202" i="15"/>
  <c r="H202" i="15"/>
  <c r="BI201" i="15"/>
  <c r="Z201" i="15"/>
  <c r="Y201" i="15"/>
  <c r="X201" i="15"/>
  <c r="W201" i="15"/>
  <c r="U201" i="15"/>
  <c r="T201" i="15"/>
  <c r="S201" i="15"/>
  <c r="R201" i="15"/>
  <c r="P201" i="15"/>
  <c r="O201" i="15"/>
  <c r="N201" i="15"/>
  <c r="M201" i="15"/>
  <c r="K201" i="15"/>
  <c r="J201" i="15"/>
  <c r="I201" i="15"/>
  <c r="H201" i="15"/>
  <c r="BI200" i="15"/>
  <c r="Z200" i="15"/>
  <c r="Y200" i="15"/>
  <c r="X200" i="15"/>
  <c r="W200" i="15"/>
  <c r="U200" i="15"/>
  <c r="T200" i="15"/>
  <c r="S200" i="15"/>
  <c r="R200" i="15"/>
  <c r="P200" i="15"/>
  <c r="O200" i="15"/>
  <c r="N200" i="15"/>
  <c r="M200" i="15"/>
  <c r="K200" i="15"/>
  <c r="J200" i="15"/>
  <c r="I200" i="15"/>
  <c r="H200" i="15"/>
  <c r="BI199" i="15"/>
  <c r="Z199" i="15"/>
  <c r="Y199" i="15"/>
  <c r="X199" i="15"/>
  <c r="W199" i="15"/>
  <c r="U199" i="15"/>
  <c r="T199" i="15"/>
  <c r="S199" i="15"/>
  <c r="R199" i="15"/>
  <c r="P199" i="15"/>
  <c r="O199" i="15"/>
  <c r="N199" i="15"/>
  <c r="M199" i="15"/>
  <c r="K199" i="15"/>
  <c r="J199" i="15"/>
  <c r="I199" i="15"/>
  <c r="H199" i="15"/>
  <c r="BI198" i="15"/>
  <c r="Z198" i="15"/>
  <c r="Y198" i="15"/>
  <c r="X198" i="15"/>
  <c r="W198" i="15"/>
  <c r="U198" i="15"/>
  <c r="T198" i="15"/>
  <c r="S198" i="15"/>
  <c r="R198" i="15"/>
  <c r="P198" i="15"/>
  <c r="O198" i="15"/>
  <c r="N198" i="15"/>
  <c r="M198" i="15"/>
  <c r="K198" i="15"/>
  <c r="J198" i="15"/>
  <c r="I198" i="15"/>
  <c r="H198" i="15"/>
  <c r="BI197" i="15"/>
  <c r="Z197" i="15"/>
  <c r="Y197" i="15"/>
  <c r="X197" i="15"/>
  <c r="W197" i="15"/>
  <c r="U197" i="15"/>
  <c r="T197" i="15"/>
  <c r="S197" i="15"/>
  <c r="R197" i="15"/>
  <c r="P197" i="15"/>
  <c r="O197" i="15"/>
  <c r="N197" i="15"/>
  <c r="M197" i="15"/>
  <c r="K197" i="15"/>
  <c r="J197" i="15"/>
  <c r="I197" i="15"/>
  <c r="H197" i="15"/>
  <c r="BI196" i="15"/>
  <c r="Z196" i="15"/>
  <c r="Y196" i="15"/>
  <c r="X196" i="15"/>
  <c r="W196" i="15"/>
  <c r="U196" i="15"/>
  <c r="T196" i="15"/>
  <c r="S196" i="15"/>
  <c r="R196" i="15"/>
  <c r="P196" i="15"/>
  <c r="O196" i="15"/>
  <c r="N196" i="15"/>
  <c r="M196" i="15"/>
  <c r="K196" i="15"/>
  <c r="J196" i="15"/>
  <c r="I196" i="15"/>
  <c r="H196" i="15"/>
  <c r="BI195" i="15"/>
  <c r="Z195" i="15"/>
  <c r="Y195" i="15"/>
  <c r="X195" i="15"/>
  <c r="W195" i="15"/>
  <c r="U195" i="15"/>
  <c r="T195" i="15"/>
  <c r="S195" i="15"/>
  <c r="R195" i="15"/>
  <c r="P195" i="15"/>
  <c r="O195" i="15"/>
  <c r="N195" i="15"/>
  <c r="M195" i="15"/>
  <c r="K195" i="15"/>
  <c r="J195" i="15"/>
  <c r="I195" i="15"/>
  <c r="H195" i="15"/>
  <c r="BI189" i="15"/>
  <c r="Z189" i="15"/>
  <c r="Y189" i="15"/>
  <c r="X189" i="15"/>
  <c r="W189" i="15"/>
  <c r="U189" i="15"/>
  <c r="T189" i="15"/>
  <c r="S189" i="15"/>
  <c r="R189" i="15"/>
  <c r="P189" i="15"/>
  <c r="O189" i="15"/>
  <c r="N189" i="15"/>
  <c r="M189" i="15"/>
  <c r="K189" i="15"/>
  <c r="J189" i="15"/>
  <c r="I189" i="15"/>
  <c r="H189" i="15"/>
  <c r="BI188" i="15"/>
  <c r="Z188" i="15"/>
  <c r="Y188" i="15"/>
  <c r="X188" i="15"/>
  <c r="W188" i="15"/>
  <c r="U188" i="15"/>
  <c r="T188" i="15"/>
  <c r="S188" i="15"/>
  <c r="R188" i="15"/>
  <c r="P188" i="15"/>
  <c r="O188" i="15"/>
  <c r="N188" i="15"/>
  <c r="M188" i="15"/>
  <c r="K188" i="15"/>
  <c r="J188" i="15"/>
  <c r="I188" i="15"/>
  <c r="H188" i="15"/>
  <c r="BI187" i="15"/>
  <c r="Z187" i="15"/>
  <c r="Y187" i="15"/>
  <c r="X187" i="15"/>
  <c r="W187" i="15"/>
  <c r="U187" i="15"/>
  <c r="T187" i="15"/>
  <c r="S187" i="15"/>
  <c r="R187" i="15"/>
  <c r="P187" i="15"/>
  <c r="O187" i="15"/>
  <c r="N187" i="15"/>
  <c r="M187" i="15"/>
  <c r="K187" i="15"/>
  <c r="J187" i="15"/>
  <c r="I187" i="15"/>
  <c r="H187" i="15"/>
  <c r="BI186" i="15"/>
  <c r="Z186" i="15"/>
  <c r="Y186" i="15"/>
  <c r="X186" i="15"/>
  <c r="W186" i="15"/>
  <c r="U186" i="15"/>
  <c r="T186" i="15"/>
  <c r="S186" i="15"/>
  <c r="R186" i="15"/>
  <c r="P186" i="15"/>
  <c r="O186" i="15"/>
  <c r="N186" i="15"/>
  <c r="M186" i="15"/>
  <c r="K186" i="15"/>
  <c r="J186" i="15"/>
  <c r="I186" i="15"/>
  <c r="H186" i="15"/>
  <c r="BI185" i="15"/>
  <c r="Z185" i="15"/>
  <c r="Y185" i="15"/>
  <c r="X185" i="15"/>
  <c r="W185" i="15"/>
  <c r="U185" i="15"/>
  <c r="T185" i="15"/>
  <c r="S185" i="15"/>
  <c r="R185" i="15"/>
  <c r="P185" i="15"/>
  <c r="O185" i="15"/>
  <c r="N185" i="15"/>
  <c r="M185" i="15"/>
  <c r="K185" i="15"/>
  <c r="J185" i="15"/>
  <c r="I185" i="15"/>
  <c r="H185" i="15"/>
  <c r="BI184" i="15"/>
  <c r="Z184" i="15"/>
  <c r="Y184" i="15"/>
  <c r="X184" i="15"/>
  <c r="W184" i="15"/>
  <c r="U184" i="15"/>
  <c r="T184" i="15"/>
  <c r="S184" i="15"/>
  <c r="R184" i="15"/>
  <c r="P184" i="15"/>
  <c r="O184" i="15"/>
  <c r="N184" i="15"/>
  <c r="M184" i="15"/>
  <c r="K184" i="15"/>
  <c r="J184" i="15"/>
  <c r="I184" i="15"/>
  <c r="H184" i="15"/>
  <c r="BI183" i="15"/>
  <c r="Z183" i="15"/>
  <c r="Y183" i="15"/>
  <c r="X183" i="15"/>
  <c r="W183" i="15"/>
  <c r="U183" i="15"/>
  <c r="T183" i="15"/>
  <c r="S183" i="15"/>
  <c r="R183" i="15"/>
  <c r="P183" i="15"/>
  <c r="O183" i="15"/>
  <c r="N183" i="15"/>
  <c r="M183" i="15"/>
  <c r="K183" i="15"/>
  <c r="J183" i="15"/>
  <c r="I183" i="15"/>
  <c r="H183" i="15"/>
  <c r="BI182" i="15"/>
  <c r="Z182" i="15"/>
  <c r="Y182" i="15"/>
  <c r="X182" i="15"/>
  <c r="W182" i="15"/>
  <c r="U182" i="15"/>
  <c r="T182" i="15"/>
  <c r="S182" i="15"/>
  <c r="R182" i="15"/>
  <c r="P182" i="15"/>
  <c r="O182" i="15"/>
  <c r="N182" i="15"/>
  <c r="M182" i="15"/>
  <c r="K182" i="15"/>
  <c r="J182" i="15"/>
  <c r="I182" i="15"/>
  <c r="H182" i="15"/>
  <c r="BI181" i="15"/>
  <c r="Z181" i="15"/>
  <c r="Y181" i="15"/>
  <c r="X181" i="15"/>
  <c r="W181" i="15"/>
  <c r="U181" i="15"/>
  <c r="T181" i="15"/>
  <c r="S181" i="15"/>
  <c r="R181" i="15"/>
  <c r="P181" i="15"/>
  <c r="O181" i="15"/>
  <c r="N181" i="15"/>
  <c r="M181" i="15"/>
  <c r="K181" i="15"/>
  <c r="J181" i="15"/>
  <c r="I181" i="15"/>
  <c r="H181" i="15"/>
  <c r="BI180" i="15"/>
  <c r="Z180" i="15"/>
  <c r="Y180" i="15"/>
  <c r="X180" i="15"/>
  <c r="W180" i="15"/>
  <c r="U180" i="15"/>
  <c r="T180" i="15"/>
  <c r="S180" i="15"/>
  <c r="R180" i="15"/>
  <c r="P180" i="15"/>
  <c r="O180" i="15"/>
  <c r="N180" i="15"/>
  <c r="M180" i="15"/>
  <c r="K180" i="15"/>
  <c r="J180" i="15"/>
  <c r="I180" i="15"/>
  <c r="H180" i="15"/>
  <c r="BI179" i="15"/>
  <c r="Z179" i="15"/>
  <c r="Y179" i="15"/>
  <c r="X179" i="15"/>
  <c r="W179" i="15"/>
  <c r="U179" i="15"/>
  <c r="T179" i="15"/>
  <c r="S179" i="15"/>
  <c r="R179" i="15"/>
  <c r="P179" i="15"/>
  <c r="O179" i="15"/>
  <c r="N179" i="15"/>
  <c r="M179" i="15"/>
  <c r="K179" i="15"/>
  <c r="J179" i="15"/>
  <c r="I179" i="15"/>
  <c r="H179" i="15"/>
  <c r="BI178" i="15"/>
  <c r="Z178" i="15"/>
  <c r="Y178" i="15"/>
  <c r="X178" i="15"/>
  <c r="W178" i="15"/>
  <c r="U178" i="15"/>
  <c r="T178" i="15"/>
  <c r="S178" i="15"/>
  <c r="R178" i="15"/>
  <c r="P178" i="15"/>
  <c r="O178" i="15"/>
  <c r="N178" i="15"/>
  <c r="M178" i="15"/>
  <c r="K178" i="15"/>
  <c r="J178" i="15"/>
  <c r="I178" i="15"/>
  <c r="H178" i="15"/>
  <c r="BI177" i="15"/>
  <c r="Z177" i="15"/>
  <c r="Y177" i="15"/>
  <c r="X177" i="15"/>
  <c r="W177" i="15"/>
  <c r="U177" i="15"/>
  <c r="T177" i="15"/>
  <c r="S177" i="15"/>
  <c r="R177" i="15"/>
  <c r="P177" i="15"/>
  <c r="O177" i="15"/>
  <c r="N177" i="15"/>
  <c r="M177" i="15"/>
  <c r="K177" i="15"/>
  <c r="J177" i="15"/>
  <c r="I177" i="15"/>
  <c r="H177" i="15"/>
  <c r="BI176" i="15"/>
  <c r="Z176" i="15"/>
  <c r="Y176" i="15"/>
  <c r="X176" i="15"/>
  <c r="W176" i="15"/>
  <c r="U176" i="15"/>
  <c r="T176" i="15"/>
  <c r="S176" i="15"/>
  <c r="R176" i="15"/>
  <c r="P176" i="15"/>
  <c r="O176" i="15"/>
  <c r="N176" i="15"/>
  <c r="M176" i="15"/>
  <c r="K176" i="15"/>
  <c r="J176" i="15"/>
  <c r="I176" i="15"/>
  <c r="H176" i="15"/>
  <c r="BI175" i="15"/>
  <c r="Z175" i="15"/>
  <c r="Y175" i="15"/>
  <c r="X175" i="15"/>
  <c r="W175" i="15"/>
  <c r="U175" i="15"/>
  <c r="T175" i="15"/>
  <c r="S175" i="15"/>
  <c r="R175" i="15"/>
  <c r="P175" i="15"/>
  <c r="O175" i="15"/>
  <c r="N175" i="15"/>
  <c r="M175" i="15"/>
  <c r="K175" i="15"/>
  <c r="J175" i="15"/>
  <c r="I175" i="15"/>
  <c r="H175" i="15"/>
  <c r="BI174" i="15"/>
  <c r="Z174" i="15"/>
  <c r="Y174" i="15"/>
  <c r="X174" i="15"/>
  <c r="W174" i="15"/>
  <c r="U174" i="15"/>
  <c r="T174" i="15"/>
  <c r="S174" i="15"/>
  <c r="R174" i="15"/>
  <c r="P174" i="15"/>
  <c r="O174" i="15"/>
  <c r="N174" i="15"/>
  <c r="M174" i="15"/>
  <c r="K174" i="15"/>
  <c r="J174" i="15"/>
  <c r="I174" i="15"/>
  <c r="H174" i="15"/>
  <c r="BI173" i="15"/>
  <c r="Z173" i="15"/>
  <c r="Y173" i="15"/>
  <c r="X173" i="15"/>
  <c r="W173" i="15"/>
  <c r="U173" i="15"/>
  <c r="T173" i="15"/>
  <c r="S173" i="15"/>
  <c r="R173" i="15"/>
  <c r="P173" i="15"/>
  <c r="O173" i="15"/>
  <c r="N173" i="15"/>
  <c r="M173" i="15"/>
  <c r="K173" i="15"/>
  <c r="J173" i="15"/>
  <c r="I173" i="15"/>
  <c r="H173" i="15"/>
  <c r="BI172" i="15"/>
  <c r="Z172" i="15"/>
  <c r="Y172" i="15"/>
  <c r="X172" i="15"/>
  <c r="W172" i="15"/>
  <c r="U172" i="15"/>
  <c r="T172" i="15"/>
  <c r="S172" i="15"/>
  <c r="R172" i="15"/>
  <c r="P172" i="15"/>
  <c r="O172" i="15"/>
  <c r="N172" i="15"/>
  <c r="M172" i="15"/>
  <c r="K172" i="15"/>
  <c r="J172" i="15"/>
  <c r="I172" i="15"/>
  <c r="H172" i="15"/>
  <c r="BI171" i="15"/>
  <c r="Z171" i="15"/>
  <c r="Y171" i="15"/>
  <c r="X171" i="15"/>
  <c r="W171" i="15"/>
  <c r="U171" i="15"/>
  <c r="T171" i="15"/>
  <c r="S171" i="15"/>
  <c r="R171" i="15"/>
  <c r="P171" i="15"/>
  <c r="O171" i="15"/>
  <c r="N171" i="15"/>
  <c r="M171" i="15"/>
  <c r="K171" i="15"/>
  <c r="J171" i="15"/>
  <c r="I171" i="15"/>
  <c r="H171" i="15"/>
  <c r="BI170" i="15"/>
  <c r="Z170" i="15"/>
  <c r="Y170" i="15"/>
  <c r="X170" i="15"/>
  <c r="W170" i="15"/>
  <c r="U170" i="15"/>
  <c r="T170" i="15"/>
  <c r="S170" i="15"/>
  <c r="R170" i="15"/>
  <c r="P170" i="15"/>
  <c r="O170" i="15"/>
  <c r="N170" i="15"/>
  <c r="M170" i="15"/>
  <c r="K170" i="15"/>
  <c r="J170" i="15"/>
  <c r="I170" i="15"/>
  <c r="H170" i="15"/>
  <c r="BI169" i="15"/>
  <c r="Z169" i="15"/>
  <c r="Y169" i="15"/>
  <c r="X169" i="15"/>
  <c r="W169" i="15"/>
  <c r="U169" i="15"/>
  <c r="T169" i="15"/>
  <c r="S169" i="15"/>
  <c r="R169" i="15"/>
  <c r="P169" i="15"/>
  <c r="O169" i="15"/>
  <c r="N169" i="15"/>
  <c r="M169" i="15"/>
  <c r="K169" i="15"/>
  <c r="J169" i="15"/>
  <c r="I169" i="15"/>
  <c r="H169" i="15"/>
  <c r="BI168" i="15"/>
  <c r="Z168" i="15"/>
  <c r="Y168" i="15"/>
  <c r="X168" i="15"/>
  <c r="W168" i="15"/>
  <c r="U168" i="15"/>
  <c r="T168" i="15"/>
  <c r="S168" i="15"/>
  <c r="R168" i="15"/>
  <c r="P168" i="15"/>
  <c r="O168" i="15"/>
  <c r="N168" i="15"/>
  <c r="M168" i="15"/>
  <c r="K168" i="15"/>
  <c r="J168" i="15"/>
  <c r="I168" i="15"/>
  <c r="H168" i="15"/>
  <c r="BI167" i="15"/>
  <c r="Z167" i="15"/>
  <c r="Y167" i="15"/>
  <c r="X167" i="15"/>
  <c r="W167" i="15"/>
  <c r="U167" i="15"/>
  <c r="T167" i="15"/>
  <c r="S167" i="15"/>
  <c r="R167" i="15"/>
  <c r="P167" i="15"/>
  <c r="O167" i="15"/>
  <c r="N167" i="15"/>
  <c r="M167" i="15"/>
  <c r="K167" i="15"/>
  <c r="J167" i="15"/>
  <c r="I167" i="15"/>
  <c r="H167" i="15"/>
  <c r="BI166" i="15"/>
  <c r="Z166" i="15"/>
  <c r="Y166" i="15"/>
  <c r="X166" i="15"/>
  <c r="W166" i="15"/>
  <c r="U166" i="15"/>
  <c r="T166" i="15"/>
  <c r="S166" i="15"/>
  <c r="R166" i="15"/>
  <c r="P166" i="15"/>
  <c r="O166" i="15"/>
  <c r="N166" i="15"/>
  <c r="M166" i="15"/>
  <c r="K166" i="15"/>
  <c r="J166" i="15"/>
  <c r="I166" i="15"/>
  <c r="H166" i="15"/>
  <c r="BI165" i="15"/>
  <c r="Z165" i="15"/>
  <c r="Y165" i="15"/>
  <c r="X165" i="15"/>
  <c r="W165" i="15"/>
  <c r="U165" i="15"/>
  <c r="T165" i="15"/>
  <c r="S165" i="15"/>
  <c r="R165" i="15"/>
  <c r="P165" i="15"/>
  <c r="O165" i="15"/>
  <c r="N165" i="15"/>
  <c r="M165" i="15"/>
  <c r="K165" i="15"/>
  <c r="J165" i="15"/>
  <c r="I165" i="15"/>
  <c r="H165" i="15"/>
  <c r="BI164" i="15"/>
  <c r="Z164" i="15"/>
  <c r="Y164" i="15"/>
  <c r="X164" i="15"/>
  <c r="W164" i="15"/>
  <c r="U164" i="15"/>
  <c r="T164" i="15"/>
  <c r="S164" i="15"/>
  <c r="R164" i="15"/>
  <c r="P164" i="15"/>
  <c r="O164" i="15"/>
  <c r="N164" i="15"/>
  <c r="M164" i="15"/>
  <c r="K164" i="15"/>
  <c r="J164" i="15"/>
  <c r="I164" i="15"/>
  <c r="H164" i="15"/>
  <c r="BI163" i="15"/>
  <c r="Z163" i="15"/>
  <c r="Y163" i="15"/>
  <c r="X163" i="15"/>
  <c r="W163" i="15"/>
  <c r="U163" i="15"/>
  <c r="T163" i="15"/>
  <c r="S163" i="15"/>
  <c r="R163" i="15"/>
  <c r="P163" i="15"/>
  <c r="O163" i="15"/>
  <c r="N163" i="15"/>
  <c r="M163" i="15"/>
  <c r="K163" i="15"/>
  <c r="J163" i="15"/>
  <c r="I163" i="15"/>
  <c r="H163" i="15"/>
  <c r="BI162" i="15"/>
  <c r="Z162" i="15"/>
  <c r="Y162" i="15"/>
  <c r="X162" i="15"/>
  <c r="W162" i="15"/>
  <c r="U162" i="15"/>
  <c r="T162" i="15"/>
  <c r="S162" i="15"/>
  <c r="R162" i="15"/>
  <c r="P162" i="15"/>
  <c r="O162" i="15"/>
  <c r="N162" i="15"/>
  <c r="M162" i="15"/>
  <c r="K162" i="15"/>
  <c r="J162" i="15"/>
  <c r="I162" i="15"/>
  <c r="H162" i="15"/>
  <c r="BI156" i="15"/>
  <c r="Z156" i="15"/>
  <c r="Y156" i="15"/>
  <c r="X156" i="15"/>
  <c r="W156" i="15"/>
  <c r="U156" i="15"/>
  <c r="T156" i="15"/>
  <c r="S156" i="15"/>
  <c r="R156" i="15"/>
  <c r="P156" i="15"/>
  <c r="O156" i="15"/>
  <c r="N156" i="15"/>
  <c r="M156" i="15"/>
  <c r="K156" i="15"/>
  <c r="J156" i="15"/>
  <c r="I156" i="15"/>
  <c r="H156" i="15"/>
  <c r="BI155" i="15"/>
  <c r="Z155" i="15"/>
  <c r="Y155" i="15"/>
  <c r="X155" i="15"/>
  <c r="W155" i="15"/>
  <c r="U155" i="15"/>
  <c r="T155" i="15"/>
  <c r="S155" i="15"/>
  <c r="R155" i="15"/>
  <c r="P155" i="15"/>
  <c r="O155" i="15"/>
  <c r="N155" i="15"/>
  <c r="M155" i="15"/>
  <c r="K155" i="15"/>
  <c r="J155" i="15"/>
  <c r="I155" i="15"/>
  <c r="H155" i="15"/>
  <c r="BI154" i="15"/>
  <c r="Z154" i="15"/>
  <c r="Y154" i="15"/>
  <c r="X154" i="15"/>
  <c r="W154" i="15"/>
  <c r="U154" i="15"/>
  <c r="T154" i="15"/>
  <c r="S154" i="15"/>
  <c r="R154" i="15"/>
  <c r="P154" i="15"/>
  <c r="O154" i="15"/>
  <c r="N154" i="15"/>
  <c r="M154" i="15"/>
  <c r="K154" i="15"/>
  <c r="J154" i="15"/>
  <c r="I154" i="15"/>
  <c r="H154" i="15"/>
  <c r="BI153" i="15"/>
  <c r="Z153" i="15"/>
  <c r="Y153" i="15"/>
  <c r="X153" i="15"/>
  <c r="W153" i="15"/>
  <c r="U153" i="15"/>
  <c r="T153" i="15"/>
  <c r="S153" i="15"/>
  <c r="R153" i="15"/>
  <c r="P153" i="15"/>
  <c r="O153" i="15"/>
  <c r="N153" i="15"/>
  <c r="M153" i="15"/>
  <c r="K153" i="15"/>
  <c r="J153" i="15"/>
  <c r="I153" i="15"/>
  <c r="H153" i="15"/>
  <c r="BI152" i="15"/>
  <c r="Z152" i="15"/>
  <c r="Y152" i="15"/>
  <c r="X152" i="15"/>
  <c r="W152" i="15"/>
  <c r="U152" i="15"/>
  <c r="T152" i="15"/>
  <c r="S152" i="15"/>
  <c r="R152" i="15"/>
  <c r="P152" i="15"/>
  <c r="O152" i="15"/>
  <c r="N152" i="15"/>
  <c r="M152" i="15"/>
  <c r="K152" i="15"/>
  <c r="J152" i="15"/>
  <c r="I152" i="15"/>
  <c r="H152" i="15"/>
  <c r="BI151" i="15"/>
  <c r="Z151" i="15"/>
  <c r="Y151" i="15"/>
  <c r="X151" i="15"/>
  <c r="W151" i="15"/>
  <c r="U151" i="15"/>
  <c r="T151" i="15"/>
  <c r="S151" i="15"/>
  <c r="R151" i="15"/>
  <c r="P151" i="15"/>
  <c r="O151" i="15"/>
  <c r="N151" i="15"/>
  <c r="M151" i="15"/>
  <c r="K151" i="15"/>
  <c r="J151" i="15"/>
  <c r="I151" i="15"/>
  <c r="H151" i="15"/>
  <c r="BI150" i="15"/>
  <c r="Z150" i="15"/>
  <c r="Y150" i="15"/>
  <c r="X150" i="15"/>
  <c r="W150" i="15"/>
  <c r="U150" i="15"/>
  <c r="T150" i="15"/>
  <c r="S150" i="15"/>
  <c r="R150" i="15"/>
  <c r="P150" i="15"/>
  <c r="O150" i="15"/>
  <c r="N150" i="15"/>
  <c r="M150" i="15"/>
  <c r="K150" i="15"/>
  <c r="J150" i="15"/>
  <c r="I150" i="15"/>
  <c r="H150" i="15"/>
  <c r="BI149" i="15"/>
  <c r="Z149" i="15"/>
  <c r="Y149" i="15"/>
  <c r="X149" i="15"/>
  <c r="W149" i="15"/>
  <c r="U149" i="15"/>
  <c r="T149" i="15"/>
  <c r="S149" i="15"/>
  <c r="R149" i="15"/>
  <c r="P149" i="15"/>
  <c r="O149" i="15"/>
  <c r="N149" i="15"/>
  <c r="M149" i="15"/>
  <c r="K149" i="15"/>
  <c r="J149" i="15"/>
  <c r="I149" i="15"/>
  <c r="H149" i="15"/>
  <c r="BI148" i="15"/>
  <c r="Z148" i="15"/>
  <c r="Y148" i="15"/>
  <c r="X148" i="15"/>
  <c r="W148" i="15"/>
  <c r="U148" i="15"/>
  <c r="T148" i="15"/>
  <c r="S148" i="15"/>
  <c r="R148" i="15"/>
  <c r="P148" i="15"/>
  <c r="O148" i="15"/>
  <c r="N148" i="15"/>
  <c r="M148" i="15"/>
  <c r="K148" i="15"/>
  <c r="J148" i="15"/>
  <c r="I148" i="15"/>
  <c r="H148" i="15"/>
  <c r="BI147" i="15"/>
  <c r="Z147" i="15"/>
  <c r="Y147" i="15"/>
  <c r="X147" i="15"/>
  <c r="W147" i="15"/>
  <c r="U147" i="15"/>
  <c r="T147" i="15"/>
  <c r="S147" i="15"/>
  <c r="R147" i="15"/>
  <c r="P147" i="15"/>
  <c r="O147" i="15"/>
  <c r="N147" i="15"/>
  <c r="M147" i="15"/>
  <c r="K147" i="15"/>
  <c r="J147" i="15"/>
  <c r="I147" i="15"/>
  <c r="H147" i="15"/>
  <c r="BI146" i="15"/>
  <c r="Z146" i="15"/>
  <c r="Y146" i="15"/>
  <c r="X146" i="15"/>
  <c r="W146" i="15"/>
  <c r="U146" i="15"/>
  <c r="T146" i="15"/>
  <c r="S146" i="15"/>
  <c r="R146" i="15"/>
  <c r="P146" i="15"/>
  <c r="O146" i="15"/>
  <c r="N146" i="15"/>
  <c r="M146" i="15"/>
  <c r="K146" i="15"/>
  <c r="J146" i="15"/>
  <c r="I146" i="15"/>
  <c r="H146" i="15"/>
  <c r="BI145" i="15"/>
  <c r="Z145" i="15"/>
  <c r="Y145" i="15"/>
  <c r="X145" i="15"/>
  <c r="W145" i="15"/>
  <c r="U145" i="15"/>
  <c r="T145" i="15"/>
  <c r="S145" i="15"/>
  <c r="R145" i="15"/>
  <c r="P145" i="15"/>
  <c r="O145" i="15"/>
  <c r="N145" i="15"/>
  <c r="M145" i="15"/>
  <c r="K145" i="15"/>
  <c r="J145" i="15"/>
  <c r="I145" i="15"/>
  <c r="H145" i="15"/>
  <c r="BI144" i="15"/>
  <c r="Z144" i="15"/>
  <c r="Y144" i="15"/>
  <c r="X144" i="15"/>
  <c r="W144" i="15"/>
  <c r="U144" i="15"/>
  <c r="T144" i="15"/>
  <c r="S144" i="15"/>
  <c r="R144" i="15"/>
  <c r="P144" i="15"/>
  <c r="O144" i="15"/>
  <c r="N144" i="15"/>
  <c r="M144" i="15"/>
  <c r="K144" i="15"/>
  <c r="J144" i="15"/>
  <c r="I144" i="15"/>
  <c r="H144" i="15"/>
  <c r="BI143" i="15"/>
  <c r="Z143" i="15"/>
  <c r="Y143" i="15"/>
  <c r="X143" i="15"/>
  <c r="W143" i="15"/>
  <c r="U143" i="15"/>
  <c r="T143" i="15"/>
  <c r="S143" i="15"/>
  <c r="R143" i="15"/>
  <c r="P143" i="15"/>
  <c r="O143" i="15"/>
  <c r="N143" i="15"/>
  <c r="M143" i="15"/>
  <c r="K143" i="15"/>
  <c r="J143" i="15"/>
  <c r="I143" i="15"/>
  <c r="H143" i="15"/>
  <c r="BI142" i="15"/>
  <c r="Z142" i="15"/>
  <c r="Y142" i="15"/>
  <c r="X142" i="15"/>
  <c r="W142" i="15"/>
  <c r="U142" i="15"/>
  <c r="T142" i="15"/>
  <c r="S142" i="15"/>
  <c r="R142" i="15"/>
  <c r="P142" i="15"/>
  <c r="O142" i="15"/>
  <c r="N142" i="15"/>
  <c r="M142" i="15"/>
  <c r="K142" i="15"/>
  <c r="J142" i="15"/>
  <c r="I142" i="15"/>
  <c r="H142" i="15"/>
  <c r="BI141" i="15"/>
  <c r="Z141" i="15"/>
  <c r="Y141" i="15"/>
  <c r="X141" i="15"/>
  <c r="W141" i="15"/>
  <c r="U141" i="15"/>
  <c r="T141" i="15"/>
  <c r="S141" i="15"/>
  <c r="R141" i="15"/>
  <c r="P141" i="15"/>
  <c r="O141" i="15"/>
  <c r="N141" i="15"/>
  <c r="M141" i="15"/>
  <c r="K141" i="15"/>
  <c r="J141" i="15"/>
  <c r="I141" i="15"/>
  <c r="H141" i="15"/>
  <c r="BI140" i="15"/>
  <c r="Z140" i="15"/>
  <c r="Y140" i="15"/>
  <c r="X140" i="15"/>
  <c r="W140" i="15"/>
  <c r="U140" i="15"/>
  <c r="T140" i="15"/>
  <c r="S140" i="15"/>
  <c r="R140" i="15"/>
  <c r="P140" i="15"/>
  <c r="O140" i="15"/>
  <c r="N140" i="15"/>
  <c r="M140" i="15"/>
  <c r="K140" i="15"/>
  <c r="J140" i="15"/>
  <c r="I140" i="15"/>
  <c r="H140" i="15"/>
  <c r="BI139" i="15"/>
  <c r="Z139" i="15"/>
  <c r="Y139" i="15"/>
  <c r="X139" i="15"/>
  <c r="W139" i="15"/>
  <c r="U139" i="15"/>
  <c r="T139" i="15"/>
  <c r="S139" i="15"/>
  <c r="R139" i="15"/>
  <c r="P139" i="15"/>
  <c r="O139" i="15"/>
  <c r="N139" i="15"/>
  <c r="M139" i="15"/>
  <c r="K139" i="15"/>
  <c r="J139" i="15"/>
  <c r="I139" i="15"/>
  <c r="H139" i="15"/>
  <c r="BI138" i="15"/>
  <c r="Z138" i="15"/>
  <c r="Y138" i="15"/>
  <c r="X138" i="15"/>
  <c r="W138" i="15"/>
  <c r="U138" i="15"/>
  <c r="T138" i="15"/>
  <c r="S138" i="15"/>
  <c r="R138" i="15"/>
  <c r="P138" i="15"/>
  <c r="O138" i="15"/>
  <c r="N138" i="15"/>
  <c r="M138" i="15"/>
  <c r="K138" i="15"/>
  <c r="J138" i="15"/>
  <c r="I138" i="15"/>
  <c r="H138" i="15"/>
  <c r="BI137" i="15"/>
  <c r="Z137" i="15"/>
  <c r="Y137" i="15"/>
  <c r="X137" i="15"/>
  <c r="W137" i="15"/>
  <c r="U137" i="15"/>
  <c r="T137" i="15"/>
  <c r="S137" i="15"/>
  <c r="R137" i="15"/>
  <c r="P137" i="15"/>
  <c r="O137" i="15"/>
  <c r="N137" i="15"/>
  <c r="M137" i="15"/>
  <c r="K137" i="15"/>
  <c r="J137" i="15"/>
  <c r="I137" i="15"/>
  <c r="H137" i="15"/>
  <c r="BI136" i="15"/>
  <c r="Z136" i="15"/>
  <c r="Y136" i="15"/>
  <c r="X136" i="15"/>
  <c r="W136" i="15"/>
  <c r="U136" i="15"/>
  <c r="T136" i="15"/>
  <c r="S136" i="15"/>
  <c r="R136" i="15"/>
  <c r="P136" i="15"/>
  <c r="O136" i="15"/>
  <c r="N136" i="15"/>
  <c r="M136" i="15"/>
  <c r="K136" i="15"/>
  <c r="J136" i="15"/>
  <c r="I136" i="15"/>
  <c r="H136" i="15"/>
  <c r="BI135" i="15"/>
  <c r="Z135" i="15"/>
  <c r="Y135" i="15"/>
  <c r="X135" i="15"/>
  <c r="W135" i="15"/>
  <c r="U135" i="15"/>
  <c r="T135" i="15"/>
  <c r="S135" i="15"/>
  <c r="R135" i="15"/>
  <c r="P135" i="15"/>
  <c r="O135" i="15"/>
  <c r="N135" i="15"/>
  <c r="M135" i="15"/>
  <c r="K135" i="15"/>
  <c r="J135" i="15"/>
  <c r="I135" i="15"/>
  <c r="H135" i="15"/>
  <c r="BI134" i="15"/>
  <c r="Z134" i="15"/>
  <c r="Y134" i="15"/>
  <c r="X134" i="15"/>
  <c r="W134" i="15"/>
  <c r="U134" i="15"/>
  <c r="T134" i="15"/>
  <c r="S134" i="15"/>
  <c r="R134" i="15"/>
  <c r="P134" i="15"/>
  <c r="O134" i="15"/>
  <c r="N134" i="15"/>
  <c r="M134" i="15"/>
  <c r="K134" i="15"/>
  <c r="J134" i="15"/>
  <c r="I134" i="15"/>
  <c r="H134" i="15"/>
  <c r="BI133" i="15"/>
  <c r="Z133" i="15"/>
  <c r="Y133" i="15"/>
  <c r="X133" i="15"/>
  <c r="W133" i="15"/>
  <c r="U133" i="15"/>
  <c r="T133" i="15"/>
  <c r="S133" i="15"/>
  <c r="R133" i="15"/>
  <c r="P133" i="15"/>
  <c r="O133" i="15"/>
  <c r="N133" i="15"/>
  <c r="M133" i="15"/>
  <c r="K133" i="15"/>
  <c r="J133" i="15"/>
  <c r="I133" i="15"/>
  <c r="H133" i="15"/>
  <c r="BI132" i="15"/>
  <c r="Z132" i="15"/>
  <c r="Y132" i="15"/>
  <c r="X132" i="15"/>
  <c r="W132" i="15"/>
  <c r="U132" i="15"/>
  <c r="T132" i="15"/>
  <c r="S132" i="15"/>
  <c r="R132" i="15"/>
  <c r="P132" i="15"/>
  <c r="O132" i="15"/>
  <c r="N132" i="15"/>
  <c r="M132" i="15"/>
  <c r="K132" i="15"/>
  <c r="J132" i="15"/>
  <c r="I132" i="15"/>
  <c r="H132" i="15"/>
  <c r="BI131" i="15"/>
  <c r="Z131" i="15"/>
  <c r="Y131" i="15"/>
  <c r="X131" i="15"/>
  <c r="W131" i="15"/>
  <c r="U131" i="15"/>
  <c r="T131" i="15"/>
  <c r="S131" i="15"/>
  <c r="R131" i="15"/>
  <c r="P131" i="15"/>
  <c r="O131" i="15"/>
  <c r="N131" i="15"/>
  <c r="M131" i="15"/>
  <c r="K131" i="15"/>
  <c r="J131" i="15"/>
  <c r="I131" i="15"/>
  <c r="H131" i="15"/>
  <c r="BI130" i="15"/>
  <c r="Z130" i="15"/>
  <c r="Y130" i="15"/>
  <c r="X130" i="15"/>
  <c r="W130" i="15"/>
  <c r="U130" i="15"/>
  <c r="T130" i="15"/>
  <c r="S130" i="15"/>
  <c r="R130" i="15"/>
  <c r="P130" i="15"/>
  <c r="O130" i="15"/>
  <c r="N130" i="15"/>
  <c r="M130" i="15"/>
  <c r="K130" i="15"/>
  <c r="J130" i="15"/>
  <c r="I130" i="15"/>
  <c r="H130" i="15"/>
  <c r="BI129" i="15"/>
  <c r="Z129" i="15"/>
  <c r="Y129" i="15"/>
  <c r="X129" i="15"/>
  <c r="W129" i="15"/>
  <c r="U129" i="15"/>
  <c r="T129" i="15"/>
  <c r="S129" i="15"/>
  <c r="R129" i="15"/>
  <c r="P129" i="15"/>
  <c r="O129" i="15"/>
  <c r="N129" i="15"/>
  <c r="M129" i="15"/>
  <c r="K129" i="15"/>
  <c r="J129" i="15"/>
  <c r="I129" i="15"/>
  <c r="H129" i="15"/>
  <c r="BI128" i="15"/>
  <c r="Z128" i="15"/>
  <c r="Y128" i="15"/>
  <c r="X128" i="15"/>
  <c r="W128" i="15"/>
  <c r="U128" i="15"/>
  <c r="T128" i="15"/>
  <c r="S128" i="15"/>
  <c r="R128" i="15"/>
  <c r="P128" i="15"/>
  <c r="O128" i="15"/>
  <c r="N128" i="15"/>
  <c r="M128" i="15"/>
  <c r="K128" i="15"/>
  <c r="J128" i="15"/>
  <c r="I128" i="15"/>
  <c r="H128" i="15"/>
  <c r="BI127" i="15"/>
  <c r="Z127" i="15"/>
  <c r="Y127" i="15"/>
  <c r="X127" i="15"/>
  <c r="W127" i="15"/>
  <c r="U127" i="15"/>
  <c r="T127" i="15"/>
  <c r="S127" i="15"/>
  <c r="R127" i="15"/>
  <c r="P127" i="15"/>
  <c r="O127" i="15"/>
  <c r="N127" i="15"/>
  <c r="M127" i="15"/>
  <c r="K127" i="15"/>
  <c r="J127" i="15"/>
  <c r="I127" i="15"/>
  <c r="H127" i="15"/>
  <c r="BI126" i="15"/>
  <c r="Z126" i="15"/>
  <c r="Y126" i="15"/>
  <c r="X126" i="15"/>
  <c r="W126" i="15"/>
  <c r="U126" i="15"/>
  <c r="T126" i="15"/>
  <c r="S126" i="15"/>
  <c r="R126" i="15"/>
  <c r="P126" i="15"/>
  <c r="O126" i="15"/>
  <c r="N126" i="15"/>
  <c r="M126" i="15"/>
  <c r="K126" i="15"/>
  <c r="J126" i="15"/>
  <c r="I126" i="15"/>
  <c r="H126" i="15"/>
  <c r="BI125" i="15"/>
  <c r="Z125" i="15"/>
  <c r="Y125" i="15"/>
  <c r="X125" i="15"/>
  <c r="W125" i="15"/>
  <c r="U125" i="15"/>
  <c r="T125" i="15"/>
  <c r="S125" i="15"/>
  <c r="R125" i="15"/>
  <c r="P125" i="15"/>
  <c r="O125" i="15"/>
  <c r="N125" i="15"/>
  <c r="M125" i="15"/>
  <c r="K125" i="15"/>
  <c r="J125" i="15"/>
  <c r="I125" i="15"/>
  <c r="H125" i="15"/>
  <c r="BI121" i="15"/>
  <c r="Z121" i="15"/>
  <c r="Y121" i="15"/>
  <c r="X121" i="15"/>
  <c r="W121" i="15"/>
  <c r="U121" i="15"/>
  <c r="T121" i="15"/>
  <c r="S121" i="15"/>
  <c r="R121" i="15"/>
  <c r="P121" i="15"/>
  <c r="O121" i="15"/>
  <c r="N121" i="15"/>
  <c r="M121" i="15"/>
  <c r="K121" i="15"/>
  <c r="J121" i="15"/>
  <c r="I121" i="15"/>
  <c r="H121" i="15"/>
  <c r="BI120" i="15"/>
  <c r="Z120" i="15"/>
  <c r="Y120" i="15"/>
  <c r="X120" i="15"/>
  <c r="W120" i="15"/>
  <c r="U120" i="15"/>
  <c r="T120" i="15"/>
  <c r="S120" i="15"/>
  <c r="R120" i="15"/>
  <c r="P120" i="15"/>
  <c r="O120" i="15"/>
  <c r="N120" i="15"/>
  <c r="M120" i="15"/>
  <c r="K120" i="15"/>
  <c r="J120" i="15"/>
  <c r="I120" i="15"/>
  <c r="H120" i="15"/>
  <c r="BI119" i="15"/>
  <c r="Z119" i="15"/>
  <c r="Y119" i="15"/>
  <c r="X119" i="15"/>
  <c r="W119" i="15"/>
  <c r="U119" i="15"/>
  <c r="T119" i="15"/>
  <c r="S119" i="15"/>
  <c r="R119" i="15"/>
  <c r="P119" i="15"/>
  <c r="O119" i="15"/>
  <c r="N119" i="15"/>
  <c r="M119" i="15"/>
  <c r="K119" i="15"/>
  <c r="J119" i="15"/>
  <c r="I119" i="15"/>
  <c r="H119" i="15"/>
  <c r="BI118" i="15"/>
  <c r="Z118" i="15"/>
  <c r="Y118" i="15"/>
  <c r="X118" i="15"/>
  <c r="W118" i="15"/>
  <c r="U118" i="15"/>
  <c r="T118" i="15"/>
  <c r="S118" i="15"/>
  <c r="R118" i="15"/>
  <c r="P118" i="15"/>
  <c r="O118" i="15"/>
  <c r="N118" i="15"/>
  <c r="M118" i="15"/>
  <c r="K118" i="15"/>
  <c r="J118" i="15"/>
  <c r="I118" i="15"/>
  <c r="H118" i="15"/>
  <c r="BI117" i="15"/>
  <c r="Z117" i="15"/>
  <c r="Y117" i="15"/>
  <c r="X117" i="15"/>
  <c r="W117" i="15"/>
  <c r="U117" i="15"/>
  <c r="T117" i="15"/>
  <c r="S117" i="15"/>
  <c r="R117" i="15"/>
  <c r="P117" i="15"/>
  <c r="O117" i="15"/>
  <c r="N117" i="15"/>
  <c r="M117" i="15"/>
  <c r="K117" i="15"/>
  <c r="J117" i="15"/>
  <c r="I117" i="15"/>
  <c r="H117" i="15"/>
  <c r="BI116" i="15"/>
  <c r="Z116" i="15"/>
  <c r="Y116" i="15"/>
  <c r="X116" i="15"/>
  <c r="W116" i="15"/>
  <c r="U116" i="15"/>
  <c r="T116" i="15"/>
  <c r="S116" i="15"/>
  <c r="R116" i="15"/>
  <c r="P116" i="15"/>
  <c r="O116" i="15"/>
  <c r="N116" i="15"/>
  <c r="M116" i="15"/>
  <c r="K116" i="15"/>
  <c r="J116" i="15"/>
  <c r="I116" i="15"/>
  <c r="H116" i="15"/>
  <c r="BI115" i="15"/>
  <c r="Z115" i="15"/>
  <c r="Y115" i="15"/>
  <c r="X115" i="15"/>
  <c r="W115" i="15"/>
  <c r="U115" i="15"/>
  <c r="T115" i="15"/>
  <c r="S115" i="15"/>
  <c r="R115" i="15"/>
  <c r="P115" i="15"/>
  <c r="O115" i="15"/>
  <c r="N115" i="15"/>
  <c r="M115" i="15"/>
  <c r="K115" i="15"/>
  <c r="J115" i="15"/>
  <c r="I115" i="15"/>
  <c r="H115" i="15"/>
  <c r="BI114" i="15"/>
  <c r="Z114" i="15"/>
  <c r="Y114" i="15"/>
  <c r="X114" i="15"/>
  <c r="W114" i="15"/>
  <c r="U114" i="15"/>
  <c r="T114" i="15"/>
  <c r="S114" i="15"/>
  <c r="R114" i="15"/>
  <c r="P114" i="15"/>
  <c r="O114" i="15"/>
  <c r="N114" i="15"/>
  <c r="M114" i="15"/>
  <c r="K114" i="15"/>
  <c r="J114" i="15"/>
  <c r="I114" i="15"/>
  <c r="H114" i="15"/>
  <c r="BI113" i="15"/>
  <c r="Z113" i="15"/>
  <c r="Y113" i="15"/>
  <c r="X113" i="15"/>
  <c r="W113" i="15"/>
  <c r="U113" i="15"/>
  <c r="T113" i="15"/>
  <c r="S113" i="15"/>
  <c r="R113" i="15"/>
  <c r="P113" i="15"/>
  <c r="O113" i="15"/>
  <c r="N113" i="15"/>
  <c r="M113" i="15"/>
  <c r="K113" i="15"/>
  <c r="J113" i="15"/>
  <c r="I113" i="15"/>
  <c r="H113" i="15"/>
  <c r="BI112" i="15"/>
  <c r="Z112" i="15"/>
  <c r="Y112" i="15"/>
  <c r="X112" i="15"/>
  <c r="W112" i="15"/>
  <c r="U112" i="15"/>
  <c r="T112" i="15"/>
  <c r="S112" i="15"/>
  <c r="R112" i="15"/>
  <c r="P112" i="15"/>
  <c r="O112" i="15"/>
  <c r="N112" i="15"/>
  <c r="M112" i="15"/>
  <c r="K112" i="15"/>
  <c r="J112" i="15"/>
  <c r="I112" i="15"/>
  <c r="H112" i="15"/>
  <c r="BI111" i="15"/>
  <c r="Z111" i="15"/>
  <c r="Y111" i="15"/>
  <c r="X111" i="15"/>
  <c r="W111" i="15"/>
  <c r="U111" i="15"/>
  <c r="T111" i="15"/>
  <c r="S111" i="15"/>
  <c r="R111" i="15"/>
  <c r="P111" i="15"/>
  <c r="O111" i="15"/>
  <c r="N111" i="15"/>
  <c r="M111" i="15"/>
  <c r="K111" i="15"/>
  <c r="J111" i="15"/>
  <c r="I111" i="15"/>
  <c r="H111" i="15"/>
  <c r="BI110" i="15"/>
  <c r="Z110" i="15"/>
  <c r="Y110" i="15"/>
  <c r="X110" i="15"/>
  <c r="W110" i="15"/>
  <c r="U110" i="15"/>
  <c r="T110" i="15"/>
  <c r="S110" i="15"/>
  <c r="R110" i="15"/>
  <c r="P110" i="15"/>
  <c r="O110" i="15"/>
  <c r="N110" i="15"/>
  <c r="M110" i="15"/>
  <c r="K110" i="15"/>
  <c r="J110" i="15"/>
  <c r="I110" i="15"/>
  <c r="H110" i="15"/>
  <c r="BI109" i="15"/>
  <c r="Z109" i="15"/>
  <c r="Y109" i="15"/>
  <c r="X109" i="15"/>
  <c r="W109" i="15"/>
  <c r="U109" i="15"/>
  <c r="T109" i="15"/>
  <c r="S109" i="15"/>
  <c r="R109" i="15"/>
  <c r="P109" i="15"/>
  <c r="O109" i="15"/>
  <c r="N109" i="15"/>
  <c r="M109" i="15"/>
  <c r="K109" i="15"/>
  <c r="J109" i="15"/>
  <c r="I109" i="15"/>
  <c r="H109" i="15"/>
  <c r="BI108" i="15"/>
  <c r="Z108" i="15"/>
  <c r="Y108" i="15"/>
  <c r="X108" i="15"/>
  <c r="W108" i="15"/>
  <c r="U108" i="15"/>
  <c r="T108" i="15"/>
  <c r="S108" i="15"/>
  <c r="R108" i="15"/>
  <c r="P108" i="15"/>
  <c r="O108" i="15"/>
  <c r="N108" i="15"/>
  <c r="M108" i="15"/>
  <c r="K108" i="15"/>
  <c r="J108" i="15"/>
  <c r="I108" i="15"/>
  <c r="H108" i="15"/>
  <c r="BI107" i="15"/>
  <c r="Z107" i="15"/>
  <c r="Y107" i="15"/>
  <c r="X107" i="15"/>
  <c r="W107" i="15"/>
  <c r="U107" i="15"/>
  <c r="T107" i="15"/>
  <c r="S107" i="15"/>
  <c r="R107" i="15"/>
  <c r="P107" i="15"/>
  <c r="O107" i="15"/>
  <c r="N107" i="15"/>
  <c r="M107" i="15"/>
  <c r="K107" i="15"/>
  <c r="J107" i="15"/>
  <c r="I107" i="15"/>
  <c r="H107" i="15"/>
  <c r="BI102" i="15"/>
  <c r="Z102" i="15"/>
  <c r="Y102" i="15"/>
  <c r="X102" i="15"/>
  <c r="W102" i="15"/>
  <c r="U102" i="15"/>
  <c r="T102" i="15"/>
  <c r="S102" i="15"/>
  <c r="R102" i="15"/>
  <c r="P102" i="15"/>
  <c r="O102" i="15"/>
  <c r="N102" i="15"/>
  <c r="M102" i="15"/>
  <c r="K102" i="15"/>
  <c r="J102" i="15"/>
  <c r="I102" i="15"/>
  <c r="H102" i="15"/>
  <c r="BI101" i="15"/>
  <c r="Z101" i="15"/>
  <c r="Y101" i="15"/>
  <c r="X101" i="15"/>
  <c r="W101" i="15"/>
  <c r="U101" i="15"/>
  <c r="T101" i="15"/>
  <c r="S101" i="15"/>
  <c r="R101" i="15"/>
  <c r="P101" i="15"/>
  <c r="O101" i="15"/>
  <c r="N101" i="15"/>
  <c r="M101" i="15"/>
  <c r="K101" i="15"/>
  <c r="J101" i="15"/>
  <c r="I101" i="15"/>
  <c r="H101" i="15"/>
  <c r="BI100" i="15"/>
  <c r="Z100" i="15"/>
  <c r="Y100" i="15"/>
  <c r="X100" i="15"/>
  <c r="W100" i="15"/>
  <c r="U100" i="15"/>
  <c r="T100" i="15"/>
  <c r="S100" i="15"/>
  <c r="R100" i="15"/>
  <c r="P100" i="15"/>
  <c r="O100" i="15"/>
  <c r="N100" i="15"/>
  <c r="M100" i="15"/>
  <c r="K100" i="15"/>
  <c r="J100" i="15"/>
  <c r="I100" i="15"/>
  <c r="H100" i="15"/>
  <c r="BI99" i="15"/>
  <c r="Z99" i="15"/>
  <c r="Y99" i="15"/>
  <c r="X99" i="15"/>
  <c r="W99" i="15"/>
  <c r="U99" i="15"/>
  <c r="T99" i="15"/>
  <c r="S99" i="15"/>
  <c r="R99" i="15"/>
  <c r="P99" i="15"/>
  <c r="O99" i="15"/>
  <c r="N99" i="15"/>
  <c r="M99" i="15"/>
  <c r="K99" i="15"/>
  <c r="J99" i="15"/>
  <c r="I99" i="15"/>
  <c r="H99" i="15"/>
  <c r="BI98" i="15"/>
  <c r="Z98" i="15"/>
  <c r="Y98" i="15"/>
  <c r="X98" i="15"/>
  <c r="W98" i="15"/>
  <c r="U98" i="15"/>
  <c r="T98" i="15"/>
  <c r="S98" i="15"/>
  <c r="R98" i="15"/>
  <c r="P98" i="15"/>
  <c r="O98" i="15"/>
  <c r="N98" i="15"/>
  <c r="M98" i="15"/>
  <c r="K98" i="15"/>
  <c r="J98" i="15"/>
  <c r="I98" i="15"/>
  <c r="H98" i="15"/>
  <c r="BI97" i="15"/>
  <c r="Z97" i="15"/>
  <c r="Y97" i="15"/>
  <c r="X97" i="15"/>
  <c r="W97" i="15"/>
  <c r="U97" i="15"/>
  <c r="T97" i="15"/>
  <c r="S97" i="15"/>
  <c r="R97" i="15"/>
  <c r="P97" i="15"/>
  <c r="O97" i="15"/>
  <c r="N97" i="15"/>
  <c r="M97" i="15"/>
  <c r="K97" i="15"/>
  <c r="J97" i="15"/>
  <c r="I97" i="15"/>
  <c r="H97" i="15"/>
  <c r="BI96" i="15"/>
  <c r="Z96" i="15"/>
  <c r="Y96" i="15"/>
  <c r="X96" i="15"/>
  <c r="W96" i="15"/>
  <c r="U96" i="15"/>
  <c r="T96" i="15"/>
  <c r="S96" i="15"/>
  <c r="R96" i="15"/>
  <c r="P96" i="15"/>
  <c r="O96" i="15"/>
  <c r="N96" i="15"/>
  <c r="M96" i="15"/>
  <c r="K96" i="15"/>
  <c r="J96" i="15"/>
  <c r="I96" i="15"/>
  <c r="H96" i="15"/>
  <c r="BI95" i="15"/>
  <c r="Z95" i="15"/>
  <c r="Y95" i="15"/>
  <c r="X95" i="15"/>
  <c r="W95" i="15"/>
  <c r="U95" i="15"/>
  <c r="T95" i="15"/>
  <c r="S95" i="15"/>
  <c r="R95" i="15"/>
  <c r="P95" i="15"/>
  <c r="O95" i="15"/>
  <c r="N95" i="15"/>
  <c r="M95" i="15"/>
  <c r="K95" i="15"/>
  <c r="J95" i="15"/>
  <c r="I95" i="15"/>
  <c r="H95" i="15"/>
  <c r="BI94" i="15"/>
  <c r="Z94" i="15"/>
  <c r="Y94" i="15"/>
  <c r="X94" i="15"/>
  <c r="W94" i="15"/>
  <c r="U94" i="15"/>
  <c r="T94" i="15"/>
  <c r="S94" i="15"/>
  <c r="R94" i="15"/>
  <c r="P94" i="15"/>
  <c r="O94" i="15"/>
  <c r="N94" i="15"/>
  <c r="M94" i="15"/>
  <c r="K94" i="15"/>
  <c r="J94" i="15"/>
  <c r="I94" i="15"/>
  <c r="H94" i="15"/>
  <c r="BI93" i="15"/>
  <c r="Z93" i="15"/>
  <c r="Y93" i="15"/>
  <c r="X93" i="15"/>
  <c r="W93" i="15"/>
  <c r="U93" i="15"/>
  <c r="T93" i="15"/>
  <c r="S93" i="15"/>
  <c r="R93" i="15"/>
  <c r="P93" i="15"/>
  <c r="O93" i="15"/>
  <c r="N93" i="15"/>
  <c r="M93" i="15"/>
  <c r="K93" i="15"/>
  <c r="J93" i="15"/>
  <c r="I93" i="15"/>
  <c r="H93" i="15"/>
  <c r="BI92" i="15"/>
  <c r="Z92" i="15"/>
  <c r="Y92" i="15"/>
  <c r="X92" i="15"/>
  <c r="W92" i="15"/>
  <c r="U92" i="15"/>
  <c r="T92" i="15"/>
  <c r="S92" i="15"/>
  <c r="R92" i="15"/>
  <c r="P92" i="15"/>
  <c r="O92" i="15"/>
  <c r="N92" i="15"/>
  <c r="M92" i="15"/>
  <c r="K92" i="15"/>
  <c r="J92" i="15"/>
  <c r="I92" i="15"/>
  <c r="H92" i="15"/>
  <c r="BI91" i="15"/>
  <c r="Z91" i="15"/>
  <c r="Y91" i="15"/>
  <c r="X91" i="15"/>
  <c r="W91" i="15"/>
  <c r="U91" i="15"/>
  <c r="T91" i="15"/>
  <c r="S91" i="15"/>
  <c r="R91" i="15"/>
  <c r="P91" i="15"/>
  <c r="O91" i="15"/>
  <c r="N91" i="15"/>
  <c r="M91" i="15"/>
  <c r="K91" i="15"/>
  <c r="J91" i="15"/>
  <c r="I91" i="15"/>
  <c r="H91" i="15"/>
  <c r="BI90" i="15"/>
  <c r="Z90" i="15"/>
  <c r="Y90" i="15"/>
  <c r="X90" i="15"/>
  <c r="W90" i="15"/>
  <c r="U90" i="15"/>
  <c r="T90" i="15"/>
  <c r="S90" i="15"/>
  <c r="R90" i="15"/>
  <c r="P90" i="15"/>
  <c r="O90" i="15"/>
  <c r="N90" i="15"/>
  <c r="M90" i="15"/>
  <c r="K90" i="15"/>
  <c r="J90" i="15"/>
  <c r="I90" i="15"/>
  <c r="H90" i="15"/>
  <c r="BI89" i="15"/>
  <c r="Z89" i="15"/>
  <c r="Y89" i="15"/>
  <c r="X89" i="15"/>
  <c r="W89" i="15"/>
  <c r="U89" i="15"/>
  <c r="T89" i="15"/>
  <c r="S89" i="15"/>
  <c r="R89" i="15"/>
  <c r="P89" i="15"/>
  <c r="O89" i="15"/>
  <c r="N89" i="15"/>
  <c r="M89" i="15"/>
  <c r="K89" i="15"/>
  <c r="J89" i="15"/>
  <c r="I89" i="15"/>
  <c r="H89" i="15"/>
  <c r="BI88" i="15"/>
  <c r="Z88" i="15"/>
  <c r="Y88" i="15"/>
  <c r="X88" i="15"/>
  <c r="W88" i="15"/>
  <c r="U88" i="15"/>
  <c r="T88" i="15"/>
  <c r="S88" i="15"/>
  <c r="R88" i="15"/>
  <c r="P88" i="15"/>
  <c r="O88" i="15"/>
  <c r="N88" i="15"/>
  <c r="M88" i="15"/>
  <c r="K88" i="15"/>
  <c r="J88" i="15"/>
  <c r="I88" i="15"/>
  <c r="H88" i="15"/>
  <c r="BI87" i="15"/>
  <c r="Z87" i="15"/>
  <c r="Y87" i="15"/>
  <c r="X87" i="15"/>
  <c r="W87" i="15"/>
  <c r="U87" i="15"/>
  <c r="T87" i="15"/>
  <c r="S87" i="15"/>
  <c r="R87" i="15"/>
  <c r="P87" i="15"/>
  <c r="O87" i="15"/>
  <c r="N87" i="15"/>
  <c r="M87" i="15"/>
  <c r="K87" i="15"/>
  <c r="J87" i="15"/>
  <c r="I87" i="15"/>
  <c r="H87" i="15"/>
  <c r="BI86" i="15"/>
  <c r="Z86" i="15"/>
  <c r="Y86" i="15"/>
  <c r="X86" i="15"/>
  <c r="W86" i="15"/>
  <c r="U86" i="15"/>
  <c r="T86" i="15"/>
  <c r="S86" i="15"/>
  <c r="R86" i="15"/>
  <c r="P86" i="15"/>
  <c r="O86" i="15"/>
  <c r="N86" i="15"/>
  <c r="M86" i="15"/>
  <c r="K86" i="15"/>
  <c r="J86" i="15"/>
  <c r="I86" i="15"/>
  <c r="H86" i="15"/>
  <c r="BI85" i="15"/>
  <c r="Z85" i="15"/>
  <c r="Y85" i="15"/>
  <c r="X85" i="15"/>
  <c r="W85" i="15"/>
  <c r="U85" i="15"/>
  <c r="T85" i="15"/>
  <c r="S85" i="15"/>
  <c r="R85" i="15"/>
  <c r="P85" i="15"/>
  <c r="O85" i="15"/>
  <c r="N85" i="15"/>
  <c r="M85" i="15"/>
  <c r="K85" i="15"/>
  <c r="J85" i="15"/>
  <c r="I85" i="15"/>
  <c r="H85" i="15"/>
  <c r="BI84" i="15"/>
  <c r="Z84" i="15"/>
  <c r="Y84" i="15"/>
  <c r="X84" i="15"/>
  <c r="W84" i="15"/>
  <c r="U84" i="15"/>
  <c r="T84" i="15"/>
  <c r="S84" i="15"/>
  <c r="R84" i="15"/>
  <c r="P84" i="15"/>
  <c r="O84" i="15"/>
  <c r="N84" i="15"/>
  <c r="M84" i="15"/>
  <c r="K84" i="15"/>
  <c r="J84" i="15"/>
  <c r="I84" i="15"/>
  <c r="H84" i="15"/>
  <c r="BI83" i="15"/>
  <c r="Z83" i="15"/>
  <c r="Y83" i="15"/>
  <c r="X83" i="15"/>
  <c r="W83" i="15"/>
  <c r="U83" i="15"/>
  <c r="T83" i="15"/>
  <c r="S83" i="15"/>
  <c r="R83" i="15"/>
  <c r="P83" i="15"/>
  <c r="O83" i="15"/>
  <c r="N83" i="15"/>
  <c r="M83" i="15"/>
  <c r="K83" i="15"/>
  <c r="J83" i="15"/>
  <c r="I83" i="15"/>
  <c r="H83" i="15"/>
  <c r="BI82" i="15"/>
  <c r="Z82" i="15"/>
  <c r="Y82" i="15"/>
  <c r="X82" i="15"/>
  <c r="W82" i="15"/>
  <c r="U82" i="15"/>
  <c r="T82" i="15"/>
  <c r="S82" i="15"/>
  <c r="R82" i="15"/>
  <c r="P82" i="15"/>
  <c r="O82" i="15"/>
  <c r="N82" i="15"/>
  <c r="M82" i="15"/>
  <c r="K82" i="15"/>
  <c r="J82" i="15"/>
  <c r="I82" i="15"/>
  <c r="H82" i="15"/>
  <c r="BI81" i="15"/>
  <c r="Z81" i="15"/>
  <c r="Y81" i="15"/>
  <c r="X81" i="15"/>
  <c r="W81" i="15"/>
  <c r="U81" i="15"/>
  <c r="T81" i="15"/>
  <c r="S81" i="15"/>
  <c r="R81" i="15"/>
  <c r="P81" i="15"/>
  <c r="O81" i="15"/>
  <c r="N81" i="15"/>
  <c r="M81" i="15"/>
  <c r="K81" i="15"/>
  <c r="J81" i="15"/>
  <c r="I81" i="15"/>
  <c r="H81" i="15"/>
  <c r="BI80" i="15"/>
  <c r="Z80" i="15"/>
  <c r="Y80" i="15"/>
  <c r="X80" i="15"/>
  <c r="W80" i="15"/>
  <c r="U80" i="15"/>
  <c r="T80" i="15"/>
  <c r="S80" i="15"/>
  <c r="R80" i="15"/>
  <c r="P80" i="15"/>
  <c r="O80" i="15"/>
  <c r="N80" i="15"/>
  <c r="M80" i="15"/>
  <c r="K80" i="15"/>
  <c r="J80" i="15"/>
  <c r="I80" i="15"/>
  <c r="H80" i="15"/>
  <c r="BI79" i="15"/>
  <c r="Z79" i="15"/>
  <c r="Y79" i="15"/>
  <c r="X79" i="15"/>
  <c r="W79" i="15"/>
  <c r="U79" i="15"/>
  <c r="T79" i="15"/>
  <c r="S79" i="15"/>
  <c r="R79" i="15"/>
  <c r="P79" i="15"/>
  <c r="O79" i="15"/>
  <c r="N79" i="15"/>
  <c r="M79" i="15"/>
  <c r="K79" i="15"/>
  <c r="J79" i="15"/>
  <c r="I79" i="15"/>
  <c r="H79" i="15"/>
  <c r="BI78" i="15"/>
  <c r="Z78" i="15"/>
  <c r="Y78" i="15"/>
  <c r="X78" i="15"/>
  <c r="W78" i="15"/>
  <c r="U78" i="15"/>
  <c r="T78" i="15"/>
  <c r="S78" i="15"/>
  <c r="R78" i="15"/>
  <c r="P78" i="15"/>
  <c r="O78" i="15"/>
  <c r="N78" i="15"/>
  <c r="M78" i="15"/>
  <c r="K78" i="15"/>
  <c r="J78" i="15"/>
  <c r="I78" i="15"/>
  <c r="H78" i="15"/>
  <c r="BI77" i="15"/>
  <c r="Z77" i="15"/>
  <c r="Y77" i="15"/>
  <c r="X77" i="15"/>
  <c r="W77" i="15"/>
  <c r="U77" i="15"/>
  <c r="T77" i="15"/>
  <c r="S77" i="15"/>
  <c r="R77" i="15"/>
  <c r="P77" i="15"/>
  <c r="O77" i="15"/>
  <c r="N77" i="15"/>
  <c r="M77" i="15"/>
  <c r="K77" i="15"/>
  <c r="J77" i="15"/>
  <c r="I77" i="15"/>
  <c r="H77" i="15"/>
  <c r="BI76" i="15"/>
  <c r="Z76" i="15"/>
  <c r="Y76" i="15"/>
  <c r="X76" i="15"/>
  <c r="W76" i="15"/>
  <c r="U76" i="15"/>
  <c r="T76" i="15"/>
  <c r="S76" i="15"/>
  <c r="R76" i="15"/>
  <c r="P76" i="15"/>
  <c r="O76" i="15"/>
  <c r="N76" i="15"/>
  <c r="M76" i="15"/>
  <c r="K76" i="15"/>
  <c r="J76" i="15"/>
  <c r="I76" i="15"/>
  <c r="H76" i="15"/>
  <c r="BI75" i="15"/>
  <c r="Z75" i="15"/>
  <c r="Y75" i="15"/>
  <c r="X75" i="15"/>
  <c r="W75" i="15"/>
  <c r="U75" i="15"/>
  <c r="T75" i="15"/>
  <c r="S75" i="15"/>
  <c r="R75" i="15"/>
  <c r="P75" i="15"/>
  <c r="O75" i="15"/>
  <c r="N75" i="15"/>
  <c r="M75" i="15"/>
  <c r="K75" i="15"/>
  <c r="J75" i="15"/>
  <c r="I75" i="15"/>
  <c r="H75" i="15"/>
  <c r="BI74" i="15"/>
  <c r="Z74" i="15"/>
  <c r="Y74" i="15"/>
  <c r="X74" i="15"/>
  <c r="W74" i="15"/>
  <c r="U74" i="15"/>
  <c r="T74" i="15"/>
  <c r="S74" i="15"/>
  <c r="R74" i="15"/>
  <c r="P74" i="15"/>
  <c r="O74" i="15"/>
  <c r="N74" i="15"/>
  <c r="M74" i="15"/>
  <c r="K74" i="15"/>
  <c r="J74" i="15"/>
  <c r="I74" i="15"/>
  <c r="H74" i="15"/>
  <c r="BI70" i="15"/>
  <c r="Z70" i="15"/>
  <c r="Y70" i="15"/>
  <c r="X70" i="15"/>
  <c r="W70" i="15"/>
  <c r="U70" i="15"/>
  <c r="T70" i="15"/>
  <c r="S70" i="15"/>
  <c r="R70" i="15"/>
  <c r="P70" i="15"/>
  <c r="O70" i="15"/>
  <c r="N70" i="15"/>
  <c r="M70" i="15"/>
  <c r="K70" i="15"/>
  <c r="J70" i="15"/>
  <c r="I70" i="15"/>
  <c r="H70" i="15"/>
  <c r="BI69" i="15"/>
  <c r="Z69" i="15"/>
  <c r="Y69" i="15"/>
  <c r="X69" i="15"/>
  <c r="W69" i="15"/>
  <c r="U69" i="15"/>
  <c r="T69" i="15"/>
  <c r="S69" i="15"/>
  <c r="R69" i="15"/>
  <c r="P69" i="15"/>
  <c r="O69" i="15"/>
  <c r="N69" i="15"/>
  <c r="M69" i="15"/>
  <c r="K69" i="15"/>
  <c r="J69" i="15"/>
  <c r="I69" i="15"/>
  <c r="H69" i="15"/>
  <c r="BI68" i="15"/>
  <c r="Z68" i="15"/>
  <c r="Y68" i="15"/>
  <c r="X68" i="15"/>
  <c r="W68" i="15"/>
  <c r="U68" i="15"/>
  <c r="T68" i="15"/>
  <c r="S68" i="15"/>
  <c r="R68" i="15"/>
  <c r="P68" i="15"/>
  <c r="O68" i="15"/>
  <c r="N68" i="15"/>
  <c r="M68" i="15"/>
  <c r="K68" i="15"/>
  <c r="J68" i="15"/>
  <c r="I68" i="15"/>
  <c r="H68" i="15"/>
  <c r="BI67" i="15"/>
  <c r="Z67" i="15"/>
  <c r="Y67" i="15"/>
  <c r="X67" i="15"/>
  <c r="W67" i="15"/>
  <c r="U67" i="15"/>
  <c r="T67" i="15"/>
  <c r="S67" i="15"/>
  <c r="R67" i="15"/>
  <c r="P67" i="15"/>
  <c r="O67" i="15"/>
  <c r="N67" i="15"/>
  <c r="M67" i="15"/>
  <c r="K67" i="15"/>
  <c r="J67" i="15"/>
  <c r="I67" i="15"/>
  <c r="H67" i="15"/>
  <c r="BI66" i="15"/>
  <c r="Z66" i="15"/>
  <c r="Y66" i="15"/>
  <c r="X66" i="15"/>
  <c r="W66" i="15"/>
  <c r="U66" i="15"/>
  <c r="T66" i="15"/>
  <c r="S66" i="15"/>
  <c r="R66" i="15"/>
  <c r="P66" i="15"/>
  <c r="O66" i="15"/>
  <c r="N66" i="15"/>
  <c r="M66" i="15"/>
  <c r="K66" i="15"/>
  <c r="J66" i="15"/>
  <c r="I66" i="15"/>
  <c r="H66" i="15"/>
  <c r="BI65" i="15"/>
  <c r="Z65" i="15"/>
  <c r="Y65" i="15"/>
  <c r="X65" i="15"/>
  <c r="W65" i="15"/>
  <c r="U65" i="15"/>
  <c r="T65" i="15"/>
  <c r="S65" i="15"/>
  <c r="R65" i="15"/>
  <c r="P65" i="15"/>
  <c r="O65" i="15"/>
  <c r="N65" i="15"/>
  <c r="M65" i="15"/>
  <c r="K65" i="15"/>
  <c r="J65" i="15"/>
  <c r="I65" i="15"/>
  <c r="H65" i="15"/>
  <c r="BI64" i="15"/>
  <c r="Z64" i="15"/>
  <c r="Y64" i="15"/>
  <c r="X64" i="15"/>
  <c r="W64" i="15"/>
  <c r="U64" i="15"/>
  <c r="T64" i="15"/>
  <c r="S64" i="15"/>
  <c r="R64" i="15"/>
  <c r="P64" i="15"/>
  <c r="O64" i="15"/>
  <c r="N64" i="15"/>
  <c r="M64" i="15"/>
  <c r="K64" i="15"/>
  <c r="J64" i="15"/>
  <c r="I64" i="15"/>
  <c r="H64" i="15"/>
  <c r="BI63" i="15"/>
  <c r="Z63" i="15"/>
  <c r="Y63" i="15"/>
  <c r="X63" i="15"/>
  <c r="W63" i="15"/>
  <c r="U63" i="15"/>
  <c r="T63" i="15"/>
  <c r="S63" i="15"/>
  <c r="R63" i="15"/>
  <c r="P63" i="15"/>
  <c r="O63" i="15"/>
  <c r="N63" i="15"/>
  <c r="M63" i="15"/>
  <c r="K63" i="15"/>
  <c r="J63" i="15"/>
  <c r="I63" i="15"/>
  <c r="H63" i="15"/>
  <c r="BI58" i="15"/>
  <c r="Z58" i="15"/>
  <c r="Y58" i="15"/>
  <c r="X58" i="15"/>
  <c r="W58" i="15"/>
  <c r="U58" i="15"/>
  <c r="T58" i="15"/>
  <c r="S58" i="15"/>
  <c r="R58" i="15"/>
  <c r="P58" i="15"/>
  <c r="O58" i="15"/>
  <c r="N58" i="15"/>
  <c r="M58" i="15"/>
  <c r="K58" i="15"/>
  <c r="J58" i="15"/>
  <c r="I58" i="15"/>
  <c r="H58" i="15"/>
  <c r="BI57" i="15"/>
  <c r="Z57" i="15"/>
  <c r="Y57" i="15"/>
  <c r="X57" i="15"/>
  <c r="W57" i="15"/>
  <c r="U57" i="15"/>
  <c r="T57" i="15"/>
  <c r="S57" i="15"/>
  <c r="R57" i="15"/>
  <c r="P57" i="15"/>
  <c r="O57" i="15"/>
  <c r="N57" i="15"/>
  <c r="M57" i="15"/>
  <c r="K57" i="15"/>
  <c r="J57" i="15"/>
  <c r="I57" i="15"/>
  <c r="H57" i="15"/>
  <c r="BI56" i="15"/>
  <c r="Z56" i="15"/>
  <c r="Y56" i="15"/>
  <c r="X56" i="15"/>
  <c r="W56" i="15"/>
  <c r="U56" i="15"/>
  <c r="T56" i="15"/>
  <c r="S56" i="15"/>
  <c r="R56" i="15"/>
  <c r="P56" i="15"/>
  <c r="O56" i="15"/>
  <c r="N56" i="15"/>
  <c r="M56" i="15"/>
  <c r="K56" i="15"/>
  <c r="J56" i="15"/>
  <c r="I56" i="15"/>
  <c r="H56" i="15"/>
  <c r="BI55" i="15"/>
  <c r="Z55" i="15"/>
  <c r="Y55" i="15"/>
  <c r="X55" i="15"/>
  <c r="W55" i="15"/>
  <c r="U55" i="15"/>
  <c r="T55" i="15"/>
  <c r="S55" i="15"/>
  <c r="R55" i="15"/>
  <c r="P55" i="15"/>
  <c r="O55" i="15"/>
  <c r="N55" i="15"/>
  <c r="M55" i="15"/>
  <c r="K55" i="15"/>
  <c r="J55" i="15"/>
  <c r="I55" i="15"/>
  <c r="H55" i="15"/>
  <c r="BI54" i="15"/>
  <c r="Z54" i="15"/>
  <c r="Y54" i="15"/>
  <c r="X54" i="15"/>
  <c r="W54" i="15"/>
  <c r="U54" i="15"/>
  <c r="T54" i="15"/>
  <c r="S54" i="15"/>
  <c r="R54" i="15"/>
  <c r="P54" i="15"/>
  <c r="O54" i="15"/>
  <c r="N54" i="15"/>
  <c r="M54" i="15"/>
  <c r="K54" i="15"/>
  <c r="J54" i="15"/>
  <c r="I54" i="15"/>
  <c r="H54" i="15"/>
  <c r="BI53" i="15"/>
  <c r="Z53" i="15"/>
  <c r="Y53" i="15"/>
  <c r="X53" i="15"/>
  <c r="W53" i="15"/>
  <c r="U53" i="15"/>
  <c r="T53" i="15"/>
  <c r="S53" i="15"/>
  <c r="R53" i="15"/>
  <c r="P53" i="15"/>
  <c r="O53" i="15"/>
  <c r="N53" i="15"/>
  <c r="M53" i="15"/>
  <c r="K53" i="15"/>
  <c r="J53" i="15"/>
  <c r="I53" i="15"/>
  <c r="H53" i="15"/>
  <c r="BI52" i="15"/>
  <c r="Z52" i="15"/>
  <c r="Y52" i="15"/>
  <c r="X52" i="15"/>
  <c r="W52" i="15"/>
  <c r="U52" i="15"/>
  <c r="T52" i="15"/>
  <c r="S52" i="15"/>
  <c r="R52" i="15"/>
  <c r="P52" i="15"/>
  <c r="O52" i="15"/>
  <c r="N52" i="15"/>
  <c r="M52" i="15"/>
  <c r="K52" i="15"/>
  <c r="J52" i="15"/>
  <c r="I52" i="15"/>
  <c r="H52" i="15"/>
  <c r="BI51" i="15"/>
  <c r="Z51" i="15"/>
  <c r="Y51" i="15"/>
  <c r="X51" i="15"/>
  <c r="W51" i="15"/>
  <c r="U51" i="15"/>
  <c r="T51" i="15"/>
  <c r="S51" i="15"/>
  <c r="R51" i="15"/>
  <c r="P51" i="15"/>
  <c r="O51" i="15"/>
  <c r="N51" i="15"/>
  <c r="M51" i="15"/>
  <c r="K51" i="15"/>
  <c r="J51" i="15"/>
  <c r="I51" i="15"/>
  <c r="H51" i="15"/>
  <c r="BI50" i="15"/>
  <c r="Z50" i="15"/>
  <c r="Y50" i="15"/>
  <c r="X50" i="15"/>
  <c r="W50" i="15"/>
  <c r="U50" i="15"/>
  <c r="T50" i="15"/>
  <c r="S50" i="15"/>
  <c r="R50" i="15"/>
  <c r="P50" i="15"/>
  <c r="O50" i="15"/>
  <c r="N50" i="15"/>
  <c r="M50" i="15"/>
  <c r="K50" i="15"/>
  <c r="J50" i="15"/>
  <c r="I50" i="15"/>
  <c r="H50" i="15"/>
  <c r="BI49" i="15"/>
  <c r="Z49" i="15"/>
  <c r="Y49" i="15"/>
  <c r="X49" i="15"/>
  <c r="W49" i="15"/>
  <c r="U49" i="15"/>
  <c r="T49" i="15"/>
  <c r="S49" i="15"/>
  <c r="R49" i="15"/>
  <c r="P49" i="15"/>
  <c r="O49" i="15"/>
  <c r="N49" i="15"/>
  <c r="M49" i="15"/>
  <c r="K49" i="15"/>
  <c r="J49" i="15"/>
  <c r="I49" i="15"/>
  <c r="H49" i="15"/>
  <c r="BI48" i="15"/>
  <c r="Z48" i="15"/>
  <c r="Y48" i="15"/>
  <c r="X48" i="15"/>
  <c r="W48" i="15"/>
  <c r="U48" i="15"/>
  <c r="T48" i="15"/>
  <c r="S48" i="15"/>
  <c r="R48" i="15"/>
  <c r="P48" i="15"/>
  <c r="O48" i="15"/>
  <c r="N48" i="15"/>
  <c r="M48" i="15"/>
  <c r="K48" i="15"/>
  <c r="J48" i="15"/>
  <c r="I48" i="15"/>
  <c r="H48" i="15"/>
  <c r="W46" i="15"/>
  <c r="R46" i="15"/>
  <c r="M46" i="15"/>
  <c r="H46" i="15"/>
  <c r="BI41" i="15"/>
  <c r="Z41" i="15"/>
  <c r="Y41" i="15"/>
  <c r="X41" i="15"/>
  <c r="W41" i="15"/>
  <c r="U41" i="15"/>
  <c r="T41" i="15"/>
  <c r="S41" i="15"/>
  <c r="R41" i="15"/>
  <c r="P41" i="15"/>
  <c r="O41" i="15"/>
  <c r="N41" i="15"/>
  <c r="M41" i="15"/>
  <c r="K41" i="15"/>
  <c r="J41" i="15"/>
  <c r="I41" i="15"/>
  <c r="H41" i="15"/>
  <c r="BI40" i="15"/>
  <c r="Z40" i="15"/>
  <c r="Y40" i="15"/>
  <c r="X40" i="15"/>
  <c r="W40" i="15"/>
  <c r="U40" i="15"/>
  <c r="T40" i="15"/>
  <c r="S40" i="15"/>
  <c r="R40" i="15"/>
  <c r="P40" i="15"/>
  <c r="O40" i="15"/>
  <c r="N40" i="15"/>
  <c r="M40" i="15"/>
  <c r="K40" i="15"/>
  <c r="J40" i="15"/>
  <c r="I40" i="15"/>
  <c r="H40" i="15"/>
  <c r="BI39" i="15"/>
  <c r="Z39" i="15"/>
  <c r="Y39" i="15"/>
  <c r="X39" i="15"/>
  <c r="W39" i="15"/>
  <c r="U39" i="15"/>
  <c r="T39" i="15"/>
  <c r="S39" i="15"/>
  <c r="R39" i="15"/>
  <c r="P39" i="15"/>
  <c r="O39" i="15"/>
  <c r="N39" i="15"/>
  <c r="M39" i="15"/>
  <c r="K39" i="15"/>
  <c r="J39" i="15"/>
  <c r="I39" i="15"/>
  <c r="H39" i="15"/>
  <c r="BI38" i="15"/>
  <c r="Z38" i="15"/>
  <c r="Y38" i="15"/>
  <c r="X38" i="15"/>
  <c r="W38" i="15"/>
  <c r="U38" i="15"/>
  <c r="T38" i="15"/>
  <c r="S38" i="15"/>
  <c r="R38" i="15"/>
  <c r="P38" i="15"/>
  <c r="O38" i="15"/>
  <c r="N38" i="15"/>
  <c r="M38" i="15"/>
  <c r="K38" i="15"/>
  <c r="J38" i="15"/>
  <c r="I38" i="15"/>
  <c r="H38" i="15"/>
  <c r="BI37" i="15"/>
  <c r="Z37" i="15"/>
  <c r="Y37" i="15"/>
  <c r="X37" i="15"/>
  <c r="W37" i="15"/>
  <c r="U37" i="15"/>
  <c r="T37" i="15"/>
  <c r="S37" i="15"/>
  <c r="R37" i="15"/>
  <c r="P37" i="15"/>
  <c r="O37" i="15"/>
  <c r="N37" i="15"/>
  <c r="M37" i="15"/>
  <c r="K37" i="15"/>
  <c r="J37" i="15"/>
  <c r="I37" i="15"/>
  <c r="H37" i="15"/>
  <c r="BI36" i="15"/>
  <c r="Z36" i="15"/>
  <c r="Y36" i="15"/>
  <c r="X36" i="15"/>
  <c r="W36" i="15"/>
  <c r="U36" i="15"/>
  <c r="T36" i="15"/>
  <c r="S36" i="15"/>
  <c r="R36" i="15"/>
  <c r="P36" i="15"/>
  <c r="O36" i="15"/>
  <c r="N36" i="15"/>
  <c r="M36" i="15"/>
  <c r="K36" i="15"/>
  <c r="J36" i="15"/>
  <c r="I36" i="15"/>
  <c r="H36" i="15"/>
  <c r="BI35" i="15"/>
  <c r="Z35" i="15"/>
  <c r="Y35" i="15"/>
  <c r="X35" i="15"/>
  <c r="W35" i="15"/>
  <c r="U35" i="15"/>
  <c r="T35" i="15"/>
  <c r="S35" i="15"/>
  <c r="R35" i="15"/>
  <c r="P35" i="15"/>
  <c r="O35" i="15"/>
  <c r="N35" i="15"/>
  <c r="M35" i="15"/>
  <c r="K35" i="15"/>
  <c r="J35" i="15"/>
  <c r="I35" i="15"/>
  <c r="H35" i="15"/>
  <c r="BI34" i="15"/>
  <c r="Z34" i="15"/>
  <c r="Y34" i="15"/>
  <c r="X34" i="15"/>
  <c r="W34" i="15"/>
  <c r="U34" i="15"/>
  <c r="T34" i="15"/>
  <c r="S34" i="15"/>
  <c r="R34" i="15"/>
  <c r="P34" i="15"/>
  <c r="O34" i="15"/>
  <c r="N34" i="15"/>
  <c r="M34" i="15"/>
  <c r="K34" i="15"/>
  <c r="J34" i="15"/>
  <c r="I34" i="15"/>
  <c r="H34" i="15"/>
  <c r="BI33" i="15"/>
  <c r="Z33" i="15"/>
  <c r="Y33" i="15"/>
  <c r="X33" i="15"/>
  <c r="W33" i="15"/>
  <c r="U33" i="15"/>
  <c r="T33" i="15"/>
  <c r="S33" i="15"/>
  <c r="R33" i="15"/>
  <c r="P33" i="15"/>
  <c r="O33" i="15"/>
  <c r="N33" i="15"/>
  <c r="M33" i="15"/>
  <c r="K33" i="15"/>
  <c r="J33" i="15"/>
  <c r="I33" i="15"/>
  <c r="H33" i="15"/>
  <c r="BI32" i="15"/>
  <c r="Z32" i="15"/>
  <c r="Y32" i="15"/>
  <c r="X32" i="15"/>
  <c r="W32" i="15"/>
  <c r="U32" i="15"/>
  <c r="T32" i="15"/>
  <c r="S32" i="15"/>
  <c r="R32" i="15"/>
  <c r="P32" i="15"/>
  <c r="O32" i="15"/>
  <c r="N32" i="15"/>
  <c r="M32" i="15"/>
  <c r="K32" i="15"/>
  <c r="J32" i="15"/>
  <c r="I32" i="15"/>
  <c r="H32" i="15"/>
  <c r="BI31" i="15"/>
  <c r="Z31" i="15"/>
  <c r="Y31" i="15"/>
  <c r="X31" i="15"/>
  <c r="W31" i="15"/>
  <c r="U31" i="15"/>
  <c r="T31" i="15"/>
  <c r="S31" i="15"/>
  <c r="R31" i="15"/>
  <c r="P31" i="15"/>
  <c r="O31" i="15"/>
  <c r="N31" i="15"/>
  <c r="M31" i="15"/>
  <c r="K31" i="15"/>
  <c r="J31" i="15"/>
  <c r="I31" i="15"/>
  <c r="H31" i="15"/>
  <c r="BI30" i="15"/>
  <c r="Z30" i="15"/>
  <c r="Y30" i="15"/>
  <c r="X30" i="15"/>
  <c r="W30" i="15"/>
  <c r="U30" i="15"/>
  <c r="T30" i="15"/>
  <c r="S30" i="15"/>
  <c r="R30" i="15"/>
  <c r="P30" i="15"/>
  <c r="O30" i="15"/>
  <c r="N30" i="15"/>
  <c r="M30" i="15"/>
  <c r="K30" i="15"/>
  <c r="J30" i="15"/>
  <c r="I30" i="15"/>
  <c r="H30" i="15"/>
  <c r="BI29" i="15"/>
  <c r="Z29" i="15"/>
  <c r="Y29" i="15"/>
  <c r="X29" i="15"/>
  <c r="W29" i="15"/>
  <c r="U29" i="15"/>
  <c r="T29" i="15"/>
  <c r="S29" i="15"/>
  <c r="R29" i="15"/>
  <c r="P29" i="15"/>
  <c r="O29" i="15"/>
  <c r="N29" i="15"/>
  <c r="M29" i="15"/>
  <c r="K29" i="15"/>
  <c r="J29" i="15"/>
  <c r="I29" i="15"/>
  <c r="H29" i="15"/>
  <c r="BI28" i="15"/>
  <c r="Z28" i="15"/>
  <c r="Y28" i="15"/>
  <c r="X28" i="15"/>
  <c r="W28" i="15"/>
  <c r="U28" i="15"/>
  <c r="T28" i="15"/>
  <c r="S28" i="15"/>
  <c r="R28" i="15"/>
  <c r="P28" i="15"/>
  <c r="O28" i="15"/>
  <c r="N28" i="15"/>
  <c r="M28" i="15"/>
  <c r="K28" i="15"/>
  <c r="J28" i="15"/>
  <c r="I28" i="15"/>
  <c r="H28" i="15"/>
  <c r="BI27" i="15"/>
  <c r="Z27" i="15"/>
  <c r="Y27" i="15"/>
  <c r="X27" i="15"/>
  <c r="W27" i="15"/>
  <c r="U27" i="15"/>
  <c r="T27" i="15"/>
  <c r="S27" i="15"/>
  <c r="R27" i="15"/>
  <c r="P27" i="15"/>
  <c r="O27" i="15"/>
  <c r="N27" i="15"/>
  <c r="M27" i="15"/>
  <c r="K27" i="15"/>
  <c r="J27" i="15"/>
  <c r="I27" i="15"/>
  <c r="H27" i="15"/>
  <c r="BI26" i="15"/>
  <c r="Z26" i="15"/>
  <c r="Y26" i="15"/>
  <c r="X26" i="15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BI25" i="15"/>
  <c r="Z25" i="15"/>
  <c r="Y25" i="15"/>
  <c r="X25" i="15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BI24" i="15"/>
  <c r="Z24" i="15"/>
  <c r="Y24" i="15"/>
  <c r="X24" i="15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BI23" i="15"/>
  <c r="Z23" i="15"/>
  <c r="Y23" i="15"/>
  <c r="X23" i="15"/>
  <c r="W23" i="15"/>
  <c r="U23" i="15"/>
  <c r="T23" i="15"/>
  <c r="S23" i="15"/>
  <c r="R23" i="15"/>
  <c r="P23" i="15"/>
  <c r="O23" i="15"/>
  <c r="N23" i="15"/>
  <c r="M23" i="15"/>
  <c r="K23" i="15"/>
  <c r="J23" i="15"/>
  <c r="I23" i="15"/>
  <c r="H23" i="15"/>
  <c r="BI22" i="15"/>
  <c r="Z22" i="15"/>
  <c r="Y22" i="15"/>
  <c r="X22" i="15"/>
  <c r="W22" i="15"/>
  <c r="U22" i="15"/>
  <c r="T22" i="15"/>
  <c r="S22" i="15"/>
  <c r="R22" i="15"/>
  <c r="P22" i="15"/>
  <c r="O22" i="15"/>
  <c r="N22" i="15"/>
  <c r="M22" i="15"/>
  <c r="K22" i="15"/>
  <c r="J22" i="15"/>
  <c r="I22" i="15"/>
  <c r="H22" i="15"/>
  <c r="BI21" i="15"/>
  <c r="Z21" i="15"/>
  <c r="Y21" i="15"/>
  <c r="X21" i="15"/>
  <c r="W21" i="15"/>
  <c r="U21" i="15"/>
  <c r="T21" i="15"/>
  <c r="S21" i="15"/>
  <c r="R21" i="15"/>
  <c r="P21" i="15"/>
  <c r="O21" i="15"/>
  <c r="N21" i="15"/>
  <c r="M21" i="15"/>
  <c r="K21" i="15"/>
  <c r="J21" i="15"/>
  <c r="I21" i="15"/>
  <c r="H21" i="15"/>
  <c r="BI20" i="15"/>
  <c r="Z20" i="15"/>
  <c r="Y20" i="15"/>
  <c r="X20" i="15"/>
  <c r="W20" i="15"/>
  <c r="U20" i="15"/>
  <c r="T20" i="15"/>
  <c r="S20" i="15"/>
  <c r="R20" i="15"/>
  <c r="P20" i="15"/>
  <c r="O20" i="15"/>
  <c r="N20" i="15"/>
  <c r="M20" i="15"/>
  <c r="K20" i="15"/>
  <c r="J20" i="15"/>
  <c r="I20" i="15"/>
  <c r="H20" i="15"/>
  <c r="BI19" i="15"/>
  <c r="Z19" i="15"/>
  <c r="Y19" i="15"/>
  <c r="X19" i="15"/>
  <c r="W19" i="15"/>
  <c r="U19" i="15"/>
  <c r="T19" i="15"/>
  <c r="S19" i="15"/>
  <c r="R19" i="15"/>
  <c r="P19" i="15"/>
  <c r="O19" i="15"/>
  <c r="N19" i="15"/>
  <c r="M19" i="15"/>
  <c r="K19" i="15"/>
  <c r="J19" i="15"/>
  <c r="I19" i="15"/>
  <c r="H19" i="15"/>
  <c r="BI18" i="15"/>
  <c r="Z18" i="15"/>
  <c r="Y18" i="15"/>
  <c r="X18" i="15"/>
  <c r="W18" i="15"/>
  <c r="U18" i="15"/>
  <c r="T18" i="15"/>
  <c r="S18" i="15"/>
  <c r="R18" i="15"/>
  <c r="P18" i="15"/>
  <c r="O18" i="15"/>
  <c r="N18" i="15"/>
  <c r="M18" i="15"/>
  <c r="K18" i="15"/>
  <c r="J18" i="15"/>
  <c r="I18" i="15"/>
  <c r="H18" i="15"/>
  <c r="BI17" i="15"/>
  <c r="Z17" i="15"/>
  <c r="Y17" i="15"/>
  <c r="X17" i="15"/>
  <c r="W17" i="15"/>
  <c r="U17" i="15"/>
  <c r="T17" i="15"/>
  <c r="S17" i="15"/>
  <c r="R17" i="15"/>
  <c r="P17" i="15"/>
  <c r="O17" i="15"/>
  <c r="N17" i="15"/>
  <c r="M17" i="15"/>
  <c r="K17" i="15"/>
  <c r="J17" i="15"/>
  <c r="I17" i="15"/>
  <c r="H17" i="15"/>
  <c r="BI16" i="15"/>
  <c r="Z16" i="15"/>
  <c r="Y16" i="15"/>
  <c r="X16" i="15"/>
  <c r="W16" i="15"/>
  <c r="U16" i="15"/>
  <c r="T16" i="15"/>
  <c r="S16" i="15"/>
  <c r="R16" i="15"/>
  <c r="P16" i="15"/>
  <c r="O16" i="15"/>
  <c r="N16" i="15"/>
  <c r="M16" i="15"/>
  <c r="K16" i="15"/>
  <c r="J16" i="15"/>
  <c r="I16" i="15"/>
  <c r="H16" i="15"/>
  <c r="BI15" i="15"/>
  <c r="Z15" i="15"/>
  <c r="Y15" i="15"/>
  <c r="X15" i="15"/>
  <c r="W15" i="15"/>
  <c r="U15" i="15"/>
  <c r="T15" i="15"/>
  <c r="S15" i="15"/>
  <c r="R15" i="15"/>
  <c r="P15" i="15"/>
  <c r="O15" i="15"/>
  <c r="N15" i="15"/>
  <c r="M15" i="15"/>
  <c r="K15" i="15"/>
  <c r="J15" i="15"/>
  <c r="I15" i="15"/>
  <c r="H15" i="15"/>
  <c r="BI14" i="15"/>
  <c r="Z14" i="15"/>
  <c r="Y14" i="15"/>
  <c r="X14" i="15"/>
  <c r="W14" i="15"/>
  <c r="U14" i="15"/>
  <c r="T14" i="15"/>
  <c r="S14" i="15"/>
  <c r="R14" i="15"/>
  <c r="P14" i="15"/>
  <c r="O14" i="15"/>
  <c r="N14" i="15"/>
  <c r="M14" i="15"/>
  <c r="K14" i="15"/>
  <c r="J14" i="15"/>
  <c r="I14" i="15"/>
  <c r="H14" i="15"/>
  <c r="BI13" i="15"/>
  <c r="Z13" i="15"/>
  <c r="Y13" i="15"/>
  <c r="X13" i="15"/>
  <c r="W13" i="15"/>
  <c r="U13" i="15"/>
  <c r="T13" i="15"/>
  <c r="S13" i="15"/>
  <c r="R13" i="15"/>
  <c r="P13" i="15"/>
  <c r="O13" i="15"/>
  <c r="N13" i="15"/>
  <c r="M13" i="15"/>
  <c r="K13" i="15"/>
  <c r="J13" i="15"/>
  <c r="I13" i="15"/>
  <c r="H13" i="15"/>
  <c r="BI12" i="15"/>
  <c r="Z12" i="15"/>
  <c r="Y12" i="15"/>
  <c r="X12" i="15"/>
  <c r="W12" i="15"/>
  <c r="U12" i="15"/>
  <c r="T12" i="15"/>
  <c r="S12" i="15"/>
  <c r="R12" i="15"/>
  <c r="P12" i="15"/>
  <c r="O12" i="15"/>
  <c r="N12" i="15"/>
  <c r="M12" i="15"/>
  <c r="K12" i="15"/>
  <c r="J12" i="15"/>
  <c r="I12" i="15"/>
  <c r="H12" i="15"/>
  <c r="BI11" i="15"/>
  <c r="Z11" i="15"/>
  <c r="Y11" i="15"/>
  <c r="X11" i="15"/>
  <c r="W11" i="15"/>
  <c r="U11" i="15"/>
  <c r="T11" i="15"/>
  <c r="S11" i="15"/>
  <c r="R11" i="15"/>
  <c r="P11" i="15"/>
  <c r="O11" i="15"/>
  <c r="N11" i="15"/>
  <c r="M11" i="15"/>
  <c r="K11" i="15"/>
  <c r="J11" i="15"/>
  <c r="I11" i="15"/>
  <c r="H11" i="15"/>
  <c r="BI10" i="15"/>
  <c r="Z10" i="15"/>
  <c r="Y10" i="15"/>
  <c r="X10" i="15"/>
  <c r="W10" i="15"/>
  <c r="U10" i="15"/>
  <c r="T10" i="15"/>
  <c r="S10" i="15"/>
  <c r="R10" i="15"/>
  <c r="P10" i="15"/>
  <c r="O10" i="15"/>
  <c r="N10" i="15"/>
  <c r="M10" i="15"/>
  <c r="K10" i="15"/>
  <c r="J10" i="15"/>
  <c r="I10" i="15"/>
  <c r="H10" i="15"/>
  <c r="BI9" i="15"/>
  <c r="Z9" i="15"/>
  <c r="Y9" i="15"/>
  <c r="X9" i="15"/>
  <c r="W9" i="15"/>
  <c r="U9" i="15"/>
  <c r="T9" i="15"/>
  <c r="S9" i="15"/>
  <c r="R9" i="15"/>
  <c r="P9" i="15"/>
  <c r="O9" i="15"/>
  <c r="N9" i="15"/>
  <c r="M9" i="15"/>
  <c r="K9" i="15"/>
  <c r="J9" i="15"/>
  <c r="I9" i="15"/>
  <c r="H9" i="15"/>
  <c r="BI8" i="15"/>
  <c r="Z8" i="15"/>
  <c r="Y8" i="15"/>
  <c r="X8" i="15"/>
  <c r="W8" i="15"/>
  <c r="U8" i="15"/>
  <c r="T8" i="15"/>
  <c r="S8" i="15"/>
  <c r="R8" i="15"/>
  <c r="P8" i="15"/>
  <c r="O8" i="15"/>
  <c r="N8" i="15"/>
  <c r="M8" i="15"/>
  <c r="K8" i="15"/>
  <c r="J8" i="15"/>
  <c r="I8" i="15"/>
  <c r="H8" i="15"/>
  <c r="BI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BI6" i="15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BI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BI3" i="15" l="1"/>
  <c r="BI10" i="14"/>
  <c r="Z10" i="14"/>
  <c r="Y10" i="14"/>
  <c r="X10" i="14"/>
  <c r="W10" i="14"/>
  <c r="U10" i="14"/>
  <c r="T10" i="14"/>
  <c r="S10" i="14"/>
  <c r="R10" i="14"/>
  <c r="P10" i="14"/>
  <c r="O10" i="14"/>
  <c r="N10" i="14"/>
  <c r="M10" i="14"/>
  <c r="K10" i="14"/>
  <c r="J10" i="14"/>
  <c r="I10" i="14"/>
  <c r="H10" i="14"/>
  <c r="BI9" i="14"/>
  <c r="Z9" i="14"/>
  <c r="Y9" i="14"/>
  <c r="X9" i="14"/>
  <c r="W9" i="14"/>
  <c r="U9" i="14"/>
  <c r="T9" i="14"/>
  <c r="S9" i="14"/>
  <c r="R9" i="14"/>
  <c r="P9" i="14"/>
  <c r="O9" i="14"/>
  <c r="N9" i="14"/>
  <c r="M9" i="14"/>
  <c r="K9" i="14"/>
  <c r="J9" i="14"/>
  <c r="I9" i="14"/>
  <c r="H9" i="14"/>
  <c r="BI8" i="14"/>
  <c r="Z8" i="14"/>
  <c r="Y8" i="14"/>
  <c r="X8" i="14"/>
  <c r="W8" i="14"/>
  <c r="U8" i="14"/>
  <c r="T8" i="14"/>
  <c r="S8" i="14"/>
  <c r="R8" i="14"/>
  <c r="P8" i="14"/>
  <c r="O8" i="14"/>
  <c r="N8" i="14"/>
  <c r="M8" i="14"/>
  <c r="K8" i="14"/>
  <c r="J8" i="14"/>
  <c r="I8" i="14"/>
  <c r="H8" i="14"/>
  <c r="BI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BI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BI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BI3" i="14"/>
  <c r="U17" i="13" l="1"/>
  <c r="P17" i="13"/>
  <c r="K17" i="13"/>
  <c r="F17" i="13"/>
  <c r="U16" i="13"/>
  <c r="P16" i="13"/>
  <c r="K16" i="13"/>
  <c r="F16" i="13"/>
  <c r="U13" i="13"/>
  <c r="P13" i="13"/>
  <c r="K13" i="13"/>
  <c r="F13" i="13"/>
  <c r="BG10" i="13"/>
  <c r="X10" i="13"/>
  <c r="W10" i="13"/>
  <c r="V10" i="13"/>
  <c r="U10" i="13"/>
  <c r="S10" i="13"/>
  <c r="R10" i="13"/>
  <c r="Q10" i="13"/>
  <c r="P10" i="13"/>
  <c r="N10" i="13"/>
  <c r="M10" i="13"/>
  <c r="L10" i="13"/>
  <c r="K10" i="13"/>
  <c r="I10" i="13"/>
  <c r="H10" i="13"/>
  <c r="G10" i="13"/>
  <c r="F10" i="13"/>
  <c r="BG9" i="13"/>
  <c r="X9" i="13"/>
  <c r="W9" i="13"/>
  <c r="V9" i="13"/>
  <c r="U9" i="13"/>
  <c r="S9" i="13"/>
  <c r="R9" i="13"/>
  <c r="Q9" i="13"/>
  <c r="P9" i="13"/>
  <c r="N9" i="13"/>
  <c r="M9" i="13"/>
  <c r="L9" i="13"/>
  <c r="K9" i="13"/>
  <c r="I9" i="13"/>
  <c r="H9" i="13"/>
  <c r="G9" i="13"/>
  <c r="F9" i="13"/>
  <c r="X8" i="13"/>
  <c r="W8" i="13"/>
  <c r="V8" i="13"/>
  <c r="U8" i="13"/>
  <c r="S8" i="13"/>
  <c r="R8" i="13"/>
  <c r="Q8" i="13"/>
  <c r="P8" i="13"/>
  <c r="N8" i="13"/>
  <c r="M8" i="13"/>
  <c r="L8" i="13"/>
  <c r="K8" i="13"/>
  <c r="I8" i="13"/>
  <c r="H8" i="13"/>
  <c r="G8" i="13"/>
  <c r="F8" i="13"/>
  <c r="BG7" i="13"/>
  <c r="X7" i="13"/>
  <c r="W7" i="13"/>
  <c r="V7" i="13"/>
  <c r="U7" i="13"/>
  <c r="S7" i="13"/>
  <c r="R7" i="13"/>
  <c r="Q7" i="13"/>
  <c r="P7" i="13"/>
  <c r="N7" i="13"/>
  <c r="M7" i="13"/>
  <c r="L7" i="13"/>
  <c r="K7" i="13"/>
  <c r="I7" i="13"/>
  <c r="H7" i="13"/>
  <c r="G7" i="13"/>
  <c r="F7" i="13"/>
  <c r="BG6" i="13"/>
  <c r="BG3" i="13" s="1"/>
  <c r="X6" i="13"/>
  <c r="W6" i="13"/>
  <c r="V6" i="13"/>
  <c r="U6" i="13"/>
  <c r="S6" i="13"/>
  <c r="R6" i="13"/>
  <c r="Q6" i="13"/>
  <c r="P6" i="13"/>
  <c r="N6" i="13"/>
  <c r="M6" i="13"/>
  <c r="L6" i="13"/>
  <c r="K6" i="13"/>
  <c r="I6" i="13"/>
  <c r="H6" i="13"/>
  <c r="G6" i="13"/>
  <c r="F6" i="13"/>
  <c r="BG5" i="13"/>
  <c r="X5" i="13"/>
  <c r="W5" i="13"/>
  <c r="V5" i="13"/>
  <c r="U5" i="13"/>
  <c r="S5" i="13"/>
  <c r="R5" i="13"/>
  <c r="Q5" i="13"/>
  <c r="P5" i="13"/>
  <c r="N5" i="13"/>
  <c r="M5" i="13"/>
  <c r="L5" i="13"/>
  <c r="K5" i="13"/>
  <c r="I5" i="13"/>
  <c r="H5" i="13"/>
  <c r="G5" i="13"/>
  <c r="F5" i="13"/>
  <c r="Z15" i="12" l="1"/>
  <c r="Y15" i="12"/>
  <c r="X15" i="12"/>
  <c r="W15" i="12"/>
  <c r="U15" i="12"/>
  <c r="T15" i="12"/>
  <c r="S15" i="12"/>
  <c r="R15" i="12"/>
  <c r="P15" i="12"/>
  <c r="O15" i="12"/>
  <c r="N15" i="12"/>
  <c r="M15" i="12"/>
  <c r="K15" i="12"/>
  <c r="J15" i="12"/>
  <c r="I15" i="12"/>
  <c r="H15" i="12"/>
  <c r="Z14" i="12"/>
  <c r="Y14" i="12"/>
  <c r="X14" i="12"/>
  <c r="W14" i="12"/>
  <c r="U14" i="12"/>
  <c r="T14" i="12"/>
  <c r="S14" i="12"/>
  <c r="R14" i="12"/>
  <c r="P14" i="12"/>
  <c r="O14" i="12"/>
  <c r="N14" i="12"/>
  <c r="M14" i="12"/>
  <c r="K14" i="12"/>
  <c r="J14" i="12"/>
  <c r="I14" i="12"/>
  <c r="H14" i="12"/>
  <c r="Z13" i="12"/>
  <c r="Y13" i="12"/>
  <c r="X13" i="12"/>
  <c r="W13" i="12"/>
  <c r="U13" i="12"/>
  <c r="T13" i="12"/>
  <c r="S13" i="12"/>
  <c r="R13" i="12"/>
  <c r="P13" i="12"/>
  <c r="O13" i="12"/>
  <c r="N13" i="12"/>
  <c r="M13" i="12"/>
  <c r="K13" i="12"/>
  <c r="J13" i="12"/>
  <c r="I13" i="12"/>
  <c r="H13" i="12"/>
  <c r="Z6" i="12"/>
  <c r="Y6" i="12"/>
  <c r="X6" i="12"/>
  <c r="W6" i="12"/>
  <c r="AQ6" i="12" s="1"/>
  <c r="U6" i="12"/>
  <c r="T6" i="12"/>
  <c r="S6" i="12"/>
  <c r="R6" i="12"/>
  <c r="P6" i="12"/>
  <c r="O6" i="12"/>
  <c r="N6" i="12"/>
  <c r="M6" i="12"/>
  <c r="K6" i="12"/>
  <c r="J6" i="12"/>
  <c r="I6" i="12"/>
  <c r="H6" i="12"/>
  <c r="AQ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BI3" i="12"/>
  <c r="BI7" i="11" l="1"/>
  <c r="Z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BJ5" i="11"/>
  <c r="Z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BI3" i="11"/>
  <c r="BJ9" i="10" l="1"/>
  <c r="AD9" i="10"/>
  <c r="Z9" i="10"/>
  <c r="Y9" i="10"/>
  <c r="X9" i="10"/>
  <c r="W9" i="10"/>
  <c r="U9" i="10"/>
  <c r="T9" i="10"/>
  <c r="S9" i="10"/>
  <c r="R9" i="10"/>
  <c r="P9" i="10"/>
  <c r="O9" i="10"/>
  <c r="N9" i="10"/>
  <c r="M9" i="10"/>
  <c r="K9" i="10"/>
  <c r="J9" i="10"/>
  <c r="I9" i="10"/>
  <c r="H9" i="10"/>
  <c r="BI7" i="10"/>
  <c r="Z7" i="10"/>
  <c r="Y7" i="10"/>
  <c r="X7" i="10"/>
  <c r="W7" i="10"/>
  <c r="U7" i="10"/>
  <c r="T7" i="10"/>
  <c r="S7" i="10"/>
  <c r="R7" i="10"/>
  <c r="P7" i="10"/>
  <c r="O7" i="10"/>
  <c r="N7" i="10"/>
  <c r="M7" i="10"/>
  <c r="K7" i="10"/>
  <c r="J7" i="10"/>
  <c r="I7" i="10"/>
  <c r="H7" i="10"/>
  <c r="BI6" i="10"/>
  <c r="Z6" i="10"/>
  <c r="Y6" i="10"/>
  <c r="X6" i="10"/>
  <c r="W6" i="10"/>
  <c r="U6" i="10"/>
  <c r="T6" i="10"/>
  <c r="S6" i="10"/>
  <c r="R6" i="10"/>
  <c r="P6" i="10"/>
  <c r="O6" i="10"/>
  <c r="N6" i="10"/>
  <c r="M6" i="10"/>
  <c r="K6" i="10"/>
  <c r="J6" i="10"/>
  <c r="I6" i="10"/>
  <c r="H6" i="10"/>
  <c r="BI5" i="10"/>
  <c r="Z5" i="10"/>
  <c r="Y5" i="10"/>
  <c r="X5" i="10"/>
  <c r="W5" i="10"/>
  <c r="U5" i="10"/>
  <c r="T5" i="10"/>
  <c r="S5" i="10"/>
  <c r="R5" i="10"/>
  <c r="P5" i="10"/>
  <c r="O5" i="10"/>
  <c r="N5" i="10"/>
  <c r="M5" i="10"/>
  <c r="K5" i="10"/>
  <c r="J5" i="10"/>
  <c r="I5" i="10"/>
  <c r="H5" i="10"/>
  <c r="BI3" i="10"/>
  <c r="BJ6" i="9" l="1"/>
  <c r="AD6" i="9"/>
  <c r="Z6" i="9"/>
  <c r="Y6" i="9"/>
  <c r="X6" i="9"/>
  <c r="W6" i="9"/>
  <c r="U6" i="9"/>
  <c r="T6" i="9"/>
  <c r="S6" i="9"/>
  <c r="R6" i="9"/>
  <c r="P6" i="9"/>
  <c r="O6" i="9"/>
  <c r="N6" i="9"/>
  <c r="M6" i="9"/>
  <c r="K6" i="9"/>
  <c r="J6" i="9"/>
  <c r="I6" i="9"/>
  <c r="H6" i="9"/>
  <c r="BJ5" i="9"/>
  <c r="AD5" i="9"/>
  <c r="Z5" i="9"/>
  <c r="Y5" i="9"/>
  <c r="X5" i="9"/>
  <c r="W5" i="9"/>
  <c r="U5" i="9"/>
  <c r="T5" i="9"/>
  <c r="S5" i="9"/>
  <c r="R5" i="9"/>
  <c r="P5" i="9"/>
  <c r="O5" i="9"/>
  <c r="N5" i="9"/>
  <c r="M5" i="9"/>
  <c r="K5" i="9"/>
  <c r="J5" i="9"/>
  <c r="I5" i="9"/>
  <c r="H5" i="9"/>
  <c r="BI3" i="9"/>
  <c r="W7" i="4"/>
  <c r="R7" i="4"/>
  <c r="M7" i="4"/>
  <c r="H7" i="4"/>
  <c r="W9" i="4"/>
  <c r="R9" i="4"/>
  <c r="M9" i="4"/>
  <c r="H9" i="4"/>
  <c r="W6" i="4"/>
  <c r="R6" i="4"/>
  <c r="M6" i="4"/>
  <c r="H6" i="4"/>
  <c r="W5" i="4" l="1"/>
  <c r="R5" i="4"/>
  <c r="M5" i="4"/>
  <c r="H5" i="4"/>
  <c r="BI3" i="4" l="1"/>
</calcChain>
</file>

<file path=xl/sharedStrings.xml><?xml version="1.0" encoding="utf-8"?>
<sst xmlns="http://schemas.openxmlformats.org/spreadsheetml/2006/main" count="15116" uniqueCount="539">
  <si>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</si>
  <si>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</si>
  <si>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</si>
  <si>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</si>
  <si>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SOUTH FORK MCKENZIE RIVER NEAR RAINBOW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</si>
  <si>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</si>
  <si>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</si>
  <si>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</si>
  <si>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</si>
  <si>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</si>
  <si>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</si>
  <si>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USGS gage</t>
  </si>
  <si>
    <t>MCKENZIE RIVER BLW LEABURG DAM, NR LEABURG, OR</t>
  </si>
  <si>
    <t>MCKENZIE RIVER  NEAR WALTERVILLE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</si>
  <si>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</si>
  <si>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</si>
  <si>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</si>
  <si>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</si>
  <si>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</si>
  <si>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</si>
  <si>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</si>
  <si>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</si>
  <si>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</si>
  <si>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</si>
  <si>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</si>
  <si>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</si>
  <si>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</si>
  <si>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</si>
  <si>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</si>
  <si>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</si>
  <si>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</si>
  <si>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</si>
  <si>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</si>
  <si>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</si>
  <si>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</si>
  <si>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</si>
  <si>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</si>
  <si>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</si>
  <si>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</si>
  <si>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</si>
  <si>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</si>
  <si>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</si>
  <si>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</si>
  <si>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</si>
  <si>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</si>
  <si>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</si>
  <si>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</si>
  <si>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</si>
  <si>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</si>
  <si>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</si>
  <si>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</si>
  <si>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</si>
  <si>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</si>
  <si>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</si>
  <si>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</si>
  <si>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</si>
  <si>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</si>
  <si>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</si>
  <si>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</si>
  <si>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>C98</t>
  </si>
  <si>
    <t>14158850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</si>
  <si>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</si>
  <si>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</si>
  <si>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</si>
  <si>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</si>
  <si>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</si>
  <si>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</si>
  <si>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</si>
  <si>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</si>
  <si>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</si>
  <si>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</si>
  <si>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</si>
  <si>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</si>
  <si>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</si>
  <si>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</si>
  <si>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</si>
  <si>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</si>
  <si>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</si>
  <si>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</si>
  <si>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</si>
  <si>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</si>
  <si>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</si>
  <si>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</si>
  <si>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</si>
  <si>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</si>
  <si>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</si>
  <si>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</si>
  <si>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</si>
  <si>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</si>
  <si>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</si>
  <si>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</si>
  <si>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</si>
  <si>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</si>
  <si>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</si>
  <si>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</si>
  <si>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</si>
  <si>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</si>
  <si>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</si>
  <si>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</si>
  <si>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</si>
  <si>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</si>
  <si>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</si>
  <si>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</si>
  <si>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</si>
  <si>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</si>
  <si>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</si>
  <si>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</si>
  <si>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</si>
  <si>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</si>
  <si>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</si>
  <si>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</si>
  <si>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</si>
  <si>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</si>
  <si>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</si>
  <si>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</si>
  <si>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</si>
  <si>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</si>
  <si>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</si>
  <si>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</si>
  <si>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</si>
  <si>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</si>
  <si>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</si>
  <si>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</si>
  <si>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</si>
  <si>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</si>
  <si>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</si>
  <si>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</si>
  <si>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</si>
  <si>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</si>
  <si>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</si>
  <si>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</si>
  <si>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</si>
  <si>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</si>
  <si>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</si>
  <si>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</si>
  <si>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</si>
  <si>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</si>
  <si>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</si>
  <si>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</si>
  <si>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</si>
  <si>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</si>
  <si>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</si>
  <si>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</si>
  <si>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</si>
  <si>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</si>
  <si>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</si>
  <si>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</si>
  <si>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</si>
  <si>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</si>
  <si>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</si>
  <si>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</si>
  <si>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</si>
  <si>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</si>
  <si>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</si>
  <si>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Lookout49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</si>
  <si>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</si>
  <si>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</si>
  <si>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</si>
  <si>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</si>
  <si>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</si>
  <si>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</si>
  <si>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</si>
  <si>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</si>
  <si>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</si>
  <si>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</si>
  <si>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</si>
  <si>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</si>
  <si>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</si>
  <si>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</si>
  <si>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</si>
  <si>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</si>
  <si>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</si>
  <si>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</si>
  <si>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</si>
  <si>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</si>
  <si>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</si>
  <si>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</si>
  <si>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</si>
  <si>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</si>
  <si>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</si>
  <si>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</si>
  <si>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</si>
  <si>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</si>
  <si>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</si>
  <si>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</si>
  <si>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</si>
  <si>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</si>
  <si>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</si>
  <si>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</si>
  <si>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</si>
  <si>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</si>
  <si>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</si>
  <si>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</si>
  <si>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</si>
  <si>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</si>
  <si>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</si>
  <si>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</si>
  <si>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</si>
  <si>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</si>
  <si>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</si>
  <si>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</si>
  <si>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</si>
  <si>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</si>
  <si>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</si>
  <si>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</si>
  <si>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</si>
  <si>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</si>
  <si>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</si>
  <si>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</si>
  <si>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</si>
  <si>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</si>
  <si>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</si>
  <si>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</si>
  <si>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</si>
  <si>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</si>
  <si>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</si>
  <si>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</si>
  <si>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</si>
  <si>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</si>
  <si>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</si>
  <si>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</si>
  <si>
    <t>2010-18</t>
  </si>
  <si>
    <t>Skill statistics for Marys River  basin, monthly basis, 2010-18 unless otherwise noted</t>
  </si>
  <si>
    <t>Skill statistics for the Middle Fork of the Willamette, monthly basis, 2010-18 unless otherwise noted</t>
  </si>
  <si>
    <t>14166500</t>
  </si>
  <si>
    <t xml:space="preserve"> LONG TOM RIVER NEAR NOTI 23763161</t>
  </si>
  <si>
    <t>PEST C725</t>
  </si>
  <si>
    <t>LONGTOMRIVERNEARNOTI23763161</t>
  </si>
  <si>
    <t>14169000</t>
  </si>
  <si>
    <t xml:space="preserve"> LONG TOM RIVER NEAR ALVADORE 23763139</t>
  </si>
  <si>
    <t>PEST C723+</t>
  </si>
  <si>
    <t>blw FRN</t>
  </si>
  <si>
    <t>LONGTOMRIVERNEARALVADORE23763139</t>
  </si>
  <si>
    <t>COAST FORK WILLAMETTE R BLW COTTAGE GROVE DAM 23759308</t>
  </si>
  <si>
    <t>PEST C717+</t>
  </si>
  <si>
    <t>COASTFORKWILLAMETTERBLWCOTTAGEGROVEDAM23759308</t>
  </si>
  <si>
    <t>PESTcalib</t>
  </si>
  <si>
    <t>PEST C723</t>
  </si>
  <si>
    <t>14154500</t>
  </si>
  <si>
    <t>ROW RIVER ABOVE PITCHER CREEK, NEAR DORENA</t>
  </si>
  <si>
    <t>PEST C721+</t>
  </si>
  <si>
    <t>abv DOR</t>
  </si>
  <si>
    <t>ROWRIVERABOVEPITCHERCREEKNEARDORENA23759452</t>
  </si>
  <si>
    <t xml:space="preserve"> MF WILLAMETTE RIVER ABV SALT CRK NEAR OAKRIDGE 23751940</t>
  </si>
  <si>
    <t>PEST C703</t>
  </si>
  <si>
    <t>MFWILLAMETTERIVERABVSALTCRKNEAROAKRIDGE23751940</t>
  </si>
  <si>
    <t>14151000</t>
  </si>
  <si>
    <t xml:space="preserve"> FALL CREEK BLW WINBERRY CREEK NEAR FALL CREEK 23752598</t>
  </si>
  <si>
    <t>FALLCREEKBLWWINBERRYCREEKNEARFALLCREEK23752598</t>
  </si>
  <si>
    <t>Skill statistics for Willamette River  basin, monthly basis, 2010-18 unless otherwise noted</t>
  </si>
  <si>
    <t>14185900</t>
  </si>
  <si>
    <t>USGS 14185900_flow_QUARTZVILLE CREEK NEAR CASCADIA, OR_23786019</t>
  </si>
  <si>
    <t>C585</t>
  </si>
  <si>
    <t>QUARTZVILLECREEKNEARCASCADIA23786019</t>
  </si>
  <si>
    <t>C586</t>
  </si>
  <si>
    <t>USGS 14187000_flow_WILEY CREEK NEAR FOSTER  OR_23785721</t>
  </si>
  <si>
    <t>C586+</t>
  </si>
  <si>
    <t>DH 10/23</t>
  </si>
  <si>
    <t>C615</t>
  </si>
  <si>
    <t>USGS 14185000_flow_SOUTH SANTIAM RIVER BELOW CASCADIA  OR_23785793</t>
  </si>
  <si>
    <t>C592</t>
  </si>
  <si>
    <t>C593</t>
  </si>
  <si>
    <t>C593+dhPESTcalibration</t>
  </si>
  <si>
    <t>Skill statistics for Clackamas basin, monthly basis, 2010-18 unless noted otherwise</t>
  </si>
  <si>
    <t>CLACKAMAS RIVER NEAR OREGON CITY  OR</t>
  </si>
  <si>
    <t>C112</t>
  </si>
  <si>
    <t>CLACKAMASRIVERNEAROREGONCITY23809000</t>
  </si>
  <si>
    <t>OAK GROVE FORK NEAR GOVERNMENT CAMP  OR</t>
  </si>
  <si>
    <t>C85+</t>
  </si>
  <si>
    <t>OAKGROVEFORKNEARGOVERNMENTCAMP23810706</t>
  </si>
  <si>
    <t>OAK GROVE FORK ABOVE POWERPLAND INTAKE  OR</t>
  </si>
  <si>
    <t>C86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</si>
  <si>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</si>
  <si>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</si>
  <si>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</si>
  <si>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</si>
  <si>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</si>
  <si>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</si>
  <si>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C112 2012-18</t>
  </si>
  <si>
    <t>observations are only for 2019 (partial) and 2020 to September</t>
  </si>
  <si>
    <t>CLACKAMAS RIVER AT CARTER BRIDGE  NEAR ESTACADA  OR</t>
  </si>
  <si>
    <t>CLACKAMAS RIVER AT ESTACADA  OR</t>
  </si>
  <si>
    <t>14211720</t>
  </si>
  <si>
    <t>WILLAMETTERIVERATPORTLAND23815040</t>
  </si>
  <si>
    <t>C584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</si>
  <si>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</si>
  <si>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</si>
  <si>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</si>
  <si>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</si>
  <si>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</si>
  <si>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with seasonal GW</t>
  </si>
  <si>
    <t>C94+</t>
  </si>
  <si>
    <t>obs shifted one month earlier</t>
  </si>
  <si>
    <t>obs shifted 2 months earlier</t>
  </si>
  <si>
    <t>C199</t>
  </si>
  <si>
    <t>obs shifted 1 month earlier</t>
  </si>
  <si>
    <t>tau = 30 days</t>
  </si>
  <si>
    <t>tau = 45 days</t>
  </si>
  <si>
    <t>C202+</t>
  </si>
  <si>
    <t>tau = 60 days</t>
  </si>
  <si>
    <t>tau = 15 days</t>
  </si>
  <si>
    <t>tau = 38 days</t>
  </si>
  <si>
    <t>C243</t>
  </si>
  <si>
    <t>6.6 cms spring; 1.0 ET_MULT</t>
  </si>
  <si>
    <t>C243+</t>
  </si>
  <si>
    <t>32 cfs spring; 1.5 ET_MULT</t>
  </si>
  <si>
    <t>32 cfs spring; 1.5 ET_MULT CW3M_PEST_ClearLake46.envx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</si>
  <si>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</si>
  <si>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</si>
  <si>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</si>
  <si>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</si>
  <si>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</si>
  <si>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C307</t>
  </si>
  <si>
    <t>201 cfs spring; 2.0 ET_MULT; 0.0 addl frac; CW3M_PEST_ClearLake46.envx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</si>
  <si>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</si>
  <si>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</si>
  <si>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</si>
  <si>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</si>
  <si>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C326</t>
  </si>
  <si>
    <t>CW3M_McKenzie.envx 2019-20</t>
  </si>
  <si>
    <t>C330</t>
  </si>
  <si>
    <t>CW3M_McKenzie.envx 2010-18</t>
  </si>
  <si>
    <t>C367</t>
  </si>
  <si>
    <t>SMITH RIVER ABV SMITH R RESV NR BELKNAP SPRNGS with 1 nan filled in</t>
  </si>
  <si>
    <t>CW3M_PEST_Smith47</t>
  </si>
  <si>
    <t>C305+</t>
  </si>
  <si>
    <t>C305++</t>
  </si>
  <si>
    <t>CW3M_PEST_Smith47 w/ new HBV param values</t>
  </si>
  <si>
    <t>C470+</t>
  </si>
  <si>
    <t>Demo_Baseline 2019-20</t>
  </si>
  <si>
    <t>Demo_Baseline 2010-18</t>
  </si>
  <si>
    <t>C372+</t>
  </si>
  <si>
    <t>C478</t>
  </si>
  <si>
    <t>1.0.0</t>
  </si>
  <si>
    <t>C611</t>
  </si>
  <si>
    <t>C652</t>
  </si>
  <si>
    <t>No_wetlands_demo 2010-18</t>
  </si>
  <si>
    <t>Demo_Base_2010-18</t>
  </si>
  <si>
    <t>C326 2019-20</t>
  </si>
  <si>
    <t>sim is 0.64 C too high on avg</t>
  </si>
  <si>
    <t>C330 2010-18</t>
  </si>
  <si>
    <t>sim is 0.80 C too high on avg</t>
  </si>
  <si>
    <t>C367 2010-18</t>
  </si>
  <si>
    <t>sim is 0.79 C too high on avg</t>
  </si>
  <si>
    <t>sim is 0.3C high on avg</t>
  </si>
  <si>
    <t>sim is 0.13C low on avg</t>
  </si>
  <si>
    <t>sim is 0.33 C low on avg</t>
  </si>
  <si>
    <t>sim is 0.25 C low on avg</t>
  </si>
  <si>
    <t>sim is 0.25C deg high on avg</t>
  </si>
  <si>
    <t>sim is 0.30 deg high on avg</t>
  </si>
  <si>
    <t>sim is 0.82 deg low on avg</t>
  </si>
  <si>
    <t>sim is 0.78 deg low on avg</t>
  </si>
  <si>
    <t>sim is 0.75 deg low on avg</t>
  </si>
  <si>
    <t>C372+ 2010-18</t>
  </si>
  <si>
    <t>C375+ 2010-18</t>
  </si>
  <si>
    <t>Skill statistics for NSantiam basin, monthly basis, 2010-18 unless otherwise noted</t>
  </si>
  <si>
    <t>NO SANTIAM R BLW BOULDER CRK NR DETROIT</t>
  </si>
  <si>
    <t>C167</t>
  </si>
  <si>
    <t>NOSANTIAMRBLWBOULDERCRKNRDETROIT23780591</t>
  </si>
  <si>
    <t>C205</t>
  </si>
  <si>
    <t>C234 no HC springs</t>
  </si>
  <si>
    <t>sim flow is 170 cfs too small</t>
  </si>
  <si>
    <t>C234 +  HC springs</t>
  </si>
  <si>
    <t>sim flow is 152 cfs too big</t>
  </si>
  <si>
    <t>C235</t>
  </si>
  <si>
    <t>C369</t>
  </si>
  <si>
    <t>C371+</t>
  </si>
  <si>
    <t>C377</t>
  </si>
  <si>
    <t>C377+</t>
  </si>
  <si>
    <t>C379</t>
  </si>
  <si>
    <t>C395 PEST_DET12</t>
  </si>
  <si>
    <t>C409</t>
  </si>
  <si>
    <t>C460</t>
  </si>
  <si>
    <t>C470</t>
  </si>
  <si>
    <t xml:space="preserve">BREITENBUSH R ABV FRENCH CR NR DETROIT </t>
  </si>
  <si>
    <t>BREITENBUSHRABVFRENCHCRNRDETROIT23780701</t>
  </si>
  <si>
    <t>sim flow is 159 cfs too small</t>
  </si>
  <si>
    <t>C234 + HC springs</t>
  </si>
  <si>
    <t xml:space="preserve"> BLOWOUT CREEK NEAR DETROIT</t>
  </si>
  <si>
    <t>BLOWOUTCREEKNEARDETROIT23780557</t>
  </si>
  <si>
    <t>sim flow is 9 cfs too small</t>
  </si>
  <si>
    <t>C345+ &amp; 0.4.12</t>
  </si>
  <si>
    <t>sim flow is 17 cfs too large</t>
  </si>
  <si>
    <t xml:space="preserve"> 0.4.12 + new calib</t>
  </si>
  <si>
    <t>sim flow is 9 cfs too large</t>
  </si>
  <si>
    <t xml:space="preserve"> 0.4.12 + new calib + spring</t>
  </si>
  <si>
    <t>sim flow is 13 cfs too small</t>
  </si>
  <si>
    <t>C387 PEST_Blowout51</t>
  </si>
  <si>
    <t>C389</t>
  </si>
  <si>
    <t>0.4.13 PEST_Blowout51</t>
  </si>
  <si>
    <t>C392 + new calib PEST_Blowout51</t>
  </si>
  <si>
    <t>C394 PEST_Blowout51</t>
  </si>
  <si>
    <t>C406+ PEST_Blowout51</t>
  </si>
  <si>
    <t>C496+PEST_Blowout51</t>
  </si>
  <si>
    <t>NORTH SANTIAM RIVER AT NIAGARA</t>
  </si>
  <si>
    <t>NORTHSANTIAMRIVERATNIAGARA23780511</t>
  </si>
  <si>
    <t>sim flow is 490 cfs too small</t>
  </si>
  <si>
    <t>sim flow is 5 cfs too small</t>
  </si>
  <si>
    <t>sim flow is 155 cfs too small</t>
  </si>
  <si>
    <t>C235+</t>
  </si>
  <si>
    <t>sim flow is 2 cfs too small</t>
  </si>
  <si>
    <t>C379+</t>
  </si>
  <si>
    <t>C385</t>
  </si>
  <si>
    <t>0.4.13 PEST_DET12</t>
  </si>
  <si>
    <t>C392+ new calib PEST_DET12</t>
  </si>
  <si>
    <t>C393</t>
  </si>
  <si>
    <t>sim flow is 19 cfs too big</t>
  </si>
  <si>
    <t>C395</t>
  </si>
  <si>
    <t>C395+new calib; PEST_Mehama37</t>
  </si>
  <si>
    <t>LITTLE NORTH SANTIAM RIVER NEAR MEHAMA</t>
  </si>
  <si>
    <t>LITTLENORTHSANTIAMRIVERNEARMEHAMA23780805</t>
  </si>
  <si>
    <t>C345+</t>
  </si>
  <si>
    <t>sim flow is 120 cfs too small</t>
  </si>
  <si>
    <t>0.4.12</t>
  </si>
  <si>
    <t>sim flow is 227 cfs too small</t>
  </si>
  <si>
    <t>0.4.12 + new calib + spring</t>
  </si>
  <si>
    <t>sim flow is 232 cfs too small</t>
  </si>
  <si>
    <t>C377+ET_MULT=0.1</t>
  </si>
  <si>
    <t>C388 PEST_LittleNSantiam50</t>
  </si>
  <si>
    <t>0.4.13 PEST_LittleNSantiam50</t>
  </si>
  <si>
    <t>C392+new calib; PEST_LittleNSantiam50</t>
  </si>
  <si>
    <t>sim flow is 174 cfs too low</t>
  </si>
  <si>
    <t>C396+174 cfs spring; PEST_LittleNSantiam50</t>
  </si>
  <si>
    <t>C397</t>
  </si>
  <si>
    <t>C402; PEST_LittleNSantiam50</t>
  </si>
  <si>
    <t>C402</t>
  </si>
  <si>
    <t>C403 WRB</t>
  </si>
  <si>
    <t xml:space="preserve">NORTH SANTIAM RIVER AT MEHAMA </t>
  </si>
  <si>
    <t>NORTHSANTIAMRIVERATMEHAMA23780481</t>
  </si>
  <si>
    <t>C386 PEST_MEHAMA37</t>
  </si>
  <si>
    <t>0.4.13 PEST_MEHAMA37</t>
  </si>
  <si>
    <t>sim flow is 230 cfs too big</t>
  </si>
  <si>
    <t>sim flow is 332 cfs too small</t>
  </si>
  <si>
    <t>sim flow is 548 cfs too big</t>
  </si>
  <si>
    <t>sim flow is 520 cfs too big</t>
  </si>
  <si>
    <t>C403 PEST_Mehama37</t>
  </si>
  <si>
    <t>sim flow is 201 cfs too small</t>
  </si>
  <si>
    <t>sim flow is 395 cfs too big</t>
  </si>
  <si>
    <t>sim flow is 500 cfs too big</t>
  </si>
  <si>
    <t>NORTH SANTIAM R AT GREENS BRIDGE NR JEFFERSON</t>
  </si>
  <si>
    <t>NORTHSANTIAMRATGREENSBRIDGENRJEFFERSON23780883</t>
  </si>
  <si>
    <t>sim flow is 586 cfs too small</t>
  </si>
  <si>
    <t>C381</t>
  </si>
  <si>
    <t>C387 PEST_GreensBr44</t>
  </si>
  <si>
    <t>C389 PEST_GreensBr44</t>
  </si>
  <si>
    <t>0.4.13 PEST_GreensBr44</t>
  </si>
  <si>
    <t>sim flow is 108 cfs too small</t>
  </si>
  <si>
    <t>C395+new calib; PEST_GreensBr44</t>
  </si>
  <si>
    <t>sim flow is 112 cfs too big</t>
  </si>
  <si>
    <t>sim flow is 295 cfs too big</t>
  </si>
  <si>
    <t>sim flow is 272 cfs too big</t>
  </si>
  <si>
    <t>C404; PEST_GreensBr44</t>
  </si>
  <si>
    <t>sim flow is 113 cfs too big</t>
  </si>
  <si>
    <t>C404</t>
  </si>
  <si>
    <t>sim flow is 124 cfs too big</t>
  </si>
  <si>
    <t>C404 WRB-Nsantiam</t>
  </si>
  <si>
    <t>sim flow is 45 cfs too small</t>
  </si>
  <si>
    <t>sim flow is 125 cfs too big</t>
  </si>
  <si>
    <t>sim flow is 3870 cfs too big</t>
  </si>
  <si>
    <t>sim flow is 96 cfs too big</t>
  </si>
  <si>
    <t>sim avg is 1.6 deg C too low</t>
  </si>
  <si>
    <t>sim avg is 2.7 deg C too low</t>
  </si>
  <si>
    <t>C373+</t>
  </si>
  <si>
    <t>C374</t>
  </si>
  <si>
    <t>sim avg is 2.8 deg C too low</t>
  </si>
  <si>
    <t>C376+</t>
  </si>
  <si>
    <t>sim avg is 0.29 deg C too high</t>
  </si>
  <si>
    <t>sim avg is 0.40 deg C too high</t>
  </si>
  <si>
    <t>C407 PEST_DET12</t>
  </si>
  <si>
    <t>sim avg is 1.2 deg C too low</t>
  </si>
  <si>
    <t>C407+ PEST_DET12</t>
  </si>
  <si>
    <t>sim avg is 0.3 deg C too low</t>
  </si>
  <si>
    <t>sim avg is 1.4 deg C too low</t>
  </si>
  <si>
    <t>sim avg is 0.74 deg C too high</t>
  </si>
  <si>
    <t>sim avg is 0.76 deg C too high</t>
  </si>
  <si>
    <t>sim avg is 1.1 deg C too low</t>
  </si>
  <si>
    <t>sim avg is 0.8 deg C too high</t>
  </si>
  <si>
    <t>sim avg is 3.35 deg C too low</t>
  </si>
  <si>
    <t>sim avg is 0.36 deg C too low</t>
  </si>
  <si>
    <t xml:space="preserve">C404 </t>
  </si>
  <si>
    <t>sim avg is 0.33 deg C too low</t>
  </si>
  <si>
    <t>C404+ PEST_Blowout51</t>
  </si>
  <si>
    <t>C409 Nsantiam</t>
  </si>
  <si>
    <t>sim avg is 3.0 deg C too high</t>
  </si>
  <si>
    <t>sim avg is 1.9 deg C too low</t>
  </si>
  <si>
    <t>sim avg is 0.2 deg C too high</t>
  </si>
  <si>
    <t>sim avg is 0.34 deg C too high</t>
  </si>
  <si>
    <t>C404+</t>
  </si>
  <si>
    <t>sim avg is 0.05 deg C too high</t>
  </si>
  <si>
    <t>C408 Nsantiam</t>
  </si>
  <si>
    <t>sim avg is 0.35 deg C too low</t>
  </si>
  <si>
    <t>C404+ 2010-15</t>
  </si>
  <si>
    <t>sim avg is 1.3 deg C too low</t>
  </si>
  <si>
    <t>C405 2010-15</t>
  </si>
  <si>
    <t>sim avg is 0.55 deg C too low</t>
  </si>
  <si>
    <t>C407+ 2010-15 spring -1 C</t>
  </si>
  <si>
    <t>sim avg is 0.53 deg C too low</t>
  </si>
  <si>
    <t>C408 WRB-Nsantiam</t>
  </si>
  <si>
    <t>sim avg is 0.63 deg C too low</t>
  </si>
  <si>
    <t>C409 72 months only</t>
  </si>
  <si>
    <t>sim avg is 0.2 deg C too low</t>
  </si>
  <si>
    <t>sim avg is 4.2 deg C too low</t>
  </si>
  <si>
    <t>sim avg is 1.8 deg C too low</t>
  </si>
  <si>
    <t>C405</t>
  </si>
  <si>
    <t>sim avg is 1.7 deg C too low</t>
  </si>
  <si>
    <t>sim avg is 2.0 deg C too low</t>
  </si>
  <si>
    <t>sim avg is 2.1 deg C too low</t>
  </si>
  <si>
    <t>C726</t>
  </si>
  <si>
    <t>C733</t>
  </si>
  <si>
    <t>C733+old water rights</t>
  </si>
  <si>
    <t>Demo Baseline 2010-18</t>
  </si>
  <si>
    <t>sim is 1.9 deg low on avg</t>
  </si>
  <si>
    <t>sim is 0.98 C low on avg</t>
  </si>
  <si>
    <t>C733 2010-18</t>
  </si>
  <si>
    <t>sim is 1.8 C low on avg</t>
  </si>
  <si>
    <t>sim is 1.3C low on avg</t>
  </si>
  <si>
    <t>sim is 1.3 C too low on avg</t>
  </si>
  <si>
    <t>C733 + old WR</t>
  </si>
  <si>
    <t>C733+old WR</t>
  </si>
  <si>
    <t>C738 BLU 2010-18</t>
  </si>
  <si>
    <t>sim is 2.0 C low on avg</t>
  </si>
  <si>
    <t>C738 BLU</t>
  </si>
  <si>
    <t>sim is 0.99 C low on avg</t>
  </si>
  <si>
    <t>C739 BLU 2010-18</t>
  </si>
  <si>
    <t>sim is 1.9 C low on avg</t>
  </si>
  <si>
    <t>C740 BLU 2010-18</t>
  </si>
  <si>
    <t>C740 BLU</t>
  </si>
  <si>
    <t>C740 BLU9</t>
  </si>
  <si>
    <t>sim is 0.3 C high? on avg</t>
  </si>
  <si>
    <t>sim is 0.2C low on avg</t>
  </si>
  <si>
    <t>sim is 0.7 high on avg</t>
  </si>
  <si>
    <t>C741</t>
  </si>
  <si>
    <t>C733 and C741</t>
  </si>
  <si>
    <t>Demo Baseline 2019-20</t>
  </si>
  <si>
    <t>C741 2019-20</t>
  </si>
  <si>
    <t>Demo_Base_2019-20</t>
  </si>
  <si>
    <t>sim is 0.9 deg low on avg</t>
  </si>
  <si>
    <t>sim is 0.2C high on avg</t>
  </si>
  <si>
    <t>sim is 0.6 high 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</si>
</sst>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164" fontId="0" fillId="3" borderId="0" xfId="1" applyNumberFormat="1" applyFon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6" borderId="0" xfId="0" applyNumberFormat="1" applyFill="1"/>
    <xf numFmtId="164" fontId="0" fillId="6" borderId="0" xfId="1" applyNumberFormat="1" applyFont="1" applyFill="1"/>
    <xf numFmtId="2" fontId="0" fillId="3" borderId="0" xfId="0" applyNumberFormat="1" applyFill="1"/>
    <xf numFmtId="164" fontId="0" fillId="5" borderId="0" xfId="1" applyNumberFormat="1" applyFont="1" applyFill="1"/>
    <xf numFmtId="164" fontId="0" fillId="2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0" fillId="4" borderId="0" xfId="0" applyNumberFormat="1" applyFill="1"/>
    <xf numFmtId="165" fontId="0" fillId="8" borderId="0" xfId="0" applyNumberFormat="1" applyFill="1"/>
    <xf numFmtId="0" fontId="0" fillId="0" borderId="0" xfId="0" quotePrefix="1"/>
    <xf numFmtId="0" fontId="0" fillId="9" borderId="0" xfId="0" applyFill="1"/>
    <xf numFmtId="49" fontId="0" fillId="9" borderId="0" xfId="0" applyNumberFormat="1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quotePrefix="1" applyFill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2" fontId="0" fillId="10" borderId="0" xfId="0" applyNumberFormat="1" applyFill="1" applyAlignment="1">
      <alignment vertical="top"/>
    </xf>
    <xf numFmtId="164" fontId="0" fillId="10" borderId="0" xfId="1" applyNumberFormat="1" applyFont="1" applyFill="1" applyAlignment="1">
      <alignment vertical="top"/>
    </xf>
    <xf numFmtId="165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4" fontId="0" fillId="10" borderId="0" xfId="1" applyNumberFormat="1" applyFont="1" applyFill="1"/>
    <xf numFmtId="165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0" fontId="0" fillId="0" borderId="0" xfId="0" applyFill="1"/>
    <xf numFmtId="2" fontId="0" fillId="0" borderId="0" xfId="0" applyNumberFormat="1" applyFill="1"/>
    <xf numFmtId="164" fontId="0" fillId="0" borderId="0" xfId="1" applyNumberFormat="1" applyFont="1" applyFill="1"/>
    <xf numFmtId="49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2" borderId="0" xfId="0" applyFill="1"/>
    <xf numFmtId="166" fontId="0" fillId="2" borderId="0" xfId="0" applyNumberFormat="1" applyFill="1"/>
    <xf numFmtId="166" fontId="0" fillId="10" borderId="0" xfId="0" applyNumberFormat="1" applyFill="1"/>
    <xf numFmtId="166" fontId="0" fillId="0" borderId="0" xfId="0" applyNumberFormat="1" applyFill="1"/>
    <xf numFmtId="167" fontId="0" fillId="10" borderId="0" xfId="0" applyNumberFormat="1" applyFill="1"/>
    <xf numFmtId="0" fontId="0" fillId="10" borderId="0" xfId="0" applyFill="1" applyAlignment="1">
      <alignment wrapText="1"/>
    </xf>
    <xf numFmtId="16" fontId="0" fillId="10" borderId="0" xfId="0" applyNumberFormat="1" applyFill="1"/>
    <xf numFmtId="49" fontId="0" fillId="11" borderId="0" xfId="0" applyNumberFormat="1" applyFill="1"/>
    <xf numFmtId="0" fontId="0" fillId="11" borderId="0" xfId="0" applyFill="1"/>
    <xf numFmtId="16" fontId="0" fillId="11" borderId="0" xfId="0" applyNumberFormat="1" applyFill="1"/>
    <xf numFmtId="166" fontId="0" fillId="11" borderId="0" xfId="0" applyNumberFormat="1" applyFill="1"/>
    <xf numFmtId="2" fontId="0" fillId="11" borderId="0" xfId="0" applyNumberFormat="1" applyFill="1"/>
    <xf numFmtId="164" fontId="0" fillId="11" borderId="0" xfId="1" applyNumberFormat="1" applyFont="1" applyFill="1"/>
    <xf numFmtId="165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16" fontId="0" fillId="9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165" fontId="0" fillId="2" borderId="0" xfId="0" applyNumberFormat="1" applyFill="1"/>
    <xf numFmtId="0" fontId="0" fillId="2" borderId="0" xfId="0" quotePrefix="1" applyFill="1"/>
    <xf numFmtId="16" fontId="0" fillId="10" borderId="0" xfId="0" applyNumberFormat="1" applyFill="1" applyAlignment="1">
      <alignment wrapText="1"/>
    </xf>
    <xf numFmtId="16" fontId="0" fillId="9" borderId="0" xfId="0" applyNumberFormat="1" applyFill="1" applyAlignment="1">
      <alignment wrapText="1"/>
    </xf>
    <xf numFmtId="166" fontId="0" fillId="9" borderId="0" xfId="0" applyNumberFormat="1" applyFill="1"/>
    <xf numFmtId="164" fontId="0" fillId="0" borderId="0" xfId="1" applyNumberFormat="1" applyFont="1" applyFill="1" applyAlignment="1">
      <alignment vertical="top"/>
    </xf>
    <xf numFmtId="0" fontId="0" fillId="2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16" fontId="0" fillId="0" borderId="0" xfId="0" applyNumberFormat="1" applyFill="1"/>
    <xf numFmtId="49" fontId="0" fillId="6" borderId="0" xfId="0" applyNumberFormat="1" applyFill="1"/>
    <xf numFmtId="16" fontId="0" fillId="6" borderId="0" xfId="0" applyNumberFormat="1" applyFill="1"/>
    <xf numFmtId="166" fontId="0" fillId="6" borderId="0" xfId="0" applyNumberFormat="1" applyFill="1"/>
    <xf numFmtId="0" fontId="0" fillId="6" borderId="0" xfId="0" quotePrefix="1" applyFill="1"/>
    <xf numFmtId="166" fontId="0" fillId="10" borderId="0" xfId="0" applyNumberFormat="1" applyFill="1" applyAlignment="1">
      <alignment vertical="top"/>
    </xf>
    <xf numFmtId="2" fontId="0" fillId="9" borderId="0" xfId="0" applyNumberFormat="1" applyFill="1" applyAlignment="1">
      <alignment wrapText="1"/>
    </xf>
    <xf numFmtId="164" fontId="0" fillId="10" borderId="0" xfId="1" applyNumberFormat="1" applyFont="1" applyFill="1" applyAlignment="1"/>
    <xf numFmtId="164" fontId="0" fillId="9" borderId="0" xfId="1" applyNumberFormat="1" applyFont="1" applyFill="1" applyAlignment="1"/>
    <xf numFmtId="167" fontId="0" fillId="10" borderId="0" xfId="0" applyNumberFormat="1" applyFill="1" applyAlignment="1">
      <alignment wrapText="1"/>
    </xf>
    <xf numFmtId="16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164" fontId="0" fillId="6" borderId="0" xfId="1" applyNumberFormat="1" applyFont="1" applyFill="1" applyAlignment="1"/>
    <xf numFmtId="164" fontId="0" fillId="0" borderId="0" xfId="1" applyNumberFormat="1" applyFont="1" applyFill="1" applyAlignment="1"/>
    <xf numFmtId="16" fontId="0" fillId="2" borderId="0" xfId="0" applyNumberFormat="1" applyFill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67" fontId="0" fillId="9" borderId="0" xfId="0" applyNumberFormat="1" applyFill="1" applyAlignment="1">
      <alignment wrapText="1"/>
    </xf>
    <xf numFmtId="10" fontId="0" fillId="10" borderId="0" xfId="1" applyNumberFormat="1" applyFont="1" applyFill="1"/>
    <xf numFmtId="167" fontId="0" fillId="0" borderId="0" xfId="0" applyNumberFormat="1" applyFill="1"/>
    <xf numFmtId="10" fontId="0" fillId="0" borderId="0" xfId="1" applyNumberFormat="1" applyFont="1" applyFill="1"/>
    <xf numFmtId="167" fontId="0" fillId="10" borderId="0" xfId="0" applyNumberFormat="1" applyFill="1" applyAlignment="1">
      <alignment vertical="top"/>
    </xf>
    <xf numFmtId="16" fontId="0" fillId="0" borderId="0" xfId="0" applyNumberFormat="1"/>
    <xf numFmtId="166" fontId="0" fillId="0" borderId="0" xfId="0" applyNumberFormat="1"/>
    <xf numFmtId="2" fontId="0" fillId="7" borderId="0" xfId="0" applyNumberFormat="1" applyFill="1"/>
    <xf numFmtId="2" fontId="0" fillId="12" borderId="0" xfId="0" applyNumberFormat="1" applyFill="1"/>
    <xf numFmtId="164" fontId="0" fillId="12" borderId="0" xfId="1" applyNumberFormat="1" applyFont="1" applyFill="1"/>
    <xf numFmtId="166" fontId="0" fillId="2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166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164" fontId="0" fillId="9" borderId="0" xfId="1" applyNumberFormat="1" applyFont="1" applyFill="1" applyAlignment="1">
      <alignment vertical="top"/>
    </xf>
    <xf numFmtId="165" fontId="0" fillId="9" borderId="0" xfId="0" applyNumberFormat="1" applyFill="1" applyAlignment="1">
      <alignment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vertical="top"/>
    </xf>
    <xf numFmtId="49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166" fontId="0" fillId="6" borderId="0" xfId="0" applyNumberFormat="1" applyFill="1" applyAlignment="1">
      <alignment vertical="top"/>
    </xf>
    <xf numFmtId="167" fontId="0" fillId="6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164" fontId="0" fillId="6" borderId="0" xfId="1" applyNumberFormat="1" applyFont="1" applyFill="1" applyAlignment="1">
      <alignment vertical="top"/>
    </xf>
    <xf numFmtId="165" fontId="0" fillId="6" borderId="0" xfId="0" applyNumberFormat="1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quotePrefix="1" applyFill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67" fontId="0" fillId="6" borderId="0" xfId="0" applyNumberFormat="1" applyFill="1"/>
    <xf numFmtId="10" fontId="0" fillId="6" borderId="0" xfId="1" applyNumberFormat="1" applyFont="1" applyFill="1"/>
    <xf numFmtId="10" fontId="0" fillId="9" borderId="0" xfId="1" applyNumberFormat="1" applyFont="1" applyFill="1"/>
    <xf numFmtId="164" fontId="0" fillId="2" borderId="0" xfId="1" applyNumberFormat="1" applyFont="1" applyFill="1" applyAlignment="1"/>
    <xf numFmtId="0" fontId="0" fillId="2" borderId="0" xfId="0" applyFill="1" applyAlignment="1">
      <alignment vertical="top"/>
    </xf>
    <xf numFmtId="16" fontId="0" fillId="2" borderId="0" xfId="0" applyNumberFormat="1" applyFill="1" applyAlignment="1">
      <alignment vertical="top" wrapText="1"/>
    </xf>
    <xf numFmtId="2" fontId="0" fillId="2" borderId="0" xfId="0" applyNumberFormat="1" applyFill="1" applyAlignment="1">
      <alignment vertical="top"/>
    </xf>
    <xf numFmtId="164" fontId="0" fillId="2" borderId="0" xfId="1" applyNumberFormat="1" applyFont="1" applyFill="1" applyAlignment="1">
      <alignment vertical="top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/>
    </xf>
    <xf numFmtId="16" fontId="0" fillId="0" borderId="0" xfId="0" applyNumberFormat="1" applyFill="1" applyAlignment="1">
      <alignment vertical="top" wrapText="1"/>
    </xf>
    <xf numFmtId="166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" fontId="0" fillId="9" borderId="0" xfId="0" applyNumberFormat="1" applyFill="1" applyAlignment="1">
      <alignment vertical="top" wrapText="1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6" fontId="0" fillId="9" borderId="0" xfId="0" applyNumberFormat="1" applyFill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840-CE03-4F81-A31E-A3F876EA3F8D}">
  <dimension ref="A1:CA14"/>
  <sheetViews>
    <sheetView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59" t="s">
        <v>33</v>
      </c>
      <c r="AD3" s="159"/>
      <c r="AE3" s="161" t="s">
        <v>16</v>
      </c>
      <c r="AF3" s="161"/>
      <c r="AG3" s="162" t="s">
        <v>34</v>
      </c>
      <c r="AH3" s="162"/>
      <c r="AI3" s="163" t="s">
        <v>14</v>
      </c>
      <c r="AJ3" s="163"/>
      <c r="AK3" s="159" t="s">
        <v>33</v>
      </c>
      <c r="AL3" s="159"/>
      <c r="AM3" s="161" t="s">
        <v>16</v>
      </c>
      <c r="AN3" s="161"/>
      <c r="AO3" s="162" t="s">
        <v>34</v>
      </c>
      <c r="AP3" s="162"/>
      <c r="AR3" s="21" t="s">
        <v>19</v>
      </c>
      <c r="AS3" s="160" t="s">
        <v>14</v>
      </c>
      <c r="AT3" s="160"/>
      <c r="AU3" s="166" t="s">
        <v>33</v>
      </c>
      <c r="AV3" s="166"/>
      <c r="AW3" s="165" t="s">
        <v>16</v>
      </c>
      <c r="AX3" s="165"/>
      <c r="AY3" s="162" t="s">
        <v>34</v>
      </c>
      <c r="AZ3" s="162"/>
      <c r="BA3" s="160" t="s">
        <v>14</v>
      </c>
      <c r="BB3" s="160"/>
      <c r="BC3" s="164" t="s">
        <v>33</v>
      </c>
      <c r="BD3" s="164"/>
      <c r="BE3" s="165" t="s">
        <v>16</v>
      </c>
      <c r="BF3" s="165"/>
      <c r="BG3" s="162" t="s">
        <v>34</v>
      </c>
      <c r="BH3" s="162"/>
      <c r="BI3">
        <f>MIN(BI6:BI28)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282</v>
      </c>
      <c r="B5">
        <v>23815040</v>
      </c>
      <c r="C5" s="33" t="s">
        <v>283</v>
      </c>
      <c r="D5" t="s">
        <v>284</v>
      </c>
      <c r="F5" s="114">
        <v>1242</v>
      </c>
      <c r="G5" s="7">
        <v>0.91300000000000003</v>
      </c>
      <c r="H5" s="7" t="str">
        <f t="shared" ref="H5:H10" si="0">IF(G5&gt;0.8,"VG",IF(G5&gt;0.7,"G",IF(G5&gt;0.45,"S","NS")))</f>
        <v>VG</v>
      </c>
      <c r="I5" s="7" t="str">
        <f t="shared" ref="I5:I10" si="1">AJ5</f>
        <v>VG</v>
      </c>
      <c r="J5" s="7" t="str">
        <f t="shared" ref="J5:J10" si="2">BB5</f>
        <v>VG</v>
      </c>
      <c r="K5" s="7" t="str">
        <f t="shared" ref="K5:K10" si="3">BT5</f>
        <v>VG</v>
      </c>
      <c r="L5" s="58">
        <v>-3.6999999999999998E-2</v>
      </c>
      <c r="M5" s="7" t="str">
        <f t="shared" ref="M5:M10" si="4">IF(ABS(L5)&lt;5%,"VG",IF(ABS(L5)&lt;10%,"G",IF(ABS(L5)&lt;15%,"S","NS")))</f>
        <v>VG</v>
      </c>
      <c r="N5" s="7" t="str">
        <f>AN5</f>
        <v>VG</v>
      </c>
      <c r="O5" s="7" t="str">
        <f>BC5</f>
        <v>VG</v>
      </c>
      <c r="P5" s="7" t="str">
        <f>BX5</f>
        <v>VG</v>
      </c>
      <c r="Q5" s="7">
        <v>0.29499999999999998</v>
      </c>
      <c r="R5" s="7" t="str">
        <f t="shared" ref="R5:R10" si="5">IF(Q5&lt;=0.5,"VG",IF(Q5&lt;=0.6,"G",IF(Q5&lt;=0.7,"S","NS")))</f>
        <v>VG</v>
      </c>
      <c r="S5" s="7" t="str">
        <f>AM5</f>
        <v>VG</v>
      </c>
      <c r="T5" s="7" t="str">
        <f>BE5</f>
        <v>VG</v>
      </c>
      <c r="U5" s="7" t="str">
        <f>BW5</f>
        <v>VG</v>
      </c>
      <c r="V5" s="7">
        <v>0.91800000000000004</v>
      </c>
      <c r="W5" s="7" t="str">
        <f t="shared" ref="W5:W10" si="6">IF(V5&gt;0.85,"VG",IF(V5&gt;0.75,"G",IF(V5&gt;0.6,"S","NS")))</f>
        <v>VG</v>
      </c>
      <c r="X5" s="7" t="str">
        <f>AO5</f>
        <v>VG</v>
      </c>
      <c r="Y5" s="7" t="str">
        <f>BG5</f>
        <v>VG</v>
      </c>
      <c r="Z5" s="7" t="str">
        <f>BY5</f>
        <v>VG</v>
      </c>
      <c r="AA5" s="22">
        <v>0.84918473547857698</v>
      </c>
      <c r="AB5" s="22">
        <v>0.81787061586526</v>
      </c>
      <c r="AC5" s="31">
        <v>6.3165836936522703</v>
      </c>
      <c r="AD5" s="31">
        <v>4.0873677280004603</v>
      </c>
      <c r="AE5" s="32">
        <v>0.38834941035287202</v>
      </c>
      <c r="AF5" s="32">
        <v>0.42676619375805802</v>
      </c>
      <c r="AG5" s="24">
        <v>0.87966677604031696</v>
      </c>
      <c r="AH5" s="24">
        <v>0.84023402910144296</v>
      </c>
      <c r="AI5" s="25" t="s">
        <v>43</v>
      </c>
      <c r="AJ5" s="25" t="s">
        <v>43</v>
      </c>
      <c r="AK5" s="29" t="s">
        <v>41</v>
      </c>
      <c r="AL5" s="29" t="s">
        <v>43</v>
      </c>
      <c r="AM5" s="30" t="s">
        <v>43</v>
      </c>
      <c r="AN5" s="30" t="s">
        <v>43</v>
      </c>
      <c r="AO5" s="2" t="s">
        <v>43</v>
      </c>
      <c r="AP5" s="2" t="s">
        <v>41</v>
      </c>
      <c r="AR5" s="33" t="s">
        <v>283</v>
      </c>
      <c r="AS5" s="22">
        <v>0.85330548955705199</v>
      </c>
      <c r="AT5" s="22">
        <v>0.85748885705969402</v>
      </c>
      <c r="AU5" s="31">
        <v>4.9038486258915004</v>
      </c>
      <c r="AV5" s="31">
        <v>5.1667036909061101</v>
      </c>
      <c r="AW5" s="32">
        <v>0.383007193722192</v>
      </c>
      <c r="AX5" s="32">
        <v>0.37750648066001002</v>
      </c>
      <c r="AY5" s="24">
        <v>0.87658755427671498</v>
      </c>
      <c r="AZ5" s="24">
        <v>0.88394760295636399</v>
      </c>
      <c r="BA5" s="25" t="s">
        <v>43</v>
      </c>
      <c r="BB5" s="25" t="s">
        <v>43</v>
      </c>
      <c r="BC5" s="29" t="s">
        <v>43</v>
      </c>
      <c r="BD5" s="29" t="s">
        <v>41</v>
      </c>
      <c r="BE5" s="30" t="s">
        <v>43</v>
      </c>
      <c r="BF5" s="30" t="s">
        <v>43</v>
      </c>
      <c r="BG5" s="2" t="s">
        <v>43</v>
      </c>
      <c r="BH5" s="2" t="s">
        <v>43</v>
      </c>
      <c r="BI5">
        <f t="shared" ref="BI5:BI10" si="7">IF(BJ5=AR5,1,0)</f>
        <v>1</v>
      </c>
      <c r="BJ5" t="s">
        <v>283</v>
      </c>
      <c r="BK5" s="24">
        <v>0.87064485370892497</v>
      </c>
      <c r="BL5" s="24">
        <v>0.87484599049267198</v>
      </c>
      <c r="BM5" s="24">
        <v>0.88671295365559</v>
      </c>
      <c r="BN5" s="24">
        <v>0.86675778846117402</v>
      </c>
      <c r="BO5" s="24">
        <v>0.35965976462634103</v>
      </c>
      <c r="BP5" s="24">
        <v>0.35377112588130799</v>
      </c>
      <c r="BQ5" s="24">
        <v>0.88810043896350699</v>
      </c>
      <c r="BR5" s="24">
        <v>0.89372568795603602</v>
      </c>
      <c r="BS5" t="s">
        <v>43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B6">
        <v>23791305</v>
      </c>
      <c r="C6" s="33" t="s">
        <v>285</v>
      </c>
      <c r="F6" s="114"/>
      <c r="G6" s="7"/>
      <c r="H6" s="7" t="str">
        <f t="shared" si="0"/>
        <v>NS</v>
      </c>
      <c r="I6" s="7" t="str">
        <f t="shared" si="1"/>
        <v>G</v>
      </c>
      <c r="J6" s="7" t="str">
        <f t="shared" si="2"/>
        <v>VG</v>
      </c>
      <c r="K6" s="7" t="str">
        <f t="shared" si="3"/>
        <v>VG</v>
      </c>
      <c r="L6" s="58"/>
      <c r="M6" s="7" t="str">
        <f t="shared" si="4"/>
        <v>VG</v>
      </c>
      <c r="N6" s="7" t="str">
        <f>AN6</f>
        <v>VG</v>
      </c>
      <c r="O6" s="7" t="str">
        <f>BC6</f>
        <v>S</v>
      </c>
      <c r="P6" s="7" t="str">
        <f>BX6</f>
        <v>VG</v>
      </c>
      <c r="Q6" s="7"/>
      <c r="R6" s="7" t="str">
        <f t="shared" si="5"/>
        <v>VG</v>
      </c>
      <c r="S6" s="7" t="str">
        <f>AM6</f>
        <v>VG</v>
      </c>
      <c r="T6" s="7" t="str">
        <f>BE6</f>
        <v>VG</v>
      </c>
      <c r="U6" s="7" t="str">
        <f>BW6</f>
        <v>VG</v>
      </c>
      <c r="W6" s="7" t="str">
        <f t="shared" si="6"/>
        <v>NS</v>
      </c>
      <c r="X6" s="7" t="str">
        <f>AO6</f>
        <v>VG</v>
      </c>
      <c r="Y6" s="7" t="str">
        <f>BG6</f>
        <v>VG</v>
      </c>
      <c r="Z6" s="7" t="str">
        <f>BY6</f>
        <v>VG</v>
      </c>
      <c r="AA6" s="22">
        <v>0.82740534741212601</v>
      </c>
      <c r="AB6" s="22">
        <v>0.79178427994824196</v>
      </c>
      <c r="AC6" s="31">
        <v>11.5762274132525</v>
      </c>
      <c r="AD6" s="31">
        <v>9.4158931087707405</v>
      </c>
      <c r="AE6" s="32">
        <v>0.41544512584440602</v>
      </c>
      <c r="AF6" s="32">
        <v>0.45630660750394397</v>
      </c>
      <c r="AG6" s="24">
        <v>0.90326403134088495</v>
      </c>
      <c r="AH6" s="24">
        <v>0.85058126352918495</v>
      </c>
      <c r="AI6" s="25" t="s">
        <v>43</v>
      </c>
      <c r="AJ6" s="25" t="s">
        <v>41</v>
      </c>
      <c r="AK6" s="29" t="s">
        <v>42</v>
      </c>
      <c r="AL6" s="29" t="s">
        <v>41</v>
      </c>
      <c r="AM6" s="30" t="s">
        <v>43</v>
      </c>
      <c r="AN6" s="30" t="s">
        <v>43</v>
      </c>
      <c r="AO6" s="2" t="s">
        <v>43</v>
      </c>
      <c r="AP6" s="2" t="s">
        <v>43</v>
      </c>
      <c r="AR6" s="33" t="s">
        <v>285</v>
      </c>
      <c r="AS6" s="22">
        <v>0.829931051467928</v>
      </c>
      <c r="AT6" s="22">
        <v>0.82932893332762403</v>
      </c>
      <c r="AU6" s="31">
        <v>10.217323227322</v>
      </c>
      <c r="AV6" s="31">
        <v>10.6673101881325</v>
      </c>
      <c r="AW6" s="32">
        <v>0.41239416646222299</v>
      </c>
      <c r="AX6" s="32">
        <v>0.41312354892014602</v>
      </c>
      <c r="AY6" s="24">
        <v>0.88997842689633</v>
      </c>
      <c r="AZ6" s="24">
        <v>0.89630645354753502</v>
      </c>
      <c r="BA6" s="25" t="s">
        <v>43</v>
      </c>
      <c r="BB6" s="25" t="s">
        <v>43</v>
      </c>
      <c r="BC6" s="29" t="s">
        <v>42</v>
      </c>
      <c r="BD6" s="29" t="s">
        <v>42</v>
      </c>
      <c r="BE6" s="30" t="s">
        <v>43</v>
      </c>
      <c r="BF6" s="30" t="s">
        <v>43</v>
      </c>
      <c r="BG6" s="2" t="s">
        <v>43</v>
      </c>
      <c r="BH6" s="2" t="s">
        <v>43</v>
      </c>
      <c r="BI6">
        <f t="shared" si="7"/>
        <v>1</v>
      </c>
      <c r="BJ6" t="s">
        <v>285</v>
      </c>
      <c r="BK6" s="24">
        <v>0.85983207919632898</v>
      </c>
      <c r="BL6" s="24">
        <v>0.85933921310000405</v>
      </c>
      <c r="BM6" s="24">
        <v>6.5932145112034704</v>
      </c>
      <c r="BN6" s="24">
        <v>6.8047816988852503</v>
      </c>
      <c r="BO6" s="24">
        <v>0.374390065044028</v>
      </c>
      <c r="BP6" s="24">
        <v>0.37504771283131</v>
      </c>
      <c r="BQ6" s="24">
        <v>0.90978504634312596</v>
      </c>
      <c r="BR6" s="24">
        <v>0.91272491679853696</v>
      </c>
      <c r="BS6" t="s">
        <v>43</v>
      </c>
      <c r="BT6" t="s">
        <v>43</v>
      </c>
      <c r="BU6" t="s">
        <v>41</v>
      </c>
      <c r="BV6" t="s">
        <v>41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>
        <v>14191000</v>
      </c>
      <c r="B7">
        <v>23791093</v>
      </c>
      <c r="C7" s="33" t="s">
        <v>286</v>
      </c>
      <c r="D7" s="113" t="s">
        <v>284</v>
      </c>
      <c r="E7" s="113"/>
      <c r="F7" s="114">
        <v>-1436</v>
      </c>
      <c r="G7" s="7">
        <v>0.90700000000000003</v>
      </c>
      <c r="H7" s="7" t="str">
        <f t="shared" si="0"/>
        <v>VG</v>
      </c>
      <c r="I7" s="7" t="str">
        <f t="shared" si="1"/>
        <v>G</v>
      </c>
      <c r="J7" s="7" t="str">
        <f t="shared" si="2"/>
        <v>VG</v>
      </c>
      <c r="K7" s="7" t="str">
        <f t="shared" si="3"/>
        <v>VG</v>
      </c>
      <c r="L7" s="58">
        <v>6.4699999999999994E-2</v>
      </c>
      <c r="M7" s="7" t="str">
        <f t="shared" si="4"/>
        <v>G</v>
      </c>
      <c r="N7" s="7" t="str">
        <f>AN7</f>
        <v>VG</v>
      </c>
      <c r="O7" s="7" t="str">
        <f>BC7</f>
        <v>S</v>
      </c>
      <c r="P7" s="7" t="str">
        <f>BX7</f>
        <v>VG</v>
      </c>
      <c r="Q7" s="7">
        <v>0.30299999999999999</v>
      </c>
      <c r="R7" s="7" t="str">
        <f t="shared" si="5"/>
        <v>VG</v>
      </c>
      <c r="S7" s="7" t="str">
        <f>AM7</f>
        <v>VG</v>
      </c>
      <c r="T7" s="7" t="str">
        <f>BE7</f>
        <v>VG</v>
      </c>
      <c r="U7" s="7" t="str">
        <f>BW7</f>
        <v>VG</v>
      </c>
      <c r="V7" s="7">
        <v>0.92900000000000005</v>
      </c>
      <c r="W7" s="7" t="str">
        <f t="shared" si="6"/>
        <v>VG</v>
      </c>
      <c r="X7" s="7" t="str">
        <f>AO7</f>
        <v>VG</v>
      </c>
      <c r="Y7" s="7" t="str">
        <f>BG7</f>
        <v>VG</v>
      </c>
      <c r="Z7" s="7" t="str">
        <f>BY7</f>
        <v>VG</v>
      </c>
      <c r="AA7" s="22">
        <v>0.80470421127148895</v>
      </c>
      <c r="AB7" s="22">
        <v>0.770700444084088</v>
      </c>
      <c r="AC7" s="31">
        <v>12.162709620544099</v>
      </c>
      <c r="AD7" s="31">
        <v>9.7533367440950602</v>
      </c>
      <c r="AE7" s="32">
        <v>0.44192283119172598</v>
      </c>
      <c r="AF7" s="32">
        <v>0.47885233205646199</v>
      </c>
      <c r="AG7" s="24">
        <v>0.88267854759503905</v>
      </c>
      <c r="AH7" s="24">
        <v>0.82780941018080401</v>
      </c>
      <c r="AI7" s="25" t="s">
        <v>43</v>
      </c>
      <c r="AJ7" s="25" t="s">
        <v>41</v>
      </c>
      <c r="AK7" s="29" t="s">
        <v>42</v>
      </c>
      <c r="AL7" s="29" t="s">
        <v>41</v>
      </c>
      <c r="AM7" s="30" t="s">
        <v>43</v>
      </c>
      <c r="AN7" s="30" t="s">
        <v>43</v>
      </c>
      <c r="AO7" s="2" t="s">
        <v>43</v>
      </c>
      <c r="AP7" s="2" t="s">
        <v>41</v>
      </c>
      <c r="AR7" s="33" t="s">
        <v>286</v>
      </c>
      <c r="AS7" s="22">
        <v>0.80448737091252298</v>
      </c>
      <c r="AT7" s="22">
        <v>0.80688968163818597</v>
      </c>
      <c r="AU7" s="31">
        <v>10.8971182847311</v>
      </c>
      <c r="AV7" s="31">
        <v>10.955125476452499</v>
      </c>
      <c r="AW7" s="32">
        <v>0.44216810048609001</v>
      </c>
      <c r="AX7" s="32">
        <v>0.43944319127939002</v>
      </c>
      <c r="AY7" s="24">
        <v>0.86358596203160098</v>
      </c>
      <c r="AZ7" s="24">
        <v>0.870541152309532</v>
      </c>
      <c r="BA7" s="25" t="s">
        <v>43</v>
      </c>
      <c r="BB7" s="25" t="s">
        <v>43</v>
      </c>
      <c r="BC7" s="29" t="s">
        <v>42</v>
      </c>
      <c r="BD7" s="29" t="s">
        <v>42</v>
      </c>
      <c r="BE7" s="30" t="s">
        <v>43</v>
      </c>
      <c r="BF7" s="30" t="s">
        <v>43</v>
      </c>
      <c r="BG7" s="2" t="s">
        <v>43</v>
      </c>
      <c r="BH7" s="2" t="s">
        <v>43</v>
      </c>
      <c r="BI7">
        <f t="shared" si="7"/>
        <v>1</v>
      </c>
      <c r="BJ7" t="s">
        <v>286</v>
      </c>
      <c r="BK7" s="24">
        <v>0.83756406166363595</v>
      </c>
      <c r="BL7" s="24">
        <v>0.83944181370729798</v>
      </c>
      <c r="BM7" s="24">
        <v>7.7811425810321397</v>
      </c>
      <c r="BN7" s="24">
        <v>7.55047732686113</v>
      </c>
      <c r="BO7" s="24">
        <v>0.40303342086775401</v>
      </c>
      <c r="BP7" s="24">
        <v>0.40069712538612301</v>
      </c>
      <c r="BQ7" s="24">
        <v>0.88881110577919598</v>
      </c>
      <c r="BR7" s="24">
        <v>0.89150617606219296</v>
      </c>
      <c r="BS7" t="s">
        <v>43</v>
      </c>
      <c r="BT7" t="s">
        <v>43</v>
      </c>
      <c r="BU7" t="s">
        <v>41</v>
      </c>
      <c r="BV7" t="s">
        <v>41</v>
      </c>
      <c r="BW7" t="s">
        <v>43</v>
      </c>
      <c r="BX7" t="s">
        <v>43</v>
      </c>
      <c r="BY7" t="s">
        <v>43</v>
      </c>
      <c r="BZ7" t="s">
        <v>43</v>
      </c>
      <c r="CA7" t="s">
        <v>43</v>
      </c>
    </row>
    <row r="8" spans="1:79" x14ac:dyDescent="0.3">
      <c r="A8">
        <v>14174000</v>
      </c>
      <c r="B8">
        <v>23762845</v>
      </c>
      <c r="C8" s="33" t="s">
        <v>287</v>
      </c>
      <c r="D8" s="113" t="s">
        <v>284</v>
      </c>
      <c r="E8" s="113"/>
      <c r="F8" s="114">
        <v>-1065</v>
      </c>
      <c r="G8" s="7">
        <v>0.88600000000000001</v>
      </c>
      <c r="H8" s="7" t="str">
        <f t="shared" si="0"/>
        <v>VG</v>
      </c>
      <c r="I8" s="7" t="str">
        <f t="shared" si="1"/>
        <v>G</v>
      </c>
      <c r="J8" s="7" t="str">
        <f t="shared" si="2"/>
        <v>VG</v>
      </c>
      <c r="K8" s="7" t="str">
        <f t="shared" si="3"/>
        <v>VG</v>
      </c>
      <c r="L8" s="58">
        <v>8.3000000000000004E-2</v>
      </c>
      <c r="M8" s="7" t="str">
        <f t="shared" si="4"/>
        <v>G</v>
      </c>
      <c r="N8" s="7" t="str">
        <f>AN8</f>
        <v>VG</v>
      </c>
      <c r="O8" s="7" t="str">
        <f>BC8</f>
        <v>G</v>
      </c>
      <c r="P8" s="7" t="str">
        <f>BX8</f>
        <v>VG</v>
      </c>
      <c r="Q8" s="7">
        <v>0.33500000000000002</v>
      </c>
      <c r="R8" s="7" t="str">
        <f t="shared" si="5"/>
        <v>VG</v>
      </c>
      <c r="S8" s="7" t="str">
        <f>AM8</f>
        <v>VG</v>
      </c>
      <c r="T8" s="7" t="str">
        <f>BE8</f>
        <v>VG</v>
      </c>
      <c r="U8" s="7" t="str">
        <f>BW8</f>
        <v>VG</v>
      </c>
      <c r="V8" s="7">
        <v>0.90600000000000003</v>
      </c>
      <c r="W8" s="7" t="str">
        <f t="shared" si="6"/>
        <v>VG</v>
      </c>
      <c r="X8" s="7" t="str">
        <f>AO8</f>
        <v>VG</v>
      </c>
      <c r="Y8" s="7" t="str">
        <f>BG8</f>
        <v>VG</v>
      </c>
      <c r="Z8" s="7" t="str">
        <f>BY8</f>
        <v>VG</v>
      </c>
      <c r="AA8" s="22">
        <v>0.80129170271577599</v>
      </c>
      <c r="AB8" s="22">
        <v>0.77378365847073405</v>
      </c>
      <c r="AC8" s="31">
        <v>10.5771187528736</v>
      </c>
      <c r="AD8" s="31">
        <v>8.7150919574310404</v>
      </c>
      <c r="AE8" s="32">
        <v>0.44576708860594899</v>
      </c>
      <c r="AF8" s="32">
        <v>0.47562205744610497</v>
      </c>
      <c r="AG8" s="24">
        <v>0.86524564965726503</v>
      </c>
      <c r="AH8" s="24">
        <v>0.82394324061121504</v>
      </c>
      <c r="AI8" s="25" t="s">
        <v>43</v>
      </c>
      <c r="AJ8" s="25" t="s">
        <v>41</v>
      </c>
      <c r="AK8" s="29" t="s">
        <v>42</v>
      </c>
      <c r="AL8" s="29" t="s">
        <v>41</v>
      </c>
      <c r="AM8" s="30" t="s">
        <v>43</v>
      </c>
      <c r="AN8" s="30" t="s">
        <v>43</v>
      </c>
      <c r="AO8" s="2" t="s">
        <v>43</v>
      </c>
      <c r="AP8" s="2" t="s">
        <v>41</v>
      </c>
      <c r="AR8" s="33" t="s">
        <v>287</v>
      </c>
      <c r="AS8" s="22">
        <v>0.80212405090758299</v>
      </c>
      <c r="AT8" s="22">
        <v>0.80308136341275205</v>
      </c>
      <c r="AU8" s="31">
        <v>9.9398601450162101</v>
      </c>
      <c r="AV8" s="31">
        <v>10.129174624167</v>
      </c>
      <c r="AW8" s="32">
        <v>0.44483249554457799</v>
      </c>
      <c r="AX8" s="32">
        <v>0.44375515387119502</v>
      </c>
      <c r="AY8" s="24">
        <v>0.85853431723051099</v>
      </c>
      <c r="AZ8" s="24">
        <v>0.86346028100474803</v>
      </c>
      <c r="BA8" s="25" t="s">
        <v>43</v>
      </c>
      <c r="BB8" s="25" t="s">
        <v>43</v>
      </c>
      <c r="BC8" s="29" t="s">
        <v>41</v>
      </c>
      <c r="BD8" s="29" t="s">
        <v>42</v>
      </c>
      <c r="BE8" s="30" t="s">
        <v>43</v>
      </c>
      <c r="BF8" s="30" t="s">
        <v>43</v>
      </c>
      <c r="BG8" s="2" t="s">
        <v>43</v>
      </c>
      <c r="BH8" s="2" t="s">
        <v>43</v>
      </c>
      <c r="BI8">
        <f t="shared" si="7"/>
        <v>1</v>
      </c>
      <c r="BJ8" t="s">
        <v>287</v>
      </c>
      <c r="BK8" s="24">
        <v>0.83343377202367197</v>
      </c>
      <c r="BL8" s="24">
        <v>0.83482642842130805</v>
      </c>
      <c r="BM8" s="24">
        <v>5.7400156651345098</v>
      </c>
      <c r="BN8" s="24">
        <v>5.7117578455727998</v>
      </c>
      <c r="BO8" s="24">
        <v>0.40812526015468398</v>
      </c>
      <c r="BP8" s="24">
        <v>0.40641551591775099</v>
      </c>
      <c r="BQ8" s="24">
        <v>0.87043315870203697</v>
      </c>
      <c r="BR8" s="24">
        <v>0.87284733995507402</v>
      </c>
      <c r="BS8" t="s">
        <v>43</v>
      </c>
      <c r="BT8" t="s">
        <v>43</v>
      </c>
      <c r="BU8" t="s">
        <v>41</v>
      </c>
      <c r="BV8" t="s">
        <v>41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</row>
    <row r="9" spans="1:79" x14ac:dyDescent="0.3">
      <c r="A9">
        <v>14171600</v>
      </c>
      <c r="B9">
        <v>23762877</v>
      </c>
      <c r="C9" s="33" t="s">
        <v>288</v>
      </c>
      <c r="D9" s="113" t="s">
        <v>284</v>
      </c>
      <c r="E9" s="113"/>
      <c r="F9" s="114">
        <v>-1108</v>
      </c>
      <c r="G9" s="7">
        <v>0.87</v>
      </c>
      <c r="H9" s="7" t="str">
        <f t="shared" si="0"/>
        <v>VG</v>
      </c>
      <c r="I9" s="7" t="str">
        <f t="shared" si="1"/>
        <v>G</v>
      </c>
      <c r="J9" s="7" t="str">
        <f t="shared" si="2"/>
        <v>G</v>
      </c>
      <c r="K9" s="7" t="str">
        <f t="shared" si="3"/>
        <v>VG</v>
      </c>
      <c r="L9" s="58">
        <v>9.3299999999999994E-2</v>
      </c>
      <c r="M9" s="7" t="str">
        <f t="shared" si="4"/>
        <v>G</v>
      </c>
      <c r="N9" s="7" t="str">
        <f>AN9</f>
        <v>VG</v>
      </c>
      <c r="O9" s="7" t="str">
        <f>BC9</f>
        <v>G</v>
      </c>
      <c r="P9" s="7" t="str">
        <f>BX9</f>
        <v>VG</v>
      </c>
      <c r="Q9" s="7">
        <v>0.35699999999999998</v>
      </c>
      <c r="R9" s="7" t="str">
        <f t="shared" si="5"/>
        <v>VG</v>
      </c>
      <c r="S9" s="7" t="str">
        <f>AM9</f>
        <v>VG</v>
      </c>
      <c r="T9" s="7" t="str">
        <f>BE9</f>
        <v>VG</v>
      </c>
      <c r="U9" s="7" t="str">
        <f>BW9</f>
        <v>VG</v>
      </c>
      <c r="V9" s="7">
        <v>0.89</v>
      </c>
      <c r="W9" s="7" t="str">
        <f t="shared" si="6"/>
        <v>VG</v>
      </c>
      <c r="X9" s="7" t="str">
        <f>AO9</f>
        <v>VG</v>
      </c>
      <c r="Y9" s="7" t="str">
        <f>BG9</f>
        <v>G</v>
      </c>
      <c r="Z9" s="7" t="str">
        <f>BY9</f>
        <v>VG</v>
      </c>
      <c r="AA9" s="22">
        <v>0.786066214499483</v>
      </c>
      <c r="AB9" s="22">
        <v>0.76229810805831999</v>
      </c>
      <c r="AC9" s="31">
        <v>11.432852698162799</v>
      </c>
      <c r="AD9" s="31">
        <v>9.3989741159344895</v>
      </c>
      <c r="AE9" s="32">
        <v>0.46252976715073901</v>
      </c>
      <c r="AF9" s="32">
        <v>0.48754681000051697</v>
      </c>
      <c r="AG9" s="24">
        <v>0.85340855688391704</v>
      </c>
      <c r="AH9" s="24">
        <v>0.81237563849306005</v>
      </c>
      <c r="AI9" s="25" t="s">
        <v>41</v>
      </c>
      <c r="AJ9" s="25" t="s">
        <v>41</v>
      </c>
      <c r="AK9" s="29" t="s">
        <v>42</v>
      </c>
      <c r="AL9" s="29" t="s">
        <v>41</v>
      </c>
      <c r="AM9" s="30" t="s">
        <v>43</v>
      </c>
      <c r="AN9" s="30" t="s">
        <v>43</v>
      </c>
      <c r="AO9" s="2" t="s">
        <v>43</v>
      </c>
      <c r="AP9" s="2" t="s">
        <v>41</v>
      </c>
      <c r="AR9" s="33" t="s">
        <v>288</v>
      </c>
      <c r="AS9" s="22">
        <v>0.79079864257549304</v>
      </c>
      <c r="AT9" s="22">
        <v>0.79463745092387195</v>
      </c>
      <c r="AU9" s="31">
        <v>9.8348630593676596</v>
      </c>
      <c r="AV9" s="31">
        <v>9.8332255854986101</v>
      </c>
      <c r="AW9" s="32">
        <v>0.457385348939498</v>
      </c>
      <c r="AX9" s="32">
        <v>0.45316944852464203</v>
      </c>
      <c r="AY9" s="24">
        <v>0.84487972912234099</v>
      </c>
      <c r="AZ9" s="24">
        <v>0.84999799277998001</v>
      </c>
      <c r="BA9" s="25" t="s">
        <v>41</v>
      </c>
      <c r="BB9" s="25" t="s">
        <v>41</v>
      </c>
      <c r="BC9" s="29" t="s">
        <v>41</v>
      </c>
      <c r="BD9" s="29" t="s">
        <v>41</v>
      </c>
      <c r="BE9" s="30" t="s">
        <v>43</v>
      </c>
      <c r="BF9" s="30" t="s">
        <v>43</v>
      </c>
      <c r="BG9" s="2" t="s">
        <v>41</v>
      </c>
      <c r="BH9" s="2" t="s">
        <v>41</v>
      </c>
      <c r="BI9">
        <f t="shared" si="7"/>
        <v>1</v>
      </c>
      <c r="BJ9" t="s">
        <v>288</v>
      </c>
      <c r="BK9" s="24">
        <v>0.81400568449247701</v>
      </c>
      <c r="BL9" s="24">
        <v>0.81850479578378099</v>
      </c>
      <c r="BM9" s="24">
        <v>7.4554684146600501</v>
      </c>
      <c r="BN9" s="24">
        <v>7.1062232655294997</v>
      </c>
      <c r="BO9" s="24">
        <v>0.43127058270594298</v>
      </c>
      <c r="BP9" s="24">
        <v>0.42602253956359998</v>
      </c>
      <c r="BQ9" s="24">
        <v>0.85551863428992403</v>
      </c>
      <c r="BR9" s="24">
        <v>0.85810976828754804</v>
      </c>
      <c r="BS9" t="s">
        <v>43</v>
      </c>
      <c r="BT9" t="s">
        <v>43</v>
      </c>
      <c r="BU9" t="s">
        <v>41</v>
      </c>
      <c r="BV9" t="s">
        <v>41</v>
      </c>
      <c r="BW9" t="s">
        <v>43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>
        <v>14166000</v>
      </c>
      <c r="B10">
        <v>23763337</v>
      </c>
      <c r="C10" s="33" t="s">
        <v>289</v>
      </c>
      <c r="D10" s="113" t="s">
        <v>284</v>
      </c>
      <c r="E10" s="113"/>
      <c r="F10" s="114">
        <v>-1408</v>
      </c>
      <c r="G10" s="7">
        <v>0.80700000000000005</v>
      </c>
      <c r="H10" s="7" t="str">
        <f t="shared" si="0"/>
        <v>VG</v>
      </c>
      <c r="I10" s="7" t="str">
        <f t="shared" si="1"/>
        <v>G</v>
      </c>
      <c r="J10" s="7" t="str">
        <f t="shared" si="2"/>
        <v>G</v>
      </c>
      <c r="K10" s="7" t="str">
        <f t="shared" si="3"/>
        <v>G</v>
      </c>
      <c r="L10" s="58">
        <v>0.14199999999999999</v>
      </c>
      <c r="M10" s="7" t="str">
        <f t="shared" si="4"/>
        <v>S</v>
      </c>
      <c r="N10" s="7" t="str">
        <f t="shared" ref="N10" si="8">AO10</f>
        <v>G</v>
      </c>
      <c r="O10" s="7" t="str">
        <f t="shared" ref="O10" si="9">BD10</f>
        <v>S</v>
      </c>
      <c r="P10" s="7" t="str">
        <f t="shared" ref="P10" si="10">BY10</f>
        <v>G</v>
      </c>
      <c r="Q10" s="7">
        <v>0.43</v>
      </c>
      <c r="R10" s="7" t="str">
        <f t="shared" si="5"/>
        <v>VG</v>
      </c>
      <c r="S10" s="7" t="str">
        <f t="shared" ref="S10" si="11">AN10</f>
        <v>G</v>
      </c>
      <c r="T10" s="7" t="str">
        <f t="shared" ref="T10" si="12">BF10</f>
        <v>VG</v>
      </c>
      <c r="U10" s="7" t="str">
        <f t="shared" ref="U10" si="13">BX10</f>
        <v>VG</v>
      </c>
      <c r="V10" s="7">
        <v>0.85189999999999999</v>
      </c>
      <c r="W10" s="7" t="str">
        <f t="shared" si="6"/>
        <v>VG</v>
      </c>
      <c r="X10" s="7" t="str">
        <f t="shared" ref="X10" si="14">AP10</f>
        <v>G</v>
      </c>
      <c r="Y10" s="7" t="str">
        <f t="shared" ref="Y10" si="15">BH10</f>
        <v>G</v>
      </c>
      <c r="Z10" s="7" t="str">
        <f t="shared" ref="Z10" si="16">BZ10</f>
        <v>G</v>
      </c>
      <c r="AA10" s="22">
        <v>0.75938785903353001</v>
      </c>
      <c r="AB10" s="22">
        <v>0.73295564335403496</v>
      </c>
      <c r="AC10" s="31">
        <v>13.8081987368827</v>
      </c>
      <c r="AD10" s="31">
        <v>11.774857788988101</v>
      </c>
      <c r="AE10" s="32">
        <v>0.49052231444295102</v>
      </c>
      <c r="AF10" s="32">
        <v>0.51676334684840497</v>
      </c>
      <c r="AG10" s="24">
        <v>0.83868908694981303</v>
      </c>
      <c r="AH10" s="24">
        <v>0.79083973694247001</v>
      </c>
      <c r="AI10" s="25" t="s">
        <v>41</v>
      </c>
      <c r="AJ10" s="25" t="s">
        <v>41</v>
      </c>
      <c r="AK10" s="29" t="s">
        <v>42</v>
      </c>
      <c r="AL10" s="29" t="s">
        <v>42</v>
      </c>
      <c r="AM10" s="30" t="s">
        <v>43</v>
      </c>
      <c r="AN10" s="30" t="s">
        <v>41</v>
      </c>
      <c r="AO10" s="2" t="s">
        <v>41</v>
      </c>
      <c r="AP10" s="2" t="s">
        <v>41</v>
      </c>
      <c r="AR10" s="33" t="s">
        <v>289</v>
      </c>
      <c r="AS10" s="22">
        <v>0.77597697174297997</v>
      </c>
      <c r="AT10" s="22">
        <v>0.77706375394731897</v>
      </c>
      <c r="AU10" s="31">
        <v>11.040429179360499</v>
      </c>
      <c r="AV10" s="31">
        <v>11.0215229239384</v>
      </c>
      <c r="AW10" s="32">
        <v>0.47331071005949099</v>
      </c>
      <c r="AX10" s="32">
        <v>0.47216125005413301</v>
      </c>
      <c r="AY10" s="24">
        <v>0.83110567468879604</v>
      </c>
      <c r="AZ10" s="24">
        <v>0.83375456416628801</v>
      </c>
      <c r="BA10" s="25" t="s">
        <v>41</v>
      </c>
      <c r="BB10" s="25" t="s">
        <v>41</v>
      </c>
      <c r="BC10" s="29" t="s">
        <v>42</v>
      </c>
      <c r="BD10" s="29" t="s">
        <v>42</v>
      </c>
      <c r="BE10" s="30" t="s">
        <v>43</v>
      </c>
      <c r="BF10" s="30" t="s">
        <v>43</v>
      </c>
      <c r="BG10" s="2" t="s">
        <v>41</v>
      </c>
      <c r="BH10" s="2" t="s">
        <v>41</v>
      </c>
      <c r="BI10">
        <f t="shared" si="7"/>
        <v>1</v>
      </c>
      <c r="BJ10" t="s">
        <v>289</v>
      </c>
      <c r="BK10" s="24">
        <v>0.77466655293069797</v>
      </c>
      <c r="BL10" s="24">
        <v>0.77810125296832799</v>
      </c>
      <c r="BM10" s="24">
        <v>12.319401450924399</v>
      </c>
      <c r="BN10" s="24">
        <v>11.819884252487199</v>
      </c>
      <c r="BO10" s="24">
        <v>0.47469300297065897</v>
      </c>
      <c r="BP10" s="24">
        <v>0.47106129859252099</v>
      </c>
      <c r="BQ10" s="24">
        <v>0.83851724132168903</v>
      </c>
      <c r="BR10" s="24">
        <v>0.83940437440166105</v>
      </c>
      <c r="BS10" t="s">
        <v>41</v>
      </c>
      <c r="BT10" t="s">
        <v>41</v>
      </c>
      <c r="BU10" t="s">
        <v>42</v>
      </c>
      <c r="BV10" t="s">
        <v>42</v>
      </c>
      <c r="BW10" t="s">
        <v>43</v>
      </c>
      <c r="BX10" t="s">
        <v>43</v>
      </c>
      <c r="BY10" t="s">
        <v>41</v>
      </c>
      <c r="BZ10" t="s">
        <v>41</v>
      </c>
    </row>
    <row r="11" spans="1:79" x14ac:dyDescent="0.3">
      <c r="A11" s="1"/>
      <c r="C11" s="33"/>
      <c r="D11" s="113"/>
      <c r="E11" s="113"/>
      <c r="F11" s="114"/>
      <c r="G11" s="7"/>
      <c r="H11" s="7"/>
      <c r="I11" s="7"/>
      <c r="J11" s="7"/>
      <c r="K11" s="7"/>
      <c r="L11" s="58"/>
      <c r="M11" s="7"/>
      <c r="N11" s="7"/>
      <c r="O11" s="7"/>
      <c r="P11" s="7"/>
      <c r="Q11" s="7"/>
      <c r="R11" s="7"/>
      <c r="S11" s="7"/>
      <c r="T11" s="7"/>
      <c r="U11" s="7"/>
      <c r="AA11" s="24"/>
      <c r="AB11" s="24"/>
      <c r="AC11" s="24"/>
      <c r="AD11" s="24"/>
      <c r="AE11" s="24"/>
      <c r="AF11" s="24"/>
      <c r="AG11" s="24"/>
      <c r="AH11" s="24"/>
      <c r="AI11" s="2"/>
      <c r="AJ11" s="2"/>
      <c r="AK11" s="2"/>
      <c r="AL11" s="2"/>
      <c r="AM11" s="2"/>
      <c r="AN11" s="2"/>
      <c r="AO11" s="2"/>
      <c r="AP11" s="2"/>
      <c r="AR11" s="33"/>
      <c r="AS11" s="24"/>
      <c r="AT11" s="24"/>
      <c r="AU11" s="24"/>
      <c r="AV11" s="24"/>
      <c r="AW11" s="24"/>
      <c r="AX11" s="24"/>
      <c r="AY11" s="24"/>
      <c r="AZ11" s="24"/>
      <c r="BA11" s="2"/>
      <c r="BB11" s="2"/>
      <c r="BC11" s="2"/>
      <c r="BD11" s="2"/>
      <c r="BE11" s="2"/>
      <c r="BF11" s="2"/>
      <c r="BG11" s="2"/>
      <c r="BH11" s="2"/>
      <c r="BK11" s="24"/>
      <c r="BL11" s="24"/>
      <c r="BM11" s="24"/>
      <c r="BN11" s="24"/>
      <c r="BO11" s="24"/>
      <c r="BP11" s="24"/>
      <c r="BQ11" s="24"/>
      <c r="BR11" s="24"/>
    </row>
    <row r="12" spans="1:79" x14ac:dyDescent="0.3">
      <c r="A12" s="1"/>
      <c r="D12" s="113"/>
      <c r="E12" s="113"/>
      <c r="F12" s="114"/>
      <c r="G12" s="107"/>
      <c r="H12" s="7"/>
      <c r="I12" s="7"/>
      <c r="J12" s="7"/>
      <c r="K12" s="7"/>
      <c r="L12" s="58"/>
      <c r="M12" s="58"/>
      <c r="N12" s="7"/>
      <c r="O12" s="7"/>
      <c r="P12" s="7"/>
      <c r="Q12" s="7"/>
      <c r="R12" s="7"/>
      <c r="S12" s="7"/>
      <c r="T12" s="7"/>
      <c r="U12" s="7"/>
      <c r="AA12" s="24"/>
      <c r="AB12" s="24"/>
      <c r="AC12" s="24"/>
      <c r="AD12" s="24"/>
      <c r="AE12" s="24"/>
      <c r="AF12" s="24"/>
      <c r="AG12" s="24"/>
      <c r="AH12" s="24"/>
      <c r="AI12" s="2"/>
      <c r="AJ12" s="2"/>
      <c r="AK12" s="2"/>
      <c r="AL12" s="2"/>
      <c r="AM12" s="2"/>
      <c r="AN12" s="2"/>
      <c r="AO12" s="2"/>
      <c r="AP12" s="2"/>
      <c r="AR12" s="33"/>
      <c r="AS12" s="24"/>
      <c r="AT12" s="24"/>
      <c r="AU12" s="24"/>
      <c r="AV12" s="24"/>
      <c r="AW12" s="24"/>
      <c r="AX12" s="24"/>
      <c r="AY12" s="24"/>
      <c r="AZ12" s="24"/>
      <c r="BA12" s="2"/>
      <c r="BB12" s="2"/>
      <c r="BC12" s="2"/>
      <c r="BD12" s="2"/>
      <c r="BE12" s="2"/>
      <c r="BF12" s="2"/>
      <c r="BG12" s="2"/>
      <c r="BH12" s="2"/>
      <c r="BK12" s="24"/>
      <c r="BL12" s="24"/>
      <c r="BM12" s="24"/>
      <c r="BN12" s="24"/>
      <c r="BO12" s="24"/>
      <c r="BP12" s="24"/>
      <c r="BQ12" s="24"/>
      <c r="BR12" s="24"/>
    </row>
    <row r="13" spans="1:79" x14ac:dyDescent="0.3">
      <c r="A13" s="21" t="s">
        <v>23</v>
      </c>
    </row>
    <row r="14" spans="1:79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85-DA5B-4AD3-9089-81B9030A0BFB}">
  <dimension ref="A1:BX17"/>
  <sheetViews>
    <sheetView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5"/>
    <col min="6" max="6" width="3.5546875" style="5" customWidth="1"/>
    <col min="7" max="7" width="3.44140625" style="5" customWidth="1"/>
    <col min="8" max="9" width="3.5546875" style="5" customWidth="1"/>
    <col min="10" max="10" width="8.88671875" style="8"/>
    <col min="11" max="11" width="3.77734375" style="8" customWidth="1"/>
    <col min="12" max="12" width="3.44140625" style="15" customWidth="1"/>
    <col min="13" max="14" width="3.5546875" style="15" customWidth="1"/>
    <col min="15" max="15" width="8.88671875" style="6"/>
    <col min="16" max="16" width="3.5546875" style="6" customWidth="1"/>
    <col min="17" max="17" width="3.44140625" style="6" customWidth="1"/>
    <col min="18" max="19" width="3.5546875" style="6" customWidth="1"/>
    <col min="20" max="20" width="8.88671875" style="7"/>
    <col min="21" max="21" width="3.33203125" style="7" customWidth="1"/>
    <col min="22" max="22" width="3.44140625" style="7" customWidth="1"/>
    <col min="23" max="24" width="3.5546875" style="7" customWidth="1"/>
    <col min="25" max="25" width="8.88671875" style="13"/>
    <col min="26" max="26" width="8.88671875" style="14"/>
    <col min="27" max="28" width="8.88671875" style="115"/>
    <col min="29" max="29" width="8.88671875" style="116"/>
    <col min="30" max="30" width="8.88671875" style="117"/>
    <col min="31" max="31" width="8.88671875" style="6"/>
    <col min="32" max="32" width="8.88671875" style="7"/>
    <col min="33" max="33" width="8.88671875" style="5"/>
    <col min="34" max="34" width="8.88671875" style="8"/>
    <col min="35" max="35" width="8.88671875" style="6"/>
    <col min="36" max="36" width="8.88671875" style="7"/>
    <col min="43" max="44" width="8.88671875" style="19"/>
    <col min="45" max="46" width="8.88671875" style="20"/>
    <col min="61" max="62" width="8.88671875" style="19"/>
    <col min="63" max="64" width="8.88671875" style="20"/>
  </cols>
  <sheetData>
    <row r="1" spans="1:76" ht="45.6" x14ac:dyDescent="0.3">
      <c r="A1" t="s">
        <v>263</v>
      </c>
      <c r="G1" s="9" t="s">
        <v>28</v>
      </c>
      <c r="H1" s="9" t="s">
        <v>29</v>
      </c>
      <c r="I1" s="9" t="s">
        <v>30</v>
      </c>
      <c r="L1" s="10" t="s">
        <v>28</v>
      </c>
      <c r="M1" s="10" t="s">
        <v>29</v>
      </c>
      <c r="N1" s="10" t="s">
        <v>30</v>
      </c>
      <c r="Q1" s="11" t="s">
        <v>28</v>
      </c>
      <c r="R1" s="11" t="s">
        <v>29</v>
      </c>
      <c r="S1" s="11" t="s">
        <v>30</v>
      </c>
      <c r="V1" s="12" t="s">
        <v>28</v>
      </c>
      <c r="W1" s="12" t="s">
        <v>29</v>
      </c>
      <c r="X1" s="12" t="s">
        <v>30</v>
      </c>
    </row>
    <row r="3" spans="1:76" x14ac:dyDescent="0.3">
      <c r="A3" t="s">
        <v>20</v>
      </c>
      <c r="E3" s="5" t="s">
        <v>31</v>
      </c>
      <c r="Y3" s="160" t="s">
        <v>32</v>
      </c>
      <c r="Z3" s="160"/>
      <c r="AA3" s="166" t="s">
        <v>33</v>
      </c>
      <c r="AB3" s="166"/>
      <c r="AC3" s="167" t="s">
        <v>16</v>
      </c>
      <c r="AD3" s="167"/>
      <c r="AE3" s="162" t="s">
        <v>34</v>
      </c>
      <c r="AF3" s="162"/>
      <c r="AG3" s="160" t="s">
        <v>14</v>
      </c>
      <c r="AH3" s="160"/>
      <c r="AI3" s="164" t="s">
        <v>33</v>
      </c>
      <c r="AJ3" s="164"/>
      <c r="AK3" s="165" t="s">
        <v>16</v>
      </c>
      <c r="AL3" s="165"/>
      <c r="AM3" s="162" t="s">
        <v>34</v>
      </c>
      <c r="AN3" s="162"/>
      <c r="AP3" s="21" t="s">
        <v>19</v>
      </c>
      <c r="AQ3" s="160" t="s">
        <v>14</v>
      </c>
      <c r="AR3" s="160"/>
      <c r="AS3" s="166" t="s">
        <v>33</v>
      </c>
      <c r="AT3" s="166"/>
      <c r="AU3" s="165" t="s">
        <v>16</v>
      </c>
      <c r="AV3" s="165"/>
      <c r="AW3" s="162" t="s">
        <v>34</v>
      </c>
      <c r="AX3" s="162"/>
      <c r="AY3" s="160" t="s">
        <v>14</v>
      </c>
      <c r="AZ3" s="160"/>
      <c r="BA3" s="164" t="s">
        <v>33</v>
      </c>
      <c r="BB3" s="164"/>
      <c r="BC3" s="165" t="s">
        <v>16</v>
      </c>
      <c r="BD3" s="165"/>
      <c r="BE3" s="162" t="s">
        <v>34</v>
      </c>
      <c r="BF3" s="162"/>
      <c r="BG3">
        <f>MIN(BG5:BG72)</f>
        <v>1</v>
      </c>
      <c r="BH3" t="s">
        <v>18</v>
      </c>
      <c r="BI3" s="22" t="s">
        <v>14</v>
      </c>
      <c r="BJ3" s="22"/>
      <c r="BK3" s="23" t="s">
        <v>33</v>
      </c>
      <c r="BL3" s="23"/>
      <c r="BM3" s="24" t="s">
        <v>16</v>
      </c>
      <c r="BN3" s="24"/>
      <c r="BO3" s="24" t="s">
        <v>34</v>
      </c>
      <c r="BP3" s="24"/>
      <c r="BQ3" t="s">
        <v>14</v>
      </c>
      <c r="BS3" t="s">
        <v>33</v>
      </c>
      <c r="BU3" t="s">
        <v>16</v>
      </c>
      <c r="BW3" t="s">
        <v>34</v>
      </c>
    </row>
    <row r="4" spans="1:76" x14ac:dyDescent="0.3">
      <c r="A4" s="2" t="s">
        <v>11</v>
      </c>
      <c r="B4" s="2" t="s">
        <v>22</v>
      </c>
      <c r="E4" s="5" t="s">
        <v>14</v>
      </c>
      <c r="J4" s="8" t="s">
        <v>15</v>
      </c>
      <c r="O4" s="6" t="s">
        <v>16</v>
      </c>
      <c r="T4" s="7" t="s">
        <v>17</v>
      </c>
      <c r="Y4" s="25" t="s">
        <v>35</v>
      </c>
      <c r="Z4" s="25" t="s">
        <v>36</v>
      </c>
      <c r="AA4" s="29" t="s">
        <v>35</v>
      </c>
      <c r="AB4" s="29" t="s">
        <v>36</v>
      </c>
      <c r="AC4" s="30" t="s">
        <v>35</v>
      </c>
      <c r="AD4" s="30" t="s">
        <v>36</v>
      </c>
      <c r="AE4" s="2" t="s">
        <v>35</v>
      </c>
      <c r="AF4" s="2" t="s">
        <v>36</v>
      </c>
      <c r="AG4" s="25" t="s">
        <v>35</v>
      </c>
      <c r="AH4" s="25" t="s">
        <v>36</v>
      </c>
      <c r="AI4" s="29" t="s">
        <v>35</v>
      </c>
      <c r="AJ4" s="29" t="s">
        <v>36</v>
      </c>
      <c r="AK4" s="30" t="s">
        <v>35</v>
      </c>
      <c r="AL4" s="30" t="s">
        <v>36</v>
      </c>
      <c r="AM4" s="2" t="s">
        <v>35</v>
      </c>
      <c r="AN4" s="2" t="s">
        <v>36</v>
      </c>
      <c r="AQ4" s="25" t="s">
        <v>37</v>
      </c>
      <c r="AR4" s="25" t="s">
        <v>38</v>
      </c>
      <c r="AS4" s="29" t="s">
        <v>37</v>
      </c>
      <c r="AT4" s="29" t="s">
        <v>38</v>
      </c>
      <c r="AU4" s="30" t="s">
        <v>37</v>
      </c>
      <c r="AV4" s="30" t="s">
        <v>38</v>
      </c>
      <c r="AW4" s="2" t="s">
        <v>37</v>
      </c>
      <c r="AX4" s="2" t="s">
        <v>38</v>
      </c>
      <c r="AY4" s="25" t="s">
        <v>37</v>
      </c>
      <c r="AZ4" s="25" t="s">
        <v>38</v>
      </c>
      <c r="BA4" s="29" t="s">
        <v>37</v>
      </c>
      <c r="BB4" s="29" t="s">
        <v>38</v>
      </c>
      <c r="BC4" s="30" t="s">
        <v>37</v>
      </c>
      <c r="BD4" s="30" t="s">
        <v>38</v>
      </c>
      <c r="BE4" s="2" t="s">
        <v>37</v>
      </c>
      <c r="BF4" s="2" t="s">
        <v>38</v>
      </c>
      <c r="BI4" s="24" t="s">
        <v>37</v>
      </c>
      <c r="BJ4" s="24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t="s">
        <v>37</v>
      </c>
      <c r="BR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</row>
    <row r="5" spans="1:76" s="50" customFormat="1" x14ac:dyDescent="0.3">
      <c r="A5" s="50">
        <v>14211010</v>
      </c>
      <c r="B5" s="50">
        <v>23809000</v>
      </c>
      <c r="C5" s="50" t="s">
        <v>264</v>
      </c>
      <c r="D5" s="50" t="s">
        <v>265</v>
      </c>
      <c r="E5" s="51">
        <v>0.85</v>
      </c>
      <c r="F5" s="51" t="str">
        <f>IF(E5&gt;0.8,"VG",IF(E5&gt;0.7,"G",IF(E5&gt;0.45,"S","NS")))</f>
        <v>VG</v>
      </c>
      <c r="G5" s="51" t="str">
        <f>AH5</f>
        <v>VG</v>
      </c>
      <c r="H5" s="51" t="str">
        <f>AZ5</f>
        <v>VG</v>
      </c>
      <c r="I5" s="51" t="str">
        <f>BR5</f>
        <v>VG</v>
      </c>
      <c r="J5" s="98">
        <v>-2.8000000000000001E-2</v>
      </c>
      <c r="K5" s="51" t="str">
        <f>IF(ABS(J5)&lt;5%,"VG",IF(ABS(J5)&lt;10%,"G",IF(ABS(J5)&lt;15%,"S","NS")))</f>
        <v>VG</v>
      </c>
      <c r="L5" s="51" t="str">
        <f t="shared" ref="L5" si="0">AM5</f>
        <v>VG</v>
      </c>
      <c r="M5" s="51" t="str">
        <f>BB5</f>
        <v>VG</v>
      </c>
      <c r="N5" s="51" t="str">
        <f t="shared" ref="N5" si="1">BW5</f>
        <v>VG</v>
      </c>
      <c r="O5" s="51">
        <v>0.39</v>
      </c>
      <c r="P5" s="51" t="str">
        <f>IF(O5&lt;=0.5,"VG",IF(O5&lt;=0.6,"G",IF(O5&lt;=0.7,"S","NS")))</f>
        <v>VG</v>
      </c>
      <c r="Q5" s="51" t="str">
        <f>AL5</f>
        <v>VG</v>
      </c>
      <c r="R5" s="51" t="str">
        <f>BD5</f>
        <v>VG</v>
      </c>
      <c r="S5" s="51" t="str">
        <f>BV5</f>
        <v>VG</v>
      </c>
      <c r="T5" s="51">
        <v>0.84899999999999998</v>
      </c>
      <c r="U5" s="51" t="str">
        <f>IF(T5&gt;0.85,"VG",IF(T5&gt;0.75,"G",IF(T5&gt;0.6,"S","NS")))</f>
        <v>G</v>
      </c>
      <c r="V5" s="51" t="str">
        <f>AN5</f>
        <v>G</v>
      </c>
      <c r="W5" s="51" t="str">
        <f>BF5</f>
        <v>VG</v>
      </c>
      <c r="X5" s="51" t="str">
        <f>BX5</f>
        <v>VG</v>
      </c>
      <c r="Y5" s="53">
        <v>0.87517406588218205</v>
      </c>
      <c r="Z5" s="53">
        <v>0.84589496474846504</v>
      </c>
      <c r="AA5" s="53">
        <v>1.5274014586835201</v>
      </c>
      <c r="AB5" s="53">
        <v>-0.21721838795452</v>
      </c>
      <c r="AC5" s="53">
        <v>0.35330713850390599</v>
      </c>
      <c r="AD5" s="53">
        <v>0.39256214189798699</v>
      </c>
      <c r="AE5" s="53">
        <v>0.87816760879297495</v>
      </c>
      <c r="AF5" s="53">
        <v>0.84894707604507402</v>
      </c>
      <c r="AG5" s="54" t="s">
        <v>43</v>
      </c>
      <c r="AH5" s="54" t="s">
        <v>43</v>
      </c>
      <c r="AI5" s="54" t="s">
        <v>43</v>
      </c>
      <c r="AJ5" s="54" t="s">
        <v>43</v>
      </c>
      <c r="AK5" s="54" t="s">
        <v>43</v>
      </c>
      <c r="AL5" s="54" t="s">
        <v>43</v>
      </c>
      <c r="AM5" s="54" t="s">
        <v>43</v>
      </c>
      <c r="AN5" s="54" t="s">
        <v>41</v>
      </c>
      <c r="AP5" s="55" t="s">
        <v>266</v>
      </c>
      <c r="AQ5" s="53">
        <v>0.87789216603635001</v>
      </c>
      <c r="AR5" s="53">
        <v>0.88716456582591796</v>
      </c>
      <c r="AS5" s="53">
        <v>-0.79462902030932703</v>
      </c>
      <c r="AT5" s="53">
        <v>0.66295113525143501</v>
      </c>
      <c r="AU5" s="53">
        <v>0.34943931370647202</v>
      </c>
      <c r="AV5" s="53">
        <v>0.33590986019181102</v>
      </c>
      <c r="AW5" s="53">
        <v>0.88032527802462501</v>
      </c>
      <c r="AX5" s="53">
        <v>0.89193146586953798</v>
      </c>
      <c r="AY5" s="54" t="s">
        <v>43</v>
      </c>
      <c r="AZ5" s="54" t="s">
        <v>43</v>
      </c>
      <c r="BA5" s="54" t="s">
        <v>43</v>
      </c>
      <c r="BB5" s="54" t="s">
        <v>43</v>
      </c>
      <c r="BC5" s="54" t="s">
        <v>43</v>
      </c>
      <c r="BD5" s="54" t="s">
        <v>43</v>
      </c>
      <c r="BE5" s="54" t="s">
        <v>43</v>
      </c>
      <c r="BF5" s="54" t="s">
        <v>43</v>
      </c>
      <c r="BG5" s="50">
        <f t="shared" ref="BG5:BG7" si="2">IF(BH5=AP5,1,0)</f>
        <v>1</v>
      </c>
      <c r="BH5" s="50" t="s">
        <v>266</v>
      </c>
      <c r="BI5" s="53">
        <v>0.88024286592676004</v>
      </c>
      <c r="BJ5" s="53">
        <v>0.89351946759898604</v>
      </c>
      <c r="BK5" s="53">
        <v>-1.7899437098911299</v>
      </c>
      <c r="BL5" s="53">
        <v>-1.04176886231318</v>
      </c>
      <c r="BM5" s="53">
        <v>0.34605943719719701</v>
      </c>
      <c r="BN5" s="53">
        <v>0.326313549214576</v>
      </c>
      <c r="BO5" s="53">
        <v>0.88221098254277297</v>
      </c>
      <c r="BP5" s="53">
        <v>0.89640123079157796</v>
      </c>
      <c r="BQ5" s="50" t="s">
        <v>43</v>
      </c>
      <c r="BR5" s="50" t="s">
        <v>43</v>
      </c>
      <c r="BS5" s="50" t="s">
        <v>43</v>
      </c>
      <c r="BT5" s="50" t="s">
        <v>43</v>
      </c>
      <c r="BU5" s="50" t="s">
        <v>43</v>
      </c>
      <c r="BV5" s="50" t="s">
        <v>43</v>
      </c>
      <c r="BW5" s="50" t="s">
        <v>43</v>
      </c>
      <c r="BX5" s="50" t="s">
        <v>43</v>
      </c>
    </row>
    <row r="6" spans="1:76" x14ac:dyDescent="0.3">
      <c r="A6">
        <v>14208700</v>
      </c>
      <c r="B6">
        <v>23810706</v>
      </c>
      <c r="C6" t="s">
        <v>267</v>
      </c>
      <c r="D6" t="s">
        <v>268</v>
      </c>
      <c r="E6" s="5">
        <v>-5.96</v>
      </c>
      <c r="F6" s="5" t="str">
        <f t="shared" ref="F6:F10" si="3">IF(E6&gt;0.8,"VG",IF(E6&gt;0.7,"G",IF(E6&gt;0.45,"S","NS")))</f>
        <v>NS</v>
      </c>
      <c r="G6" s="5" t="str">
        <f t="shared" ref="G6:G10" si="4">AH6</f>
        <v>NS</v>
      </c>
      <c r="H6" s="5" t="str">
        <f t="shared" ref="H6:H10" si="5">AZ6</f>
        <v>NS</v>
      </c>
      <c r="I6" s="5" t="str">
        <f t="shared" ref="I6:I10" si="6">BR6</f>
        <v>NS</v>
      </c>
      <c r="J6" s="8">
        <v>8.4209999999999994</v>
      </c>
      <c r="K6" s="15" t="str">
        <f t="shared" ref="K6:K10" si="7">IF(ABS(J6)&lt;5%,"VG",IF(ABS(J6)&lt;10%,"G",IF(ABS(J6)&lt;15%,"S","NS")))</f>
        <v>NS</v>
      </c>
      <c r="L6" s="15" t="str">
        <f>AM6</f>
        <v>NS</v>
      </c>
      <c r="M6" s="15" t="str">
        <f>BB6</f>
        <v>NS</v>
      </c>
      <c r="N6" s="15" t="str">
        <f>BW6</f>
        <v>NS</v>
      </c>
      <c r="O6" s="6">
        <v>0.98699999999999999</v>
      </c>
      <c r="P6" s="6" t="str">
        <f t="shared" ref="P6:P10" si="8">IF(O6&lt;=0.5,"VG",IF(O6&lt;=0.6,"G",IF(O6&lt;=0.7,"S","NS")))</f>
        <v>NS</v>
      </c>
      <c r="Q6" s="6" t="str">
        <f t="shared" ref="Q6:Q10" si="9">AL6</f>
        <v>NS</v>
      </c>
      <c r="R6" s="6" t="str">
        <f t="shared" ref="R6:R10" si="10">BD6</f>
        <v>NS</v>
      </c>
      <c r="S6" s="6" t="str">
        <f t="shared" ref="S6:S10" si="11">BV6</f>
        <v>NS</v>
      </c>
      <c r="T6" s="7">
        <v>0.27400000000000002</v>
      </c>
      <c r="U6" s="7" t="str">
        <f t="shared" ref="U6:U10" si="12">IF(T6&gt;0.85,"VG",IF(T6&gt;0.75,"G",IF(T6&gt;0.6,"S","NS")))</f>
        <v>NS</v>
      </c>
      <c r="V6" s="7" t="str">
        <f t="shared" ref="V6:V10" si="13">AN6</f>
        <v>NS</v>
      </c>
      <c r="W6" s="7" t="str">
        <f t="shared" ref="W6:W10" si="14">BF6</f>
        <v>NS</v>
      </c>
      <c r="X6" s="7" t="str">
        <f t="shared" ref="X6:X10" si="15">BX6</f>
        <v>NS</v>
      </c>
      <c r="Y6" s="22">
        <v>-6.1650493608395598</v>
      </c>
      <c r="Z6" s="22">
        <v>-6.2054640769481804</v>
      </c>
      <c r="AA6" s="31">
        <v>90.817287947932698</v>
      </c>
      <c r="AB6" s="31">
        <v>90.677144158421896</v>
      </c>
      <c r="AC6" s="32">
        <v>2.6767609831360701</v>
      </c>
      <c r="AD6" s="32">
        <v>2.6842995505249001</v>
      </c>
      <c r="AE6" s="24">
        <v>0.21956606183347899</v>
      </c>
      <c r="AF6" s="24">
        <v>0.26035970371142803</v>
      </c>
      <c r="AG6" s="25" t="s">
        <v>39</v>
      </c>
      <c r="AH6" s="25" t="s">
        <v>39</v>
      </c>
      <c r="AI6" s="29" t="s">
        <v>39</v>
      </c>
      <c r="AJ6" s="29" t="s">
        <v>39</v>
      </c>
      <c r="AK6" s="30" t="s">
        <v>39</v>
      </c>
      <c r="AL6" s="30" t="s">
        <v>39</v>
      </c>
      <c r="AM6" s="2" t="s">
        <v>39</v>
      </c>
      <c r="AN6" s="2" t="s">
        <v>39</v>
      </c>
      <c r="AP6" s="33" t="s">
        <v>269</v>
      </c>
      <c r="AQ6" s="22">
        <v>-6.1941660924808204</v>
      </c>
      <c r="AR6" s="22">
        <v>-6.0444303011356197</v>
      </c>
      <c r="AS6" s="31">
        <v>90.992890159462206</v>
      </c>
      <c r="AT6" s="31">
        <v>90.807583521074704</v>
      </c>
      <c r="AU6" s="32">
        <v>2.6821942682216</v>
      </c>
      <c r="AV6" s="32">
        <v>2.6541345672621102</v>
      </c>
      <c r="AW6" s="24">
        <v>0.22712317784789501</v>
      </c>
      <c r="AX6" s="24">
        <v>0.26386691378730598</v>
      </c>
      <c r="AY6" s="25" t="s">
        <v>39</v>
      </c>
      <c r="AZ6" s="25" t="s">
        <v>39</v>
      </c>
      <c r="BA6" s="29" t="s">
        <v>39</v>
      </c>
      <c r="BB6" s="29" t="s">
        <v>39</v>
      </c>
      <c r="BC6" s="30" t="s">
        <v>39</v>
      </c>
      <c r="BD6" s="30" t="s">
        <v>39</v>
      </c>
      <c r="BE6" s="2" t="s">
        <v>39</v>
      </c>
      <c r="BF6" s="2" t="s">
        <v>39</v>
      </c>
      <c r="BG6">
        <f t="shared" si="2"/>
        <v>1</v>
      </c>
      <c r="BH6" t="s">
        <v>269</v>
      </c>
      <c r="BI6" s="24">
        <v>-6.1580369780810598</v>
      </c>
      <c r="BJ6" s="24">
        <v>-6.0047999054110699</v>
      </c>
      <c r="BK6" s="24">
        <v>90.722443518098501</v>
      </c>
      <c r="BL6" s="24">
        <v>90.516604752538797</v>
      </c>
      <c r="BM6" s="24">
        <v>2.6754507990394898</v>
      </c>
      <c r="BN6" s="24">
        <v>2.6466582524782201</v>
      </c>
      <c r="BO6" s="24">
        <v>0.21752089982755099</v>
      </c>
      <c r="BP6" s="24">
        <v>0.25348842989813802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</row>
    <row r="7" spans="1:76" x14ac:dyDescent="0.3">
      <c r="A7">
        <v>14209000</v>
      </c>
      <c r="B7">
        <v>23809432</v>
      </c>
      <c r="C7" t="s">
        <v>270</v>
      </c>
      <c r="D7" t="s">
        <v>271</v>
      </c>
      <c r="E7" s="5">
        <v>-0.33</v>
      </c>
      <c r="F7" s="5" t="str">
        <f t="shared" si="3"/>
        <v>NS</v>
      </c>
      <c r="G7" s="5" t="str">
        <f t="shared" si="4"/>
        <v>NS</v>
      </c>
      <c r="H7" s="5" t="str">
        <f t="shared" si="5"/>
        <v>NS</v>
      </c>
      <c r="I7" s="5" t="str">
        <f t="shared" si="6"/>
        <v>NS</v>
      </c>
      <c r="J7" s="8">
        <v>-0.10299999999999999</v>
      </c>
      <c r="K7" s="15" t="str">
        <f t="shared" si="7"/>
        <v>S</v>
      </c>
      <c r="L7" s="15" t="str">
        <f t="shared" ref="L7:L10" si="16">AM7</f>
        <v>S</v>
      </c>
      <c r="M7" s="15" t="str">
        <f t="shared" ref="M7:M10" si="17">BB7</f>
        <v>S</v>
      </c>
      <c r="N7" s="15" t="str">
        <f t="shared" ref="N7:N10" si="18">BW7</f>
        <v>S</v>
      </c>
      <c r="O7" s="6">
        <v>1.0920000000000001</v>
      </c>
      <c r="P7" s="6" t="str">
        <f t="shared" si="8"/>
        <v>NS</v>
      </c>
      <c r="Q7" s="6" t="str">
        <f t="shared" si="9"/>
        <v>NS</v>
      </c>
      <c r="R7" s="6" t="str">
        <f t="shared" si="10"/>
        <v>NS</v>
      </c>
      <c r="S7" s="6" t="str">
        <f t="shared" si="11"/>
        <v>NS</v>
      </c>
      <c r="T7" s="7">
        <v>0.59</v>
      </c>
      <c r="U7" s="7" t="str">
        <f t="shared" si="12"/>
        <v>NS</v>
      </c>
      <c r="V7" s="7" t="str">
        <f t="shared" si="13"/>
        <v>S</v>
      </c>
      <c r="W7" s="7" t="str">
        <f t="shared" si="14"/>
        <v>S</v>
      </c>
      <c r="X7" s="7" t="str">
        <f t="shared" si="15"/>
        <v>S</v>
      </c>
      <c r="Y7" s="22">
        <v>-0.12579102405015699</v>
      </c>
      <c r="Z7" s="22">
        <v>-0.15731268790108199</v>
      </c>
      <c r="AA7" s="31">
        <v>-12.016822324999</v>
      </c>
      <c r="AB7" s="31">
        <v>-12.967679592282</v>
      </c>
      <c r="AC7" s="32">
        <v>1.0610329985679801</v>
      </c>
      <c r="AD7" s="32">
        <v>1.07578468473068</v>
      </c>
      <c r="AE7" s="24">
        <v>0.644855223399601</v>
      </c>
      <c r="AF7" s="24">
        <v>0.63468173686646001</v>
      </c>
      <c r="AG7" s="25" t="s">
        <v>39</v>
      </c>
      <c r="AH7" s="25" t="s">
        <v>39</v>
      </c>
      <c r="AI7" s="29" t="s">
        <v>42</v>
      </c>
      <c r="AJ7" s="29" t="s">
        <v>42</v>
      </c>
      <c r="AK7" s="30" t="s">
        <v>39</v>
      </c>
      <c r="AL7" s="30" t="s">
        <v>39</v>
      </c>
      <c r="AM7" s="2" t="s">
        <v>42</v>
      </c>
      <c r="AN7" s="2" t="s">
        <v>42</v>
      </c>
      <c r="AP7" s="33" t="s">
        <v>272</v>
      </c>
      <c r="AQ7" s="22">
        <v>-0.14968272982594799</v>
      </c>
      <c r="AR7" s="22">
        <v>-0.112730353061711</v>
      </c>
      <c r="AS7" s="31">
        <v>-14.713896120325201</v>
      </c>
      <c r="AT7" s="31">
        <v>-14.186631350404101</v>
      </c>
      <c r="AU7" s="32">
        <v>1.07223259129069</v>
      </c>
      <c r="AV7" s="32">
        <v>1.0548603476582601</v>
      </c>
      <c r="AW7" s="24">
        <v>0.66064478508299795</v>
      </c>
      <c r="AX7" s="24">
        <v>0.66789227756178704</v>
      </c>
      <c r="AY7" s="25" t="s">
        <v>39</v>
      </c>
      <c r="AZ7" s="25" t="s">
        <v>39</v>
      </c>
      <c r="BA7" s="29" t="s">
        <v>42</v>
      </c>
      <c r="BB7" s="29" t="s">
        <v>42</v>
      </c>
      <c r="BC7" s="30" t="s">
        <v>39</v>
      </c>
      <c r="BD7" s="30" t="s">
        <v>39</v>
      </c>
      <c r="BE7" s="2" t="s">
        <v>42</v>
      </c>
      <c r="BF7" s="2" t="s">
        <v>42</v>
      </c>
      <c r="BG7">
        <f t="shared" si="2"/>
        <v>1</v>
      </c>
      <c r="BH7" t="s">
        <v>272</v>
      </c>
      <c r="BI7" s="24">
        <v>-0.103948377971453</v>
      </c>
      <c r="BJ7" s="24">
        <v>-8.0764684555042002E-2</v>
      </c>
      <c r="BK7" s="24">
        <v>-11.186358706316801</v>
      </c>
      <c r="BL7" s="24">
        <v>-11.2239295581257</v>
      </c>
      <c r="BM7" s="24">
        <v>1.05068947742492</v>
      </c>
      <c r="BN7" s="24">
        <v>1.03959832846876</v>
      </c>
      <c r="BO7" s="24">
        <v>0.64590936786643305</v>
      </c>
      <c r="BP7" s="24">
        <v>0.65694807829837698</v>
      </c>
      <c r="BQ7" t="s">
        <v>39</v>
      </c>
      <c r="BR7" t="s">
        <v>39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</row>
    <row r="8" spans="1:76" x14ac:dyDescent="0.3">
      <c r="A8">
        <v>14209250</v>
      </c>
      <c r="B8">
        <v>23809416</v>
      </c>
      <c r="C8" t="s">
        <v>273</v>
      </c>
      <c r="D8" t="s">
        <v>271</v>
      </c>
      <c r="E8" s="5">
        <v>-54.96</v>
      </c>
      <c r="F8" s="5" t="str">
        <f t="shared" si="3"/>
        <v>NS</v>
      </c>
      <c r="G8" s="5">
        <f t="shared" si="4"/>
        <v>0</v>
      </c>
      <c r="H8" s="5">
        <f t="shared" si="5"/>
        <v>0</v>
      </c>
      <c r="I8" s="5">
        <f t="shared" si="6"/>
        <v>0</v>
      </c>
      <c r="J8" s="8">
        <v>-0.81799999999999995</v>
      </c>
      <c r="K8" s="15" t="str">
        <f t="shared" si="7"/>
        <v>NS</v>
      </c>
      <c r="L8" s="15">
        <f t="shared" si="16"/>
        <v>0</v>
      </c>
      <c r="M8" s="15">
        <f t="shared" si="17"/>
        <v>0</v>
      </c>
      <c r="N8" s="15">
        <f t="shared" si="18"/>
        <v>0</v>
      </c>
      <c r="O8" s="6">
        <v>0.41899999999999998</v>
      </c>
      <c r="P8" s="6" t="str">
        <f t="shared" si="8"/>
        <v>VG</v>
      </c>
      <c r="Q8" s="6">
        <f t="shared" si="9"/>
        <v>0</v>
      </c>
      <c r="R8" s="6">
        <f t="shared" si="10"/>
        <v>0</v>
      </c>
      <c r="S8" s="6">
        <f t="shared" si="11"/>
        <v>0</v>
      </c>
      <c r="T8" s="7">
        <v>0.41899999999999998</v>
      </c>
      <c r="U8" s="7" t="str">
        <f t="shared" si="12"/>
        <v>NS</v>
      </c>
      <c r="V8" s="7">
        <f t="shared" si="13"/>
        <v>0</v>
      </c>
      <c r="W8" s="7">
        <f t="shared" si="14"/>
        <v>0</v>
      </c>
      <c r="X8" s="7">
        <f t="shared" si="15"/>
        <v>0</v>
      </c>
    </row>
    <row r="9" spans="1:76" s="50" customFormat="1" x14ac:dyDescent="0.3">
      <c r="A9" s="50">
        <v>14209500</v>
      </c>
      <c r="B9" s="50">
        <v>23809158</v>
      </c>
      <c r="C9" s="50" t="s">
        <v>274</v>
      </c>
      <c r="D9" s="50" t="s">
        <v>265</v>
      </c>
      <c r="E9" s="51">
        <v>0.75</v>
      </c>
      <c r="F9" s="51" t="str">
        <f t="shared" si="3"/>
        <v>G</v>
      </c>
      <c r="G9" s="51" t="str">
        <f t="shared" si="4"/>
        <v>G</v>
      </c>
      <c r="H9" s="51" t="str">
        <f t="shared" si="5"/>
        <v>VG</v>
      </c>
      <c r="I9" s="51" t="str">
        <f t="shared" si="6"/>
        <v>VG</v>
      </c>
      <c r="J9" s="52">
        <v>-4.3999999999999997E-2</v>
      </c>
      <c r="K9" s="51" t="str">
        <f t="shared" si="7"/>
        <v>VG</v>
      </c>
      <c r="L9" s="51" t="str">
        <f t="shared" si="16"/>
        <v>G</v>
      </c>
      <c r="M9" s="51" t="str">
        <f t="shared" si="17"/>
        <v>G</v>
      </c>
      <c r="N9" s="51" t="str">
        <f t="shared" si="18"/>
        <v>G</v>
      </c>
      <c r="O9" s="51">
        <v>0.497</v>
      </c>
      <c r="P9" s="51" t="str">
        <f t="shared" si="8"/>
        <v>VG</v>
      </c>
      <c r="Q9" s="51" t="str">
        <f t="shared" si="9"/>
        <v>VG</v>
      </c>
      <c r="R9" s="51" t="str">
        <f t="shared" si="10"/>
        <v>VG</v>
      </c>
      <c r="S9" s="51" t="str">
        <f t="shared" si="11"/>
        <v>VG</v>
      </c>
      <c r="T9" s="51">
        <v>0.78800000000000003</v>
      </c>
      <c r="U9" s="51" t="str">
        <f t="shared" si="12"/>
        <v>G</v>
      </c>
      <c r="V9" s="51" t="str">
        <f t="shared" si="13"/>
        <v>G</v>
      </c>
      <c r="W9" s="51" t="str">
        <f t="shared" si="14"/>
        <v>G</v>
      </c>
      <c r="X9" s="51" t="str">
        <f t="shared" si="15"/>
        <v>VG</v>
      </c>
      <c r="Y9" s="53">
        <v>0.80940687816865498</v>
      </c>
      <c r="Z9" s="53">
        <v>0.769334859050122</v>
      </c>
      <c r="AA9" s="53">
        <v>-4.3526231551944896</v>
      </c>
      <c r="AB9" s="53">
        <v>-6.5097568990758301</v>
      </c>
      <c r="AC9" s="53">
        <v>0.43656972161539598</v>
      </c>
      <c r="AD9" s="53">
        <v>0.48027610907672402</v>
      </c>
      <c r="AE9" s="53">
        <v>0.83145489859022303</v>
      </c>
      <c r="AF9" s="53">
        <v>0.79814604973609105</v>
      </c>
      <c r="AG9" s="54" t="s">
        <v>43</v>
      </c>
      <c r="AH9" s="54" t="s">
        <v>41</v>
      </c>
      <c r="AI9" s="54" t="s">
        <v>43</v>
      </c>
      <c r="AJ9" s="54" t="s">
        <v>41</v>
      </c>
      <c r="AK9" s="54" t="s">
        <v>43</v>
      </c>
      <c r="AL9" s="54" t="s">
        <v>43</v>
      </c>
      <c r="AM9" s="54" t="s">
        <v>41</v>
      </c>
      <c r="AN9" s="54" t="s">
        <v>41</v>
      </c>
      <c r="AP9" s="55" t="s">
        <v>275</v>
      </c>
      <c r="AQ9" s="53">
        <v>0.78705294296718697</v>
      </c>
      <c r="AR9" s="53">
        <v>0.81487431108080899</v>
      </c>
      <c r="AS9" s="53">
        <v>-8.70200089752535</v>
      </c>
      <c r="AT9" s="53">
        <v>-7.4905471371135004</v>
      </c>
      <c r="AU9" s="53">
        <v>0.46146186953291501</v>
      </c>
      <c r="AV9" s="53">
        <v>0.43026234894444498</v>
      </c>
      <c r="AW9" s="53">
        <v>0.82823635392241002</v>
      </c>
      <c r="AX9" s="53">
        <v>0.84493418252930597</v>
      </c>
      <c r="AY9" s="54" t="s">
        <v>41</v>
      </c>
      <c r="AZ9" s="54" t="s">
        <v>43</v>
      </c>
      <c r="BA9" s="54" t="s">
        <v>41</v>
      </c>
      <c r="BB9" s="54" t="s">
        <v>41</v>
      </c>
      <c r="BC9" s="54" t="s">
        <v>43</v>
      </c>
      <c r="BD9" s="54" t="s">
        <v>43</v>
      </c>
      <c r="BE9" s="54" t="s">
        <v>41</v>
      </c>
      <c r="BF9" s="54" t="s">
        <v>41</v>
      </c>
      <c r="BG9" s="50">
        <f t="shared" ref="BG9:BG10" si="19">IF(BH9=AP9,1,0)</f>
        <v>1</v>
      </c>
      <c r="BH9" s="50" t="s">
        <v>275</v>
      </c>
      <c r="BI9" s="53">
        <v>0.80192741104821896</v>
      </c>
      <c r="BJ9" s="53">
        <v>0.82203120458059797</v>
      </c>
      <c r="BK9" s="53">
        <v>-7.8534506751173998</v>
      </c>
      <c r="BL9" s="53">
        <v>-7.6238913136922299</v>
      </c>
      <c r="BM9" s="53">
        <v>0.44505346752023101</v>
      </c>
      <c r="BN9" s="53">
        <v>0.42186347959902998</v>
      </c>
      <c r="BO9" s="53">
        <v>0.84081536856149897</v>
      </c>
      <c r="BP9" s="53">
        <v>0.85652719222509899</v>
      </c>
      <c r="BQ9" s="50" t="s">
        <v>43</v>
      </c>
      <c r="BR9" s="50" t="s">
        <v>43</v>
      </c>
      <c r="BS9" s="50" t="s">
        <v>41</v>
      </c>
      <c r="BT9" s="50" t="s">
        <v>41</v>
      </c>
      <c r="BU9" s="50" t="s">
        <v>43</v>
      </c>
      <c r="BV9" s="50" t="s">
        <v>43</v>
      </c>
      <c r="BW9" s="50" t="s">
        <v>41</v>
      </c>
      <c r="BX9" s="50" t="s">
        <v>43</v>
      </c>
    </row>
    <row r="10" spans="1:76" s="50" customFormat="1" x14ac:dyDescent="0.3">
      <c r="A10" s="50">
        <v>14210000</v>
      </c>
      <c r="B10" s="50">
        <v>23809080</v>
      </c>
      <c r="C10" s="50" t="s">
        <v>276</v>
      </c>
      <c r="D10" s="50" t="s">
        <v>265</v>
      </c>
      <c r="E10" s="51">
        <v>0.78400000000000003</v>
      </c>
      <c r="F10" s="51" t="str">
        <f t="shared" si="3"/>
        <v>G</v>
      </c>
      <c r="G10" s="51" t="str">
        <f t="shared" si="4"/>
        <v>G</v>
      </c>
      <c r="H10" s="51" t="str">
        <f t="shared" si="5"/>
        <v>VG</v>
      </c>
      <c r="I10" s="51" t="str">
        <f t="shared" si="6"/>
        <v>VG</v>
      </c>
      <c r="J10" s="52">
        <v>8.0000000000000002E-3</v>
      </c>
      <c r="K10" s="51" t="str">
        <f t="shared" si="7"/>
        <v>VG</v>
      </c>
      <c r="L10" s="51" t="str">
        <f t="shared" si="16"/>
        <v>G</v>
      </c>
      <c r="M10" s="51" t="str">
        <f t="shared" si="17"/>
        <v>VG</v>
      </c>
      <c r="N10" s="51" t="str">
        <f t="shared" si="18"/>
        <v>G</v>
      </c>
      <c r="O10" s="51">
        <v>0.46400000000000002</v>
      </c>
      <c r="P10" s="51" t="str">
        <f t="shared" si="8"/>
        <v>VG</v>
      </c>
      <c r="Q10" s="51" t="str">
        <f t="shared" si="9"/>
        <v>VG</v>
      </c>
      <c r="R10" s="51" t="str">
        <f t="shared" si="10"/>
        <v>VG</v>
      </c>
      <c r="S10" s="51" t="str">
        <f t="shared" si="11"/>
        <v>VG</v>
      </c>
      <c r="T10" s="51">
        <v>0.79700000000000004</v>
      </c>
      <c r="U10" s="51" t="str">
        <f t="shared" si="12"/>
        <v>G</v>
      </c>
      <c r="V10" s="51" t="str">
        <f t="shared" si="13"/>
        <v>G</v>
      </c>
      <c r="W10" s="51" t="str">
        <f t="shared" si="14"/>
        <v>VG</v>
      </c>
      <c r="X10" s="51" t="str">
        <f t="shared" si="15"/>
        <v>VG</v>
      </c>
      <c r="Y10" s="53">
        <v>0.83191942685365805</v>
      </c>
      <c r="Z10" s="53">
        <v>0.79591027856556695</v>
      </c>
      <c r="AA10" s="53">
        <v>0.38831179398619903</v>
      </c>
      <c r="AB10" s="53">
        <v>-1.3185495812788199</v>
      </c>
      <c r="AC10" s="53">
        <v>0.40997630803052798</v>
      </c>
      <c r="AD10" s="53">
        <v>0.451762904004338</v>
      </c>
      <c r="AE10" s="53">
        <v>0.83979916682674505</v>
      </c>
      <c r="AF10" s="53">
        <v>0.80197537262607599</v>
      </c>
      <c r="AG10" s="54" t="s">
        <v>43</v>
      </c>
      <c r="AH10" s="54" t="s">
        <v>41</v>
      </c>
      <c r="AI10" s="54" t="s">
        <v>43</v>
      </c>
      <c r="AJ10" s="54" t="s">
        <v>43</v>
      </c>
      <c r="AK10" s="54" t="s">
        <v>43</v>
      </c>
      <c r="AL10" s="54" t="s">
        <v>43</v>
      </c>
      <c r="AM10" s="54" t="s">
        <v>41</v>
      </c>
      <c r="AN10" s="54" t="s">
        <v>41</v>
      </c>
      <c r="AP10" s="55" t="s">
        <v>277</v>
      </c>
      <c r="AQ10" s="53">
        <v>0.83673620100847201</v>
      </c>
      <c r="AR10" s="53">
        <v>0.85464863387376999</v>
      </c>
      <c r="AS10" s="53">
        <v>-3.7988371745056999</v>
      </c>
      <c r="AT10" s="53">
        <v>-2.1712428863506799</v>
      </c>
      <c r="AU10" s="53">
        <v>0.404059152837216</v>
      </c>
      <c r="AV10" s="53">
        <v>0.381249742460543</v>
      </c>
      <c r="AW10" s="53">
        <v>0.84890382562058198</v>
      </c>
      <c r="AX10" s="53">
        <v>0.85908054690985503</v>
      </c>
      <c r="AY10" s="54" t="s">
        <v>43</v>
      </c>
      <c r="AZ10" s="54" t="s">
        <v>43</v>
      </c>
      <c r="BA10" s="54" t="s">
        <v>43</v>
      </c>
      <c r="BB10" s="54" t="s">
        <v>43</v>
      </c>
      <c r="BC10" s="54" t="s">
        <v>43</v>
      </c>
      <c r="BD10" s="54" t="s">
        <v>43</v>
      </c>
      <c r="BE10" s="54" t="s">
        <v>41</v>
      </c>
      <c r="BF10" s="54" t="s">
        <v>43</v>
      </c>
      <c r="BG10" s="50">
        <f t="shared" si="19"/>
        <v>1</v>
      </c>
      <c r="BH10" s="50" t="s">
        <v>277</v>
      </c>
      <c r="BI10" s="53">
        <v>0.83083065200611605</v>
      </c>
      <c r="BJ10" s="53">
        <v>0.85113740686850603</v>
      </c>
      <c r="BK10" s="53">
        <v>-2.37508540421749</v>
      </c>
      <c r="BL10" s="53">
        <v>-1.76519867271802</v>
      </c>
      <c r="BM10" s="53">
        <v>0.41130201554804502</v>
      </c>
      <c r="BN10" s="53">
        <v>0.38582715447658</v>
      </c>
      <c r="BO10" s="53">
        <v>0.84311445948591601</v>
      </c>
      <c r="BP10" s="53">
        <v>0.85760398008863803</v>
      </c>
      <c r="BQ10" s="50" t="s">
        <v>43</v>
      </c>
      <c r="BR10" s="50" t="s">
        <v>43</v>
      </c>
      <c r="BS10" s="50" t="s">
        <v>43</v>
      </c>
      <c r="BT10" s="50" t="s">
        <v>43</v>
      </c>
      <c r="BU10" s="50" t="s">
        <v>43</v>
      </c>
      <c r="BV10" s="50" t="s">
        <v>43</v>
      </c>
      <c r="BW10" s="50" t="s">
        <v>41</v>
      </c>
      <c r="BX10" s="50" t="s">
        <v>43</v>
      </c>
    </row>
    <row r="12" spans="1:76" x14ac:dyDescent="0.3">
      <c r="A12" t="s">
        <v>23</v>
      </c>
    </row>
    <row r="13" spans="1:76" s="50" customFormat="1" x14ac:dyDescent="0.3">
      <c r="A13" s="50">
        <v>14211010</v>
      </c>
      <c r="B13" s="50">
        <v>23809000</v>
      </c>
      <c r="C13" s="50" t="s">
        <v>264</v>
      </c>
      <c r="D13" s="50" t="s">
        <v>278</v>
      </c>
      <c r="E13" s="51">
        <v>0.70899999999999996</v>
      </c>
      <c r="F13" s="51" t="str">
        <f>IF(E13&gt;0.8,"VG",IF(E13&gt;0.7,"G",IF(E13&gt;0.45,"S","NS")))</f>
        <v>G</v>
      </c>
      <c r="G13" s="51"/>
      <c r="H13" s="51"/>
      <c r="I13" s="51"/>
      <c r="J13" s="52">
        <v>-0.11899999999999999</v>
      </c>
      <c r="K13" s="51" t="str">
        <f>IF(ABS(J13)&lt;5%,"VG",IF(ABS(J13)&lt;10%,"G",IF(ABS(J13)&lt;15%,"S","NS")))</f>
        <v>S</v>
      </c>
      <c r="L13" s="51"/>
      <c r="M13" s="51"/>
      <c r="N13" s="51"/>
      <c r="O13" s="51">
        <v>0.51800000000000002</v>
      </c>
      <c r="P13" s="51" t="str">
        <f>IF(O13&lt;=0.5,"VG",IF(O13&lt;=0.6,"G",IF(O13&lt;=0.7,"S","NS")))</f>
        <v>G</v>
      </c>
      <c r="Q13" s="51"/>
      <c r="R13" s="51"/>
      <c r="S13" s="51"/>
      <c r="T13" s="51">
        <v>0.89100000000000001</v>
      </c>
      <c r="U13" s="51" t="str">
        <f>IF(T13&gt;0.85,"VG",IF(T13&gt;0.75,"G",IF(T13&gt;0.6,"S","NS")))</f>
        <v>VG</v>
      </c>
      <c r="V13" s="51"/>
      <c r="W13" s="51"/>
      <c r="X13" s="51"/>
      <c r="Y13" s="51"/>
      <c r="Z13" s="52"/>
      <c r="AA13" s="51"/>
      <c r="AB13" s="51"/>
      <c r="AC13" s="51"/>
      <c r="AD13" s="52"/>
      <c r="AE13" s="51"/>
      <c r="AF13" s="51"/>
      <c r="AG13" s="51"/>
      <c r="AH13" s="52"/>
      <c r="AI13" s="51"/>
      <c r="AJ13" s="51"/>
    </row>
    <row r="14" spans="1:76" x14ac:dyDescent="0.3">
      <c r="E14" s="7"/>
      <c r="F14" s="7"/>
      <c r="G14" s="7"/>
      <c r="H14" s="7"/>
      <c r="I14" s="7"/>
      <c r="J14" s="58"/>
      <c r="K14" s="7"/>
      <c r="L14" s="7"/>
      <c r="M14" s="7"/>
      <c r="N14" s="7"/>
      <c r="O14" s="7"/>
      <c r="P14" s="7"/>
      <c r="Q14" s="7"/>
      <c r="R14" s="7"/>
      <c r="S14" s="7"/>
      <c r="Y14" s="7"/>
      <c r="Z14" s="58"/>
      <c r="AA14" s="7"/>
      <c r="AB14" s="7"/>
      <c r="AC14" s="7"/>
      <c r="AD14" s="58"/>
      <c r="AE14" s="7"/>
      <c r="AG14" s="7"/>
      <c r="AH14" s="58"/>
      <c r="AI14" s="7"/>
      <c r="AQ14"/>
      <c r="AR14"/>
      <c r="AS14"/>
      <c r="AT14"/>
      <c r="BI14"/>
      <c r="BJ14"/>
      <c r="BK14"/>
      <c r="BL14"/>
    </row>
    <row r="15" spans="1:76" x14ac:dyDescent="0.3">
      <c r="A15">
        <v>14209500</v>
      </c>
      <c r="B15">
        <v>23809158</v>
      </c>
      <c r="C15" t="s">
        <v>274</v>
      </c>
      <c r="E15" s="5" t="s">
        <v>279</v>
      </c>
    </row>
    <row r="16" spans="1:76" s="50" customFormat="1" x14ac:dyDescent="0.3">
      <c r="A16" s="50">
        <v>14209710</v>
      </c>
      <c r="B16" s="50">
        <v>23809112</v>
      </c>
      <c r="C16" s="50" t="s">
        <v>280</v>
      </c>
      <c r="D16" s="50" t="s">
        <v>265</v>
      </c>
      <c r="E16" s="51">
        <v>0.71399999999999997</v>
      </c>
      <c r="F16" s="51" t="str">
        <f t="shared" ref="F16:F17" si="20">IF(E16&gt;0.8,"VG",IF(E16&gt;0.7,"G",IF(E16&gt;0.45,"S","NS")))</f>
        <v>G</v>
      </c>
      <c r="G16" s="51"/>
      <c r="H16" s="51"/>
      <c r="I16" s="51"/>
      <c r="J16" s="52">
        <v>-0.114</v>
      </c>
      <c r="K16" s="51" t="str">
        <f t="shared" ref="K16:K17" si="21">IF(ABS(J16)&lt;5%,"VG",IF(ABS(J16)&lt;10%,"G",IF(ABS(J16)&lt;15%,"S","NS")))</f>
        <v>S</v>
      </c>
      <c r="L16" s="51"/>
      <c r="M16" s="51"/>
      <c r="N16" s="51"/>
      <c r="O16" s="51">
        <v>0.51700000000000002</v>
      </c>
      <c r="P16" s="51" t="str">
        <f t="shared" ref="P16:P17" si="22">IF(O16&lt;=0.5,"VG",IF(O16&lt;=0.6,"G",IF(O16&lt;=0.7,"S","NS")))</f>
        <v>G</v>
      </c>
      <c r="Q16" s="51"/>
      <c r="R16" s="51"/>
      <c r="S16" s="51"/>
      <c r="T16" s="51">
        <v>0.89800000000000002</v>
      </c>
      <c r="U16" s="51" t="str">
        <f t="shared" ref="U16:U17" si="23">IF(T16&gt;0.85,"VG",IF(T16&gt;0.75,"G",IF(T16&gt;0.6,"S","NS")))</f>
        <v>VG</v>
      </c>
      <c r="V16" s="51"/>
      <c r="W16" s="51"/>
      <c r="X16" s="51"/>
      <c r="Y16" s="51"/>
      <c r="Z16" s="52"/>
      <c r="AA16" s="51"/>
      <c r="AB16" s="51"/>
      <c r="AC16" s="51"/>
      <c r="AD16" s="52"/>
      <c r="AE16" s="51"/>
      <c r="AF16" s="51"/>
      <c r="AG16" s="51"/>
      <c r="AH16" s="52"/>
      <c r="AI16" s="51"/>
      <c r="AJ16" s="51"/>
    </row>
    <row r="17" spans="1:36" s="50" customFormat="1" x14ac:dyDescent="0.3">
      <c r="A17" s="50">
        <v>14210000</v>
      </c>
      <c r="B17" s="50">
        <v>23809080</v>
      </c>
      <c r="C17" s="50" t="s">
        <v>281</v>
      </c>
      <c r="D17" s="50" t="s">
        <v>278</v>
      </c>
      <c r="E17" s="51">
        <v>0.8</v>
      </c>
      <c r="F17" s="51" t="str">
        <f t="shared" si="20"/>
        <v>G</v>
      </c>
      <c r="G17" s="51"/>
      <c r="H17" s="51"/>
      <c r="I17" s="51"/>
      <c r="J17" s="52">
        <v>-7.0999999999999994E-2</v>
      </c>
      <c r="K17" s="51" t="str">
        <f t="shared" si="21"/>
        <v>G</v>
      </c>
      <c r="L17" s="51"/>
      <c r="M17" s="51"/>
      <c r="N17" s="51"/>
      <c r="O17" s="51">
        <v>0.435</v>
      </c>
      <c r="P17" s="51" t="str">
        <f t="shared" si="22"/>
        <v>VG</v>
      </c>
      <c r="Q17" s="51"/>
      <c r="R17" s="51"/>
      <c r="S17" s="51"/>
      <c r="T17" s="51">
        <v>0.88100000000000001</v>
      </c>
      <c r="U17" s="51" t="str">
        <f t="shared" si="23"/>
        <v>VG</v>
      </c>
      <c r="V17" s="51"/>
      <c r="W17" s="51"/>
      <c r="X17" s="51"/>
      <c r="Y17" s="51"/>
      <c r="Z17" s="52"/>
      <c r="AA17" s="51"/>
      <c r="AB17" s="51"/>
      <c r="AC17" s="51"/>
      <c r="AD17" s="52"/>
      <c r="AE17" s="51"/>
      <c r="AF17" s="51"/>
      <c r="AG17" s="51"/>
      <c r="AH17" s="52"/>
      <c r="AI17" s="51"/>
      <c r="AJ17" s="51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19F-2635-4628-8878-AA80A09579E5}">
  <dimension ref="A1:BZ190"/>
  <sheetViews>
    <sheetView topLeftCell="D1" workbookViewId="0">
      <pane ySplit="3" topLeftCell="A131" activePane="bottomLeft" state="frozen"/>
      <selection pane="bottomLeft" activeCell="L52" sqref="L52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355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59" t="s">
        <v>33</v>
      </c>
      <c r="AD3" s="159"/>
      <c r="AE3" s="161" t="s">
        <v>16</v>
      </c>
      <c r="AF3" s="161"/>
      <c r="AG3" s="162" t="s">
        <v>34</v>
      </c>
      <c r="AH3" s="162"/>
      <c r="AI3" s="163" t="s">
        <v>14</v>
      </c>
      <c r="AJ3" s="163"/>
      <c r="AK3" s="159" t="s">
        <v>33</v>
      </c>
      <c r="AL3" s="159"/>
      <c r="AM3" s="161" t="s">
        <v>16</v>
      </c>
      <c r="AN3" s="161"/>
      <c r="AO3" s="162" t="s">
        <v>34</v>
      </c>
      <c r="AP3" s="162"/>
      <c r="AR3" s="21" t="s">
        <v>19</v>
      </c>
      <c r="AS3" s="160" t="s">
        <v>14</v>
      </c>
      <c r="AT3" s="160"/>
      <c r="AU3" s="166" t="s">
        <v>33</v>
      </c>
      <c r="AV3" s="166"/>
      <c r="AW3" s="165" t="s">
        <v>16</v>
      </c>
      <c r="AX3" s="165"/>
      <c r="AY3" s="162" t="s">
        <v>34</v>
      </c>
      <c r="AZ3" s="162"/>
      <c r="BA3" s="160" t="s">
        <v>14</v>
      </c>
      <c r="BB3" s="160"/>
      <c r="BC3" s="164" t="s">
        <v>33</v>
      </c>
      <c r="BD3" s="164"/>
      <c r="BE3" s="165" t="s">
        <v>16</v>
      </c>
      <c r="BF3" s="165"/>
      <c r="BG3" s="162" t="s">
        <v>34</v>
      </c>
      <c r="BH3" s="162"/>
      <c r="BI3">
        <f>MIN(BI115:BI211)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2">
        <v>14178000</v>
      </c>
      <c r="B5" s="2">
        <v>23780591</v>
      </c>
      <c r="C5" t="s">
        <v>356</v>
      </c>
      <c r="D5" t="s">
        <v>357</v>
      </c>
      <c r="G5" s="5">
        <v>0.51</v>
      </c>
      <c r="H5" s="5" t="str">
        <f t="shared" ref="H5:K19" si="0">IF(G5&gt;0.8,"VG",IF(G5&gt;0.7,"G",IF(G5&gt;0.45,"S","NS")))</f>
        <v>S</v>
      </c>
      <c r="I5" s="5" t="str">
        <f t="shared" si="0"/>
        <v>VG</v>
      </c>
      <c r="J5" s="5" t="str">
        <f t="shared" si="0"/>
        <v>VG</v>
      </c>
      <c r="K5" s="5" t="str">
        <f t="shared" si="0"/>
        <v>VG</v>
      </c>
      <c r="L5" s="8">
        <v>-7.0000000000000001E-3</v>
      </c>
      <c r="M5" s="15" t="str">
        <f t="shared" ref="M5:M19" si="1">IF(ABS(L5)&lt;5%,"VG",IF(ABS(L5)&lt;10%,"G",IF(ABS(L5)&lt;15%,"S","NS")))</f>
        <v>VG</v>
      </c>
      <c r="N5" s="15" t="str">
        <f t="shared" ref="N5:N19" si="2">AO5</f>
        <v>G</v>
      </c>
      <c r="O5" s="15" t="str">
        <f t="shared" ref="O5:O19" si="3">BD5</f>
        <v>VG</v>
      </c>
      <c r="P5" s="15" t="str">
        <f t="shared" ref="P5:P19" si="4">BY5</f>
        <v>G</v>
      </c>
      <c r="Q5" s="7">
        <v>0.70115210692988195</v>
      </c>
      <c r="R5" s="6" t="str">
        <f t="shared" ref="R5:R19" si="5">IF(Q5&lt;=0.5,"VG",IF(Q5&lt;=0.6,"G",IF(Q5&lt;=0.7,"S","NS")))</f>
        <v>NS</v>
      </c>
      <c r="S5" s="6" t="str">
        <f t="shared" ref="S5:S19" si="6">AN5</f>
        <v>G</v>
      </c>
      <c r="T5" s="6" t="str">
        <f t="shared" ref="T5:T19" si="7">BF5</f>
        <v>VG</v>
      </c>
      <c r="U5" s="6" t="str">
        <f t="shared" ref="U5:U19" si="8">BX5</f>
        <v>VG</v>
      </c>
      <c r="V5" s="7">
        <v>0.72</v>
      </c>
      <c r="W5" s="7" t="str">
        <f t="shared" ref="W5:W19" si="9">IF(V5&gt;0.85,"VG",IF(V5&gt;0.75,"G",IF(V5&gt;0.6,"S","NS")))</f>
        <v>S</v>
      </c>
      <c r="X5" s="7" t="str">
        <f t="shared" ref="X5:X19" si="10">AP5</f>
        <v>G</v>
      </c>
      <c r="Y5" s="7" t="str">
        <f t="shared" ref="Y5:Y19" si="11">BH5</f>
        <v>G</v>
      </c>
      <c r="Z5" s="7" t="str">
        <f t="shared" ref="Z5:Z19" si="12">BZ5</f>
        <v>G</v>
      </c>
      <c r="AA5" s="22">
        <v>0.78799953754496599</v>
      </c>
      <c r="AB5" s="22">
        <v>0.74231516764619199</v>
      </c>
      <c r="AC5" s="31">
        <v>6.3730276493055698</v>
      </c>
      <c r="AD5" s="31">
        <v>3.5550552816532499</v>
      </c>
      <c r="AE5" s="32">
        <v>0.460435079522656</v>
      </c>
      <c r="AF5" s="32">
        <v>0.50762666631473197</v>
      </c>
      <c r="AG5" s="24">
        <v>0.81960087726055897</v>
      </c>
      <c r="AH5" s="24">
        <v>0.76903304690682195</v>
      </c>
      <c r="AI5" s="25" t="s">
        <v>41</v>
      </c>
      <c r="AJ5" s="25" t="s">
        <v>41</v>
      </c>
      <c r="AK5" s="29" t="s">
        <v>41</v>
      </c>
      <c r="AL5" s="29" t="s">
        <v>43</v>
      </c>
      <c r="AM5" s="30" t="s">
        <v>43</v>
      </c>
      <c r="AN5" s="30" t="s">
        <v>41</v>
      </c>
      <c r="AO5" s="2" t="s">
        <v>41</v>
      </c>
      <c r="AP5" s="2" t="s">
        <v>41</v>
      </c>
      <c r="AR5" s="33" t="s">
        <v>358</v>
      </c>
      <c r="AS5" s="22">
        <v>0.78214161428741102</v>
      </c>
      <c r="AT5" s="22">
        <v>0.80702418723414904</v>
      </c>
      <c r="AU5" s="31">
        <v>-2.50314578231451</v>
      </c>
      <c r="AV5" s="31">
        <v>-2.47166366777188</v>
      </c>
      <c r="AW5" s="32">
        <v>0.46675302432077398</v>
      </c>
      <c r="AX5" s="32">
        <v>0.43929012368348502</v>
      </c>
      <c r="AY5" s="24">
        <v>0.82212711382631498</v>
      </c>
      <c r="AZ5" s="24">
        <v>0.84071170320223898</v>
      </c>
      <c r="BA5" s="25" t="s">
        <v>41</v>
      </c>
      <c r="BB5" s="25" t="s">
        <v>43</v>
      </c>
      <c r="BC5" s="29" t="s">
        <v>43</v>
      </c>
      <c r="BD5" s="29" t="s">
        <v>43</v>
      </c>
      <c r="BE5" s="30" t="s">
        <v>43</v>
      </c>
      <c r="BF5" s="30" t="s">
        <v>43</v>
      </c>
      <c r="BG5" s="2" t="s">
        <v>41</v>
      </c>
      <c r="BH5" s="2" t="s">
        <v>41</v>
      </c>
      <c r="BI5">
        <f t="shared" ref="BI5:BI19" si="13">IF(BJ5=AR5,1,0)</f>
        <v>1</v>
      </c>
      <c r="BJ5" t="s">
        <v>358</v>
      </c>
      <c r="BK5" s="24">
        <v>0.78483542594902</v>
      </c>
      <c r="BL5" s="24">
        <v>0.809274585790839</v>
      </c>
      <c r="BM5" s="24">
        <v>5.5400894370249301</v>
      </c>
      <c r="BN5" s="24">
        <v>4.3717467939577901</v>
      </c>
      <c r="BO5" s="24">
        <v>0.46385835559034599</v>
      </c>
      <c r="BP5" s="24">
        <v>0.436721208792476</v>
      </c>
      <c r="BQ5" s="24">
        <v>0.82459162523038998</v>
      </c>
      <c r="BR5" s="24">
        <v>0.84301761051813595</v>
      </c>
      <c r="BS5" t="s">
        <v>41</v>
      </c>
      <c r="BT5" t="s">
        <v>43</v>
      </c>
      <c r="BU5" t="s">
        <v>41</v>
      </c>
      <c r="BV5" t="s">
        <v>43</v>
      </c>
      <c r="BW5" t="s">
        <v>43</v>
      </c>
      <c r="BX5" t="s">
        <v>43</v>
      </c>
      <c r="BY5" t="s">
        <v>41</v>
      </c>
      <c r="BZ5" t="s">
        <v>41</v>
      </c>
    </row>
    <row r="6" spans="1:78" s="50" customFormat="1" x14ac:dyDescent="0.3">
      <c r="A6" s="54">
        <v>14178000</v>
      </c>
      <c r="B6" s="54">
        <v>23780591</v>
      </c>
      <c r="C6" s="50" t="s">
        <v>356</v>
      </c>
      <c r="D6" s="50" t="s">
        <v>359</v>
      </c>
      <c r="F6" s="65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54" t="s">
        <v>41</v>
      </c>
      <c r="AJ6" s="54" t="s">
        <v>41</v>
      </c>
      <c r="AK6" s="54" t="s">
        <v>41</v>
      </c>
      <c r="AL6" s="54" t="s">
        <v>43</v>
      </c>
      <c r="AM6" s="54" t="s">
        <v>43</v>
      </c>
      <c r="AN6" s="54" t="s">
        <v>41</v>
      </c>
      <c r="AO6" s="54" t="s">
        <v>41</v>
      </c>
      <c r="AP6" s="54" t="s">
        <v>41</v>
      </c>
      <c r="AR6" s="55" t="s">
        <v>358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54" t="s">
        <v>41</v>
      </c>
      <c r="BB6" s="54" t="s">
        <v>43</v>
      </c>
      <c r="BC6" s="54" t="s">
        <v>43</v>
      </c>
      <c r="BD6" s="54" t="s">
        <v>43</v>
      </c>
      <c r="BE6" s="54" t="s">
        <v>43</v>
      </c>
      <c r="BF6" s="54" t="s">
        <v>43</v>
      </c>
      <c r="BG6" s="54" t="s">
        <v>41</v>
      </c>
      <c r="BH6" s="54" t="s">
        <v>41</v>
      </c>
      <c r="BI6" s="50">
        <f t="shared" si="13"/>
        <v>1</v>
      </c>
      <c r="BJ6" s="50" t="s">
        <v>358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50" t="s">
        <v>41</v>
      </c>
      <c r="BT6" s="50" t="s">
        <v>43</v>
      </c>
      <c r="BU6" s="50" t="s">
        <v>41</v>
      </c>
      <c r="BV6" s="50" t="s">
        <v>43</v>
      </c>
      <c r="BW6" s="50" t="s">
        <v>43</v>
      </c>
      <c r="BX6" s="50" t="s">
        <v>43</v>
      </c>
      <c r="BY6" s="50" t="s">
        <v>41</v>
      </c>
      <c r="BZ6" s="50" t="s">
        <v>41</v>
      </c>
    </row>
    <row r="7" spans="1:78" s="19" customFormat="1" ht="28.8" x14ac:dyDescent="0.3">
      <c r="A7" s="25">
        <v>14178000</v>
      </c>
      <c r="B7" s="25">
        <v>23780591</v>
      </c>
      <c r="C7" s="19" t="s">
        <v>356</v>
      </c>
      <c r="D7" s="102" t="s">
        <v>360</v>
      </c>
      <c r="E7" s="19" t="s">
        <v>361</v>
      </c>
      <c r="F7" s="94"/>
      <c r="G7" s="13">
        <v>0.57999999999999996</v>
      </c>
      <c r="H7" s="13" t="str">
        <f t="shared" si="0"/>
        <v>S</v>
      </c>
      <c r="I7" s="13" t="str">
        <f t="shared" si="0"/>
        <v>VG</v>
      </c>
      <c r="J7" s="13" t="str">
        <f t="shared" si="0"/>
        <v>VG</v>
      </c>
      <c r="K7" s="13" t="str">
        <f t="shared" si="0"/>
        <v>VG</v>
      </c>
      <c r="L7" s="14">
        <v>0.19400000000000001</v>
      </c>
      <c r="M7" s="13" t="str">
        <f t="shared" si="1"/>
        <v>NS</v>
      </c>
      <c r="N7" s="13" t="str">
        <f t="shared" si="2"/>
        <v>G</v>
      </c>
      <c r="O7" s="13" t="str">
        <f t="shared" si="3"/>
        <v>VG</v>
      </c>
      <c r="P7" s="13" t="str">
        <f t="shared" si="4"/>
        <v>G</v>
      </c>
      <c r="Q7" s="13">
        <v>0.62</v>
      </c>
      <c r="R7" s="13" t="str">
        <f t="shared" si="5"/>
        <v>S</v>
      </c>
      <c r="S7" s="13" t="str">
        <f t="shared" si="6"/>
        <v>G</v>
      </c>
      <c r="T7" s="13" t="str">
        <f t="shared" si="7"/>
        <v>VG</v>
      </c>
      <c r="U7" s="13" t="str">
        <f t="shared" si="8"/>
        <v>VG</v>
      </c>
      <c r="V7" s="13">
        <v>0.78400000000000003</v>
      </c>
      <c r="W7" s="13" t="str">
        <f t="shared" si="9"/>
        <v>G</v>
      </c>
      <c r="X7" s="13" t="str">
        <f t="shared" si="10"/>
        <v>G</v>
      </c>
      <c r="Y7" s="13" t="str">
        <f t="shared" si="11"/>
        <v>G</v>
      </c>
      <c r="Z7" s="13" t="str">
        <f t="shared" si="12"/>
        <v>G</v>
      </c>
      <c r="AA7" s="22">
        <v>0.78799953754496599</v>
      </c>
      <c r="AB7" s="22">
        <v>0.74231516764619199</v>
      </c>
      <c r="AC7" s="22">
        <v>6.3730276493055698</v>
      </c>
      <c r="AD7" s="22">
        <v>3.5550552816532499</v>
      </c>
      <c r="AE7" s="22">
        <v>0.460435079522656</v>
      </c>
      <c r="AF7" s="22">
        <v>0.50762666631473197</v>
      </c>
      <c r="AG7" s="22">
        <v>0.81960087726055897</v>
      </c>
      <c r="AH7" s="22">
        <v>0.76903304690682195</v>
      </c>
      <c r="AI7" s="25" t="s">
        <v>41</v>
      </c>
      <c r="AJ7" s="25" t="s">
        <v>41</v>
      </c>
      <c r="AK7" s="25" t="s">
        <v>41</v>
      </c>
      <c r="AL7" s="25" t="s">
        <v>43</v>
      </c>
      <c r="AM7" s="25" t="s">
        <v>43</v>
      </c>
      <c r="AN7" s="25" t="s">
        <v>41</v>
      </c>
      <c r="AO7" s="25" t="s">
        <v>41</v>
      </c>
      <c r="AP7" s="25" t="s">
        <v>41</v>
      </c>
      <c r="AR7" s="95" t="s">
        <v>358</v>
      </c>
      <c r="AS7" s="22">
        <v>0.78214161428741102</v>
      </c>
      <c r="AT7" s="22">
        <v>0.80702418723414904</v>
      </c>
      <c r="AU7" s="22">
        <v>-2.50314578231451</v>
      </c>
      <c r="AV7" s="22">
        <v>-2.47166366777188</v>
      </c>
      <c r="AW7" s="22">
        <v>0.46675302432077398</v>
      </c>
      <c r="AX7" s="22">
        <v>0.43929012368348502</v>
      </c>
      <c r="AY7" s="22">
        <v>0.82212711382631498</v>
      </c>
      <c r="AZ7" s="22">
        <v>0.84071170320223898</v>
      </c>
      <c r="BA7" s="25" t="s">
        <v>41</v>
      </c>
      <c r="BB7" s="25" t="s">
        <v>43</v>
      </c>
      <c r="BC7" s="25" t="s">
        <v>43</v>
      </c>
      <c r="BD7" s="25" t="s">
        <v>43</v>
      </c>
      <c r="BE7" s="25" t="s">
        <v>43</v>
      </c>
      <c r="BF7" s="25" t="s">
        <v>43</v>
      </c>
      <c r="BG7" s="25" t="s">
        <v>41</v>
      </c>
      <c r="BH7" s="25" t="s">
        <v>41</v>
      </c>
      <c r="BI7" s="19">
        <f t="shared" si="13"/>
        <v>1</v>
      </c>
      <c r="BJ7" s="19" t="s">
        <v>358</v>
      </c>
      <c r="BK7" s="22">
        <v>0.78483542594902</v>
      </c>
      <c r="BL7" s="22">
        <v>0.809274585790839</v>
      </c>
      <c r="BM7" s="22">
        <v>5.5400894370249301</v>
      </c>
      <c r="BN7" s="22">
        <v>4.3717467939577901</v>
      </c>
      <c r="BO7" s="22">
        <v>0.46385835559034599</v>
      </c>
      <c r="BP7" s="22">
        <v>0.436721208792476</v>
      </c>
      <c r="BQ7" s="22">
        <v>0.82459162523038998</v>
      </c>
      <c r="BR7" s="22">
        <v>0.84301761051813595</v>
      </c>
      <c r="BS7" s="19" t="s">
        <v>41</v>
      </c>
      <c r="BT7" s="19" t="s">
        <v>43</v>
      </c>
      <c r="BU7" s="19" t="s">
        <v>41</v>
      </c>
      <c r="BV7" s="19" t="s">
        <v>43</v>
      </c>
      <c r="BW7" s="19" t="s">
        <v>43</v>
      </c>
      <c r="BX7" s="19" t="s">
        <v>43</v>
      </c>
      <c r="BY7" s="19" t="s">
        <v>41</v>
      </c>
      <c r="BZ7" s="19" t="s">
        <v>41</v>
      </c>
    </row>
    <row r="8" spans="1:78" s="50" customFormat="1" ht="28.8" x14ac:dyDescent="0.3">
      <c r="A8" s="54">
        <v>14178000</v>
      </c>
      <c r="B8" s="54">
        <v>23780591</v>
      </c>
      <c r="C8" s="50" t="s">
        <v>356</v>
      </c>
      <c r="D8" s="68" t="s">
        <v>362</v>
      </c>
      <c r="E8" s="50" t="s">
        <v>363</v>
      </c>
      <c r="F8" s="65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54" t="s">
        <v>41</v>
      </c>
      <c r="AJ8" s="54" t="s">
        <v>41</v>
      </c>
      <c r="AK8" s="54" t="s">
        <v>41</v>
      </c>
      <c r="AL8" s="54" t="s">
        <v>43</v>
      </c>
      <c r="AM8" s="54" t="s">
        <v>43</v>
      </c>
      <c r="AN8" s="54" t="s">
        <v>41</v>
      </c>
      <c r="AO8" s="54" t="s">
        <v>41</v>
      </c>
      <c r="AP8" s="54" t="s">
        <v>41</v>
      </c>
      <c r="AR8" s="55" t="s">
        <v>358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54" t="s">
        <v>41</v>
      </c>
      <c r="BB8" s="54" t="s">
        <v>43</v>
      </c>
      <c r="BC8" s="54" t="s">
        <v>43</v>
      </c>
      <c r="BD8" s="54" t="s">
        <v>43</v>
      </c>
      <c r="BE8" s="54" t="s">
        <v>43</v>
      </c>
      <c r="BF8" s="54" t="s">
        <v>43</v>
      </c>
      <c r="BG8" s="54" t="s">
        <v>41</v>
      </c>
      <c r="BH8" s="54" t="s">
        <v>41</v>
      </c>
      <c r="BI8" s="50">
        <f t="shared" si="13"/>
        <v>1</v>
      </c>
      <c r="BJ8" s="50" t="s">
        <v>358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50" t="s">
        <v>41</v>
      </c>
      <c r="BT8" s="50" t="s">
        <v>43</v>
      </c>
      <c r="BU8" s="50" t="s">
        <v>41</v>
      </c>
      <c r="BV8" s="50" t="s">
        <v>43</v>
      </c>
      <c r="BW8" s="50" t="s">
        <v>43</v>
      </c>
      <c r="BX8" s="50" t="s">
        <v>43</v>
      </c>
      <c r="BY8" s="50" t="s">
        <v>41</v>
      </c>
      <c r="BZ8" s="50" t="s">
        <v>41</v>
      </c>
    </row>
    <row r="9" spans="1:78" s="50" customFormat="1" x14ac:dyDescent="0.3">
      <c r="A9" s="54">
        <v>14178000</v>
      </c>
      <c r="B9" s="54">
        <v>23780591</v>
      </c>
      <c r="C9" s="50" t="s">
        <v>356</v>
      </c>
      <c r="D9" s="68" t="s">
        <v>364</v>
      </c>
      <c r="F9" s="65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109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54" t="s">
        <v>41</v>
      </c>
      <c r="AJ9" s="54" t="s">
        <v>41</v>
      </c>
      <c r="AK9" s="54" t="s">
        <v>41</v>
      </c>
      <c r="AL9" s="54" t="s">
        <v>43</v>
      </c>
      <c r="AM9" s="54" t="s">
        <v>43</v>
      </c>
      <c r="AN9" s="54" t="s">
        <v>41</v>
      </c>
      <c r="AO9" s="54" t="s">
        <v>41</v>
      </c>
      <c r="AP9" s="54" t="s">
        <v>41</v>
      </c>
      <c r="AR9" s="55" t="s">
        <v>358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54" t="s">
        <v>41</v>
      </c>
      <c r="BB9" s="54" t="s">
        <v>43</v>
      </c>
      <c r="BC9" s="54" t="s">
        <v>43</v>
      </c>
      <c r="BD9" s="54" t="s">
        <v>43</v>
      </c>
      <c r="BE9" s="54" t="s">
        <v>43</v>
      </c>
      <c r="BF9" s="54" t="s">
        <v>43</v>
      </c>
      <c r="BG9" s="54" t="s">
        <v>41</v>
      </c>
      <c r="BH9" s="54" t="s">
        <v>41</v>
      </c>
      <c r="BI9" s="50">
        <f t="shared" si="13"/>
        <v>1</v>
      </c>
      <c r="BJ9" s="50" t="s">
        <v>358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50" t="s">
        <v>41</v>
      </c>
      <c r="BT9" s="50" t="s">
        <v>43</v>
      </c>
      <c r="BU9" s="50" t="s">
        <v>41</v>
      </c>
      <c r="BV9" s="50" t="s">
        <v>43</v>
      </c>
      <c r="BW9" s="50" t="s">
        <v>43</v>
      </c>
      <c r="BX9" s="50" t="s">
        <v>43</v>
      </c>
      <c r="BY9" s="50" t="s">
        <v>41</v>
      </c>
      <c r="BZ9" s="50" t="s">
        <v>41</v>
      </c>
    </row>
    <row r="10" spans="1:78" s="50" customFormat="1" x14ac:dyDescent="0.3">
      <c r="A10" s="54">
        <v>14178000</v>
      </c>
      <c r="B10" s="54">
        <v>23780591</v>
      </c>
      <c r="C10" s="50" t="s">
        <v>356</v>
      </c>
      <c r="D10" s="68" t="s">
        <v>365</v>
      </c>
      <c r="F10" s="65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109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54" t="s">
        <v>41</v>
      </c>
      <c r="AJ10" s="54" t="s">
        <v>41</v>
      </c>
      <c r="AK10" s="54" t="s">
        <v>41</v>
      </c>
      <c r="AL10" s="54" t="s">
        <v>43</v>
      </c>
      <c r="AM10" s="54" t="s">
        <v>43</v>
      </c>
      <c r="AN10" s="54" t="s">
        <v>41</v>
      </c>
      <c r="AO10" s="54" t="s">
        <v>41</v>
      </c>
      <c r="AP10" s="54" t="s">
        <v>41</v>
      </c>
      <c r="AR10" s="55" t="s">
        <v>358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54" t="s">
        <v>41</v>
      </c>
      <c r="BB10" s="54" t="s">
        <v>43</v>
      </c>
      <c r="BC10" s="54" t="s">
        <v>43</v>
      </c>
      <c r="BD10" s="54" t="s">
        <v>43</v>
      </c>
      <c r="BE10" s="54" t="s">
        <v>43</v>
      </c>
      <c r="BF10" s="54" t="s">
        <v>43</v>
      </c>
      <c r="BG10" s="54" t="s">
        <v>41</v>
      </c>
      <c r="BH10" s="54" t="s">
        <v>41</v>
      </c>
      <c r="BI10" s="50">
        <f t="shared" si="13"/>
        <v>1</v>
      </c>
      <c r="BJ10" s="50" t="s">
        <v>358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50" t="s">
        <v>41</v>
      </c>
      <c r="BT10" s="50" t="s">
        <v>43</v>
      </c>
      <c r="BU10" s="50" t="s">
        <v>41</v>
      </c>
      <c r="BV10" s="50" t="s">
        <v>43</v>
      </c>
      <c r="BW10" s="50" t="s">
        <v>43</v>
      </c>
      <c r="BX10" s="50" t="s">
        <v>43</v>
      </c>
      <c r="BY10" s="50" t="s">
        <v>41</v>
      </c>
      <c r="BZ10" s="50" t="s">
        <v>41</v>
      </c>
    </row>
    <row r="11" spans="1:78" s="50" customFormat="1" x14ac:dyDescent="0.3">
      <c r="A11" s="54">
        <v>14178000</v>
      </c>
      <c r="B11" s="54">
        <v>23780591</v>
      </c>
      <c r="C11" s="50" t="s">
        <v>356</v>
      </c>
      <c r="D11" s="68" t="s">
        <v>366</v>
      </c>
      <c r="F11" s="65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109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54" t="s">
        <v>41</v>
      </c>
      <c r="AJ11" s="54" t="s">
        <v>41</v>
      </c>
      <c r="AK11" s="54" t="s">
        <v>41</v>
      </c>
      <c r="AL11" s="54" t="s">
        <v>43</v>
      </c>
      <c r="AM11" s="54" t="s">
        <v>43</v>
      </c>
      <c r="AN11" s="54" t="s">
        <v>41</v>
      </c>
      <c r="AO11" s="54" t="s">
        <v>41</v>
      </c>
      <c r="AP11" s="54" t="s">
        <v>41</v>
      </c>
      <c r="AR11" s="55" t="s">
        <v>358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54" t="s">
        <v>41</v>
      </c>
      <c r="BB11" s="54" t="s">
        <v>43</v>
      </c>
      <c r="BC11" s="54" t="s">
        <v>43</v>
      </c>
      <c r="BD11" s="54" t="s">
        <v>43</v>
      </c>
      <c r="BE11" s="54" t="s">
        <v>43</v>
      </c>
      <c r="BF11" s="54" t="s">
        <v>43</v>
      </c>
      <c r="BG11" s="54" t="s">
        <v>41</v>
      </c>
      <c r="BH11" s="54" t="s">
        <v>41</v>
      </c>
      <c r="BI11" s="50">
        <f t="shared" si="13"/>
        <v>1</v>
      </c>
      <c r="BJ11" s="50" t="s">
        <v>358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50" t="s">
        <v>41</v>
      </c>
      <c r="BT11" s="50" t="s">
        <v>43</v>
      </c>
      <c r="BU11" s="50" t="s">
        <v>41</v>
      </c>
      <c r="BV11" s="50" t="s">
        <v>43</v>
      </c>
      <c r="BW11" s="50" t="s">
        <v>43</v>
      </c>
      <c r="BX11" s="50" t="s">
        <v>43</v>
      </c>
      <c r="BY11" s="50" t="s">
        <v>41</v>
      </c>
      <c r="BZ11" s="50" t="s">
        <v>41</v>
      </c>
    </row>
    <row r="12" spans="1:78" s="50" customFormat="1" x14ac:dyDescent="0.3">
      <c r="A12" s="54">
        <v>14178000</v>
      </c>
      <c r="B12" s="54">
        <v>23780591</v>
      </c>
      <c r="C12" s="50" t="s">
        <v>356</v>
      </c>
      <c r="D12" s="68" t="s">
        <v>367</v>
      </c>
      <c r="F12" s="65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109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54" t="s">
        <v>41</v>
      </c>
      <c r="AJ12" s="54" t="s">
        <v>41</v>
      </c>
      <c r="AK12" s="54" t="s">
        <v>41</v>
      </c>
      <c r="AL12" s="54" t="s">
        <v>43</v>
      </c>
      <c r="AM12" s="54" t="s">
        <v>43</v>
      </c>
      <c r="AN12" s="54" t="s">
        <v>41</v>
      </c>
      <c r="AO12" s="54" t="s">
        <v>41</v>
      </c>
      <c r="AP12" s="54" t="s">
        <v>41</v>
      </c>
      <c r="AR12" s="55" t="s">
        <v>358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54" t="s">
        <v>41</v>
      </c>
      <c r="BB12" s="54" t="s">
        <v>43</v>
      </c>
      <c r="BC12" s="54" t="s">
        <v>43</v>
      </c>
      <c r="BD12" s="54" t="s">
        <v>43</v>
      </c>
      <c r="BE12" s="54" t="s">
        <v>43</v>
      </c>
      <c r="BF12" s="54" t="s">
        <v>43</v>
      </c>
      <c r="BG12" s="54" t="s">
        <v>41</v>
      </c>
      <c r="BH12" s="54" t="s">
        <v>41</v>
      </c>
      <c r="BI12" s="50">
        <f t="shared" si="13"/>
        <v>1</v>
      </c>
      <c r="BJ12" s="50" t="s">
        <v>358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50" t="s">
        <v>41</v>
      </c>
      <c r="BT12" s="50" t="s">
        <v>43</v>
      </c>
      <c r="BU12" s="50" t="s">
        <v>41</v>
      </c>
      <c r="BV12" s="50" t="s">
        <v>43</v>
      </c>
      <c r="BW12" s="50" t="s">
        <v>43</v>
      </c>
      <c r="BX12" s="50" t="s">
        <v>43</v>
      </c>
      <c r="BY12" s="50" t="s">
        <v>41</v>
      </c>
      <c r="BZ12" s="50" t="s">
        <v>41</v>
      </c>
    </row>
    <row r="13" spans="1:78" s="50" customFormat="1" x14ac:dyDescent="0.3">
      <c r="A13" s="54">
        <v>14178000</v>
      </c>
      <c r="B13" s="54">
        <v>23780591</v>
      </c>
      <c r="C13" s="50" t="s">
        <v>356</v>
      </c>
      <c r="D13" s="68" t="s">
        <v>368</v>
      </c>
      <c r="F13" s="65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109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54" t="s">
        <v>41</v>
      </c>
      <c r="AJ13" s="54" t="s">
        <v>41</v>
      </c>
      <c r="AK13" s="54" t="s">
        <v>41</v>
      </c>
      <c r="AL13" s="54" t="s">
        <v>43</v>
      </c>
      <c r="AM13" s="54" t="s">
        <v>43</v>
      </c>
      <c r="AN13" s="54" t="s">
        <v>41</v>
      </c>
      <c r="AO13" s="54" t="s">
        <v>41</v>
      </c>
      <c r="AP13" s="54" t="s">
        <v>41</v>
      </c>
      <c r="AR13" s="55" t="s">
        <v>358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54" t="s">
        <v>41</v>
      </c>
      <c r="BB13" s="54" t="s">
        <v>43</v>
      </c>
      <c r="BC13" s="54" t="s">
        <v>43</v>
      </c>
      <c r="BD13" s="54" t="s">
        <v>43</v>
      </c>
      <c r="BE13" s="54" t="s">
        <v>43</v>
      </c>
      <c r="BF13" s="54" t="s">
        <v>43</v>
      </c>
      <c r="BG13" s="54" t="s">
        <v>41</v>
      </c>
      <c r="BH13" s="54" t="s">
        <v>41</v>
      </c>
      <c r="BI13" s="50">
        <f t="shared" si="13"/>
        <v>1</v>
      </c>
      <c r="BJ13" s="50" t="s">
        <v>358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50" t="s">
        <v>41</v>
      </c>
      <c r="BT13" s="50" t="s">
        <v>43</v>
      </c>
      <c r="BU13" s="50" t="s">
        <v>41</v>
      </c>
      <c r="BV13" s="50" t="s">
        <v>43</v>
      </c>
      <c r="BW13" s="50" t="s">
        <v>43</v>
      </c>
      <c r="BX13" s="50" t="s">
        <v>43</v>
      </c>
      <c r="BY13" s="50" t="s">
        <v>41</v>
      </c>
      <c r="BZ13" s="50" t="s">
        <v>41</v>
      </c>
    </row>
    <row r="14" spans="1:78" s="50" customFormat="1" x14ac:dyDescent="0.3">
      <c r="A14" s="54">
        <v>14178000</v>
      </c>
      <c r="B14" s="54">
        <v>23780591</v>
      </c>
      <c r="C14" s="50" t="s">
        <v>356</v>
      </c>
      <c r="D14" s="68" t="s">
        <v>369</v>
      </c>
      <c r="F14" s="65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109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54" t="s">
        <v>41</v>
      </c>
      <c r="AJ14" s="54" t="s">
        <v>41</v>
      </c>
      <c r="AK14" s="54" t="s">
        <v>41</v>
      </c>
      <c r="AL14" s="54" t="s">
        <v>43</v>
      </c>
      <c r="AM14" s="54" t="s">
        <v>43</v>
      </c>
      <c r="AN14" s="54" t="s">
        <v>41</v>
      </c>
      <c r="AO14" s="54" t="s">
        <v>41</v>
      </c>
      <c r="AP14" s="54" t="s">
        <v>41</v>
      </c>
      <c r="AR14" s="55" t="s">
        <v>358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54" t="s">
        <v>41</v>
      </c>
      <c r="BB14" s="54" t="s">
        <v>43</v>
      </c>
      <c r="BC14" s="54" t="s">
        <v>43</v>
      </c>
      <c r="BD14" s="54" t="s">
        <v>43</v>
      </c>
      <c r="BE14" s="54" t="s">
        <v>43</v>
      </c>
      <c r="BF14" s="54" t="s">
        <v>43</v>
      </c>
      <c r="BG14" s="54" t="s">
        <v>41</v>
      </c>
      <c r="BH14" s="54" t="s">
        <v>41</v>
      </c>
      <c r="BI14" s="50">
        <f t="shared" si="13"/>
        <v>1</v>
      </c>
      <c r="BJ14" s="50" t="s">
        <v>358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50" t="s">
        <v>41</v>
      </c>
      <c r="BT14" s="50" t="s">
        <v>43</v>
      </c>
      <c r="BU14" s="50" t="s">
        <v>41</v>
      </c>
      <c r="BV14" s="50" t="s">
        <v>43</v>
      </c>
      <c r="BW14" s="50" t="s">
        <v>43</v>
      </c>
      <c r="BX14" s="50" t="s">
        <v>43</v>
      </c>
      <c r="BY14" s="50" t="s">
        <v>41</v>
      </c>
      <c r="BZ14" s="50" t="s">
        <v>41</v>
      </c>
    </row>
    <row r="15" spans="1:78" s="50" customFormat="1" x14ac:dyDescent="0.3">
      <c r="A15" s="54">
        <v>14178000</v>
      </c>
      <c r="B15" s="54">
        <v>23780591</v>
      </c>
      <c r="C15" s="50" t="s">
        <v>356</v>
      </c>
      <c r="D15" s="50" t="s">
        <v>370</v>
      </c>
      <c r="F15" s="65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109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54" t="s">
        <v>41</v>
      </c>
      <c r="AJ15" s="54" t="s">
        <v>41</v>
      </c>
      <c r="AK15" s="54" t="s">
        <v>41</v>
      </c>
      <c r="AL15" s="54" t="s">
        <v>43</v>
      </c>
      <c r="AM15" s="54" t="s">
        <v>43</v>
      </c>
      <c r="AN15" s="54" t="s">
        <v>41</v>
      </c>
      <c r="AO15" s="54" t="s">
        <v>41</v>
      </c>
      <c r="AP15" s="54" t="s">
        <v>41</v>
      </c>
      <c r="AR15" s="55" t="s">
        <v>358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54" t="s">
        <v>41</v>
      </c>
      <c r="BB15" s="54" t="s">
        <v>43</v>
      </c>
      <c r="BC15" s="54" t="s">
        <v>43</v>
      </c>
      <c r="BD15" s="54" t="s">
        <v>43</v>
      </c>
      <c r="BE15" s="54" t="s">
        <v>43</v>
      </c>
      <c r="BF15" s="54" t="s">
        <v>43</v>
      </c>
      <c r="BG15" s="54" t="s">
        <v>41</v>
      </c>
      <c r="BH15" s="54" t="s">
        <v>41</v>
      </c>
      <c r="BI15" s="50">
        <f t="shared" si="13"/>
        <v>1</v>
      </c>
      <c r="BJ15" s="50" t="s">
        <v>358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50" t="s">
        <v>41</v>
      </c>
      <c r="BT15" s="50" t="s">
        <v>43</v>
      </c>
      <c r="BU15" s="50" t="s">
        <v>41</v>
      </c>
      <c r="BV15" s="50" t="s">
        <v>43</v>
      </c>
      <c r="BW15" s="50" t="s">
        <v>43</v>
      </c>
      <c r="BX15" s="50" t="s">
        <v>43</v>
      </c>
      <c r="BY15" s="50" t="s">
        <v>41</v>
      </c>
      <c r="BZ15" s="50" t="s">
        <v>41</v>
      </c>
    </row>
    <row r="16" spans="1:78" s="50" customFormat="1" x14ac:dyDescent="0.3">
      <c r="A16" s="54">
        <v>14178000</v>
      </c>
      <c r="B16" s="54">
        <v>23780591</v>
      </c>
      <c r="C16" s="50" t="s">
        <v>356</v>
      </c>
      <c r="D16" s="50" t="s">
        <v>371</v>
      </c>
      <c r="F16" s="65"/>
      <c r="G16" s="51">
        <v>0.85</v>
      </c>
      <c r="H16" s="51" t="str">
        <f t="shared" si="0"/>
        <v>VG</v>
      </c>
      <c r="I16" s="51" t="str">
        <f t="shared" si="0"/>
        <v>VG</v>
      </c>
      <c r="J16" s="51" t="str">
        <f t="shared" si="0"/>
        <v>VG</v>
      </c>
      <c r="K16" s="51" t="str">
        <f t="shared" si="0"/>
        <v>VG</v>
      </c>
      <c r="L16" s="109">
        <v>1.9499999999999999E-3</v>
      </c>
      <c r="M16" s="51" t="str">
        <f t="shared" si="1"/>
        <v>VG</v>
      </c>
      <c r="N16" s="51" t="str">
        <f t="shared" si="2"/>
        <v>G</v>
      </c>
      <c r="O16" s="51" t="str">
        <f t="shared" si="3"/>
        <v>VG</v>
      </c>
      <c r="P16" s="51" t="str">
        <f t="shared" si="4"/>
        <v>G</v>
      </c>
      <c r="Q16" s="51">
        <v>0.39200000000000002</v>
      </c>
      <c r="R16" s="51" t="str">
        <f t="shared" si="5"/>
        <v>VG</v>
      </c>
      <c r="S16" s="51" t="str">
        <f t="shared" si="6"/>
        <v>G</v>
      </c>
      <c r="T16" s="51" t="str">
        <f t="shared" si="7"/>
        <v>VG</v>
      </c>
      <c r="U16" s="51" t="str">
        <f t="shared" si="8"/>
        <v>VG</v>
      </c>
      <c r="V16" s="51">
        <v>0.871</v>
      </c>
      <c r="W16" s="51" t="str">
        <f t="shared" si="9"/>
        <v>VG</v>
      </c>
      <c r="X16" s="51" t="str">
        <f t="shared" si="10"/>
        <v>G</v>
      </c>
      <c r="Y16" s="51" t="str">
        <f t="shared" si="11"/>
        <v>G</v>
      </c>
      <c r="Z16" s="51" t="str">
        <f t="shared" si="12"/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54" t="s">
        <v>41</v>
      </c>
      <c r="AJ16" s="54" t="s">
        <v>41</v>
      </c>
      <c r="AK16" s="54" t="s">
        <v>41</v>
      </c>
      <c r="AL16" s="54" t="s">
        <v>43</v>
      </c>
      <c r="AM16" s="54" t="s">
        <v>43</v>
      </c>
      <c r="AN16" s="54" t="s">
        <v>41</v>
      </c>
      <c r="AO16" s="54" t="s">
        <v>41</v>
      </c>
      <c r="AP16" s="54" t="s">
        <v>41</v>
      </c>
      <c r="AR16" s="55" t="s">
        <v>358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54" t="s">
        <v>41</v>
      </c>
      <c r="BB16" s="54" t="s">
        <v>43</v>
      </c>
      <c r="BC16" s="54" t="s">
        <v>43</v>
      </c>
      <c r="BD16" s="54" t="s">
        <v>43</v>
      </c>
      <c r="BE16" s="54" t="s">
        <v>43</v>
      </c>
      <c r="BF16" s="54" t="s">
        <v>43</v>
      </c>
      <c r="BG16" s="54" t="s">
        <v>41</v>
      </c>
      <c r="BH16" s="54" t="s">
        <v>41</v>
      </c>
      <c r="BI16" s="50">
        <f t="shared" si="13"/>
        <v>1</v>
      </c>
      <c r="BJ16" s="50" t="s">
        <v>358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50" t="s">
        <v>41</v>
      </c>
      <c r="BT16" s="50" t="s">
        <v>43</v>
      </c>
      <c r="BU16" s="50" t="s">
        <v>41</v>
      </c>
      <c r="BV16" s="50" t="s">
        <v>43</v>
      </c>
      <c r="BW16" s="50" t="s">
        <v>43</v>
      </c>
      <c r="BX16" s="50" t="s">
        <v>43</v>
      </c>
      <c r="BY16" s="50" t="s">
        <v>41</v>
      </c>
      <c r="BZ16" s="50" t="s">
        <v>41</v>
      </c>
    </row>
    <row r="17" spans="1:78" s="19" customFormat="1" x14ac:dyDescent="0.3">
      <c r="A17" s="25">
        <v>14178000</v>
      </c>
      <c r="B17" s="25">
        <v>23780591</v>
      </c>
      <c r="C17" s="19" t="s">
        <v>356</v>
      </c>
      <c r="D17" s="19" t="s">
        <v>372</v>
      </c>
      <c r="F17" s="94"/>
      <c r="G17" s="13">
        <v>-4.4800000000000004</v>
      </c>
      <c r="H17" s="13" t="str">
        <f t="shared" si="0"/>
        <v>NS</v>
      </c>
      <c r="I17" s="13" t="str">
        <f t="shared" si="0"/>
        <v>VG</v>
      </c>
      <c r="J17" s="13" t="str">
        <f t="shared" si="0"/>
        <v>VG</v>
      </c>
      <c r="K17" s="13" t="str">
        <f t="shared" si="0"/>
        <v>VG</v>
      </c>
      <c r="L17" s="146">
        <v>-0.499</v>
      </c>
      <c r="M17" s="13" t="str">
        <f t="shared" si="1"/>
        <v>NS</v>
      </c>
      <c r="N17" s="13" t="str">
        <f t="shared" si="2"/>
        <v>G</v>
      </c>
      <c r="O17" s="13" t="str">
        <f t="shared" si="3"/>
        <v>VG</v>
      </c>
      <c r="P17" s="13" t="str">
        <f t="shared" si="4"/>
        <v>G</v>
      </c>
      <c r="Q17" s="13">
        <v>1.07</v>
      </c>
      <c r="R17" s="13" t="str">
        <f t="shared" si="5"/>
        <v>NS</v>
      </c>
      <c r="S17" s="13" t="str">
        <f t="shared" si="6"/>
        <v>G</v>
      </c>
      <c r="T17" s="13" t="str">
        <f t="shared" si="7"/>
        <v>VG</v>
      </c>
      <c r="U17" s="13" t="str">
        <f t="shared" si="8"/>
        <v>VG</v>
      </c>
      <c r="V17" s="13">
        <v>0.871</v>
      </c>
      <c r="W17" s="13" t="str">
        <f t="shared" si="9"/>
        <v>VG</v>
      </c>
      <c r="X17" s="13" t="str">
        <f t="shared" si="10"/>
        <v>G</v>
      </c>
      <c r="Y17" s="13" t="str">
        <f t="shared" si="11"/>
        <v>G</v>
      </c>
      <c r="Z17" s="13" t="str">
        <f t="shared" si="12"/>
        <v>G</v>
      </c>
      <c r="AA17" s="22">
        <v>0.78799953754496599</v>
      </c>
      <c r="AB17" s="22">
        <v>0.74231516764619199</v>
      </c>
      <c r="AC17" s="22">
        <v>6.3730276493055698</v>
      </c>
      <c r="AD17" s="22">
        <v>3.5550552816532499</v>
      </c>
      <c r="AE17" s="22">
        <v>0.460435079522656</v>
      </c>
      <c r="AF17" s="22">
        <v>0.50762666631473197</v>
      </c>
      <c r="AG17" s="22">
        <v>0.81960087726055897</v>
      </c>
      <c r="AH17" s="22">
        <v>0.76903304690682195</v>
      </c>
      <c r="AI17" s="25" t="s">
        <v>41</v>
      </c>
      <c r="AJ17" s="25" t="s">
        <v>41</v>
      </c>
      <c r="AK17" s="25" t="s">
        <v>41</v>
      </c>
      <c r="AL17" s="25" t="s">
        <v>43</v>
      </c>
      <c r="AM17" s="25" t="s">
        <v>43</v>
      </c>
      <c r="AN17" s="25" t="s">
        <v>41</v>
      </c>
      <c r="AO17" s="25" t="s">
        <v>41</v>
      </c>
      <c r="AP17" s="25" t="s">
        <v>41</v>
      </c>
      <c r="AR17" s="95" t="s">
        <v>358</v>
      </c>
      <c r="AS17" s="22">
        <v>0.78214161428741102</v>
      </c>
      <c r="AT17" s="22">
        <v>0.80702418723414904</v>
      </c>
      <c r="AU17" s="22">
        <v>-2.50314578231451</v>
      </c>
      <c r="AV17" s="22">
        <v>-2.47166366777188</v>
      </c>
      <c r="AW17" s="22">
        <v>0.46675302432077398</v>
      </c>
      <c r="AX17" s="22">
        <v>0.43929012368348502</v>
      </c>
      <c r="AY17" s="22">
        <v>0.82212711382631498</v>
      </c>
      <c r="AZ17" s="22">
        <v>0.84071170320223898</v>
      </c>
      <c r="BA17" s="25" t="s">
        <v>41</v>
      </c>
      <c r="BB17" s="25" t="s">
        <v>43</v>
      </c>
      <c r="BC17" s="25" t="s">
        <v>43</v>
      </c>
      <c r="BD17" s="25" t="s">
        <v>43</v>
      </c>
      <c r="BE17" s="25" t="s">
        <v>43</v>
      </c>
      <c r="BF17" s="25" t="s">
        <v>43</v>
      </c>
      <c r="BG17" s="25" t="s">
        <v>41</v>
      </c>
      <c r="BH17" s="25" t="s">
        <v>41</v>
      </c>
      <c r="BI17" s="19">
        <f t="shared" si="13"/>
        <v>1</v>
      </c>
      <c r="BJ17" s="19" t="s">
        <v>358</v>
      </c>
      <c r="BK17" s="22">
        <v>0.78483542594902</v>
      </c>
      <c r="BL17" s="22">
        <v>0.809274585790839</v>
      </c>
      <c r="BM17" s="22">
        <v>5.5400894370249301</v>
      </c>
      <c r="BN17" s="22">
        <v>4.3717467939577901</v>
      </c>
      <c r="BO17" s="22">
        <v>0.46385835559034599</v>
      </c>
      <c r="BP17" s="22">
        <v>0.436721208792476</v>
      </c>
      <c r="BQ17" s="22">
        <v>0.82459162523038998</v>
      </c>
      <c r="BR17" s="22">
        <v>0.84301761051813595</v>
      </c>
      <c r="BS17" s="19" t="s">
        <v>41</v>
      </c>
      <c r="BT17" s="19" t="s">
        <v>43</v>
      </c>
      <c r="BU17" s="19" t="s">
        <v>41</v>
      </c>
      <c r="BV17" s="19" t="s">
        <v>43</v>
      </c>
      <c r="BW17" s="19" t="s">
        <v>43</v>
      </c>
      <c r="BX17" s="19" t="s">
        <v>43</v>
      </c>
      <c r="BY17" s="19" t="s">
        <v>41</v>
      </c>
      <c r="BZ17" s="19" t="s">
        <v>41</v>
      </c>
    </row>
    <row r="18" spans="1:78" s="50" customFormat="1" x14ac:dyDescent="0.3">
      <c r="A18" s="54">
        <v>14178000</v>
      </c>
      <c r="B18" s="54">
        <v>23780591</v>
      </c>
      <c r="C18" s="50" t="s">
        <v>356</v>
      </c>
      <c r="D18" s="50" t="s">
        <v>373</v>
      </c>
      <c r="F18" s="65"/>
      <c r="G18" s="51">
        <v>0.84599999999999997</v>
      </c>
      <c r="H18" s="51" t="str">
        <f t="shared" si="0"/>
        <v>VG</v>
      </c>
      <c r="I18" s="51" t="str">
        <f t="shared" si="0"/>
        <v>VG</v>
      </c>
      <c r="J18" s="51" t="str">
        <f t="shared" si="0"/>
        <v>VG</v>
      </c>
      <c r="K18" s="51" t="str">
        <f t="shared" si="0"/>
        <v>VG</v>
      </c>
      <c r="L18" s="109">
        <v>1.9E-3</v>
      </c>
      <c r="M18" s="51" t="str">
        <f t="shared" si="1"/>
        <v>VG</v>
      </c>
      <c r="N18" s="51" t="str">
        <f t="shared" si="2"/>
        <v>G</v>
      </c>
      <c r="O18" s="51" t="str">
        <f t="shared" si="3"/>
        <v>VG</v>
      </c>
      <c r="P18" s="51" t="str">
        <f t="shared" si="4"/>
        <v>G</v>
      </c>
      <c r="Q18" s="51">
        <v>0.39200000000000002</v>
      </c>
      <c r="R18" s="51" t="str">
        <f t="shared" si="5"/>
        <v>VG</v>
      </c>
      <c r="S18" s="51" t="str">
        <f t="shared" si="6"/>
        <v>G</v>
      </c>
      <c r="T18" s="51" t="str">
        <f t="shared" si="7"/>
        <v>VG</v>
      </c>
      <c r="U18" s="51" t="str">
        <f t="shared" si="8"/>
        <v>VG</v>
      </c>
      <c r="V18" s="51">
        <v>0.871</v>
      </c>
      <c r="W18" s="51" t="str">
        <f t="shared" si="9"/>
        <v>VG</v>
      </c>
      <c r="X18" s="51" t="str">
        <f t="shared" si="10"/>
        <v>G</v>
      </c>
      <c r="Y18" s="51" t="str">
        <f t="shared" si="11"/>
        <v>G</v>
      </c>
      <c r="Z18" s="51" t="str">
        <f t="shared" si="12"/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54" t="s">
        <v>41</v>
      </c>
      <c r="AJ18" s="54" t="s">
        <v>41</v>
      </c>
      <c r="AK18" s="54" t="s">
        <v>41</v>
      </c>
      <c r="AL18" s="54" t="s">
        <v>43</v>
      </c>
      <c r="AM18" s="54" t="s">
        <v>43</v>
      </c>
      <c r="AN18" s="54" t="s">
        <v>41</v>
      </c>
      <c r="AO18" s="54" t="s">
        <v>41</v>
      </c>
      <c r="AP18" s="54" t="s">
        <v>41</v>
      </c>
      <c r="AR18" s="55" t="s">
        <v>358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54" t="s">
        <v>41</v>
      </c>
      <c r="BB18" s="54" t="s">
        <v>43</v>
      </c>
      <c r="BC18" s="54" t="s">
        <v>43</v>
      </c>
      <c r="BD18" s="54" t="s">
        <v>43</v>
      </c>
      <c r="BE18" s="54" t="s">
        <v>43</v>
      </c>
      <c r="BF18" s="54" t="s">
        <v>43</v>
      </c>
      <c r="BG18" s="54" t="s">
        <v>41</v>
      </c>
      <c r="BH18" s="54" t="s">
        <v>41</v>
      </c>
      <c r="BI18" s="50">
        <f t="shared" si="13"/>
        <v>1</v>
      </c>
      <c r="BJ18" s="50" t="s">
        <v>358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50" t="s">
        <v>41</v>
      </c>
      <c r="BT18" s="50" t="s">
        <v>43</v>
      </c>
      <c r="BU18" s="50" t="s">
        <v>41</v>
      </c>
      <c r="BV18" s="50" t="s">
        <v>43</v>
      </c>
      <c r="BW18" s="50" t="s">
        <v>43</v>
      </c>
      <c r="BX18" s="50" t="s">
        <v>43</v>
      </c>
      <c r="BY18" s="50" t="s">
        <v>41</v>
      </c>
      <c r="BZ18" s="50" t="s">
        <v>41</v>
      </c>
    </row>
    <row r="19" spans="1:78" s="50" customFormat="1" x14ac:dyDescent="0.3">
      <c r="A19" s="54">
        <v>14178000</v>
      </c>
      <c r="B19" s="54">
        <v>23780591</v>
      </c>
      <c r="C19" s="50" t="s">
        <v>356</v>
      </c>
      <c r="D19" s="50" t="s">
        <v>328</v>
      </c>
      <c r="F19" s="65"/>
      <c r="G19" s="51">
        <v>0.84599999999999997</v>
      </c>
      <c r="H19" s="51" t="str">
        <f t="shared" si="0"/>
        <v>VG</v>
      </c>
      <c r="I19" s="51" t="str">
        <f t="shared" si="0"/>
        <v>VG</v>
      </c>
      <c r="J19" s="51" t="str">
        <f t="shared" si="0"/>
        <v>VG</v>
      </c>
      <c r="K19" s="51" t="str">
        <f t="shared" si="0"/>
        <v>VG</v>
      </c>
      <c r="L19" s="109">
        <v>-4.5999999999999999E-3</v>
      </c>
      <c r="M19" s="51" t="str">
        <f t="shared" si="1"/>
        <v>VG</v>
      </c>
      <c r="N19" s="51" t="str">
        <f t="shared" si="2"/>
        <v>G</v>
      </c>
      <c r="O19" s="51" t="str">
        <f t="shared" si="3"/>
        <v>VG</v>
      </c>
      <c r="P19" s="51" t="str">
        <f t="shared" si="4"/>
        <v>G</v>
      </c>
      <c r="Q19" s="51">
        <v>0.38400000000000001</v>
      </c>
      <c r="R19" s="51" t="str">
        <f t="shared" si="5"/>
        <v>VG</v>
      </c>
      <c r="S19" s="51" t="str">
        <f t="shared" si="6"/>
        <v>G</v>
      </c>
      <c r="T19" s="51" t="str">
        <f t="shared" si="7"/>
        <v>VG</v>
      </c>
      <c r="U19" s="51" t="str">
        <f t="shared" si="8"/>
        <v>VG</v>
      </c>
      <c r="V19" s="51">
        <v>0.87790000000000001</v>
      </c>
      <c r="W19" s="51" t="str">
        <f t="shared" si="9"/>
        <v>VG</v>
      </c>
      <c r="X19" s="51" t="str">
        <f t="shared" si="10"/>
        <v>G</v>
      </c>
      <c r="Y19" s="51" t="str">
        <f t="shared" si="11"/>
        <v>G</v>
      </c>
      <c r="Z19" s="51" t="str">
        <f t="shared" si="12"/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54" t="s">
        <v>41</v>
      </c>
      <c r="AJ19" s="54" t="s">
        <v>41</v>
      </c>
      <c r="AK19" s="54" t="s">
        <v>41</v>
      </c>
      <c r="AL19" s="54" t="s">
        <v>43</v>
      </c>
      <c r="AM19" s="54" t="s">
        <v>43</v>
      </c>
      <c r="AN19" s="54" t="s">
        <v>41</v>
      </c>
      <c r="AO19" s="54" t="s">
        <v>41</v>
      </c>
      <c r="AP19" s="54" t="s">
        <v>41</v>
      </c>
      <c r="AR19" s="55" t="s">
        <v>358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54" t="s">
        <v>41</v>
      </c>
      <c r="BB19" s="54" t="s">
        <v>43</v>
      </c>
      <c r="BC19" s="54" t="s">
        <v>43</v>
      </c>
      <c r="BD19" s="54" t="s">
        <v>43</v>
      </c>
      <c r="BE19" s="54" t="s">
        <v>43</v>
      </c>
      <c r="BF19" s="54" t="s">
        <v>43</v>
      </c>
      <c r="BG19" s="54" t="s">
        <v>41</v>
      </c>
      <c r="BH19" s="54" t="s">
        <v>41</v>
      </c>
      <c r="BI19" s="50">
        <f t="shared" si="13"/>
        <v>1</v>
      </c>
      <c r="BJ19" s="50" t="s">
        <v>358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50" t="s">
        <v>41</v>
      </c>
      <c r="BT19" s="50" t="s">
        <v>43</v>
      </c>
      <c r="BU19" s="50" t="s">
        <v>41</v>
      </c>
      <c r="BV19" s="50" t="s">
        <v>43</v>
      </c>
      <c r="BW19" s="50" t="s">
        <v>43</v>
      </c>
      <c r="BX19" s="50" t="s">
        <v>43</v>
      </c>
      <c r="BY19" s="50" t="s">
        <v>41</v>
      </c>
      <c r="BZ19" s="50" t="s">
        <v>41</v>
      </c>
    </row>
    <row r="20" spans="1:78" x14ac:dyDescent="0.3">
      <c r="A20" s="2"/>
      <c r="B20" s="2"/>
      <c r="F20" s="114"/>
      <c r="G20" s="7"/>
      <c r="H20" s="7"/>
      <c r="I20" s="7"/>
      <c r="J20" s="7"/>
      <c r="K20" s="7"/>
      <c r="L20" s="111"/>
      <c r="M20" s="7"/>
      <c r="N20" s="7"/>
      <c r="O20" s="7"/>
      <c r="P20" s="7"/>
      <c r="Q20" s="7"/>
      <c r="R20" s="7"/>
      <c r="S20" s="7"/>
      <c r="T20" s="7"/>
      <c r="U20" s="7"/>
      <c r="AA20" s="24"/>
      <c r="AB20" s="24"/>
      <c r="AC20" s="24"/>
      <c r="AD20" s="24"/>
      <c r="AE20" s="24"/>
      <c r="AF20" s="24"/>
      <c r="AG20" s="24"/>
      <c r="AH20" s="24"/>
      <c r="AI20" s="2"/>
      <c r="AJ20" s="2"/>
      <c r="AK20" s="2"/>
      <c r="AL20" s="2"/>
      <c r="AM20" s="2"/>
      <c r="AN20" s="2"/>
      <c r="AO20" s="2"/>
      <c r="AP20" s="2"/>
      <c r="AR20" s="33"/>
      <c r="AS20" s="24"/>
      <c r="AT20" s="24"/>
      <c r="AU20" s="24"/>
      <c r="AV20" s="24"/>
      <c r="AW20" s="24"/>
      <c r="AX20" s="24"/>
      <c r="AY20" s="24"/>
      <c r="AZ20" s="24"/>
      <c r="BA20" s="2"/>
      <c r="BB20" s="2"/>
      <c r="BC20" s="2"/>
      <c r="BD20" s="2"/>
      <c r="BE20" s="2"/>
      <c r="BF20" s="2"/>
      <c r="BG20" s="2"/>
      <c r="BH20" s="2"/>
      <c r="BK20" s="24"/>
      <c r="BL20" s="24"/>
      <c r="BM20" s="24"/>
      <c r="BN20" s="24"/>
      <c r="BO20" s="24"/>
      <c r="BP20" s="24"/>
      <c r="BQ20" s="24"/>
      <c r="BR20" s="24"/>
    </row>
    <row r="21" spans="1:78" x14ac:dyDescent="0.3">
      <c r="A21" s="2">
        <v>14179000</v>
      </c>
      <c r="B21" s="2">
        <v>23780701</v>
      </c>
      <c r="C21" t="s">
        <v>374</v>
      </c>
      <c r="D21" t="s">
        <v>357</v>
      </c>
      <c r="G21" s="5">
        <v>0.76</v>
      </c>
      <c r="H21" s="5" t="str">
        <f t="shared" ref="H21:H29" si="14">IF(G21&gt;0.8,"VG",IF(G21&gt;0.7,"G",IF(G21&gt;0.45,"S","NS")))</f>
        <v>G</v>
      </c>
      <c r="I21" s="5" t="str">
        <f t="shared" ref="I21:I26" si="15">AI21</f>
        <v>G</v>
      </c>
      <c r="J21" s="5" t="str">
        <f t="shared" ref="J21:J26" si="16">BB21</f>
        <v>G</v>
      </c>
      <c r="K21" s="5" t="str">
        <f t="shared" ref="K21:K26" si="17">BT21</f>
        <v>G</v>
      </c>
      <c r="L21" s="8">
        <v>0.13200000000000001</v>
      </c>
      <c r="M21" s="15" t="str">
        <f t="shared" ref="M21:M29" si="18">IF(ABS(L21)&lt;5%,"VG",IF(ABS(L21)&lt;10%,"G",IF(ABS(L21)&lt;15%,"S","NS")))</f>
        <v>S</v>
      </c>
      <c r="N21" s="15" t="str">
        <f t="shared" ref="N21:N31" si="19">AO21</f>
        <v>VG</v>
      </c>
      <c r="O21" s="15" t="str">
        <f t="shared" ref="O21:O26" si="20">BD21</f>
        <v>S</v>
      </c>
      <c r="P21" s="15" t="str">
        <f t="shared" ref="P21:P31" si="21">BY21</f>
        <v>VG</v>
      </c>
      <c r="Q21" s="7">
        <v>0.48</v>
      </c>
      <c r="R21" s="6" t="str">
        <f t="shared" ref="R21:R29" si="22">IF(Q21&lt;=0.5,"VG",IF(Q21&lt;=0.6,"G",IF(Q21&lt;=0.7,"S","NS")))</f>
        <v>VG</v>
      </c>
      <c r="S21" s="6" t="str">
        <f t="shared" ref="S21:S26" si="23">AN21</f>
        <v>G</v>
      </c>
      <c r="T21" s="6" t="str">
        <f t="shared" ref="T21:T26" si="24">BF21</f>
        <v>VG</v>
      </c>
      <c r="U21" s="6" t="str">
        <f t="shared" ref="U21:U26" si="25">BX21</f>
        <v>G</v>
      </c>
      <c r="V21" s="7">
        <v>0.8</v>
      </c>
      <c r="W21" s="7" t="str">
        <f t="shared" ref="W21:W29" si="26">IF(V21&gt;0.85,"VG",IF(V21&gt;0.75,"G",IF(V21&gt;0.6,"S","NS")))</f>
        <v>G</v>
      </c>
      <c r="X21" s="7" t="str">
        <f t="shared" ref="X21:X26" si="27">AP21</f>
        <v>G</v>
      </c>
      <c r="Y21" s="7" t="str">
        <f t="shared" ref="Y21:Y26" si="28">BH21</f>
        <v>VG</v>
      </c>
      <c r="Z21" s="7" t="str">
        <f t="shared" ref="Z21:Z26" si="29">BZ21</f>
        <v>VG</v>
      </c>
      <c r="AA21" s="22">
        <v>0.72595256744652803</v>
      </c>
      <c r="AB21" s="22">
        <v>0.69498471645654802</v>
      </c>
      <c r="AC21" s="31">
        <v>17.002550654765699</v>
      </c>
      <c r="AD21" s="31">
        <v>14.9839258258315</v>
      </c>
      <c r="AE21" s="32">
        <v>0.52349539878920803</v>
      </c>
      <c r="AF21" s="32">
        <v>0.55228188775610898</v>
      </c>
      <c r="AG21" s="24">
        <v>0.85407610147756097</v>
      </c>
      <c r="AH21" s="24">
        <v>0.79514851198075198</v>
      </c>
      <c r="AI21" s="25" t="s">
        <v>41</v>
      </c>
      <c r="AJ21" s="25" t="s">
        <v>42</v>
      </c>
      <c r="AK21" s="29" t="s">
        <v>39</v>
      </c>
      <c r="AL21" s="29" t="s">
        <v>42</v>
      </c>
      <c r="AM21" s="30" t="s">
        <v>41</v>
      </c>
      <c r="AN21" s="30" t="s">
        <v>41</v>
      </c>
      <c r="AO21" s="2" t="s">
        <v>43</v>
      </c>
      <c r="AP21" s="2" t="s">
        <v>41</v>
      </c>
      <c r="AR21" s="33" t="s">
        <v>375</v>
      </c>
      <c r="AS21" s="22">
        <v>0.78021714613675197</v>
      </c>
      <c r="AT21" s="22">
        <v>0.77736886282260698</v>
      </c>
      <c r="AU21" s="31">
        <v>9.1559870061941506</v>
      </c>
      <c r="AV21" s="31">
        <v>10.682558199455899</v>
      </c>
      <c r="AW21" s="32">
        <v>0.46881004027564099</v>
      </c>
      <c r="AX21" s="32">
        <v>0.47183804125716</v>
      </c>
      <c r="AY21" s="24">
        <v>0.837974998252767</v>
      </c>
      <c r="AZ21" s="24">
        <v>0.85390624130506299</v>
      </c>
      <c r="BA21" s="25" t="s">
        <v>41</v>
      </c>
      <c r="BB21" s="25" t="s">
        <v>41</v>
      </c>
      <c r="BC21" s="29" t="s">
        <v>41</v>
      </c>
      <c r="BD21" s="29" t="s">
        <v>42</v>
      </c>
      <c r="BE21" s="30" t="s">
        <v>43</v>
      </c>
      <c r="BF21" s="30" t="s">
        <v>43</v>
      </c>
      <c r="BG21" s="2" t="s">
        <v>41</v>
      </c>
      <c r="BH21" s="2" t="s">
        <v>43</v>
      </c>
      <c r="BI21">
        <f t="shared" ref="BI21:BI31" si="30">IF(BJ21=AR21,1,0)</f>
        <v>1</v>
      </c>
      <c r="BJ21" t="s">
        <v>375</v>
      </c>
      <c r="BK21" s="24">
        <v>0.73831590430609395</v>
      </c>
      <c r="BL21" s="24">
        <v>0.74515342634793802</v>
      </c>
      <c r="BM21" s="24">
        <v>16.573051597562301</v>
      </c>
      <c r="BN21" s="24">
        <v>16.889363427044199</v>
      </c>
      <c r="BO21" s="24">
        <v>0.51155067754222205</v>
      </c>
      <c r="BP21" s="24">
        <v>0.50482330933908204</v>
      </c>
      <c r="BQ21" s="24">
        <v>0.85549736597935699</v>
      </c>
      <c r="BR21" s="24">
        <v>0.87302819138324095</v>
      </c>
      <c r="BS21" t="s">
        <v>41</v>
      </c>
      <c r="BT21" t="s">
        <v>41</v>
      </c>
      <c r="BU21" t="s">
        <v>39</v>
      </c>
      <c r="BV21" t="s">
        <v>39</v>
      </c>
      <c r="BW21" t="s">
        <v>41</v>
      </c>
      <c r="BX21" t="s">
        <v>41</v>
      </c>
      <c r="BY21" t="s">
        <v>43</v>
      </c>
      <c r="BZ21" t="s">
        <v>43</v>
      </c>
    </row>
    <row r="22" spans="1:78" s="50" customFormat="1" x14ac:dyDescent="0.3">
      <c r="A22" s="54">
        <v>14179000</v>
      </c>
      <c r="B22" s="54">
        <v>23780701</v>
      </c>
      <c r="C22" s="50" t="s">
        <v>374</v>
      </c>
      <c r="D22" s="50" t="s">
        <v>359</v>
      </c>
      <c r="F22" s="65"/>
      <c r="G22" s="51">
        <v>0.77800000000000002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9.4E-2</v>
      </c>
      <c r="M22" s="51" t="str">
        <f t="shared" si="18"/>
        <v>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0.47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0.8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54" t="s">
        <v>41</v>
      </c>
      <c r="AJ22" s="54" t="s">
        <v>42</v>
      </c>
      <c r="AK22" s="54" t="s">
        <v>39</v>
      </c>
      <c r="AL22" s="54" t="s">
        <v>42</v>
      </c>
      <c r="AM22" s="54" t="s">
        <v>41</v>
      </c>
      <c r="AN22" s="54" t="s">
        <v>41</v>
      </c>
      <c r="AO22" s="54" t="s">
        <v>43</v>
      </c>
      <c r="AP22" s="54" t="s">
        <v>41</v>
      </c>
      <c r="AR22" s="55" t="s">
        <v>375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54" t="s">
        <v>41</v>
      </c>
      <c r="BB22" s="54" t="s">
        <v>41</v>
      </c>
      <c r="BC22" s="54" t="s">
        <v>41</v>
      </c>
      <c r="BD22" s="54" t="s">
        <v>42</v>
      </c>
      <c r="BE22" s="54" t="s">
        <v>43</v>
      </c>
      <c r="BF22" s="54" t="s">
        <v>43</v>
      </c>
      <c r="BG22" s="54" t="s">
        <v>41</v>
      </c>
      <c r="BH22" s="54" t="s">
        <v>43</v>
      </c>
      <c r="BI22" s="50">
        <f t="shared" si="30"/>
        <v>1</v>
      </c>
      <c r="BJ22" s="50" t="s">
        <v>375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50" t="s">
        <v>41</v>
      </c>
      <c r="BT22" s="50" t="s">
        <v>41</v>
      </c>
      <c r="BU22" s="50" t="s">
        <v>39</v>
      </c>
      <c r="BV22" s="50" t="s">
        <v>39</v>
      </c>
      <c r="BW22" s="50" t="s">
        <v>41</v>
      </c>
      <c r="BX22" s="50" t="s">
        <v>41</v>
      </c>
      <c r="BY22" s="50" t="s">
        <v>43</v>
      </c>
      <c r="BZ22" s="50" t="s">
        <v>43</v>
      </c>
    </row>
    <row r="23" spans="1:78" s="19" customFormat="1" ht="28.8" x14ac:dyDescent="0.3">
      <c r="A23" s="25">
        <v>14179000</v>
      </c>
      <c r="B23" s="25">
        <v>23780701</v>
      </c>
      <c r="C23" s="19" t="s">
        <v>374</v>
      </c>
      <c r="D23" s="102" t="s">
        <v>360</v>
      </c>
      <c r="E23" s="19" t="s">
        <v>376</v>
      </c>
      <c r="F23" s="94"/>
      <c r="G23" s="13">
        <v>0.61</v>
      </c>
      <c r="H23" s="13" t="str">
        <f t="shared" si="14"/>
        <v>S</v>
      </c>
      <c r="I23" s="13" t="str">
        <f t="shared" si="15"/>
        <v>G</v>
      </c>
      <c r="J23" s="13" t="str">
        <f t="shared" si="16"/>
        <v>G</v>
      </c>
      <c r="K23" s="13" t="str">
        <f t="shared" si="17"/>
        <v>G</v>
      </c>
      <c r="L23" s="14">
        <v>0.38800000000000001</v>
      </c>
      <c r="M23" s="13" t="str">
        <f t="shared" si="18"/>
        <v>NS</v>
      </c>
      <c r="N23" s="13" t="str">
        <f t="shared" si="19"/>
        <v>VG</v>
      </c>
      <c r="O23" s="13" t="str">
        <f t="shared" si="20"/>
        <v>S</v>
      </c>
      <c r="P23" s="13" t="str">
        <f t="shared" si="21"/>
        <v>VG</v>
      </c>
      <c r="Q23" s="13">
        <v>0.56999999999999995</v>
      </c>
      <c r="R23" s="13" t="str">
        <f t="shared" si="22"/>
        <v>G</v>
      </c>
      <c r="S23" s="13" t="str">
        <f t="shared" si="23"/>
        <v>G</v>
      </c>
      <c r="T23" s="13" t="str">
        <f t="shared" si="24"/>
        <v>VG</v>
      </c>
      <c r="U23" s="13" t="str">
        <f t="shared" si="25"/>
        <v>G</v>
      </c>
      <c r="V23" s="13">
        <v>0.8</v>
      </c>
      <c r="W23" s="13" t="str">
        <f t="shared" si="26"/>
        <v>G</v>
      </c>
      <c r="X23" s="13" t="str">
        <f t="shared" si="27"/>
        <v>G</v>
      </c>
      <c r="Y23" s="13" t="str">
        <f t="shared" si="28"/>
        <v>VG</v>
      </c>
      <c r="Z23" s="13" t="str">
        <f t="shared" si="29"/>
        <v>VG</v>
      </c>
      <c r="AA23" s="22">
        <v>0.72595256744652803</v>
      </c>
      <c r="AB23" s="22">
        <v>0.69498471645654802</v>
      </c>
      <c r="AC23" s="22">
        <v>17.002550654765699</v>
      </c>
      <c r="AD23" s="22">
        <v>14.9839258258315</v>
      </c>
      <c r="AE23" s="22">
        <v>0.52349539878920803</v>
      </c>
      <c r="AF23" s="22">
        <v>0.55228188775610898</v>
      </c>
      <c r="AG23" s="22">
        <v>0.85407610147756097</v>
      </c>
      <c r="AH23" s="22">
        <v>0.79514851198075198</v>
      </c>
      <c r="AI23" s="25" t="s">
        <v>41</v>
      </c>
      <c r="AJ23" s="25" t="s">
        <v>42</v>
      </c>
      <c r="AK23" s="25" t="s">
        <v>39</v>
      </c>
      <c r="AL23" s="25" t="s">
        <v>42</v>
      </c>
      <c r="AM23" s="25" t="s">
        <v>41</v>
      </c>
      <c r="AN23" s="25" t="s">
        <v>41</v>
      </c>
      <c r="AO23" s="25" t="s">
        <v>43</v>
      </c>
      <c r="AP23" s="25" t="s">
        <v>41</v>
      </c>
      <c r="AR23" s="95" t="s">
        <v>375</v>
      </c>
      <c r="AS23" s="22">
        <v>0.78021714613675197</v>
      </c>
      <c r="AT23" s="22">
        <v>0.77736886282260698</v>
      </c>
      <c r="AU23" s="22">
        <v>9.1559870061941506</v>
      </c>
      <c r="AV23" s="22">
        <v>10.682558199455899</v>
      </c>
      <c r="AW23" s="22">
        <v>0.46881004027564099</v>
      </c>
      <c r="AX23" s="22">
        <v>0.47183804125716</v>
      </c>
      <c r="AY23" s="22">
        <v>0.837974998252767</v>
      </c>
      <c r="AZ23" s="22">
        <v>0.85390624130506299</v>
      </c>
      <c r="BA23" s="25" t="s">
        <v>41</v>
      </c>
      <c r="BB23" s="25" t="s">
        <v>41</v>
      </c>
      <c r="BC23" s="25" t="s">
        <v>41</v>
      </c>
      <c r="BD23" s="25" t="s">
        <v>42</v>
      </c>
      <c r="BE23" s="25" t="s">
        <v>43</v>
      </c>
      <c r="BF23" s="25" t="s">
        <v>43</v>
      </c>
      <c r="BG23" s="25" t="s">
        <v>41</v>
      </c>
      <c r="BH23" s="25" t="s">
        <v>43</v>
      </c>
      <c r="BI23" s="19">
        <f t="shared" si="30"/>
        <v>1</v>
      </c>
      <c r="BJ23" s="19" t="s">
        <v>375</v>
      </c>
      <c r="BK23" s="22">
        <v>0.73831590430609395</v>
      </c>
      <c r="BL23" s="22">
        <v>0.74515342634793802</v>
      </c>
      <c r="BM23" s="22">
        <v>16.573051597562301</v>
      </c>
      <c r="BN23" s="22">
        <v>16.889363427044199</v>
      </c>
      <c r="BO23" s="22">
        <v>0.51155067754222205</v>
      </c>
      <c r="BP23" s="22">
        <v>0.50482330933908204</v>
      </c>
      <c r="BQ23" s="22">
        <v>0.85549736597935699</v>
      </c>
      <c r="BR23" s="22">
        <v>0.87302819138324095</v>
      </c>
      <c r="BS23" s="19" t="s">
        <v>41</v>
      </c>
      <c r="BT23" s="19" t="s">
        <v>41</v>
      </c>
      <c r="BU23" s="19" t="s">
        <v>39</v>
      </c>
      <c r="BV23" s="19" t="s">
        <v>39</v>
      </c>
      <c r="BW23" s="19" t="s">
        <v>41</v>
      </c>
      <c r="BX23" s="19" t="s">
        <v>41</v>
      </c>
      <c r="BY23" s="19" t="s">
        <v>43</v>
      </c>
      <c r="BZ23" s="19" t="s">
        <v>43</v>
      </c>
    </row>
    <row r="24" spans="1:78" s="50" customFormat="1" ht="28.8" x14ac:dyDescent="0.3">
      <c r="A24" s="54">
        <v>14179000</v>
      </c>
      <c r="B24" s="54">
        <v>23780701</v>
      </c>
      <c r="C24" s="50" t="s">
        <v>374</v>
      </c>
      <c r="D24" s="68" t="s">
        <v>377</v>
      </c>
      <c r="F24" s="65"/>
      <c r="G24" s="51">
        <v>0.79</v>
      </c>
      <c r="H24" s="51" t="str">
        <f t="shared" si="14"/>
        <v>G</v>
      </c>
      <c r="I24" s="51" t="str">
        <f t="shared" si="15"/>
        <v>G</v>
      </c>
      <c r="J24" s="51" t="str">
        <f t="shared" si="16"/>
        <v>G</v>
      </c>
      <c r="K24" s="51" t="str">
        <f t="shared" si="17"/>
        <v>G</v>
      </c>
      <c r="L24" s="52">
        <v>-1E-3</v>
      </c>
      <c r="M24" s="51" t="str">
        <f t="shared" si="18"/>
        <v>VG</v>
      </c>
      <c r="N24" s="51" t="str">
        <f t="shared" si="19"/>
        <v>VG</v>
      </c>
      <c r="O24" s="51" t="str">
        <f t="shared" si="20"/>
        <v>S</v>
      </c>
      <c r="P24" s="51" t="str">
        <f t="shared" si="21"/>
        <v>VG</v>
      </c>
      <c r="Q24" s="51">
        <v>0.46</v>
      </c>
      <c r="R24" s="51" t="str">
        <f t="shared" si="22"/>
        <v>VG</v>
      </c>
      <c r="S24" s="51" t="str">
        <f t="shared" si="23"/>
        <v>G</v>
      </c>
      <c r="T24" s="51" t="str">
        <f t="shared" si="24"/>
        <v>VG</v>
      </c>
      <c r="U24" s="51" t="str">
        <f t="shared" si="25"/>
        <v>G</v>
      </c>
      <c r="V24" s="51">
        <v>0.79800000000000004</v>
      </c>
      <c r="W24" s="51" t="str">
        <f t="shared" si="26"/>
        <v>G</v>
      </c>
      <c r="X24" s="51" t="str">
        <f t="shared" si="27"/>
        <v>G</v>
      </c>
      <c r="Y24" s="51" t="str">
        <f t="shared" si="28"/>
        <v>VG</v>
      </c>
      <c r="Z24" s="51" t="str">
        <f t="shared" si="29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54" t="s">
        <v>41</v>
      </c>
      <c r="AJ24" s="54" t="s">
        <v>42</v>
      </c>
      <c r="AK24" s="54" t="s">
        <v>39</v>
      </c>
      <c r="AL24" s="54" t="s">
        <v>42</v>
      </c>
      <c r="AM24" s="54" t="s">
        <v>41</v>
      </c>
      <c r="AN24" s="54" t="s">
        <v>41</v>
      </c>
      <c r="AO24" s="54" t="s">
        <v>43</v>
      </c>
      <c r="AP24" s="54" t="s">
        <v>41</v>
      </c>
      <c r="AR24" s="55" t="s">
        <v>375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54" t="s">
        <v>41</v>
      </c>
      <c r="BB24" s="54" t="s">
        <v>41</v>
      </c>
      <c r="BC24" s="54" t="s">
        <v>41</v>
      </c>
      <c r="BD24" s="54" t="s">
        <v>42</v>
      </c>
      <c r="BE24" s="54" t="s">
        <v>43</v>
      </c>
      <c r="BF24" s="54" t="s">
        <v>43</v>
      </c>
      <c r="BG24" s="54" t="s">
        <v>41</v>
      </c>
      <c r="BH24" s="54" t="s">
        <v>43</v>
      </c>
      <c r="BI24" s="50">
        <f t="shared" si="30"/>
        <v>1</v>
      </c>
      <c r="BJ24" s="50" t="s">
        <v>375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50" t="s">
        <v>41</v>
      </c>
      <c r="BT24" s="50" t="s">
        <v>41</v>
      </c>
      <c r="BU24" s="50" t="s">
        <v>39</v>
      </c>
      <c r="BV24" s="50" t="s">
        <v>39</v>
      </c>
      <c r="BW24" s="50" t="s">
        <v>41</v>
      </c>
      <c r="BX24" s="50" t="s">
        <v>41</v>
      </c>
      <c r="BY24" s="50" t="s">
        <v>43</v>
      </c>
      <c r="BZ24" s="50" t="s">
        <v>43</v>
      </c>
    </row>
    <row r="25" spans="1:78" s="50" customFormat="1" x14ac:dyDescent="0.3">
      <c r="A25" s="54">
        <v>14179000</v>
      </c>
      <c r="B25" s="54">
        <v>23780701</v>
      </c>
      <c r="C25" s="50" t="s">
        <v>374</v>
      </c>
      <c r="D25" s="68" t="s">
        <v>364</v>
      </c>
      <c r="F25" s="65"/>
      <c r="G25" s="51">
        <v>0.79</v>
      </c>
      <c r="H25" s="51" t="str">
        <f t="shared" si="14"/>
        <v>G</v>
      </c>
      <c r="I25" s="51" t="str">
        <f t="shared" si="15"/>
        <v>G</v>
      </c>
      <c r="J25" s="51" t="str">
        <f t="shared" si="16"/>
        <v>G</v>
      </c>
      <c r="K25" s="51" t="str">
        <f t="shared" si="17"/>
        <v>G</v>
      </c>
      <c r="L25" s="52">
        <v>-1E-3</v>
      </c>
      <c r="M25" s="51" t="str">
        <f t="shared" si="18"/>
        <v>VG</v>
      </c>
      <c r="N25" s="51" t="str">
        <f t="shared" si="19"/>
        <v>VG</v>
      </c>
      <c r="O25" s="51" t="str">
        <f t="shared" si="20"/>
        <v>S</v>
      </c>
      <c r="P25" s="51" t="str">
        <f t="shared" si="21"/>
        <v>VG</v>
      </c>
      <c r="Q25" s="51">
        <v>0.46</v>
      </c>
      <c r="R25" s="51" t="str">
        <f t="shared" si="22"/>
        <v>VG</v>
      </c>
      <c r="S25" s="51" t="str">
        <f t="shared" si="23"/>
        <v>G</v>
      </c>
      <c r="T25" s="51" t="str">
        <f t="shared" si="24"/>
        <v>VG</v>
      </c>
      <c r="U25" s="51" t="str">
        <f t="shared" si="25"/>
        <v>G</v>
      </c>
      <c r="V25" s="51">
        <v>0.79800000000000004</v>
      </c>
      <c r="W25" s="51" t="str">
        <f t="shared" si="26"/>
        <v>G</v>
      </c>
      <c r="X25" s="51" t="str">
        <f t="shared" si="27"/>
        <v>G</v>
      </c>
      <c r="Y25" s="51" t="str">
        <f t="shared" si="28"/>
        <v>VG</v>
      </c>
      <c r="Z25" s="51" t="str">
        <f t="shared" si="29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54" t="s">
        <v>41</v>
      </c>
      <c r="AJ25" s="54" t="s">
        <v>42</v>
      </c>
      <c r="AK25" s="54" t="s">
        <v>39</v>
      </c>
      <c r="AL25" s="54" t="s">
        <v>42</v>
      </c>
      <c r="AM25" s="54" t="s">
        <v>41</v>
      </c>
      <c r="AN25" s="54" t="s">
        <v>41</v>
      </c>
      <c r="AO25" s="54" t="s">
        <v>43</v>
      </c>
      <c r="AP25" s="54" t="s">
        <v>41</v>
      </c>
      <c r="AR25" s="55" t="s">
        <v>375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54" t="s">
        <v>41</v>
      </c>
      <c r="BB25" s="54" t="s">
        <v>41</v>
      </c>
      <c r="BC25" s="54" t="s">
        <v>41</v>
      </c>
      <c r="BD25" s="54" t="s">
        <v>42</v>
      </c>
      <c r="BE25" s="54" t="s">
        <v>43</v>
      </c>
      <c r="BF25" s="54" t="s">
        <v>43</v>
      </c>
      <c r="BG25" s="54" t="s">
        <v>41</v>
      </c>
      <c r="BH25" s="54" t="s">
        <v>43</v>
      </c>
      <c r="BI25" s="50">
        <f t="shared" si="30"/>
        <v>1</v>
      </c>
      <c r="BJ25" s="50" t="s">
        <v>375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50" t="s">
        <v>41</v>
      </c>
      <c r="BT25" s="50" t="s">
        <v>41</v>
      </c>
      <c r="BU25" s="50" t="s">
        <v>39</v>
      </c>
      <c r="BV25" s="50" t="s">
        <v>39</v>
      </c>
      <c r="BW25" s="50" t="s">
        <v>41</v>
      </c>
      <c r="BX25" s="50" t="s">
        <v>41</v>
      </c>
      <c r="BY25" s="50" t="s">
        <v>43</v>
      </c>
      <c r="BZ25" s="50" t="s">
        <v>43</v>
      </c>
    </row>
    <row r="26" spans="1:78" s="50" customFormat="1" x14ac:dyDescent="0.3">
      <c r="A26" s="54">
        <v>14179000</v>
      </c>
      <c r="B26" s="54">
        <v>23780701</v>
      </c>
      <c r="C26" s="50" t="s">
        <v>374</v>
      </c>
      <c r="D26" s="68" t="s">
        <v>365</v>
      </c>
      <c r="F26" s="65"/>
      <c r="G26" s="51">
        <v>0.79</v>
      </c>
      <c r="H26" s="51" t="str">
        <f t="shared" si="14"/>
        <v>G</v>
      </c>
      <c r="I26" s="51" t="str">
        <f t="shared" si="15"/>
        <v>G</v>
      </c>
      <c r="J26" s="51" t="str">
        <f t="shared" si="16"/>
        <v>G</v>
      </c>
      <c r="K26" s="51" t="str">
        <f t="shared" si="17"/>
        <v>G</v>
      </c>
      <c r="L26" s="52">
        <v>-1E-3</v>
      </c>
      <c r="M26" s="51" t="str">
        <f t="shared" si="18"/>
        <v>VG</v>
      </c>
      <c r="N26" s="51" t="str">
        <f t="shared" si="19"/>
        <v>VG</v>
      </c>
      <c r="O26" s="51" t="str">
        <f t="shared" si="20"/>
        <v>S</v>
      </c>
      <c r="P26" s="51" t="str">
        <f t="shared" si="21"/>
        <v>VG</v>
      </c>
      <c r="Q26" s="51">
        <v>0.46</v>
      </c>
      <c r="R26" s="51" t="str">
        <f t="shared" si="22"/>
        <v>VG</v>
      </c>
      <c r="S26" s="51" t="str">
        <f t="shared" si="23"/>
        <v>G</v>
      </c>
      <c r="T26" s="51" t="str">
        <f t="shared" si="24"/>
        <v>VG</v>
      </c>
      <c r="U26" s="51" t="str">
        <f t="shared" si="25"/>
        <v>G</v>
      </c>
      <c r="V26" s="51">
        <v>0.79800000000000004</v>
      </c>
      <c r="W26" s="51" t="str">
        <f t="shared" si="26"/>
        <v>G</v>
      </c>
      <c r="X26" s="51" t="str">
        <f t="shared" si="27"/>
        <v>G</v>
      </c>
      <c r="Y26" s="51" t="str">
        <f t="shared" si="28"/>
        <v>VG</v>
      </c>
      <c r="Z26" s="51" t="str">
        <f t="shared" si="29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54" t="s">
        <v>41</v>
      </c>
      <c r="AJ26" s="54" t="s">
        <v>42</v>
      </c>
      <c r="AK26" s="54" t="s">
        <v>39</v>
      </c>
      <c r="AL26" s="54" t="s">
        <v>42</v>
      </c>
      <c r="AM26" s="54" t="s">
        <v>41</v>
      </c>
      <c r="AN26" s="54" t="s">
        <v>41</v>
      </c>
      <c r="AO26" s="54" t="s">
        <v>43</v>
      </c>
      <c r="AP26" s="54" t="s">
        <v>41</v>
      </c>
      <c r="AR26" s="55" t="s">
        <v>375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54" t="s">
        <v>41</v>
      </c>
      <c r="BB26" s="54" t="s">
        <v>41</v>
      </c>
      <c r="BC26" s="54" t="s">
        <v>41</v>
      </c>
      <c r="BD26" s="54" t="s">
        <v>42</v>
      </c>
      <c r="BE26" s="54" t="s">
        <v>43</v>
      </c>
      <c r="BF26" s="54" t="s">
        <v>43</v>
      </c>
      <c r="BG26" s="54" t="s">
        <v>41</v>
      </c>
      <c r="BH26" s="54" t="s">
        <v>43</v>
      </c>
      <c r="BI26" s="50">
        <f t="shared" si="30"/>
        <v>1</v>
      </c>
      <c r="BJ26" s="50" t="s">
        <v>375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50" t="s">
        <v>41</v>
      </c>
      <c r="BT26" s="50" t="s">
        <v>41</v>
      </c>
      <c r="BU26" s="50" t="s">
        <v>39</v>
      </c>
      <c r="BV26" s="50" t="s">
        <v>39</v>
      </c>
      <c r="BW26" s="50" t="s">
        <v>41</v>
      </c>
      <c r="BX26" s="50" t="s">
        <v>41</v>
      </c>
      <c r="BY26" s="50" t="s">
        <v>43</v>
      </c>
      <c r="BZ26" s="50" t="s">
        <v>43</v>
      </c>
    </row>
    <row r="27" spans="1:78" s="50" customFormat="1" x14ac:dyDescent="0.3">
      <c r="A27" s="54">
        <v>14179000</v>
      </c>
      <c r="B27" s="54">
        <v>23780701</v>
      </c>
      <c r="C27" s="50" t="s">
        <v>374</v>
      </c>
      <c r="D27" s="68" t="s">
        <v>367</v>
      </c>
      <c r="F27" s="65"/>
      <c r="G27" s="51">
        <v>0.79700000000000004</v>
      </c>
      <c r="H27" s="51" t="str">
        <f t="shared" si="14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18"/>
        <v>VG</v>
      </c>
      <c r="N27" s="51" t="str">
        <f t="shared" si="19"/>
        <v>VG</v>
      </c>
      <c r="O27" s="51" t="str">
        <f>BD27</f>
        <v>S</v>
      </c>
      <c r="P27" s="51" t="str">
        <f t="shared" si="21"/>
        <v>VG</v>
      </c>
      <c r="Q27" s="51">
        <v>0.45100000000000001</v>
      </c>
      <c r="R27" s="51" t="str">
        <f t="shared" si="22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26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54" t="s">
        <v>41</v>
      </c>
      <c r="AJ27" s="54" t="s">
        <v>42</v>
      </c>
      <c r="AK27" s="54" t="s">
        <v>39</v>
      </c>
      <c r="AL27" s="54" t="s">
        <v>42</v>
      </c>
      <c r="AM27" s="54" t="s">
        <v>41</v>
      </c>
      <c r="AN27" s="54" t="s">
        <v>41</v>
      </c>
      <c r="AO27" s="54" t="s">
        <v>43</v>
      </c>
      <c r="AP27" s="54" t="s">
        <v>41</v>
      </c>
      <c r="AR27" s="55" t="s">
        <v>375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54" t="s">
        <v>41</v>
      </c>
      <c r="BB27" s="54" t="s">
        <v>41</v>
      </c>
      <c r="BC27" s="54" t="s">
        <v>41</v>
      </c>
      <c r="BD27" s="54" t="s">
        <v>42</v>
      </c>
      <c r="BE27" s="54" t="s">
        <v>43</v>
      </c>
      <c r="BF27" s="54" t="s">
        <v>43</v>
      </c>
      <c r="BG27" s="54" t="s">
        <v>41</v>
      </c>
      <c r="BH27" s="54" t="s">
        <v>43</v>
      </c>
      <c r="BI27" s="50">
        <f t="shared" si="30"/>
        <v>1</v>
      </c>
      <c r="BJ27" s="50" t="s">
        <v>375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50" t="s">
        <v>41</v>
      </c>
      <c r="BT27" s="50" t="s">
        <v>41</v>
      </c>
      <c r="BU27" s="50" t="s">
        <v>39</v>
      </c>
      <c r="BV27" s="50" t="s">
        <v>39</v>
      </c>
      <c r="BW27" s="50" t="s">
        <v>41</v>
      </c>
      <c r="BX27" s="50" t="s">
        <v>41</v>
      </c>
      <c r="BY27" s="50" t="s">
        <v>43</v>
      </c>
      <c r="BZ27" s="50" t="s">
        <v>43</v>
      </c>
    </row>
    <row r="28" spans="1:78" s="34" customFormat="1" x14ac:dyDescent="0.3">
      <c r="A28" s="39">
        <v>14179000</v>
      </c>
      <c r="B28" s="39">
        <v>23780701</v>
      </c>
      <c r="C28" s="34" t="s">
        <v>374</v>
      </c>
      <c r="D28" s="90" t="s">
        <v>368</v>
      </c>
      <c r="F28" s="86"/>
      <c r="G28" s="36">
        <v>0.68300000000000005</v>
      </c>
      <c r="H28" s="36" t="str">
        <f t="shared" si="14"/>
        <v>S</v>
      </c>
      <c r="I28" s="36" t="str">
        <f>AI28</f>
        <v>G</v>
      </c>
      <c r="J28" s="36" t="str">
        <f>BB28</f>
        <v>G</v>
      </c>
      <c r="K28" s="36" t="str">
        <f>BT28</f>
        <v>G</v>
      </c>
      <c r="L28" s="37">
        <v>0.28970000000000001</v>
      </c>
      <c r="M28" s="36" t="str">
        <f t="shared" si="18"/>
        <v>NS</v>
      </c>
      <c r="N28" s="36" t="str">
        <f t="shared" si="19"/>
        <v>VG</v>
      </c>
      <c r="O28" s="36" t="str">
        <f>BD28</f>
        <v>S</v>
      </c>
      <c r="P28" s="36" t="str">
        <f t="shared" si="21"/>
        <v>VG</v>
      </c>
      <c r="Q28" s="36">
        <v>0.53300000000000003</v>
      </c>
      <c r="R28" s="36" t="str">
        <f t="shared" si="22"/>
        <v>G</v>
      </c>
      <c r="S28" s="36" t="str">
        <f>AN28</f>
        <v>G</v>
      </c>
      <c r="T28" s="36" t="str">
        <f>BF28</f>
        <v>VG</v>
      </c>
      <c r="U28" s="36" t="str">
        <f>BX28</f>
        <v>G</v>
      </c>
      <c r="V28" s="36">
        <v>0.79800000000000004</v>
      </c>
      <c r="W28" s="36" t="str">
        <f t="shared" si="26"/>
        <v>G</v>
      </c>
      <c r="X28" s="36" t="str">
        <f>AP28</f>
        <v>G</v>
      </c>
      <c r="Y28" s="36" t="str">
        <f>BH28</f>
        <v>VG</v>
      </c>
      <c r="Z28" s="36" t="str">
        <f>BZ28</f>
        <v>VG</v>
      </c>
      <c r="AA28" s="38">
        <v>0.72595256744652803</v>
      </c>
      <c r="AB28" s="38">
        <v>0.69498471645654802</v>
      </c>
      <c r="AC28" s="38">
        <v>17.002550654765699</v>
      </c>
      <c r="AD28" s="38">
        <v>14.9839258258315</v>
      </c>
      <c r="AE28" s="38">
        <v>0.52349539878920803</v>
      </c>
      <c r="AF28" s="38">
        <v>0.55228188775610898</v>
      </c>
      <c r="AG28" s="38">
        <v>0.85407610147756097</v>
      </c>
      <c r="AH28" s="38">
        <v>0.79514851198075198</v>
      </c>
      <c r="AI28" s="39" t="s">
        <v>41</v>
      </c>
      <c r="AJ28" s="39" t="s">
        <v>42</v>
      </c>
      <c r="AK28" s="39" t="s">
        <v>39</v>
      </c>
      <c r="AL28" s="39" t="s">
        <v>42</v>
      </c>
      <c r="AM28" s="39" t="s">
        <v>41</v>
      </c>
      <c r="AN28" s="39" t="s">
        <v>41</v>
      </c>
      <c r="AO28" s="39" t="s">
        <v>43</v>
      </c>
      <c r="AP28" s="39" t="s">
        <v>41</v>
      </c>
      <c r="AR28" s="40" t="s">
        <v>375</v>
      </c>
      <c r="AS28" s="38">
        <v>0.78021714613675197</v>
      </c>
      <c r="AT28" s="38">
        <v>0.77736886282260698</v>
      </c>
      <c r="AU28" s="38">
        <v>9.1559870061941506</v>
      </c>
      <c r="AV28" s="38">
        <v>10.682558199455899</v>
      </c>
      <c r="AW28" s="38">
        <v>0.46881004027564099</v>
      </c>
      <c r="AX28" s="38">
        <v>0.47183804125716</v>
      </c>
      <c r="AY28" s="38">
        <v>0.837974998252767</v>
      </c>
      <c r="AZ28" s="38">
        <v>0.85390624130506299</v>
      </c>
      <c r="BA28" s="39" t="s">
        <v>41</v>
      </c>
      <c r="BB28" s="39" t="s">
        <v>41</v>
      </c>
      <c r="BC28" s="39" t="s">
        <v>41</v>
      </c>
      <c r="BD28" s="39" t="s">
        <v>42</v>
      </c>
      <c r="BE28" s="39" t="s">
        <v>43</v>
      </c>
      <c r="BF28" s="39" t="s">
        <v>43</v>
      </c>
      <c r="BG28" s="39" t="s">
        <v>41</v>
      </c>
      <c r="BH28" s="39" t="s">
        <v>43</v>
      </c>
      <c r="BI28" s="34">
        <f t="shared" si="30"/>
        <v>1</v>
      </c>
      <c r="BJ28" s="34" t="s">
        <v>375</v>
      </c>
      <c r="BK28" s="38">
        <v>0.73831590430609395</v>
      </c>
      <c r="BL28" s="38">
        <v>0.74515342634793802</v>
      </c>
      <c r="BM28" s="38">
        <v>16.573051597562301</v>
      </c>
      <c r="BN28" s="38">
        <v>16.889363427044199</v>
      </c>
      <c r="BO28" s="38">
        <v>0.51155067754222205</v>
      </c>
      <c r="BP28" s="38">
        <v>0.50482330933908204</v>
      </c>
      <c r="BQ28" s="38">
        <v>0.85549736597935699</v>
      </c>
      <c r="BR28" s="38">
        <v>0.87302819138324095</v>
      </c>
      <c r="BS28" s="34" t="s">
        <v>41</v>
      </c>
      <c r="BT28" s="34" t="s">
        <v>41</v>
      </c>
      <c r="BU28" s="34" t="s">
        <v>39</v>
      </c>
      <c r="BV28" s="34" t="s">
        <v>39</v>
      </c>
      <c r="BW28" s="34" t="s">
        <v>41</v>
      </c>
      <c r="BX28" s="34" t="s">
        <v>41</v>
      </c>
      <c r="BY28" s="34" t="s">
        <v>43</v>
      </c>
      <c r="BZ28" s="34" t="s">
        <v>43</v>
      </c>
    </row>
    <row r="29" spans="1:78" s="34" customFormat="1" x14ac:dyDescent="0.3">
      <c r="A29" s="39">
        <v>14179000</v>
      </c>
      <c r="B29" s="39">
        <v>23780701</v>
      </c>
      <c r="C29" s="34" t="s">
        <v>374</v>
      </c>
      <c r="D29" s="90" t="s">
        <v>369</v>
      </c>
      <c r="F29" s="86"/>
      <c r="G29" s="36">
        <v>0.72</v>
      </c>
      <c r="H29" s="36" t="str">
        <f t="shared" si="14"/>
        <v>G</v>
      </c>
      <c r="I29" s="36" t="str">
        <f>AI29</f>
        <v>G</v>
      </c>
      <c r="J29" s="36" t="str">
        <f>BB29</f>
        <v>G</v>
      </c>
      <c r="K29" s="36" t="str">
        <f>BT29</f>
        <v>G</v>
      </c>
      <c r="L29" s="37">
        <v>0.23150000000000001</v>
      </c>
      <c r="M29" s="36" t="str">
        <f t="shared" si="18"/>
        <v>NS</v>
      </c>
      <c r="N29" s="36" t="str">
        <f t="shared" si="19"/>
        <v>VG</v>
      </c>
      <c r="O29" s="36" t="str">
        <f>BD29</f>
        <v>S</v>
      </c>
      <c r="P29" s="36" t="str">
        <f t="shared" si="21"/>
        <v>VG</v>
      </c>
      <c r="Q29" s="36">
        <v>0.50900000000000001</v>
      </c>
      <c r="R29" s="36" t="str">
        <f t="shared" si="22"/>
        <v>G</v>
      </c>
      <c r="S29" s="36" t="str">
        <f>AN29</f>
        <v>G</v>
      </c>
      <c r="T29" s="36" t="str">
        <f>BF29</f>
        <v>VG</v>
      </c>
      <c r="U29" s="36" t="str">
        <f>BX29</f>
        <v>G</v>
      </c>
      <c r="V29" s="36">
        <v>0.79800000000000004</v>
      </c>
      <c r="W29" s="36" t="str">
        <f t="shared" si="26"/>
        <v>G</v>
      </c>
      <c r="X29" s="36" t="str">
        <f>AP29</f>
        <v>G</v>
      </c>
      <c r="Y29" s="36" t="str">
        <f>BH29</f>
        <v>VG</v>
      </c>
      <c r="Z29" s="36" t="str">
        <f>BZ29</f>
        <v>VG</v>
      </c>
      <c r="AA29" s="38">
        <v>0.72595256744652803</v>
      </c>
      <c r="AB29" s="38">
        <v>0.69498471645654802</v>
      </c>
      <c r="AC29" s="38">
        <v>17.002550654765699</v>
      </c>
      <c r="AD29" s="38">
        <v>14.9839258258315</v>
      </c>
      <c r="AE29" s="38">
        <v>0.52349539878920803</v>
      </c>
      <c r="AF29" s="38">
        <v>0.55228188775610898</v>
      </c>
      <c r="AG29" s="38">
        <v>0.85407610147756097</v>
      </c>
      <c r="AH29" s="38">
        <v>0.79514851198075198</v>
      </c>
      <c r="AI29" s="39" t="s">
        <v>41</v>
      </c>
      <c r="AJ29" s="39" t="s">
        <v>42</v>
      </c>
      <c r="AK29" s="39" t="s">
        <v>39</v>
      </c>
      <c r="AL29" s="39" t="s">
        <v>42</v>
      </c>
      <c r="AM29" s="39" t="s">
        <v>41</v>
      </c>
      <c r="AN29" s="39" t="s">
        <v>41</v>
      </c>
      <c r="AO29" s="39" t="s">
        <v>43</v>
      </c>
      <c r="AP29" s="39" t="s">
        <v>41</v>
      </c>
      <c r="AR29" s="40" t="s">
        <v>375</v>
      </c>
      <c r="AS29" s="38">
        <v>0.78021714613675197</v>
      </c>
      <c r="AT29" s="38">
        <v>0.77736886282260698</v>
      </c>
      <c r="AU29" s="38">
        <v>9.1559870061941506</v>
      </c>
      <c r="AV29" s="38">
        <v>10.682558199455899</v>
      </c>
      <c r="AW29" s="38">
        <v>0.46881004027564099</v>
      </c>
      <c r="AX29" s="38">
        <v>0.47183804125716</v>
      </c>
      <c r="AY29" s="38">
        <v>0.837974998252767</v>
      </c>
      <c r="AZ29" s="38">
        <v>0.85390624130506299</v>
      </c>
      <c r="BA29" s="39" t="s">
        <v>41</v>
      </c>
      <c r="BB29" s="39" t="s">
        <v>41</v>
      </c>
      <c r="BC29" s="39" t="s">
        <v>41</v>
      </c>
      <c r="BD29" s="39" t="s">
        <v>42</v>
      </c>
      <c r="BE29" s="39" t="s">
        <v>43</v>
      </c>
      <c r="BF29" s="39" t="s">
        <v>43</v>
      </c>
      <c r="BG29" s="39" t="s">
        <v>41</v>
      </c>
      <c r="BH29" s="39" t="s">
        <v>43</v>
      </c>
      <c r="BI29" s="34">
        <f t="shared" si="30"/>
        <v>1</v>
      </c>
      <c r="BJ29" s="34" t="s">
        <v>375</v>
      </c>
      <c r="BK29" s="38">
        <v>0.73831590430609395</v>
      </c>
      <c r="BL29" s="38">
        <v>0.74515342634793802</v>
      </c>
      <c r="BM29" s="38">
        <v>16.573051597562301</v>
      </c>
      <c r="BN29" s="38">
        <v>16.889363427044199</v>
      </c>
      <c r="BO29" s="38">
        <v>0.51155067754222205</v>
      </c>
      <c r="BP29" s="38">
        <v>0.50482330933908204</v>
      </c>
      <c r="BQ29" s="38">
        <v>0.85549736597935699</v>
      </c>
      <c r="BR29" s="38">
        <v>0.87302819138324095</v>
      </c>
      <c r="BS29" s="34" t="s">
        <v>41</v>
      </c>
      <c r="BT29" s="34" t="s">
        <v>41</v>
      </c>
      <c r="BU29" s="34" t="s">
        <v>39</v>
      </c>
      <c r="BV29" s="34" t="s">
        <v>39</v>
      </c>
      <c r="BW29" s="34" t="s">
        <v>41</v>
      </c>
      <c r="BX29" s="34" t="s">
        <v>41</v>
      </c>
      <c r="BY29" s="34" t="s">
        <v>43</v>
      </c>
      <c r="BZ29" s="34" t="s">
        <v>43</v>
      </c>
    </row>
    <row r="30" spans="1:78" s="50" customFormat="1" x14ac:dyDescent="0.3">
      <c r="A30" s="54">
        <v>14179000</v>
      </c>
      <c r="B30" s="54">
        <v>23780701</v>
      </c>
      <c r="C30" s="50" t="s">
        <v>374</v>
      </c>
      <c r="D30" s="50" t="s">
        <v>370</v>
      </c>
      <c r="F30" s="65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19"/>
        <v>VG</v>
      </c>
      <c r="O30" s="51" t="str">
        <f>BD30</f>
        <v>S</v>
      </c>
      <c r="P30" s="51" t="str">
        <f t="shared" si="21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54" t="s">
        <v>41</v>
      </c>
      <c r="AJ30" s="54" t="s">
        <v>42</v>
      </c>
      <c r="AK30" s="54" t="s">
        <v>39</v>
      </c>
      <c r="AL30" s="54" t="s">
        <v>42</v>
      </c>
      <c r="AM30" s="54" t="s">
        <v>41</v>
      </c>
      <c r="AN30" s="54" t="s">
        <v>41</v>
      </c>
      <c r="AO30" s="54" t="s">
        <v>43</v>
      </c>
      <c r="AP30" s="54" t="s">
        <v>41</v>
      </c>
      <c r="AR30" s="55" t="s">
        <v>375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54" t="s">
        <v>41</v>
      </c>
      <c r="BB30" s="54" t="s">
        <v>41</v>
      </c>
      <c r="BC30" s="54" t="s">
        <v>41</v>
      </c>
      <c r="BD30" s="54" t="s">
        <v>42</v>
      </c>
      <c r="BE30" s="54" t="s">
        <v>43</v>
      </c>
      <c r="BF30" s="54" t="s">
        <v>43</v>
      </c>
      <c r="BG30" s="54" t="s">
        <v>41</v>
      </c>
      <c r="BH30" s="54" t="s">
        <v>43</v>
      </c>
      <c r="BI30" s="50">
        <f t="shared" si="30"/>
        <v>1</v>
      </c>
      <c r="BJ30" s="50" t="s">
        <v>375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50" t="s">
        <v>41</v>
      </c>
      <c r="BT30" s="50" t="s">
        <v>41</v>
      </c>
      <c r="BU30" s="50" t="s">
        <v>39</v>
      </c>
      <c r="BV30" s="50" t="s">
        <v>39</v>
      </c>
      <c r="BW30" s="50" t="s">
        <v>41</v>
      </c>
      <c r="BX30" s="50" t="s">
        <v>41</v>
      </c>
      <c r="BY30" s="50" t="s">
        <v>43</v>
      </c>
      <c r="BZ30" s="50" t="s">
        <v>43</v>
      </c>
    </row>
    <row r="31" spans="1:78" s="50" customFormat="1" x14ac:dyDescent="0.3">
      <c r="A31" s="54">
        <v>14179000</v>
      </c>
      <c r="B31" s="54">
        <v>23780701</v>
      </c>
      <c r="C31" s="50" t="s">
        <v>374</v>
      </c>
      <c r="D31" s="50" t="s">
        <v>371</v>
      </c>
      <c r="F31" s="65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si="19"/>
        <v>VG</v>
      </c>
      <c r="O31" s="51" t="str">
        <f>BD31</f>
        <v>S</v>
      </c>
      <c r="P31" s="51" t="str">
        <f t="shared" si="21"/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54" t="s">
        <v>41</v>
      </c>
      <c r="AJ31" s="54" t="s">
        <v>42</v>
      </c>
      <c r="AK31" s="54" t="s">
        <v>39</v>
      </c>
      <c r="AL31" s="54" t="s">
        <v>42</v>
      </c>
      <c r="AM31" s="54" t="s">
        <v>41</v>
      </c>
      <c r="AN31" s="54" t="s">
        <v>41</v>
      </c>
      <c r="AO31" s="54" t="s">
        <v>43</v>
      </c>
      <c r="AP31" s="54" t="s">
        <v>41</v>
      </c>
      <c r="AR31" s="55" t="s">
        <v>375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54" t="s">
        <v>41</v>
      </c>
      <c r="BB31" s="54" t="s">
        <v>41</v>
      </c>
      <c r="BC31" s="54" t="s">
        <v>41</v>
      </c>
      <c r="BD31" s="54" t="s">
        <v>42</v>
      </c>
      <c r="BE31" s="54" t="s">
        <v>43</v>
      </c>
      <c r="BF31" s="54" t="s">
        <v>43</v>
      </c>
      <c r="BG31" s="54" t="s">
        <v>41</v>
      </c>
      <c r="BH31" s="54" t="s">
        <v>43</v>
      </c>
      <c r="BI31" s="50">
        <f t="shared" si="30"/>
        <v>1</v>
      </c>
      <c r="BJ31" s="50" t="s">
        <v>375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50" t="s">
        <v>41</v>
      </c>
      <c r="BT31" s="50" t="s">
        <v>41</v>
      </c>
      <c r="BU31" s="50" t="s">
        <v>39</v>
      </c>
      <c r="BV31" s="50" t="s">
        <v>39</v>
      </c>
      <c r="BW31" s="50" t="s">
        <v>41</v>
      </c>
      <c r="BX31" s="50" t="s">
        <v>41</v>
      </c>
      <c r="BY31" s="50" t="s">
        <v>43</v>
      </c>
      <c r="BZ31" s="50" t="s">
        <v>43</v>
      </c>
    </row>
    <row r="32" spans="1:78" x14ac:dyDescent="0.3">
      <c r="A32" s="2"/>
      <c r="B32" s="2"/>
      <c r="M32" s="15"/>
      <c r="Q32" s="7"/>
      <c r="AA32" s="22"/>
      <c r="AB32" s="22"/>
      <c r="AC32" s="31"/>
      <c r="AD32" s="31"/>
      <c r="AE32" s="32"/>
      <c r="AF32" s="32"/>
      <c r="AG32" s="24"/>
      <c r="AH32" s="24"/>
      <c r="AI32" s="25"/>
      <c r="AJ32" s="25"/>
      <c r="AK32" s="29"/>
      <c r="AL32" s="29"/>
      <c r="AM32" s="30"/>
      <c r="AN32" s="30"/>
      <c r="AO32" s="2"/>
      <c r="AP32" s="2"/>
      <c r="AR32" s="33"/>
      <c r="AS32" s="22"/>
      <c r="AT32" s="22"/>
      <c r="AU32" s="31"/>
      <c r="AV32" s="31"/>
      <c r="AW32" s="32"/>
      <c r="AX32" s="32"/>
      <c r="AY32" s="24"/>
      <c r="AZ32" s="24"/>
      <c r="BA32" s="25"/>
      <c r="BB32" s="25"/>
      <c r="BC32" s="29"/>
      <c r="BD32" s="29"/>
      <c r="BE32" s="30"/>
      <c r="BF32" s="30"/>
      <c r="BG32" s="2"/>
      <c r="BH32" s="2"/>
      <c r="BK32" s="24"/>
      <c r="BL32" s="24"/>
      <c r="BM32" s="24"/>
      <c r="BN32" s="24"/>
      <c r="BO32" s="24"/>
      <c r="BP32" s="24"/>
      <c r="BQ32" s="24"/>
      <c r="BR32" s="24"/>
    </row>
    <row r="33" spans="1:78" x14ac:dyDescent="0.3">
      <c r="A33" s="2">
        <v>14180300</v>
      </c>
      <c r="B33" s="2">
        <v>23780557</v>
      </c>
      <c r="C33" t="s">
        <v>378</v>
      </c>
      <c r="D33" t="s">
        <v>357</v>
      </c>
      <c r="G33" s="5">
        <v>0.77</v>
      </c>
      <c r="H33" s="5" t="str">
        <f t="shared" ref="H33:H53" si="31">IF(G33&gt;0.8,"VG",IF(G33&gt;0.7,"G",IF(G33&gt;0.45,"S","NS")))</f>
        <v>G</v>
      </c>
      <c r="I33" s="5" t="str">
        <f t="shared" ref="I33:I53" si="32">AI33</f>
        <v>G</v>
      </c>
      <c r="J33" s="5" t="str">
        <f t="shared" ref="J33:J53" si="33">BB33</f>
        <v>VG</v>
      </c>
      <c r="K33" s="5" t="str">
        <f t="shared" ref="K33:K53" si="34">BT33</f>
        <v>VG</v>
      </c>
      <c r="L33" s="8">
        <v>-4.9000000000000002E-2</v>
      </c>
      <c r="M33" s="15" t="str">
        <f t="shared" ref="M33:M53" si="35">IF(ABS(L33)&lt;5%,"VG",IF(ABS(L33)&lt;10%,"G",IF(ABS(L33)&lt;15%,"S","NS")))</f>
        <v>VG</v>
      </c>
      <c r="N33" s="15" t="str">
        <f t="shared" ref="N33:N53" si="36">AO33</f>
        <v>G</v>
      </c>
      <c r="O33" s="15" t="str">
        <f t="shared" ref="O33:O53" si="37">BD33</f>
        <v>VG</v>
      </c>
      <c r="P33" s="15" t="str">
        <f t="shared" ref="P33:P53" si="38">BY33</f>
        <v>G</v>
      </c>
      <c r="Q33" s="7">
        <v>0.48</v>
      </c>
      <c r="R33" s="6" t="str">
        <f t="shared" ref="R33:R53" si="39">IF(Q33&lt;=0.5,"VG",IF(Q33&lt;=0.6,"G",IF(Q33&lt;=0.7,"S","NS")))</f>
        <v>VG</v>
      </c>
      <c r="S33" s="6" t="str">
        <f t="shared" ref="S33:S53" si="40">AN33</f>
        <v>G</v>
      </c>
      <c r="T33" s="6" t="str">
        <f t="shared" ref="T33:T53" si="41">BF33</f>
        <v>VG</v>
      </c>
      <c r="U33" s="6" t="str">
        <f t="shared" ref="U33:U53" si="42">BX33</f>
        <v>VG</v>
      </c>
      <c r="V33" s="7">
        <v>0.77</v>
      </c>
      <c r="W33" s="7" t="str">
        <f t="shared" ref="W33:W53" si="43">IF(V33&gt;0.85,"VG",IF(V33&gt;0.75,"G",IF(V33&gt;0.6,"S","NS")))</f>
        <v>G</v>
      </c>
      <c r="X33" s="7" t="str">
        <f t="shared" ref="X33:X53" si="44">AP33</f>
        <v>G</v>
      </c>
      <c r="Y33" s="7" t="str">
        <f t="shared" ref="Y33:Y53" si="45">BH33</f>
        <v>G</v>
      </c>
      <c r="Z33" s="7" t="str">
        <f t="shared" ref="Z33:Z53" si="46">BZ33</f>
        <v>G</v>
      </c>
      <c r="AA33" s="22">
        <v>0.78559090771131102</v>
      </c>
      <c r="AB33" s="22">
        <v>0.743003391024046</v>
      </c>
      <c r="AC33" s="31">
        <v>0.156726259303444</v>
      </c>
      <c r="AD33" s="31">
        <v>-2.8715013968540202</v>
      </c>
      <c r="AE33" s="32">
        <v>0.46304329418391199</v>
      </c>
      <c r="AF33" s="32">
        <v>0.50694832969046599</v>
      </c>
      <c r="AG33" s="24">
        <v>0.80859592164628602</v>
      </c>
      <c r="AH33" s="24">
        <v>0.76093468281902699</v>
      </c>
      <c r="AI33" s="25" t="s">
        <v>41</v>
      </c>
      <c r="AJ33" s="25" t="s">
        <v>41</v>
      </c>
      <c r="AK33" s="29" t="s">
        <v>43</v>
      </c>
      <c r="AL33" s="29" t="s">
        <v>43</v>
      </c>
      <c r="AM33" s="30" t="s">
        <v>43</v>
      </c>
      <c r="AN33" s="30" t="s">
        <v>41</v>
      </c>
      <c r="AO33" s="2" t="s">
        <v>41</v>
      </c>
      <c r="AP33" s="2" t="s">
        <v>41</v>
      </c>
      <c r="AR33" s="33" t="s">
        <v>379</v>
      </c>
      <c r="AS33" s="22">
        <v>0.79217245212859</v>
      </c>
      <c r="AT33" s="22">
        <v>0.81291601289947302</v>
      </c>
      <c r="AU33" s="31">
        <v>-2.5766189767210399</v>
      </c>
      <c r="AV33" s="31">
        <v>-1.88345517232321</v>
      </c>
      <c r="AW33" s="32">
        <v>0.45588106768258102</v>
      </c>
      <c r="AX33" s="32">
        <v>0.432532064823554</v>
      </c>
      <c r="AY33" s="24">
        <v>0.81724997374330399</v>
      </c>
      <c r="AZ33" s="24">
        <v>0.84176100323151803</v>
      </c>
      <c r="BA33" s="25" t="s">
        <v>41</v>
      </c>
      <c r="BB33" s="25" t="s">
        <v>43</v>
      </c>
      <c r="BC33" s="29" t="s">
        <v>43</v>
      </c>
      <c r="BD33" s="29" t="s">
        <v>43</v>
      </c>
      <c r="BE33" s="30" t="s">
        <v>43</v>
      </c>
      <c r="BF33" s="30" t="s">
        <v>43</v>
      </c>
      <c r="BG33" s="2" t="s">
        <v>41</v>
      </c>
      <c r="BH33" s="2" t="s">
        <v>41</v>
      </c>
      <c r="BI33">
        <f t="shared" ref="BI33:BI53" si="47">IF(BJ33=AR33,1,0)</f>
        <v>1</v>
      </c>
      <c r="BJ33" t="s">
        <v>379</v>
      </c>
      <c r="BK33" s="24">
        <v>0.787020500587154</v>
      </c>
      <c r="BL33" s="24">
        <v>0.80960352765802701</v>
      </c>
      <c r="BM33" s="24">
        <v>-0.55493717754498595</v>
      </c>
      <c r="BN33" s="24">
        <v>-0.43438129984824803</v>
      </c>
      <c r="BO33" s="24">
        <v>0.46149701993929099</v>
      </c>
      <c r="BP33" s="24">
        <v>0.43634444231819097</v>
      </c>
      <c r="BQ33" s="24">
        <v>0.80708203170917503</v>
      </c>
      <c r="BR33" s="24">
        <v>0.83278994643985804</v>
      </c>
      <c r="BS33" t="s">
        <v>41</v>
      </c>
      <c r="BT33" t="s">
        <v>43</v>
      </c>
      <c r="BU33" t="s">
        <v>43</v>
      </c>
      <c r="BV33" t="s">
        <v>43</v>
      </c>
      <c r="BW33" t="s">
        <v>43</v>
      </c>
      <c r="BX33" t="s">
        <v>43</v>
      </c>
      <c r="BY33" t="s">
        <v>41</v>
      </c>
      <c r="BZ33" t="s">
        <v>41</v>
      </c>
    </row>
    <row r="34" spans="1:78" s="50" customFormat="1" x14ac:dyDescent="0.3">
      <c r="A34" s="54">
        <v>14180300</v>
      </c>
      <c r="B34" s="54">
        <v>23780557</v>
      </c>
      <c r="C34" s="50" t="s">
        <v>378</v>
      </c>
      <c r="D34" s="50" t="s">
        <v>359</v>
      </c>
      <c r="F34" s="65"/>
      <c r="G34" s="51">
        <v>0.76600000000000001</v>
      </c>
      <c r="H34" s="51" t="str">
        <f t="shared" si="31"/>
        <v>G</v>
      </c>
      <c r="I34" s="51" t="str">
        <f t="shared" si="32"/>
        <v>G</v>
      </c>
      <c r="J34" s="51" t="str">
        <f t="shared" si="33"/>
        <v>VG</v>
      </c>
      <c r="K34" s="51" t="str">
        <f t="shared" si="34"/>
        <v>VG</v>
      </c>
      <c r="L34" s="52">
        <v>-6.0999999999999999E-2</v>
      </c>
      <c r="M34" s="51" t="str">
        <f t="shared" si="35"/>
        <v>G</v>
      </c>
      <c r="N34" s="51" t="str">
        <f t="shared" si="36"/>
        <v>G</v>
      </c>
      <c r="O34" s="51" t="str">
        <f t="shared" si="37"/>
        <v>VG</v>
      </c>
      <c r="P34" s="51" t="str">
        <f t="shared" si="38"/>
        <v>G</v>
      </c>
      <c r="Q34" s="51">
        <v>0.48</v>
      </c>
      <c r="R34" s="51" t="str">
        <f t="shared" si="39"/>
        <v>VG</v>
      </c>
      <c r="S34" s="51" t="str">
        <f t="shared" si="40"/>
        <v>G</v>
      </c>
      <c r="T34" s="51" t="str">
        <f t="shared" si="41"/>
        <v>VG</v>
      </c>
      <c r="U34" s="51" t="str">
        <f t="shared" si="42"/>
        <v>VG</v>
      </c>
      <c r="V34" s="51">
        <v>0.77500000000000002</v>
      </c>
      <c r="W34" s="51" t="str">
        <f t="shared" si="43"/>
        <v>G</v>
      </c>
      <c r="X34" s="51" t="str">
        <f t="shared" si="44"/>
        <v>G</v>
      </c>
      <c r="Y34" s="51" t="str">
        <f t="shared" si="45"/>
        <v>G</v>
      </c>
      <c r="Z34" s="51" t="str">
        <f t="shared" si="4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54" t="s">
        <v>41</v>
      </c>
      <c r="AJ34" s="54" t="s">
        <v>41</v>
      </c>
      <c r="AK34" s="54" t="s">
        <v>43</v>
      </c>
      <c r="AL34" s="54" t="s">
        <v>43</v>
      </c>
      <c r="AM34" s="54" t="s">
        <v>43</v>
      </c>
      <c r="AN34" s="54" t="s">
        <v>41</v>
      </c>
      <c r="AO34" s="54" t="s">
        <v>41</v>
      </c>
      <c r="AP34" s="54" t="s">
        <v>41</v>
      </c>
      <c r="AR34" s="55" t="s">
        <v>379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54" t="s">
        <v>41</v>
      </c>
      <c r="BB34" s="54" t="s">
        <v>43</v>
      </c>
      <c r="BC34" s="54" t="s">
        <v>43</v>
      </c>
      <c r="BD34" s="54" t="s">
        <v>43</v>
      </c>
      <c r="BE34" s="54" t="s">
        <v>43</v>
      </c>
      <c r="BF34" s="54" t="s">
        <v>43</v>
      </c>
      <c r="BG34" s="54" t="s">
        <v>41</v>
      </c>
      <c r="BH34" s="54" t="s">
        <v>41</v>
      </c>
      <c r="BI34" s="50">
        <f t="shared" si="47"/>
        <v>1</v>
      </c>
      <c r="BJ34" s="50" t="s">
        <v>379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50" t="s">
        <v>41</v>
      </c>
      <c r="BT34" s="50" t="s">
        <v>43</v>
      </c>
      <c r="BU34" s="50" t="s">
        <v>43</v>
      </c>
      <c r="BV34" s="50" t="s">
        <v>43</v>
      </c>
      <c r="BW34" s="50" t="s">
        <v>43</v>
      </c>
      <c r="BX34" s="50" t="s">
        <v>43</v>
      </c>
      <c r="BY34" s="50" t="s">
        <v>41</v>
      </c>
      <c r="BZ34" s="50" t="s">
        <v>41</v>
      </c>
    </row>
    <row r="35" spans="1:78" s="50" customFormat="1" ht="28.8" x14ac:dyDescent="0.3">
      <c r="A35" s="54">
        <v>14180300</v>
      </c>
      <c r="B35" s="54">
        <v>23780557</v>
      </c>
      <c r="C35" s="50" t="s">
        <v>378</v>
      </c>
      <c r="D35" s="68" t="s">
        <v>360</v>
      </c>
      <c r="E35" s="50" t="s">
        <v>380</v>
      </c>
      <c r="F35" s="65"/>
      <c r="G35" s="51">
        <v>0.76</v>
      </c>
      <c r="H35" s="51" t="str">
        <f t="shared" si="31"/>
        <v>G</v>
      </c>
      <c r="I35" s="51" t="str">
        <f t="shared" si="32"/>
        <v>G</v>
      </c>
      <c r="J35" s="51" t="str">
        <f t="shared" si="33"/>
        <v>VG</v>
      </c>
      <c r="K35" s="51" t="str">
        <f t="shared" si="34"/>
        <v>VG</v>
      </c>
      <c r="L35" s="52">
        <v>7.9000000000000001E-2</v>
      </c>
      <c r="M35" s="51" t="str">
        <f t="shared" si="35"/>
        <v>G</v>
      </c>
      <c r="N35" s="51" t="str">
        <f t="shared" si="36"/>
        <v>G</v>
      </c>
      <c r="O35" s="51" t="str">
        <f t="shared" si="37"/>
        <v>VG</v>
      </c>
      <c r="P35" s="51" t="str">
        <f t="shared" si="38"/>
        <v>G</v>
      </c>
      <c r="Q35" s="51">
        <v>0.48</v>
      </c>
      <c r="R35" s="51" t="str">
        <f t="shared" si="39"/>
        <v>VG</v>
      </c>
      <c r="S35" s="51" t="str">
        <f t="shared" si="40"/>
        <v>G</v>
      </c>
      <c r="T35" s="51" t="str">
        <f t="shared" si="41"/>
        <v>VG</v>
      </c>
      <c r="U35" s="51" t="str">
        <f t="shared" si="42"/>
        <v>VG</v>
      </c>
      <c r="V35" s="51">
        <v>0.77</v>
      </c>
      <c r="W35" s="51" t="str">
        <f t="shared" si="43"/>
        <v>G</v>
      </c>
      <c r="X35" s="51" t="str">
        <f t="shared" si="44"/>
        <v>G</v>
      </c>
      <c r="Y35" s="51" t="str">
        <f t="shared" si="45"/>
        <v>G</v>
      </c>
      <c r="Z35" s="51" t="str">
        <f t="shared" si="4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54" t="s">
        <v>41</v>
      </c>
      <c r="AJ35" s="54" t="s">
        <v>41</v>
      </c>
      <c r="AK35" s="54" t="s">
        <v>43</v>
      </c>
      <c r="AL35" s="54" t="s">
        <v>43</v>
      </c>
      <c r="AM35" s="54" t="s">
        <v>43</v>
      </c>
      <c r="AN35" s="54" t="s">
        <v>41</v>
      </c>
      <c r="AO35" s="54" t="s">
        <v>41</v>
      </c>
      <c r="AP35" s="54" t="s">
        <v>41</v>
      </c>
      <c r="AR35" s="55" t="s">
        <v>379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54" t="s">
        <v>41</v>
      </c>
      <c r="BB35" s="54" t="s">
        <v>43</v>
      </c>
      <c r="BC35" s="54" t="s">
        <v>43</v>
      </c>
      <c r="BD35" s="54" t="s">
        <v>43</v>
      </c>
      <c r="BE35" s="54" t="s">
        <v>43</v>
      </c>
      <c r="BF35" s="54" t="s">
        <v>43</v>
      </c>
      <c r="BG35" s="54" t="s">
        <v>41</v>
      </c>
      <c r="BH35" s="54" t="s">
        <v>41</v>
      </c>
      <c r="BI35" s="50">
        <f t="shared" si="47"/>
        <v>1</v>
      </c>
      <c r="BJ35" s="50" t="s">
        <v>379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50" t="s">
        <v>41</v>
      </c>
      <c r="BT35" s="50" t="s">
        <v>43</v>
      </c>
      <c r="BU35" s="50" t="s">
        <v>43</v>
      </c>
      <c r="BV35" s="50" t="s">
        <v>43</v>
      </c>
      <c r="BW35" s="50" t="s">
        <v>43</v>
      </c>
      <c r="BX35" s="50" t="s">
        <v>43</v>
      </c>
      <c r="BY35" s="50" t="s">
        <v>41</v>
      </c>
      <c r="BZ35" s="50" t="s">
        <v>41</v>
      </c>
    </row>
    <row r="36" spans="1:78" s="50" customFormat="1" ht="28.8" x14ac:dyDescent="0.3">
      <c r="A36" s="54">
        <v>14180300</v>
      </c>
      <c r="B36" s="54">
        <v>23780557</v>
      </c>
      <c r="C36" s="50" t="s">
        <v>378</v>
      </c>
      <c r="D36" s="68" t="s">
        <v>377</v>
      </c>
      <c r="F36" s="65"/>
      <c r="G36" s="51">
        <v>0.77</v>
      </c>
      <c r="H36" s="51" t="str">
        <f t="shared" si="31"/>
        <v>G</v>
      </c>
      <c r="I36" s="51" t="str">
        <f t="shared" si="32"/>
        <v>G</v>
      </c>
      <c r="J36" s="51" t="str">
        <f t="shared" si="33"/>
        <v>VG</v>
      </c>
      <c r="K36" s="51" t="str">
        <f t="shared" si="34"/>
        <v>VG</v>
      </c>
      <c r="L36" s="52">
        <v>-4.0000000000000001E-3</v>
      </c>
      <c r="M36" s="51" t="str">
        <f t="shared" si="35"/>
        <v>VG</v>
      </c>
      <c r="N36" s="51" t="str">
        <f t="shared" si="36"/>
        <v>G</v>
      </c>
      <c r="O36" s="51" t="str">
        <f t="shared" si="37"/>
        <v>VG</v>
      </c>
      <c r="P36" s="51" t="str">
        <f t="shared" si="38"/>
        <v>G</v>
      </c>
      <c r="Q36" s="51">
        <v>0.48</v>
      </c>
      <c r="R36" s="51" t="str">
        <f t="shared" si="39"/>
        <v>VG</v>
      </c>
      <c r="S36" s="51" t="str">
        <f t="shared" si="40"/>
        <v>G</v>
      </c>
      <c r="T36" s="51" t="str">
        <f t="shared" si="41"/>
        <v>VG</v>
      </c>
      <c r="U36" s="51" t="str">
        <f t="shared" si="42"/>
        <v>VG</v>
      </c>
      <c r="V36" s="51">
        <v>0.77</v>
      </c>
      <c r="W36" s="51" t="str">
        <f t="shared" si="43"/>
        <v>G</v>
      </c>
      <c r="X36" s="51" t="str">
        <f t="shared" si="44"/>
        <v>G</v>
      </c>
      <c r="Y36" s="51" t="str">
        <f t="shared" si="45"/>
        <v>G</v>
      </c>
      <c r="Z36" s="51" t="str">
        <f t="shared" si="46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54" t="s">
        <v>41</v>
      </c>
      <c r="AJ36" s="54" t="s">
        <v>41</v>
      </c>
      <c r="AK36" s="54" t="s">
        <v>43</v>
      </c>
      <c r="AL36" s="54" t="s">
        <v>43</v>
      </c>
      <c r="AM36" s="54" t="s">
        <v>43</v>
      </c>
      <c r="AN36" s="54" t="s">
        <v>41</v>
      </c>
      <c r="AO36" s="54" t="s">
        <v>41</v>
      </c>
      <c r="AP36" s="54" t="s">
        <v>41</v>
      </c>
      <c r="AR36" s="55" t="s">
        <v>379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54" t="s">
        <v>41</v>
      </c>
      <c r="BB36" s="54" t="s">
        <v>43</v>
      </c>
      <c r="BC36" s="54" t="s">
        <v>43</v>
      </c>
      <c r="BD36" s="54" t="s">
        <v>43</v>
      </c>
      <c r="BE36" s="54" t="s">
        <v>43</v>
      </c>
      <c r="BF36" s="54" t="s">
        <v>43</v>
      </c>
      <c r="BG36" s="54" t="s">
        <v>41</v>
      </c>
      <c r="BH36" s="54" t="s">
        <v>41</v>
      </c>
      <c r="BI36" s="50">
        <f t="shared" si="47"/>
        <v>1</v>
      </c>
      <c r="BJ36" s="50" t="s">
        <v>379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50" t="s">
        <v>41</v>
      </c>
      <c r="BT36" s="50" t="s">
        <v>43</v>
      </c>
      <c r="BU36" s="50" t="s">
        <v>43</v>
      </c>
      <c r="BV36" s="50" t="s">
        <v>43</v>
      </c>
      <c r="BW36" s="50" t="s">
        <v>43</v>
      </c>
      <c r="BX36" s="50" t="s">
        <v>43</v>
      </c>
      <c r="BY36" s="50" t="s">
        <v>41</v>
      </c>
      <c r="BZ36" s="50" t="s">
        <v>41</v>
      </c>
    </row>
    <row r="37" spans="1:78" s="50" customFormat="1" x14ac:dyDescent="0.3">
      <c r="A37" s="54">
        <v>14180300</v>
      </c>
      <c r="B37" s="54">
        <v>23780557</v>
      </c>
      <c r="C37" s="50" t="s">
        <v>378</v>
      </c>
      <c r="D37" s="68" t="s">
        <v>364</v>
      </c>
      <c r="F37" s="65"/>
      <c r="G37" s="51">
        <v>0.77</v>
      </c>
      <c r="H37" s="51" t="str">
        <f t="shared" si="31"/>
        <v>G</v>
      </c>
      <c r="I37" s="51" t="str">
        <f t="shared" si="32"/>
        <v>G</v>
      </c>
      <c r="J37" s="51" t="str">
        <f t="shared" si="33"/>
        <v>VG</v>
      </c>
      <c r="K37" s="51" t="str">
        <f t="shared" si="34"/>
        <v>VG</v>
      </c>
      <c r="L37" s="52">
        <v>-4.0000000000000001E-3</v>
      </c>
      <c r="M37" s="51" t="str">
        <f t="shared" si="35"/>
        <v>VG</v>
      </c>
      <c r="N37" s="51" t="str">
        <f t="shared" si="36"/>
        <v>G</v>
      </c>
      <c r="O37" s="51" t="str">
        <f t="shared" si="37"/>
        <v>VG</v>
      </c>
      <c r="P37" s="51" t="str">
        <f t="shared" si="38"/>
        <v>G</v>
      </c>
      <c r="Q37" s="51">
        <v>0.48</v>
      </c>
      <c r="R37" s="51" t="str">
        <f t="shared" si="39"/>
        <v>VG</v>
      </c>
      <c r="S37" s="51" t="str">
        <f t="shared" si="40"/>
        <v>G</v>
      </c>
      <c r="T37" s="51" t="str">
        <f t="shared" si="41"/>
        <v>VG</v>
      </c>
      <c r="U37" s="51" t="str">
        <f t="shared" si="42"/>
        <v>VG</v>
      </c>
      <c r="V37" s="51">
        <v>0.77</v>
      </c>
      <c r="W37" s="51" t="str">
        <f t="shared" si="43"/>
        <v>G</v>
      </c>
      <c r="X37" s="51" t="str">
        <f t="shared" si="44"/>
        <v>G</v>
      </c>
      <c r="Y37" s="51" t="str">
        <f t="shared" si="45"/>
        <v>G</v>
      </c>
      <c r="Z37" s="51" t="str">
        <f t="shared" si="46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54" t="s">
        <v>41</v>
      </c>
      <c r="AJ37" s="54" t="s">
        <v>41</v>
      </c>
      <c r="AK37" s="54" t="s">
        <v>43</v>
      </c>
      <c r="AL37" s="54" t="s">
        <v>43</v>
      </c>
      <c r="AM37" s="54" t="s">
        <v>43</v>
      </c>
      <c r="AN37" s="54" t="s">
        <v>41</v>
      </c>
      <c r="AO37" s="54" t="s">
        <v>41</v>
      </c>
      <c r="AP37" s="54" t="s">
        <v>41</v>
      </c>
      <c r="AR37" s="55" t="s">
        <v>379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54" t="s">
        <v>41</v>
      </c>
      <c r="BB37" s="54" t="s">
        <v>43</v>
      </c>
      <c r="BC37" s="54" t="s">
        <v>43</v>
      </c>
      <c r="BD37" s="54" t="s">
        <v>43</v>
      </c>
      <c r="BE37" s="54" t="s">
        <v>43</v>
      </c>
      <c r="BF37" s="54" t="s">
        <v>43</v>
      </c>
      <c r="BG37" s="54" t="s">
        <v>41</v>
      </c>
      <c r="BH37" s="54" t="s">
        <v>41</v>
      </c>
      <c r="BI37" s="50">
        <f t="shared" si="47"/>
        <v>1</v>
      </c>
      <c r="BJ37" s="50" t="s">
        <v>379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50" t="s">
        <v>41</v>
      </c>
      <c r="BT37" s="50" t="s">
        <v>43</v>
      </c>
      <c r="BU37" s="50" t="s">
        <v>43</v>
      </c>
      <c r="BV37" s="50" t="s">
        <v>43</v>
      </c>
      <c r="BW37" s="50" t="s">
        <v>43</v>
      </c>
      <c r="BX37" s="50" t="s">
        <v>43</v>
      </c>
      <c r="BY37" s="50" t="s">
        <v>41</v>
      </c>
      <c r="BZ37" s="50" t="s">
        <v>41</v>
      </c>
    </row>
    <row r="38" spans="1:78" s="50" customFormat="1" ht="28.8" x14ac:dyDescent="0.3">
      <c r="A38" s="54">
        <v>14180300</v>
      </c>
      <c r="B38" s="54">
        <v>23780557</v>
      </c>
      <c r="C38" s="50" t="s">
        <v>378</v>
      </c>
      <c r="D38" s="68" t="s">
        <v>381</v>
      </c>
      <c r="E38" s="50" t="s">
        <v>382</v>
      </c>
      <c r="F38" s="65"/>
      <c r="G38" s="51">
        <v>0.751</v>
      </c>
      <c r="H38" s="51" t="str">
        <f t="shared" si="31"/>
        <v>G</v>
      </c>
      <c r="I38" s="51" t="str">
        <f t="shared" si="32"/>
        <v>G</v>
      </c>
      <c r="J38" s="51" t="str">
        <f t="shared" si="33"/>
        <v>VG</v>
      </c>
      <c r="K38" s="51" t="str">
        <f t="shared" si="34"/>
        <v>VG</v>
      </c>
      <c r="L38" s="52">
        <v>-0.1298</v>
      </c>
      <c r="M38" s="51" t="str">
        <f t="shared" si="35"/>
        <v>S</v>
      </c>
      <c r="N38" s="51" t="str">
        <f t="shared" si="36"/>
        <v>G</v>
      </c>
      <c r="O38" s="51" t="str">
        <f t="shared" si="37"/>
        <v>VG</v>
      </c>
      <c r="P38" s="51" t="str">
        <f t="shared" si="38"/>
        <v>G</v>
      </c>
      <c r="Q38" s="51">
        <v>0.49199999999999999</v>
      </c>
      <c r="R38" s="51" t="str">
        <f t="shared" si="39"/>
        <v>VG</v>
      </c>
      <c r="S38" s="51" t="str">
        <f t="shared" si="40"/>
        <v>G</v>
      </c>
      <c r="T38" s="51" t="str">
        <f t="shared" si="41"/>
        <v>VG</v>
      </c>
      <c r="U38" s="51" t="str">
        <f t="shared" si="42"/>
        <v>VG</v>
      </c>
      <c r="V38" s="51">
        <v>0.77669999999999995</v>
      </c>
      <c r="W38" s="51" t="str">
        <f t="shared" si="43"/>
        <v>G</v>
      </c>
      <c r="X38" s="51" t="str">
        <f t="shared" si="44"/>
        <v>G</v>
      </c>
      <c r="Y38" s="51" t="str">
        <f t="shared" si="45"/>
        <v>G</v>
      </c>
      <c r="Z38" s="51" t="str">
        <f t="shared" si="46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54" t="s">
        <v>41</v>
      </c>
      <c r="AJ38" s="54" t="s">
        <v>41</v>
      </c>
      <c r="AK38" s="54" t="s">
        <v>43</v>
      </c>
      <c r="AL38" s="54" t="s">
        <v>43</v>
      </c>
      <c r="AM38" s="54" t="s">
        <v>43</v>
      </c>
      <c r="AN38" s="54" t="s">
        <v>41</v>
      </c>
      <c r="AO38" s="54" t="s">
        <v>41</v>
      </c>
      <c r="AP38" s="54" t="s">
        <v>41</v>
      </c>
      <c r="AR38" s="55" t="s">
        <v>379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54" t="s">
        <v>41</v>
      </c>
      <c r="BB38" s="54" t="s">
        <v>43</v>
      </c>
      <c r="BC38" s="54" t="s">
        <v>43</v>
      </c>
      <c r="BD38" s="54" t="s">
        <v>43</v>
      </c>
      <c r="BE38" s="54" t="s">
        <v>43</v>
      </c>
      <c r="BF38" s="54" t="s">
        <v>43</v>
      </c>
      <c r="BG38" s="54" t="s">
        <v>41</v>
      </c>
      <c r="BH38" s="54" t="s">
        <v>41</v>
      </c>
      <c r="BI38" s="50">
        <f t="shared" si="47"/>
        <v>1</v>
      </c>
      <c r="BJ38" s="50" t="s">
        <v>379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50" t="s">
        <v>41</v>
      </c>
      <c r="BT38" s="50" t="s">
        <v>43</v>
      </c>
      <c r="BU38" s="50" t="s">
        <v>43</v>
      </c>
      <c r="BV38" s="50" t="s">
        <v>43</v>
      </c>
      <c r="BW38" s="50" t="s">
        <v>43</v>
      </c>
      <c r="BX38" s="50" t="s">
        <v>43</v>
      </c>
      <c r="BY38" s="50" t="s">
        <v>41</v>
      </c>
      <c r="BZ38" s="50" t="s">
        <v>41</v>
      </c>
    </row>
    <row r="39" spans="1:78" s="50" customFormat="1" ht="28.8" x14ac:dyDescent="0.3">
      <c r="A39" s="54">
        <v>14180300</v>
      </c>
      <c r="B39" s="54">
        <v>23780557</v>
      </c>
      <c r="C39" s="50" t="s">
        <v>378</v>
      </c>
      <c r="D39" s="68" t="s">
        <v>383</v>
      </c>
      <c r="E39" s="50" t="s">
        <v>384</v>
      </c>
      <c r="F39" s="65"/>
      <c r="G39" s="51">
        <v>0.86499999999999999</v>
      </c>
      <c r="H39" s="51" t="str">
        <f t="shared" si="31"/>
        <v>VG</v>
      </c>
      <c r="I39" s="51" t="str">
        <f t="shared" si="32"/>
        <v>G</v>
      </c>
      <c r="J39" s="51" t="str">
        <f t="shared" si="33"/>
        <v>VG</v>
      </c>
      <c r="K39" s="51" t="str">
        <f t="shared" si="34"/>
        <v>VG</v>
      </c>
      <c r="L39" s="52">
        <v>-7.3200000000000001E-2</v>
      </c>
      <c r="M39" s="51" t="str">
        <f t="shared" si="35"/>
        <v>G</v>
      </c>
      <c r="N39" s="51" t="str">
        <f t="shared" si="36"/>
        <v>G</v>
      </c>
      <c r="O39" s="51" t="str">
        <f t="shared" si="37"/>
        <v>VG</v>
      </c>
      <c r="P39" s="51" t="str">
        <f t="shared" si="38"/>
        <v>G</v>
      </c>
      <c r="Q39" s="51">
        <v>0.36599999999999999</v>
      </c>
      <c r="R39" s="51" t="str">
        <f t="shared" si="39"/>
        <v>VG</v>
      </c>
      <c r="S39" s="51" t="str">
        <f t="shared" si="40"/>
        <v>G</v>
      </c>
      <c r="T39" s="51" t="str">
        <f t="shared" si="41"/>
        <v>VG</v>
      </c>
      <c r="U39" s="51" t="str">
        <f t="shared" si="42"/>
        <v>VG</v>
      </c>
      <c r="V39" s="51">
        <v>0.87270000000000003</v>
      </c>
      <c r="W39" s="51" t="str">
        <f t="shared" si="43"/>
        <v>VG</v>
      </c>
      <c r="X39" s="51" t="str">
        <f t="shared" si="44"/>
        <v>G</v>
      </c>
      <c r="Y39" s="51" t="str">
        <f t="shared" si="45"/>
        <v>G</v>
      </c>
      <c r="Z39" s="51" t="str">
        <f t="shared" si="46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54" t="s">
        <v>41</v>
      </c>
      <c r="AJ39" s="54" t="s">
        <v>41</v>
      </c>
      <c r="AK39" s="54" t="s">
        <v>43</v>
      </c>
      <c r="AL39" s="54" t="s">
        <v>43</v>
      </c>
      <c r="AM39" s="54" t="s">
        <v>43</v>
      </c>
      <c r="AN39" s="54" t="s">
        <v>41</v>
      </c>
      <c r="AO39" s="54" t="s">
        <v>41</v>
      </c>
      <c r="AP39" s="54" t="s">
        <v>41</v>
      </c>
      <c r="AR39" s="55" t="s">
        <v>379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54" t="s">
        <v>41</v>
      </c>
      <c r="BB39" s="54" t="s">
        <v>43</v>
      </c>
      <c r="BC39" s="54" t="s">
        <v>43</v>
      </c>
      <c r="BD39" s="54" t="s">
        <v>43</v>
      </c>
      <c r="BE39" s="54" t="s">
        <v>43</v>
      </c>
      <c r="BF39" s="54" t="s">
        <v>43</v>
      </c>
      <c r="BG39" s="54" t="s">
        <v>41</v>
      </c>
      <c r="BH39" s="54" t="s">
        <v>41</v>
      </c>
      <c r="BI39" s="50">
        <f t="shared" si="47"/>
        <v>1</v>
      </c>
      <c r="BJ39" s="50" t="s">
        <v>379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50" t="s">
        <v>41</v>
      </c>
      <c r="BT39" s="50" t="s">
        <v>43</v>
      </c>
      <c r="BU39" s="50" t="s">
        <v>43</v>
      </c>
      <c r="BV39" s="50" t="s">
        <v>43</v>
      </c>
      <c r="BW39" s="50" t="s">
        <v>43</v>
      </c>
      <c r="BX39" s="50" t="s">
        <v>43</v>
      </c>
      <c r="BY39" s="50" t="s">
        <v>41</v>
      </c>
      <c r="BZ39" s="50" t="s">
        <v>41</v>
      </c>
    </row>
    <row r="40" spans="1:78" s="50" customFormat="1" ht="28.8" x14ac:dyDescent="0.3">
      <c r="A40" s="54">
        <v>14180300</v>
      </c>
      <c r="B40" s="54">
        <v>23780557</v>
      </c>
      <c r="C40" s="50" t="s">
        <v>378</v>
      </c>
      <c r="D40" s="68" t="s">
        <v>385</v>
      </c>
      <c r="E40" s="50" t="s">
        <v>386</v>
      </c>
      <c r="F40" s="65"/>
      <c r="G40" s="51">
        <v>0.83799999999999997</v>
      </c>
      <c r="H40" s="51" t="str">
        <f t="shared" si="31"/>
        <v>VG</v>
      </c>
      <c r="I40" s="51" t="str">
        <f t="shared" si="32"/>
        <v>G</v>
      </c>
      <c r="J40" s="51" t="str">
        <f t="shared" si="33"/>
        <v>VG</v>
      </c>
      <c r="K40" s="51" t="str">
        <f t="shared" si="34"/>
        <v>VG</v>
      </c>
      <c r="L40" s="52">
        <v>0.12620000000000001</v>
      </c>
      <c r="M40" s="51" t="str">
        <f t="shared" si="35"/>
        <v>S</v>
      </c>
      <c r="N40" s="51" t="str">
        <f t="shared" si="36"/>
        <v>G</v>
      </c>
      <c r="O40" s="51" t="str">
        <f t="shared" si="37"/>
        <v>VG</v>
      </c>
      <c r="P40" s="51" t="str">
        <f t="shared" si="38"/>
        <v>G</v>
      </c>
      <c r="Q40" s="51">
        <v>0.39900000000000002</v>
      </c>
      <c r="R40" s="51" t="str">
        <f t="shared" si="39"/>
        <v>VG</v>
      </c>
      <c r="S40" s="51" t="str">
        <f t="shared" si="40"/>
        <v>G</v>
      </c>
      <c r="T40" s="51" t="str">
        <f t="shared" si="41"/>
        <v>VG</v>
      </c>
      <c r="U40" s="51" t="str">
        <f t="shared" si="42"/>
        <v>VG</v>
      </c>
      <c r="V40" s="51">
        <v>0.86650000000000005</v>
      </c>
      <c r="W40" s="51" t="str">
        <f t="shared" si="43"/>
        <v>VG</v>
      </c>
      <c r="X40" s="51" t="str">
        <f t="shared" si="44"/>
        <v>G</v>
      </c>
      <c r="Y40" s="51" t="str">
        <f t="shared" si="45"/>
        <v>G</v>
      </c>
      <c r="Z40" s="51" t="str">
        <f t="shared" si="46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54" t="s">
        <v>41</v>
      </c>
      <c r="AJ40" s="54" t="s">
        <v>41</v>
      </c>
      <c r="AK40" s="54" t="s">
        <v>43</v>
      </c>
      <c r="AL40" s="54" t="s">
        <v>43</v>
      </c>
      <c r="AM40" s="54" t="s">
        <v>43</v>
      </c>
      <c r="AN40" s="54" t="s">
        <v>41</v>
      </c>
      <c r="AO40" s="54" t="s">
        <v>41</v>
      </c>
      <c r="AP40" s="54" t="s">
        <v>41</v>
      </c>
      <c r="AR40" s="55" t="s">
        <v>379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54" t="s">
        <v>41</v>
      </c>
      <c r="BB40" s="54" t="s">
        <v>43</v>
      </c>
      <c r="BC40" s="54" t="s">
        <v>43</v>
      </c>
      <c r="BD40" s="54" t="s">
        <v>43</v>
      </c>
      <c r="BE40" s="54" t="s">
        <v>43</v>
      </c>
      <c r="BF40" s="54" t="s">
        <v>43</v>
      </c>
      <c r="BG40" s="54" t="s">
        <v>41</v>
      </c>
      <c r="BH40" s="54" t="s">
        <v>41</v>
      </c>
      <c r="BI40" s="50">
        <f t="shared" si="47"/>
        <v>1</v>
      </c>
      <c r="BJ40" s="50" t="s">
        <v>379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50" t="s">
        <v>41</v>
      </c>
      <c r="BT40" s="50" t="s">
        <v>43</v>
      </c>
      <c r="BU40" s="50" t="s">
        <v>43</v>
      </c>
      <c r="BV40" s="50" t="s">
        <v>43</v>
      </c>
      <c r="BW40" s="50" t="s">
        <v>43</v>
      </c>
      <c r="BX40" s="50" t="s">
        <v>43</v>
      </c>
      <c r="BY40" s="50" t="s">
        <v>41</v>
      </c>
      <c r="BZ40" s="50" t="s">
        <v>41</v>
      </c>
    </row>
    <row r="41" spans="1:78" s="34" customFormat="1" x14ac:dyDescent="0.3">
      <c r="A41" s="39">
        <v>14180300</v>
      </c>
      <c r="B41" s="39">
        <v>23780557</v>
      </c>
      <c r="C41" s="34" t="s">
        <v>378</v>
      </c>
      <c r="D41" s="90" t="s">
        <v>365</v>
      </c>
      <c r="F41" s="86"/>
      <c r="G41" s="36">
        <v>0.82</v>
      </c>
      <c r="H41" s="36" t="str">
        <f t="shared" si="31"/>
        <v>VG</v>
      </c>
      <c r="I41" s="36" t="str">
        <f t="shared" si="32"/>
        <v>G</v>
      </c>
      <c r="J41" s="36" t="str">
        <f t="shared" si="33"/>
        <v>VG</v>
      </c>
      <c r="K41" s="36" t="str">
        <f t="shared" si="34"/>
        <v>VG</v>
      </c>
      <c r="L41" s="37">
        <v>0.1646</v>
      </c>
      <c r="M41" s="36" t="str">
        <f t="shared" si="35"/>
        <v>NS</v>
      </c>
      <c r="N41" s="36" t="str">
        <f t="shared" si="36"/>
        <v>G</v>
      </c>
      <c r="O41" s="36" t="str">
        <f t="shared" si="37"/>
        <v>VG</v>
      </c>
      <c r="P41" s="36" t="str">
        <f t="shared" si="38"/>
        <v>G</v>
      </c>
      <c r="Q41" s="36">
        <v>0.41899999999999998</v>
      </c>
      <c r="R41" s="36" t="str">
        <f t="shared" si="39"/>
        <v>VG</v>
      </c>
      <c r="S41" s="36" t="str">
        <f t="shared" si="40"/>
        <v>G</v>
      </c>
      <c r="T41" s="36" t="str">
        <f t="shared" si="41"/>
        <v>VG</v>
      </c>
      <c r="U41" s="36" t="str">
        <f t="shared" si="42"/>
        <v>VG</v>
      </c>
      <c r="V41" s="36">
        <v>0.86</v>
      </c>
      <c r="W41" s="36" t="str">
        <f t="shared" si="43"/>
        <v>VG</v>
      </c>
      <c r="X41" s="36" t="str">
        <f t="shared" si="44"/>
        <v>G</v>
      </c>
      <c r="Y41" s="36" t="str">
        <f t="shared" si="45"/>
        <v>G</v>
      </c>
      <c r="Z41" s="36" t="str">
        <f t="shared" si="46"/>
        <v>G</v>
      </c>
      <c r="AA41" s="38">
        <v>0.78559090771131102</v>
      </c>
      <c r="AB41" s="38">
        <v>0.743003391024046</v>
      </c>
      <c r="AC41" s="38">
        <v>0.156726259303444</v>
      </c>
      <c r="AD41" s="38">
        <v>-2.8715013968540202</v>
      </c>
      <c r="AE41" s="38">
        <v>0.46304329418391199</v>
      </c>
      <c r="AF41" s="38">
        <v>0.50694832969046599</v>
      </c>
      <c r="AG41" s="38">
        <v>0.80859592164628602</v>
      </c>
      <c r="AH41" s="38">
        <v>0.76093468281902699</v>
      </c>
      <c r="AI41" s="39" t="s">
        <v>41</v>
      </c>
      <c r="AJ41" s="39" t="s">
        <v>41</v>
      </c>
      <c r="AK41" s="39" t="s">
        <v>43</v>
      </c>
      <c r="AL41" s="39" t="s">
        <v>43</v>
      </c>
      <c r="AM41" s="39" t="s">
        <v>43</v>
      </c>
      <c r="AN41" s="39" t="s">
        <v>41</v>
      </c>
      <c r="AO41" s="39" t="s">
        <v>41</v>
      </c>
      <c r="AP41" s="39" t="s">
        <v>41</v>
      </c>
      <c r="AR41" s="40" t="s">
        <v>379</v>
      </c>
      <c r="AS41" s="38">
        <v>0.79217245212859</v>
      </c>
      <c r="AT41" s="38">
        <v>0.81291601289947302</v>
      </c>
      <c r="AU41" s="38">
        <v>-2.5766189767210399</v>
      </c>
      <c r="AV41" s="38">
        <v>-1.88345517232321</v>
      </c>
      <c r="AW41" s="38">
        <v>0.45588106768258102</v>
      </c>
      <c r="AX41" s="38">
        <v>0.432532064823554</v>
      </c>
      <c r="AY41" s="38">
        <v>0.81724997374330399</v>
      </c>
      <c r="AZ41" s="38">
        <v>0.84176100323151803</v>
      </c>
      <c r="BA41" s="39" t="s">
        <v>41</v>
      </c>
      <c r="BB41" s="39" t="s">
        <v>43</v>
      </c>
      <c r="BC41" s="39" t="s">
        <v>43</v>
      </c>
      <c r="BD41" s="39" t="s">
        <v>43</v>
      </c>
      <c r="BE41" s="39" t="s">
        <v>43</v>
      </c>
      <c r="BF41" s="39" t="s">
        <v>43</v>
      </c>
      <c r="BG41" s="39" t="s">
        <v>41</v>
      </c>
      <c r="BH41" s="39" t="s">
        <v>41</v>
      </c>
      <c r="BI41" s="34">
        <f t="shared" si="47"/>
        <v>1</v>
      </c>
      <c r="BJ41" s="34" t="s">
        <v>379</v>
      </c>
      <c r="BK41" s="38">
        <v>0.787020500587154</v>
      </c>
      <c r="BL41" s="38">
        <v>0.80960352765802701</v>
      </c>
      <c r="BM41" s="38">
        <v>-0.55493717754498595</v>
      </c>
      <c r="BN41" s="38">
        <v>-0.43438129984824803</v>
      </c>
      <c r="BO41" s="38">
        <v>0.46149701993929099</v>
      </c>
      <c r="BP41" s="38">
        <v>0.43634444231819097</v>
      </c>
      <c r="BQ41" s="38">
        <v>0.80708203170917503</v>
      </c>
      <c r="BR41" s="38">
        <v>0.83278994643985804</v>
      </c>
      <c r="BS41" s="34" t="s">
        <v>41</v>
      </c>
      <c r="BT41" s="34" t="s">
        <v>43</v>
      </c>
      <c r="BU41" s="34" t="s">
        <v>43</v>
      </c>
      <c r="BV41" s="34" t="s">
        <v>43</v>
      </c>
      <c r="BW41" s="34" t="s">
        <v>43</v>
      </c>
      <c r="BX41" s="34" t="s">
        <v>43</v>
      </c>
      <c r="BY41" s="34" t="s">
        <v>41</v>
      </c>
      <c r="BZ41" s="34" t="s">
        <v>41</v>
      </c>
    </row>
    <row r="42" spans="1:78" s="50" customFormat="1" x14ac:dyDescent="0.3">
      <c r="A42" s="54">
        <v>14180300</v>
      </c>
      <c r="B42" s="54">
        <v>23780557</v>
      </c>
      <c r="C42" s="50" t="s">
        <v>378</v>
      </c>
      <c r="D42" s="68" t="s">
        <v>367</v>
      </c>
      <c r="F42" s="65"/>
      <c r="G42" s="51">
        <v>0.86299999999999999</v>
      </c>
      <c r="H42" s="51" t="str">
        <f t="shared" si="31"/>
        <v>VG</v>
      </c>
      <c r="I42" s="51" t="str">
        <f t="shared" si="32"/>
        <v>G</v>
      </c>
      <c r="J42" s="51" t="str">
        <f t="shared" si="33"/>
        <v>VG</v>
      </c>
      <c r="K42" s="51" t="str">
        <f t="shared" si="34"/>
        <v>VG</v>
      </c>
      <c r="L42" s="52">
        <v>8.3599999999999994E-2</v>
      </c>
      <c r="M42" s="51" t="str">
        <f t="shared" si="35"/>
        <v>G</v>
      </c>
      <c r="N42" s="51" t="str">
        <f t="shared" si="36"/>
        <v>G</v>
      </c>
      <c r="O42" s="51" t="str">
        <f t="shared" si="37"/>
        <v>VG</v>
      </c>
      <c r="P42" s="51" t="str">
        <f t="shared" si="38"/>
        <v>G</v>
      </c>
      <c r="Q42" s="51">
        <v>0.36899999999999999</v>
      </c>
      <c r="R42" s="51" t="str">
        <f t="shared" si="39"/>
        <v>VG</v>
      </c>
      <c r="S42" s="51" t="str">
        <f t="shared" si="40"/>
        <v>G</v>
      </c>
      <c r="T42" s="51" t="str">
        <f t="shared" si="41"/>
        <v>VG</v>
      </c>
      <c r="U42" s="51" t="str">
        <f t="shared" si="42"/>
        <v>VG</v>
      </c>
      <c r="V42" s="51">
        <v>0.88</v>
      </c>
      <c r="W42" s="51" t="str">
        <f t="shared" si="43"/>
        <v>VG</v>
      </c>
      <c r="X42" s="51" t="str">
        <f t="shared" si="44"/>
        <v>G</v>
      </c>
      <c r="Y42" s="51" t="str">
        <f t="shared" si="45"/>
        <v>G</v>
      </c>
      <c r="Z42" s="51" t="str">
        <f t="shared" si="46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54" t="s">
        <v>41</v>
      </c>
      <c r="AJ42" s="54" t="s">
        <v>41</v>
      </c>
      <c r="AK42" s="54" t="s">
        <v>43</v>
      </c>
      <c r="AL42" s="54" t="s">
        <v>43</v>
      </c>
      <c r="AM42" s="54" t="s">
        <v>43</v>
      </c>
      <c r="AN42" s="54" t="s">
        <v>41</v>
      </c>
      <c r="AO42" s="54" t="s">
        <v>41</v>
      </c>
      <c r="AP42" s="54" t="s">
        <v>41</v>
      </c>
      <c r="AR42" s="55" t="s">
        <v>379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54" t="s">
        <v>41</v>
      </c>
      <c r="BB42" s="54" t="s">
        <v>43</v>
      </c>
      <c r="BC42" s="54" t="s">
        <v>43</v>
      </c>
      <c r="BD42" s="54" t="s">
        <v>43</v>
      </c>
      <c r="BE42" s="54" t="s">
        <v>43</v>
      </c>
      <c r="BF42" s="54" t="s">
        <v>43</v>
      </c>
      <c r="BG42" s="54" t="s">
        <v>41</v>
      </c>
      <c r="BH42" s="54" t="s">
        <v>41</v>
      </c>
      <c r="BI42" s="50">
        <f t="shared" si="47"/>
        <v>1</v>
      </c>
      <c r="BJ42" s="50" t="s">
        <v>379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50" t="s">
        <v>41</v>
      </c>
      <c r="BT42" s="50" t="s">
        <v>43</v>
      </c>
      <c r="BU42" s="50" t="s">
        <v>43</v>
      </c>
      <c r="BV42" s="50" t="s">
        <v>43</v>
      </c>
      <c r="BW42" s="50" t="s">
        <v>43</v>
      </c>
      <c r="BX42" s="50" t="s">
        <v>43</v>
      </c>
      <c r="BY42" s="50" t="s">
        <v>41</v>
      </c>
      <c r="BZ42" s="50" t="s">
        <v>41</v>
      </c>
    </row>
    <row r="43" spans="1:78" s="34" customFormat="1" x14ac:dyDescent="0.3">
      <c r="A43" s="39">
        <v>14180300</v>
      </c>
      <c r="B43" s="39">
        <v>23780557</v>
      </c>
      <c r="C43" s="34" t="s">
        <v>378</v>
      </c>
      <c r="D43" s="90" t="s">
        <v>368</v>
      </c>
      <c r="F43" s="86"/>
      <c r="G43" s="36">
        <v>0.84799999999999998</v>
      </c>
      <c r="H43" s="36" t="str">
        <f t="shared" si="31"/>
        <v>VG</v>
      </c>
      <c r="I43" s="36" t="str">
        <f t="shared" si="32"/>
        <v>G</v>
      </c>
      <c r="J43" s="36" t="str">
        <f t="shared" si="33"/>
        <v>VG</v>
      </c>
      <c r="K43" s="36" t="str">
        <f t="shared" si="34"/>
        <v>VG</v>
      </c>
      <c r="L43" s="37">
        <v>0.16850000000000001</v>
      </c>
      <c r="M43" s="36" t="str">
        <f t="shared" si="35"/>
        <v>NS</v>
      </c>
      <c r="N43" s="36" t="str">
        <f t="shared" si="36"/>
        <v>G</v>
      </c>
      <c r="O43" s="36" t="str">
        <f t="shared" si="37"/>
        <v>VG</v>
      </c>
      <c r="P43" s="36" t="str">
        <f t="shared" si="38"/>
        <v>G</v>
      </c>
      <c r="Q43" s="36">
        <v>0.38500000000000001</v>
      </c>
      <c r="R43" s="36" t="str">
        <f t="shared" si="39"/>
        <v>VG</v>
      </c>
      <c r="S43" s="36" t="str">
        <f t="shared" si="40"/>
        <v>G</v>
      </c>
      <c r="T43" s="36" t="str">
        <f t="shared" si="41"/>
        <v>VG</v>
      </c>
      <c r="U43" s="36" t="str">
        <f t="shared" si="42"/>
        <v>VG</v>
      </c>
      <c r="V43" s="36">
        <v>0.88</v>
      </c>
      <c r="W43" s="36" t="str">
        <f t="shared" si="43"/>
        <v>VG</v>
      </c>
      <c r="X43" s="36" t="str">
        <f t="shared" si="44"/>
        <v>G</v>
      </c>
      <c r="Y43" s="36" t="str">
        <f t="shared" si="45"/>
        <v>G</v>
      </c>
      <c r="Z43" s="36" t="str">
        <f t="shared" si="46"/>
        <v>G</v>
      </c>
      <c r="AA43" s="38">
        <v>0.78559090771131102</v>
      </c>
      <c r="AB43" s="38">
        <v>0.743003391024046</v>
      </c>
      <c r="AC43" s="38">
        <v>0.156726259303444</v>
      </c>
      <c r="AD43" s="38">
        <v>-2.8715013968540202</v>
      </c>
      <c r="AE43" s="38">
        <v>0.46304329418391199</v>
      </c>
      <c r="AF43" s="38">
        <v>0.50694832969046599</v>
      </c>
      <c r="AG43" s="38">
        <v>0.80859592164628602</v>
      </c>
      <c r="AH43" s="38">
        <v>0.76093468281902699</v>
      </c>
      <c r="AI43" s="39" t="s">
        <v>41</v>
      </c>
      <c r="AJ43" s="39" t="s">
        <v>41</v>
      </c>
      <c r="AK43" s="39" t="s">
        <v>43</v>
      </c>
      <c r="AL43" s="39" t="s">
        <v>43</v>
      </c>
      <c r="AM43" s="39" t="s">
        <v>43</v>
      </c>
      <c r="AN43" s="39" t="s">
        <v>41</v>
      </c>
      <c r="AO43" s="39" t="s">
        <v>41</v>
      </c>
      <c r="AP43" s="39" t="s">
        <v>41</v>
      </c>
      <c r="AR43" s="40" t="s">
        <v>379</v>
      </c>
      <c r="AS43" s="38">
        <v>0.79217245212859</v>
      </c>
      <c r="AT43" s="38">
        <v>0.81291601289947302</v>
      </c>
      <c r="AU43" s="38">
        <v>-2.5766189767210399</v>
      </c>
      <c r="AV43" s="38">
        <v>-1.88345517232321</v>
      </c>
      <c r="AW43" s="38">
        <v>0.45588106768258102</v>
      </c>
      <c r="AX43" s="38">
        <v>0.432532064823554</v>
      </c>
      <c r="AY43" s="38">
        <v>0.81724997374330399</v>
      </c>
      <c r="AZ43" s="38">
        <v>0.84176100323151803</v>
      </c>
      <c r="BA43" s="39" t="s">
        <v>41</v>
      </c>
      <c r="BB43" s="39" t="s">
        <v>43</v>
      </c>
      <c r="BC43" s="39" t="s">
        <v>43</v>
      </c>
      <c r="BD43" s="39" t="s">
        <v>43</v>
      </c>
      <c r="BE43" s="39" t="s">
        <v>43</v>
      </c>
      <c r="BF43" s="39" t="s">
        <v>43</v>
      </c>
      <c r="BG43" s="39" t="s">
        <v>41</v>
      </c>
      <c r="BH43" s="39" t="s">
        <v>41</v>
      </c>
      <c r="BI43" s="34">
        <f t="shared" si="47"/>
        <v>1</v>
      </c>
      <c r="BJ43" s="34" t="s">
        <v>379</v>
      </c>
      <c r="BK43" s="38">
        <v>0.787020500587154</v>
      </c>
      <c r="BL43" s="38">
        <v>0.80960352765802701</v>
      </c>
      <c r="BM43" s="38">
        <v>-0.55493717754498595</v>
      </c>
      <c r="BN43" s="38">
        <v>-0.43438129984824803</v>
      </c>
      <c r="BO43" s="38">
        <v>0.46149701993929099</v>
      </c>
      <c r="BP43" s="38">
        <v>0.43634444231819097</v>
      </c>
      <c r="BQ43" s="38">
        <v>0.80708203170917503</v>
      </c>
      <c r="BR43" s="38">
        <v>0.83278994643985804</v>
      </c>
      <c r="BS43" s="34" t="s">
        <v>41</v>
      </c>
      <c r="BT43" s="34" t="s">
        <v>43</v>
      </c>
      <c r="BU43" s="34" t="s">
        <v>43</v>
      </c>
      <c r="BV43" s="34" t="s">
        <v>43</v>
      </c>
      <c r="BW43" s="34" t="s">
        <v>43</v>
      </c>
      <c r="BX43" s="34" t="s">
        <v>43</v>
      </c>
      <c r="BY43" s="34" t="s">
        <v>41</v>
      </c>
      <c r="BZ43" s="34" t="s">
        <v>41</v>
      </c>
    </row>
    <row r="44" spans="1:78" s="50" customFormat="1" x14ac:dyDescent="0.3">
      <c r="A44" s="54">
        <v>14180300</v>
      </c>
      <c r="B44" s="54">
        <v>23780557</v>
      </c>
      <c r="C44" s="50" t="s">
        <v>378</v>
      </c>
      <c r="D44" s="68" t="s">
        <v>369</v>
      </c>
      <c r="F44" s="65"/>
      <c r="G44" s="51">
        <v>0.86599999999999999</v>
      </c>
      <c r="H44" s="51" t="str">
        <f t="shared" si="31"/>
        <v>VG</v>
      </c>
      <c r="I44" s="51" t="str">
        <f t="shared" si="32"/>
        <v>G</v>
      </c>
      <c r="J44" s="51" t="str">
        <f t="shared" si="33"/>
        <v>VG</v>
      </c>
      <c r="K44" s="51" t="str">
        <f t="shared" si="34"/>
        <v>VG</v>
      </c>
      <c r="L44" s="52">
        <v>0.1163</v>
      </c>
      <c r="M44" s="51" t="str">
        <f t="shared" si="35"/>
        <v>S</v>
      </c>
      <c r="N44" s="51" t="str">
        <f t="shared" si="36"/>
        <v>G</v>
      </c>
      <c r="O44" s="51" t="str">
        <f t="shared" si="37"/>
        <v>VG</v>
      </c>
      <c r="P44" s="51" t="str">
        <f t="shared" si="38"/>
        <v>G</v>
      </c>
      <c r="Q44" s="51">
        <v>0.36299999999999999</v>
      </c>
      <c r="R44" s="51" t="str">
        <f t="shared" si="39"/>
        <v>VG</v>
      </c>
      <c r="S44" s="51" t="str">
        <f t="shared" si="40"/>
        <v>G</v>
      </c>
      <c r="T44" s="51" t="str">
        <f t="shared" si="41"/>
        <v>VG</v>
      </c>
      <c r="U44" s="51" t="str">
        <f t="shared" si="42"/>
        <v>VG</v>
      </c>
      <c r="V44" s="51">
        <v>0.88239999999999996</v>
      </c>
      <c r="W44" s="51" t="str">
        <f t="shared" si="43"/>
        <v>VG</v>
      </c>
      <c r="X44" s="51" t="str">
        <f t="shared" si="44"/>
        <v>G</v>
      </c>
      <c r="Y44" s="51" t="str">
        <f t="shared" si="45"/>
        <v>G</v>
      </c>
      <c r="Z44" s="51" t="str">
        <f t="shared" si="46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54" t="s">
        <v>41</v>
      </c>
      <c r="AJ44" s="54" t="s">
        <v>41</v>
      </c>
      <c r="AK44" s="54" t="s">
        <v>43</v>
      </c>
      <c r="AL44" s="54" t="s">
        <v>43</v>
      </c>
      <c r="AM44" s="54" t="s">
        <v>43</v>
      </c>
      <c r="AN44" s="54" t="s">
        <v>41</v>
      </c>
      <c r="AO44" s="54" t="s">
        <v>41</v>
      </c>
      <c r="AP44" s="54" t="s">
        <v>41</v>
      </c>
      <c r="AR44" s="55" t="s">
        <v>379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54" t="s">
        <v>41</v>
      </c>
      <c r="BB44" s="54" t="s">
        <v>43</v>
      </c>
      <c r="BC44" s="54" t="s">
        <v>43</v>
      </c>
      <c r="BD44" s="54" t="s">
        <v>43</v>
      </c>
      <c r="BE44" s="54" t="s">
        <v>43</v>
      </c>
      <c r="BF44" s="54" t="s">
        <v>43</v>
      </c>
      <c r="BG44" s="54" t="s">
        <v>41</v>
      </c>
      <c r="BH44" s="54" t="s">
        <v>41</v>
      </c>
      <c r="BI44" s="50">
        <f t="shared" si="47"/>
        <v>1</v>
      </c>
      <c r="BJ44" s="50" t="s">
        <v>379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50" t="s">
        <v>41</v>
      </c>
      <c r="BT44" s="50" t="s">
        <v>43</v>
      </c>
      <c r="BU44" s="50" t="s">
        <v>43</v>
      </c>
      <c r="BV44" s="50" t="s">
        <v>43</v>
      </c>
      <c r="BW44" s="50" t="s">
        <v>43</v>
      </c>
      <c r="BX44" s="50" t="s">
        <v>43</v>
      </c>
      <c r="BY44" s="50" t="s">
        <v>41</v>
      </c>
      <c r="BZ44" s="50" t="s">
        <v>41</v>
      </c>
    </row>
    <row r="45" spans="1:78" s="50" customFormat="1" x14ac:dyDescent="0.3">
      <c r="A45" s="54">
        <v>14180300</v>
      </c>
      <c r="B45" s="54">
        <v>23780557</v>
      </c>
      <c r="C45" s="50" t="s">
        <v>378</v>
      </c>
      <c r="D45" s="50" t="s">
        <v>387</v>
      </c>
      <c r="F45" s="65"/>
      <c r="G45" s="51">
        <v>0.86399999999999999</v>
      </c>
      <c r="H45" s="51" t="str">
        <f t="shared" si="31"/>
        <v>VG</v>
      </c>
      <c r="I45" s="51" t="str">
        <f t="shared" si="32"/>
        <v>G</v>
      </c>
      <c r="J45" s="51" t="str">
        <f t="shared" si="33"/>
        <v>VG</v>
      </c>
      <c r="K45" s="51" t="str">
        <f t="shared" si="34"/>
        <v>VG</v>
      </c>
      <c r="L45" s="52">
        <v>0.12690000000000001</v>
      </c>
      <c r="M45" s="51" t="str">
        <f t="shared" si="35"/>
        <v>S</v>
      </c>
      <c r="N45" s="51" t="str">
        <f t="shared" si="36"/>
        <v>G</v>
      </c>
      <c r="O45" s="51" t="str">
        <f t="shared" si="37"/>
        <v>VG</v>
      </c>
      <c r="P45" s="51" t="str">
        <f t="shared" si="38"/>
        <v>G</v>
      </c>
      <c r="Q45" s="51">
        <v>0.36699999999999999</v>
      </c>
      <c r="R45" s="51" t="str">
        <f t="shared" si="39"/>
        <v>VG</v>
      </c>
      <c r="S45" s="51" t="str">
        <f t="shared" si="40"/>
        <v>G</v>
      </c>
      <c r="T45" s="51" t="str">
        <f t="shared" si="41"/>
        <v>VG</v>
      </c>
      <c r="U45" s="51" t="str">
        <f t="shared" si="42"/>
        <v>VG</v>
      </c>
      <c r="V45" s="51">
        <v>0.88229999999999997</v>
      </c>
      <c r="W45" s="51" t="str">
        <f t="shared" si="43"/>
        <v>VG</v>
      </c>
      <c r="X45" s="51" t="str">
        <f t="shared" si="44"/>
        <v>G</v>
      </c>
      <c r="Y45" s="51" t="str">
        <f t="shared" si="45"/>
        <v>G</v>
      </c>
      <c r="Z45" s="51" t="str">
        <f t="shared" si="46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54" t="s">
        <v>41</v>
      </c>
      <c r="AJ45" s="54" t="s">
        <v>41</v>
      </c>
      <c r="AK45" s="54" t="s">
        <v>43</v>
      </c>
      <c r="AL45" s="54" t="s">
        <v>43</v>
      </c>
      <c r="AM45" s="54" t="s">
        <v>43</v>
      </c>
      <c r="AN45" s="54" t="s">
        <v>41</v>
      </c>
      <c r="AO45" s="54" t="s">
        <v>41</v>
      </c>
      <c r="AP45" s="54" t="s">
        <v>41</v>
      </c>
      <c r="AR45" s="55" t="s">
        <v>379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54" t="s">
        <v>41</v>
      </c>
      <c r="BB45" s="54" t="s">
        <v>43</v>
      </c>
      <c r="BC45" s="54" t="s">
        <v>43</v>
      </c>
      <c r="BD45" s="54" t="s">
        <v>43</v>
      </c>
      <c r="BE45" s="54" t="s">
        <v>43</v>
      </c>
      <c r="BF45" s="54" t="s">
        <v>43</v>
      </c>
      <c r="BG45" s="54" t="s">
        <v>41</v>
      </c>
      <c r="BH45" s="54" t="s">
        <v>41</v>
      </c>
      <c r="BI45" s="50">
        <f t="shared" si="47"/>
        <v>1</v>
      </c>
      <c r="BJ45" s="50" t="s">
        <v>379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50" t="s">
        <v>41</v>
      </c>
      <c r="BT45" s="50" t="s">
        <v>43</v>
      </c>
      <c r="BU45" s="50" t="s">
        <v>43</v>
      </c>
      <c r="BV45" s="50" t="s">
        <v>43</v>
      </c>
      <c r="BW45" s="50" t="s">
        <v>43</v>
      </c>
      <c r="BX45" s="50" t="s">
        <v>43</v>
      </c>
      <c r="BY45" s="50" t="s">
        <v>41</v>
      </c>
      <c r="BZ45" s="50" t="s">
        <v>41</v>
      </c>
    </row>
    <row r="46" spans="1:78" s="50" customFormat="1" x14ac:dyDescent="0.3">
      <c r="A46" s="54">
        <v>14180300</v>
      </c>
      <c r="B46" s="54">
        <v>23780557</v>
      </c>
      <c r="C46" s="50" t="s">
        <v>378</v>
      </c>
      <c r="D46" s="68" t="s">
        <v>388</v>
      </c>
      <c r="F46" s="65"/>
      <c r="G46" s="51">
        <v>0.86199999999999999</v>
      </c>
      <c r="H46" s="51" t="str">
        <f t="shared" si="31"/>
        <v>VG</v>
      </c>
      <c r="I46" s="51" t="str">
        <f t="shared" si="32"/>
        <v>G</v>
      </c>
      <c r="J46" s="51" t="str">
        <f t="shared" si="33"/>
        <v>VG</v>
      </c>
      <c r="K46" s="51" t="str">
        <f t="shared" si="34"/>
        <v>VG</v>
      </c>
      <c r="L46" s="52">
        <v>0.13009999999999999</v>
      </c>
      <c r="M46" s="51" t="str">
        <f t="shared" si="35"/>
        <v>S</v>
      </c>
      <c r="N46" s="51" t="str">
        <f t="shared" si="36"/>
        <v>G</v>
      </c>
      <c r="O46" s="51" t="str">
        <f t="shared" si="37"/>
        <v>VG</v>
      </c>
      <c r="P46" s="51" t="str">
        <f t="shared" si="38"/>
        <v>G</v>
      </c>
      <c r="Q46" s="51">
        <v>0.36799999999999999</v>
      </c>
      <c r="R46" s="51" t="str">
        <f t="shared" si="39"/>
        <v>VG</v>
      </c>
      <c r="S46" s="51" t="str">
        <f t="shared" si="40"/>
        <v>G</v>
      </c>
      <c r="T46" s="51" t="str">
        <f t="shared" si="41"/>
        <v>VG</v>
      </c>
      <c r="U46" s="51" t="str">
        <f t="shared" si="42"/>
        <v>VG</v>
      </c>
      <c r="V46" s="51">
        <v>0.88200000000000001</v>
      </c>
      <c r="W46" s="51" t="str">
        <f t="shared" si="43"/>
        <v>VG</v>
      </c>
      <c r="X46" s="51" t="str">
        <f t="shared" si="44"/>
        <v>G</v>
      </c>
      <c r="Y46" s="51" t="str">
        <f t="shared" si="45"/>
        <v>G</v>
      </c>
      <c r="Z46" s="51" t="str">
        <f t="shared" si="46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54" t="s">
        <v>41</v>
      </c>
      <c r="AJ46" s="54" t="s">
        <v>41</v>
      </c>
      <c r="AK46" s="54" t="s">
        <v>43</v>
      </c>
      <c r="AL46" s="54" t="s">
        <v>43</v>
      </c>
      <c r="AM46" s="54" t="s">
        <v>43</v>
      </c>
      <c r="AN46" s="54" t="s">
        <v>41</v>
      </c>
      <c r="AO46" s="54" t="s">
        <v>41</v>
      </c>
      <c r="AP46" s="54" t="s">
        <v>41</v>
      </c>
      <c r="AR46" s="55" t="s">
        <v>379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54" t="s">
        <v>41</v>
      </c>
      <c r="BB46" s="54" t="s">
        <v>43</v>
      </c>
      <c r="BC46" s="54" t="s">
        <v>43</v>
      </c>
      <c r="BD46" s="54" t="s">
        <v>43</v>
      </c>
      <c r="BE46" s="54" t="s">
        <v>43</v>
      </c>
      <c r="BF46" s="54" t="s">
        <v>43</v>
      </c>
      <c r="BG46" s="54" t="s">
        <v>41</v>
      </c>
      <c r="BH46" s="54" t="s">
        <v>41</v>
      </c>
      <c r="BI46" s="50">
        <f t="shared" si="47"/>
        <v>1</v>
      </c>
      <c r="BJ46" s="50" t="s">
        <v>379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50" t="s">
        <v>41</v>
      </c>
      <c r="BT46" s="50" t="s">
        <v>43</v>
      </c>
      <c r="BU46" s="50" t="s">
        <v>43</v>
      </c>
      <c r="BV46" s="50" t="s">
        <v>43</v>
      </c>
      <c r="BW46" s="50" t="s">
        <v>43</v>
      </c>
      <c r="BX46" s="50" t="s">
        <v>43</v>
      </c>
      <c r="BY46" s="50" t="s">
        <v>41</v>
      </c>
      <c r="BZ46" s="50" t="s">
        <v>41</v>
      </c>
    </row>
    <row r="47" spans="1:78" s="50" customFormat="1" x14ac:dyDescent="0.3">
      <c r="A47" s="54">
        <v>14180300</v>
      </c>
      <c r="B47" s="54">
        <v>23780557</v>
      </c>
      <c r="C47" s="50" t="s">
        <v>378</v>
      </c>
      <c r="D47" s="50" t="s">
        <v>389</v>
      </c>
      <c r="F47" s="65"/>
      <c r="G47" s="51">
        <v>0.86399999999999999</v>
      </c>
      <c r="H47" s="51" t="str">
        <f t="shared" si="31"/>
        <v>VG</v>
      </c>
      <c r="I47" s="51" t="str">
        <f t="shared" si="32"/>
        <v>G</v>
      </c>
      <c r="J47" s="51" t="str">
        <f t="shared" si="33"/>
        <v>VG</v>
      </c>
      <c r="K47" s="51" t="str">
        <f t="shared" si="34"/>
        <v>VG</v>
      </c>
      <c r="L47" s="52">
        <v>0.12690000000000001</v>
      </c>
      <c r="M47" s="51" t="str">
        <f t="shared" si="35"/>
        <v>S</v>
      </c>
      <c r="N47" s="51" t="str">
        <f t="shared" si="36"/>
        <v>G</v>
      </c>
      <c r="O47" s="51" t="str">
        <f t="shared" si="37"/>
        <v>VG</v>
      </c>
      <c r="P47" s="51" t="str">
        <f t="shared" si="38"/>
        <v>G</v>
      </c>
      <c r="Q47" s="51">
        <v>0.36699999999999999</v>
      </c>
      <c r="R47" s="51" t="str">
        <f t="shared" si="39"/>
        <v>VG</v>
      </c>
      <c r="S47" s="51" t="str">
        <f t="shared" si="40"/>
        <v>G</v>
      </c>
      <c r="T47" s="51" t="str">
        <f t="shared" si="41"/>
        <v>VG</v>
      </c>
      <c r="U47" s="51" t="str">
        <f t="shared" si="42"/>
        <v>VG</v>
      </c>
      <c r="V47" s="51">
        <v>0.88229999999999997</v>
      </c>
      <c r="W47" s="51" t="str">
        <f t="shared" si="43"/>
        <v>VG</v>
      </c>
      <c r="X47" s="51" t="str">
        <f t="shared" si="44"/>
        <v>G</v>
      </c>
      <c r="Y47" s="51" t="str">
        <f t="shared" si="45"/>
        <v>G</v>
      </c>
      <c r="Z47" s="51" t="str">
        <f t="shared" si="46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54" t="s">
        <v>41</v>
      </c>
      <c r="AJ47" s="54" t="s">
        <v>41</v>
      </c>
      <c r="AK47" s="54" t="s">
        <v>43</v>
      </c>
      <c r="AL47" s="54" t="s">
        <v>43</v>
      </c>
      <c r="AM47" s="54" t="s">
        <v>43</v>
      </c>
      <c r="AN47" s="54" t="s">
        <v>41</v>
      </c>
      <c r="AO47" s="54" t="s">
        <v>41</v>
      </c>
      <c r="AP47" s="54" t="s">
        <v>41</v>
      </c>
      <c r="AR47" s="55" t="s">
        <v>379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54" t="s">
        <v>41</v>
      </c>
      <c r="BB47" s="54" t="s">
        <v>43</v>
      </c>
      <c r="BC47" s="54" t="s">
        <v>43</v>
      </c>
      <c r="BD47" s="54" t="s">
        <v>43</v>
      </c>
      <c r="BE47" s="54" t="s">
        <v>43</v>
      </c>
      <c r="BF47" s="54" t="s">
        <v>43</v>
      </c>
      <c r="BG47" s="54" t="s">
        <v>41</v>
      </c>
      <c r="BH47" s="54" t="s">
        <v>41</v>
      </c>
      <c r="BI47" s="50">
        <f t="shared" si="47"/>
        <v>1</v>
      </c>
      <c r="BJ47" s="50" t="s">
        <v>379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50" t="s">
        <v>41</v>
      </c>
      <c r="BT47" s="50" t="s">
        <v>43</v>
      </c>
      <c r="BU47" s="50" t="s">
        <v>43</v>
      </c>
      <c r="BV47" s="50" t="s">
        <v>43</v>
      </c>
      <c r="BW47" s="50" t="s">
        <v>43</v>
      </c>
      <c r="BX47" s="50" t="s">
        <v>43</v>
      </c>
      <c r="BY47" s="50" t="s">
        <v>41</v>
      </c>
      <c r="BZ47" s="50" t="s">
        <v>41</v>
      </c>
    </row>
    <row r="48" spans="1:78" s="50" customFormat="1" x14ac:dyDescent="0.3">
      <c r="A48" s="54">
        <v>14180300</v>
      </c>
      <c r="B48" s="54">
        <v>23780557</v>
      </c>
      <c r="C48" s="50" t="s">
        <v>378</v>
      </c>
      <c r="D48" s="50" t="s">
        <v>390</v>
      </c>
      <c r="F48" s="65"/>
      <c r="G48" s="51">
        <v>0.876</v>
      </c>
      <c r="H48" s="51" t="str">
        <f t="shared" si="31"/>
        <v>VG</v>
      </c>
      <c r="I48" s="51" t="str">
        <f t="shared" si="32"/>
        <v>G</v>
      </c>
      <c r="J48" s="51" t="str">
        <f t="shared" si="33"/>
        <v>VG</v>
      </c>
      <c r="K48" s="51" t="str">
        <f t="shared" si="34"/>
        <v>VG</v>
      </c>
      <c r="L48" s="52">
        <v>7.0199999999999999E-2</v>
      </c>
      <c r="M48" s="51" t="str">
        <f t="shared" si="35"/>
        <v>G</v>
      </c>
      <c r="N48" s="51" t="str">
        <f t="shared" si="36"/>
        <v>G</v>
      </c>
      <c r="O48" s="51" t="str">
        <f t="shared" si="37"/>
        <v>VG</v>
      </c>
      <c r="P48" s="51" t="str">
        <f t="shared" si="38"/>
        <v>G</v>
      </c>
      <c r="Q48" s="51">
        <v>0.35199999999999998</v>
      </c>
      <c r="R48" s="51" t="str">
        <f t="shared" si="39"/>
        <v>VG</v>
      </c>
      <c r="S48" s="51" t="str">
        <f t="shared" si="40"/>
        <v>G</v>
      </c>
      <c r="T48" s="51" t="str">
        <f t="shared" si="41"/>
        <v>VG</v>
      </c>
      <c r="U48" s="51" t="str">
        <f t="shared" si="42"/>
        <v>VG</v>
      </c>
      <c r="V48" s="51">
        <v>0.88139999999999996</v>
      </c>
      <c r="W48" s="51" t="str">
        <f t="shared" si="43"/>
        <v>VG</v>
      </c>
      <c r="X48" s="51" t="str">
        <f t="shared" si="44"/>
        <v>G</v>
      </c>
      <c r="Y48" s="51" t="str">
        <f t="shared" si="45"/>
        <v>G</v>
      </c>
      <c r="Z48" s="51" t="str">
        <f t="shared" si="46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54" t="s">
        <v>41</v>
      </c>
      <c r="AJ48" s="54" t="s">
        <v>41</v>
      </c>
      <c r="AK48" s="54" t="s">
        <v>43</v>
      </c>
      <c r="AL48" s="54" t="s">
        <v>43</v>
      </c>
      <c r="AM48" s="54" t="s">
        <v>43</v>
      </c>
      <c r="AN48" s="54" t="s">
        <v>41</v>
      </c>
      <c r="AO48" s="54" t="s">
        <v>41</v>
      </c>
      <c r="AP48" s="54" t="s">
        <v>41</v>
      </c>
      <c r="AR48" s="55" t="s">
        <v>379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54" t="s">
        <v>41</v>
      </c>
      <c r="BB48" s="54" t="s">
        <v>43</v>
      </c>
      <c r="BC48" s="54" t="s">
        <v>43</v>
      </c>
      <c r="BD48" s="54" t="s">
        <v>43</v>
      </c>
      <c r="BE48" s="54" t="s">
        <v>43</v>
      </c>
      <c r="BF48" s="54" t="s">
        <v>43</v>
      </c>
      <c r="BG48" s="54" t="s">
        <v>41</v>
      </c>
      <c r="BH48" s="54" t="s">
        <v>41</v>
      </c>
      <c r="BI48" s="50">
        <f t="shared" si="47"/>
        <v>1</v>
      </c>
      <c r="BJ48" s="50" t="s">
        <v>379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50" t="s">
        <v>41</v>
      </c>
      <c r="BT48" s="50" t="s">
        <v>43</v>
      </c>
      <c r="BU48" s="50" t="s">
        <v>43</v>
      </c>
      <c r="BV48" s="50" t="s">
        <v>43</v>
      </c>
      <c r="BW48" s="50" t="s">
        <v>43</v>
      </c>
      <c r="BX48" s="50" t="s">
        <v>43</v>
      </c>
      <c r="BY48" s="50" t="s">
        <v>41</v>
      </c>
      <c r="BZ48" s="50" t="s">
        <v>41</v>
      </c>
    </row>
    <row r="49" spans="1:78" s="50" customFormat="1" x14ac:dyDescent="0.3">
      <c r="A49" s="54">
        <v>14180300</v>
      </c>
      <c r="B49" s="54">
        <v>23780557</v>
      </c>
      <c r="C49" s="50" t="s">
        <v>378</v>
      </c>
      <c r="D49" s="50" t="s">
        <v>391</v>
      </c>
      <c r="F49" s="65"/>
      <c r="G49" s="51">
        <v>0.88</v>
      </c>
      <c r="H49" s="51" t="str">
        <f t="shared" si="31"/>
        <v>VG</v>
      </c>
      <c r="I49" s="51" t="str">
        <f t="shared" si="32"/>
        <v>G</v>
      </c>
      <c r="J49" s="51" t="str">
        <f t="shared" si="33"/>
        <v>VG</v>
      </c>
      <c r="K49" s="51" t="str">
        <f t="shared" si="34"/>
        <v>VG</v>
      </c>
      <c r="L49" s="52">
        <v>-3.8E-3</v>
      </c>
      <c r="M49" s="51" t="str">
        <f t="shared" si="35"/>
        <v>VG</v>
      </c>
      <c r="N49" s="51" t="str">
        <f t="shared" si="36"/>
        <v>G</v>
      </c>
      <c r="O49" s="51" t="str">
        <f t="shared" si="37"/>
        <v>VG</v>
      </c>
      <c r="P49" s="51" t="str">
        <f t="shared" si="38"/>
        <v>G</v>
      </c>
      <c r="Q49" s="51">
        <v>0.34599999999999997</v>
      </c>
      <c r="R49" s="51" t="str">
        <f t="shared" si="39"/>
        <v>VG</v>
      </c>
      <c r="S49" s="51" t="str">
        <f t="shared" si="40"/>
        <v>G</v>
      </c>
      <c r="T49" s="51" t="str">
        <f t="shared" si="41"/>
        <v>VG</v>
      </c>
      <c r="U49" s="51" t="str">
        <f t="shared" si="42"/>
        <v>VG</v>
      </c>
      <c r="V49" s="51">
        <v>0.88139999999999996</v>
      </c>
      <c r="W49" s="51" t="str">
        <f t="shared" si="43"/>
        <v>VG</v>
      </c>
      <c r="X49" s="51" t="str">
        <f t="shared" si="44"/>
        <v>G</v>
      </c>
      <c r="Y49" s="51" t="str">
        <f t="shared" si="45"/>
        <v>G</v>
      </c>
      <c r="Z49" s="51" t="str">
        <f t="shared" si="46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54" t="s">
        <v>41</v>
      </c>
      <c r="AJ49" s="54" t="s">
        <v>41</v>
      </c>
      <c r="AK49" s="54" t="s">
        <v>43</v>
      </c>
      <c r="AL49" s="54" t="s">
        <v>43</v>
      </c>
      <c r="AM49" s="54" t="s">
        <v>43</v>
      </c>
      <c r="AN49" s="54" t="s">
        <v>41</v>
      </c>
      <c r="AO49" s="54" t="s">
        <v>41</v>
      </c>
      <c r="AP49" s="54" t="s">
        <v>41</v>
      </c>
      <c r="AR49" s="55" t="s">
        <v>379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54" t="s">
        <v>41</v>
      </c>
      <c r="BB49" s="54" t="s">
        <v>43</v>
      </c>
      <c r="BC49" s="54" t="s">
        <v>43</v>
      </c>
      <c r="BD49" s="54" t="s">
        <v>43</v>
      </c>
      <c r="BE49" s="54" t="s">
        <v>43</v>
      </c>
      <c r="BF49" s="54" t="s">
        <v>43</v>
      </c>
      <c r="BG49" s="54" t="s">
        <v>41</v>
      </c>
      <c r="BH49" s="54" t="s">
        <v>41</v>
      </c>
      <c r="BI49" s="50">
        <f t="shared" si="47"/>
        <v>1</v>
      </c>
      <c r="BJ49" s="50" t="s">
        <v>379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50" t="s">
        <v>41</v>
      </c>
      <c r="BT49" s="50" t="s">
        <v>43</v>
      </c>
      <c r="BU49" s="50" t="s">
        <v>43</v>
      </c>
      <c r="BV49" s="50" t="s">
        <v>43</v>
      </c>
      <c r="BW49" s="50" t="s">
        <v>43</v>
      </c>
      <c r="BX49" s="50" t="s">
        <v>43</v>
      </c>
      <c r="BY49" s="50" t="s">
        <v>41</v>
      </c>
      <c r="BZ49" s="50" t="s">
        <v>41</v>
      </c>
    </row>
    <row r="50" spans="1:78" s="50" customFormat="1" x14ac:dyDescent="0.3">
      <c r="A50" s="54">
        <v>14180300</v>
      </c>
      <c r="B50" s="54">
        <v>23780557</v>
      </c>
      <c r="C50" s="50" t="s">
        <v>378</v>
      </c>
      <c r="D50" s="50" t="s">
        <v>370</v>
      </c>
      <c r="F50" s="65"/>
      <c r="G50" s="51">
        <v>0.874</v>
      </c>
      <c r="H50" s="51" t="str">
        <f t="shared" si="31"/>
        <v>VG</v>
      </c>
      <c r="I50" s="51" t="str">
        <f t="shared" si="32"/>
        <v>G</v>
      </c>
      <c r="J50" s="51" t="str">
        <f t="shared" si="33"/>
        <v>VG</v>
      </c>
      <c r="K50" s="51" t="str">
        <f t="shared" si="34"/>
        <v>VG</v>
      </c>
      <c r="L50" s="52">
        <v>7.6E-3</v>
      </c>
      <c r="M50" s="51" t="str">
        <f t="shared" si="35"/>
        <v>VG</v>
      </c>
      <c r="N50" s="51" t="str">
        <f t="shared" si="36"/>
        <v>G</v>
      </c>
      <c r="O50" s="51" t="str">
        <f t="shared" si="37"/>
        <v>VG</v>
      </c>
      <c r="P50" s="51" t="str">
        <f t="shared" si="38"/>
        <v>G</v>
      </c>
      <c r="Q50" s="51">
        <v>0.35499999999999998</v>
      </c>
      <c r="R50" s="51" t="str">
        <f t="shared" si="39"/>
        <v>VG</v>
      </c>
      <c r="S50" s="51" t="str">
        <f t="shared" si="40"/>
        <v>G</v>
      </c>
      <c r="T50" s="51" t="str">
        <f t="shared" si="41"/>
        <v>VG</v>
      </c>
      <c r="U50" s="51" t="str">
        <f t="shared" si="42"/>
        <v>VG</v>
      </c>
      <c r="V50" s="51">
        <v>0.87490000000000001</v>
      </c>
      <c r="W50" s="51" t="str">
        <f t="shared" si="43"/>
        <v>VG</v>
      </c>
      <c r="X50" s="51" t="str">
        <f t="shared" si="44"/>
        <v>G</v>
      </c>
      <c r="Y50" s="51" t="str">
        <f t="shared" si="45"/>
        <v>G</v>
      </c>
      <c r="Z50" s="51" t="str">
        <f t="shared" si="46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54" t="s">
        <v>41</v>
      </c>
      <c r="AJ50" s="54" t="s">
        <v>41</v>
      </c>
      <c r="AK50" s="54" t="s">
        <v>43</v>
      </c>
      <c r="AL50" s="54" t="s">
        <v>43</v>
      </c>
      <c r="AM50" s="54" t="s">
        <v>43</v>
      </c>
      <c r="AN50" s="54" t="s">
        <v>41</v>
      </c>
      <c r="AO50" s="54" t="s">
        <v>41</v>
      </c>
      <c r="AP50" s="54" t="s">
        <v>41</v>
      </c>
      <c r="AR50" s="55" t="s">
        <v>379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54" t="s">
        <v>41</v>
      </c>
      <c r="BB50" s="54" t="s">
        <v>43</v>
      </c>
      <c r="BC50" s="54" t="s">
        <v>43</v>
      </c>
      <c r="BD50" s="54" t="s">
        <v>43</v>
      </c>
      <c r="BE50" s="54" t="s">
        <v>43</v>
      </c>
      <c r="BF50" s="54" t="s">
        <v>43</v>
      </c>
      <c r="BG50" s="54" t="s">
        <v>41</v>
      </c>
      <c r="BH50" s="54" t="s">
        <v>41</v>
      </c>
      <c r="BI50" s="50">
        <f t="shared" si="47"/>
        <v>1</v>
      </c>
      <c r="BJ50" s="50" t="s">
        <v>379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50" t="s">
        <v>41</v>
      </c>
      <c r="BT50" s="50" t="s">
        <v>43</v>
      </c>
      <c r="BU50" s="50" t="s">
        <v>43</v>
      </c>
      <c r="BV50" s="50" t="s">
        <v>43</v>
      </c>
      <c r="BW50" s="50" t="s">
        <v>43</v>
      </c>
      <c r="BX50" s="50" t="s">
        <v>43</v>
      </c>
      <c r="BY50" s="50" t="s">
        <v>41</v>
      </c>
      <c r="BZ50" s="50" t="s">
        <v>41</v>
      </c>
    </row>
    <row r="51" spans="1:78" s="50" customFormat="1" x14ac:dyDescent="0.3">
      <c r="A51" s="54">
        <v>14180300</v>
      </c>
      <c r="B51" s="54">
        <v>23780557</v>
      </c>
      <c r="C51" s="50" t="s">
        <v>378</v>
      </c>
      <c r="D51" s="50" t="s">
        <v>392</v>
      </c>
      <c r="F51" s="65"/>
      <c r="G51" s="51">
        <v>0.88</v>
      </c>
      <c r="H51" s="51" t="str">
        <f t="shared" si="31"/>
        <v>VG</v>
      </c>
      <c r="I51" s="51" t="str">
        <f t="shared" si="32"/>
        <v>G</v>
      </c>
      <c r="J51" s="51" t="str">
        <f t="shared" si="33"/>
        <v>VG</v>
      </c>
      <c r="K51" s="51" t="str">
        <f t="shared" si="34"/>
        <v>VG</v>
      </c>
      <c r="L51" s="52">
        <v>-3.8E-3</v>
      </c>
      <c r="M51" s="51" t="str">
        <f t="shared" si="35"/>
        <v>VG</v>
      </c>
      <c r="N51" s="51" t="str">
        <f t="shared" si="36"/>
        <v>G</v>
      </c>
      <c r="O51" s="51" t="str">
        <f t="shared" si="37"/>
        <v>VG</v>
      </c>
      <c r="P51" s="51" t="str">
        <f t="shared" si="38"/>
        <v>G</v>
      </c>
      <c r="Q51" s="51">
        <v>0.34599999999999997</v>
      </c>
      <c r="R51" s="51" t="str">
        <f t="shared" si="39"/>
        <v>VG</v>
      </c>
      <c r="S51" s="51" t="str">
        <f t="shared" si="40"/>
        <v>G</v>
      </c>
      <c r="T51" s="51" t="str">
        <f t="shared" si="41"/>
        <v>VG</v>
      </c>
      <c r="U51" s="51" t="str">
        <f t="shared" si="42"/>
        <v>VG</v>
      </c>
      <c r="V51" s="51">
        <v>0.88139999999999996</v>
      </c>
      <c r="W51" s="51" t="str">
        <f t="shared" si="43"/>
        <v>VG</v>
      </c>
      <c r="X51" s="51" t="str">
        <f t="shared" si="44"/>
        <v>G</v>
      </c>
      <c r="Y51" s="51" t="str">
        <f t="shared" si="45"/>
        <v>G</v>
      </c>
      <c r="Z51" s="51" t="str">
        <f t="shared" si="46"/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54" t="s">
        <v>41</v>
      </c>
      <c r="AJ51" s="54" t="s">
        <v>41</v>
      </c>
      <c r="AK51" s="54" t="s">
        <v>43</v>
      </c>
      <c r="AL51" s="54" t="s">
        <v>43</v>
      </c>
      <c r="AM51" s="54" t="s">
        <v>43</v>
      </c>
      <c r="AN51" s="54" t="s">
        <v>41</v>
      </c>
      <c r="AO51" s="54" t="s">
        <v>41</v>
      </c>
      <c r="AP51" s="54" t="s">
        <v>41</v>
      </c>
      <c r="AR51" s="55" t="s">
        <v>379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54" t="s">
        <v>41</v>
      </c>
      <c r="BB51" s="54" t="s">
        <v>43</v>
      </c>
      <c r="BC51" s="54" t="s">
        <v>43</v>
      </c>
      <c r="BD51" s="54" t="s">
        <v>43</v>
      </c>
      <c r="BE51" s="54" t="s">
        <v>43</v>
      </c>
      <c r="BF51" s="54" t="s">
        <v>43</v>
      </c>
      <c r="BG51" s="54" t="s">
        <v>41</v>
      </c>
      <c r="BH51" s="54" t="s">
        <v>41</v>
      </c>
      <c r="BI51" s="50">
        <f t="shared" si="47"/>
        <v>1</v>
      </c>
      <c r="BJ51" s="50" t="s">
        <v>379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50" t="s">
        <v>41</v>
      </c>
      <c r="BT51" s="50" t="s">
        <v>43</v>
      </c>
      <c r="BU51" s="50" t="s">
        <v>43</v>
      </c>
      <c r="BV51" s="50" t="s">
        <v>43</v>
      </c>
      <c r="BW51" s="50" t="s">
        <v>43</v>
      </c>
      <c r="BX51" s="50" t="s">
        <v>43</v>
      </c>
      <c r="BY51" s="50" t="s">
        <v>41</v>
      </c>
      <c r="BZ51" s="50" t="s">
        <v>41</v>
      </c>
    </row>
    <row r="52" spans="1:78" s="50" customFormat="1" x14ac:dyDescent="0.3">
      <c r="A52" s="54">
        <v>14180300</v>
      </c>
      <c r="B52" s="54">
        <v>23780557</v>
      </c>
      <c r="C52" s="50" t="s">
        <v>378</v>
      </c>
      <c r="D52" s="50" t="s">
        <v>371</v>
      </c>
      <c r="F52" s="65"/>
      <c r="G52" s="51">
        <v>0.88</v>
      </c>
      <c r="H52" s="51" t="str">
        <f t="shared" si="31"/>
        <v>VG</v>
      </c>
      <c r="I52" s="51" t="str">
        <f t="shared" si="32"/>
        <v>G</v>
      </c>
      <c r="J52" s="51" t="str">
        <f t="shared" si="33"/>
        <v>VG</v>
      </c>
      <c r="K52" s="51" t="str">
        <f t="shared" si="34"/>
        <v>VG</v>
      </c>
      <c r="L52" s="52">
        <v>-2E-3</v>
      </c>
      <c r="M52" s="51" t="str">
        <f t="shared" si="35"/>
        <v>VG</v>
      </c>
      <c r="N52" s="51" t="str">
        <f t="shared" si="36"/>
        <v>G</v>
      </c>
      <c r="O52" s="51" t="str">
        <f t="shared" si="37"/>
        <v>VG</v>
      </c>
      <c r="P52" s="51" t="str">
        <f t="shared" si="38"/>
        <v>G</v>
      </c>
      <c r="Q52" s="51">
        <v>0.34599999999999997</v>
      </c>
      <c r="R52" s="51" t="str">
        <f t="shared" si="39"/>
        <v>VG</v>
      </c>
      <c r="S52" s="51" t="str">
        <f t="shared" si="40"/>
        <v>G</v>
      </c>
      <c r="T52" s="51" t="str">
        <f t="shared" si="41"/>
        <v>VG</v>
      </c>
      <c r="U52" s="51" t="str">
        <f t="shared" si="42"/>
        <v>VG</v>
      </c>
      <c r="V52" s="51">
        <v>0.88139999999999996</v>
      </c>
      <c r="W52" s="51" t="str">
        <f t="shared" si="43"/>
        <v>VG</v>
      </c>
      <c r="X52" s="51" t="str">
        <f t="shared" si="44"/>
        <v>G</v>
      </c>
      <c r="Y52" s="51" t="str">
        <f t="shared" si="45"/>
        <v>G</v>
      </c>
      <c r="Z52" s="51" t="str">
        <f t="shared" si="46"/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54" t="s">
        <v>41</v>
      </c>
      <c r="AJ52" s="54" t="s">
        <v>41</v>
      </c>
      <c r="AK52" s="54" t="s">
        <v>43</v>
      </c>
      <c r="AL52" s="54" t="s">
        <v>43</v>
      </c>
      <c r="AM52" s="54" t="s">
        <v>43</v>
      </c>
      <c r="AN52" s="54" t="s">
        <v>41</v>
      </c>
      <c r="AO52" s="54" t="s">
        <v>41</v>
      </c>
      <c r="AP52" s="54" t="s">
        <v>41</v>
      </c>
      <c r="AR52" s="55" t="s">
        <v>379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54" t="s">
        <v>41</v>
      </c>
      <c r="BB52" s="54" t="s">
        <v>43</v>
      </c>
      <c r="BC52" s="54" t="s">
        <v>43</v>
      </c>
      <c r="BD52" s="54" t="s">
        <v>43</v>
      </c>
      <c r="BE52" s="54" t="s">
        <v>43</v>
      </c>
      <c r="BF52" s="54" t="s">
        <v>43</v>
      </c>
      <c r="BG52" s="54" t="s">
        <v>41</v>
      </c>
      <c r="BH52" s="54" t="s">
        <v>41</v>
      </c>
      <c r="BI52" s="50">
        <f t="shared" si="47"/>
        <v>1</v>
      </c>
      <c r="BJ52" s="50" t="s">
        <v>379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50" t="s">
        <v>41</v>
      </c>
      <c r="BT52" s="50" t="s">
        <v>43</v>
      </c>
      <c r="BU52" s="50" t="s">
        <v>43</v>
      </c>
      <c r="BV52" s="50" t="s">
        <v>43</v>
      </c>
      <c r="BW52" s="50" t="s">
        <v>43</v>
      </c>
      <c r="BX52" s="50" t="s">
        <v>43</v>
      </c>
      <c r="BY52" s="50" t="s">
        <v>41</v>
      </c>
      <c r="BZ52" s="50" t="s">
        <v>41</v>
      </c>
    </row>
    <row r="53" spans="1:78" s="50" customFormat="1" x14ac:dyDescent="0.3">
      <c r="A53" s="54">
        <v>14180300</v>
      </c>
      <c r="B53" s="54">
        <v>23780557</v>
      </c>
      <c r="C53" s="50" t="s">
        <v>378</v>
      </c>
      <c r="D53" s="50" t="s">
        <v>393</v>
      </c>
      <c r="F53" s="65"/>
      <c r="G53" s="51">
        <v>0.878</v>
      </c>
      <c r="H53" s="51" t="str">
        <f t="shared" si="31"/>
        <v>VG</v>
      </c>
      <c r="I53" s="51" t="str">
        <f t="shared" si="32"/>
        <v>G</v>
      </c>
      <c r="J53" s="51" t="str">
        <f t="shared" si="33"/>
        <v>VG</v>
      </c>
      <c r="K53" s="51" t="str">
        <f t="shared" si="34"/>
        <v>VG</v>
      </c>
      <c r="L53" s="52">
        <v>-2.2000000000000001E-3</v>
      </c>
      <c r="M53" s="51" t="str">
        <f t="shared" si="35"/>
        <v>VG</v>
      </c>
      <c r="N53" s="51" t="str">
        <f t="shared" si="36"/>
        <v>G</v>
      </c>
      <c r="O53" s="51" t="str">
        <f t="shared" si="37"/>
        <v>VG</v>
      </c>
      <c r="P53" s="51" t="str">
        <f t="shared" si="38"/>
        <v>G</v>
      </c>
      <c r="Q53" s="51">
        <v>0.35</v>
      </c>
      <c r="R53" s="51" t="str">
        <f t="shared" si="39"/>
        <v>VG</v>
      </c>
      <c r="S53" s="51" t="str">
        <f t="shared" si="40"/>
        <v>G</v>
      </c>
      <c r="T53" s="51" t="str">
        <f t="shared" si="41"/>
        <v>VG</v>
      </c>
      <c r="U53" s="51" t="str">
        <f t="shared" si="42"/>
        <v>VG</v>
      </c>
      <c r="V53" s="51">
        <v>0.87860000000000005</v>
      </c>
      <c r="W53" s="51" t="str">
        <f t="shared" si="43"/>
        <v>VG</v>
      </c>
      <c r="X53" s="51" t="str">
        <f t="shared" si="44"/>
        <v>G</v>
      </c>
      <c r="Y53" s="51" t="str">
        <f t="shared" si="45"/>
        <v>G</v>
      </c>
      <c r="Z53" s="51" t="str">
        <f t="shared" si="46"/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54" t="s">
        <v>41</v>
      </c>
      <c r="AJ53" s="54" t="s">
        <v>41</v>
      </c>
      <c r="AK53" s="54" t="s">
        <v>43</v>
      </c>
      <c r="AL53" s="54" t="s">
        <v>43</v>
      </c>
      <c r="AM53" s="54" t="s">
        <v>43</v>
      </c>
      <c r="AN53" s="54" t="s">
        <v>41</v>
      </c>
      <c r="AO53" s="54" t="s">
        <v>41</v>
      </c>
      <c r="AP53" s="54" t="s">
        <v>41</v>
      </c>
      <c r="AR53" s="55" t="s">
        <v>379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54" t="s">
        <v>41</v>
      </c>
      <c r="BB53" s="54" t="s">
        <v>43</v>
      </c>
      <c r="BC53" s="54" t="s">
        <v>43</v>
      </c>
      <c r="BD53" s="54" t="s">
        <v>43</v>
      </c>
      <c r="BE53" s="54" t="s">
        <v>43</v>
      </c>
      <c r="BF53" s="54" t="s">
        <v>43</v>
      </c>
      <c r="BG53" s="54" t="s">
        <v>41</v>
      </c>
      <c r="BH53" s="54" t="s">
        <v>41</v>
      </c>
      <c r="BI53" s="50">
        <f t="shared" si="47"/>
        <v>1</v>
      </c>
      <c r="BJ53" s="50" t="s">
        <v>379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50" t="s">
        <v>41</v>
      </c>
      <c r="BT53" s="50" t="s">
        <v>43</v>
      </c>
      <c r="BU53" s="50" t="s">
        <v>43</v>
      </c>
      <c r="BV53" s="50" t="s">
        <v>43</v>
      </c>
      <c r="BW53" s="50" t="s">
        <v>43</v>
      </c>
      <c r="BX53" s="50" t="s">
        <v>43</v>
      </c>
      <c r="BY53" s="50" t="s">
        <v>41</v>
      </c>
      <c r="BZ53" s="50" t="s">
        <v>41</v>
      </c>
    </row>
    <row r="54" spans="1:78" x14ac:dyDescent="0.3">
      <c r="A54" s="2"/>
      <c r="B54" s="2"/>
      <c r="F54" s="114"/>
      <c r="G54" s="7"/>
      <c r="H54" s="7"/>
      <c r="I54" s="7"/>
      <c r="J54" s="7"/>
      <c r="K54" s="7"/>
      <c r="L54" s="58"/>
      <c r="M54" s="7"/>
      <c r="N54" s="7"/>
      <c r="O54" s="7"/>
      <c r="P54" s="7"/>
      <c r="Q54" s="7"/>
      <c r="R54" s="7"/>
      <c r="S54" s="7"/>
      <c r="T54" s="7"/>
      <c r="U54" s="7"/>
      <c r="AA54" s="24"/>
      <c r="AB54" s="24"/>
      <c r="AC54" s="24"/>
      <c r="AD54" s="24"/>
      <c r="AE54" s="24"/>
      <c r="AF54" s="24"/>
      <c r="AG54" s="24"/>
      <c r="AH54" s="24"/>
      <c r="AI54" s="2"/>
      <c r="AJ54" s="2"/>
      <c r="AK54" s="2"/>
      <c r="AL54" s="2"/>
      <c r="AM54" s="2"/>
      <c r="AN54" s="2"/>
      <c r="AO54" s="2"/>
      <c r="AP54" s="2"/>
      <c r="AR54" s="33"/>
      <c r="AS54" s="24"/>
      <c r="AT54" s="24"/>
      <c r="AU54" s="24"/>
      <c r="AV54" s="24"/>
      <c r="AW54" s="24"/>
      <c r="AX54" s="24"/>
      <c r="AY54" s="24"/>
      <c r="AZ54" s="24"/>
      <c r="BA54" s="2"/>
      <c r="BB54" s="2"/>
      <c r="BC54" s="2"/>
      <c r="BD54" s="2"/>
      <c r="BE54" s="2"/>
      <c r="BF54" s="2"/>
      <c r="BG54" s="2"/>
      <c r="BH54" s="2"/>
      <c r="BK54" s="24"/>
      <c r="BL54" s="24"/>
      <c r="BM54" s="24"/>
      <c r="BN54" s="24"/>
      <c r="BO54" s="24"/>
      <c r="BP54" s="24"/>
      <c r="BQ54" s="24"/>
      <c r="BR54" s="24"/>
    </row>
    <row r="55" spans="1:78" x14ac:dyDescent="0.3">
      <c r="A55" s="2">
        <v>14181500</v>
      </c>
      <c r="B55" s="2">
        <v>23780511</v>
      </c>
      <c r="C55" t="s">
        <v>394</v>
      </c>
      <c r="D55" t="s">
        <v>357</v>
      </c>
      <c r="G55" s="5">
        <v>0.75</v>
      </c>
      <c r="H55" s="5" t="str">
        <f t="shared" ref="H55:H72" si="48">IF(G55&gt;0.8,"VG",IF(G55&gt;0.7,"G",IF(G55&gt;0.45,"S","NS")))</f>
        <v>G</v>
      </c>
      <c r="I55" s="5" t="str">
        <f t="shared" ref="I55:I72" si="49">AI55</f>
        <v>S</v>
      </c>
      <c r="J55" s="5" t="str">
        <f t="shared" ref="J55:J72" si="50">BB55</f>
        <v>G</v>
      </c>
      <c r="K55" s="5" t="str">
        <f t="shared" ref="K55:K72" si="51">BT55</f>
        <v>G</v>
      </c>
      <c r="L55" s="8">
        <v>0.05</v>
      </c>
      <c r="M55" s="15" t="str">
        <f t="shared" ref="M55:M72" si="52">IF(ABS(L55)&lt;5%,"VG",IF(ABS(L55)&lt;10%,"G",IF(ABS(L55)&lt;15%,"S","NS")))</f>
        <v>G</v>
      </c>
      <c r="N55" s="15" t="str">
        <f t="shared" ref="N55:N72" si="53">AO55</f>
        <v>S</v>
      </c>
      <c r="O55" s="15" t="str">
        <f t="shared" ref="O55:O72" si="54">BD55</f>
        <v>VG</v>
      </c>
      <c r="P55" s="15" t="str">
        <f t="shared" ref="P55:P72" si="55">BY55</f>
        <v>S</v>
      </c>
      <c r="Q55" s="7">
        <v>0.5</v>
      </c>
      <c r="R55" s="6" t="str">
        <f t="shared" ref="R55:R72" si="56">IF(Q55&lt;=0.5,"VG",IF(Q55&lt;=0.6,"G",IF(Q55&lt;=0.7,"S","NS")))</f>
        <v>VG</v>
      </c>
      <c r="S55" s="6" t="str">
        <f t="shared" ref="S55:S72" si="57">AN55</f>
        <v>S</v>
      </c>
      <c r="T55" s="6" t="str">
        <f t="shared" ref="T55:T72" si="58">BF55</f>
        <v>VG</v>
      </c>
      <c r="U55" s="6" t="str">
        <f t="shared" ref="U55:U72" si="59">BX55</f>
        <v>G</v>
      </c>
      <c r="V55" s="7">
        <v>0.77</v>
      </c>
      <c r="W55" s="7" t="str">
        <f t="shared" ref="W55:W72" si="60">IF(V55&gt;0.85,"VG",IF(V55&gt;0.75,"G",IF(V55&gt;0.6,"S","NS")))</f>
        <v>G</v>
      </c>
      <c r="X55" s="7" t="str">
        <f t="shared" ref="X55:X72" si="61">AP55</f>
        <v>S</v>
      </c>
      <c r="Y55" s="7" t="str">
        <f t="shared" ref="Y55:Y72" si="62">BH55</f>
        <v>G</v>
      </c>
      <c r="Z55" s="7" t="str">
        <f t="shared" ref="Z55:Z72" si="63">BZ55</f>
        <v>G</v>
      </c>
      <c r="AA55" s="22">
        <v>0.69109243519114505</v>
      </c>
      <c r="AB55" s="22">
        <v>0.62165023500303696</v>
      </c>
      <c r="AC55" s="31">
        <v>10.4787403099045</v>
      </c>
      <c r="AD55" s="31">
        <v>7.7219855943986397</v>
      </c>
      <c r="AE55" s="32">
        <v>0.55579453470581697</v>
      </c>
      <c r="AF55" s="32">
        <v>0.61510142659317801</v>
      </c>
      <c r="AG55" s="24">
        <v>0.72886052202951401</v>
      </c>
      <c r="AH55" s="24">
        <v>0.64513479012133601</v>
      </c>
      <c r="AI55" s="25" t="s">
        <v>42</v>
      </c>
      <c r="AJ55" s="25" t="s">
        <v>42</v>
      </c>
      <c r="AK55" s="29" t="s">
        <v>42</v>
      </c>
      <c r="AL55" s="29" t="s">
        <v>41</v>
      </c>
      <c r="AM55" s="30" t="s">
        <v>41</v>
      </c>
      <c r="AN55" s="30" t="s">
        <v>42</v>
      </c>
      <c r="AO55" s="2" t="s">
        <v>42</v>
      </c>
      <c r="AP55" s="2" t="s">
        <v>42</v>
      </c>
      <c r="AR55" s="33" t="s">
        <v>395</v>
      </c>
      <c r="AS55" s="22">
        <v>0.75229751907846798</v>
      </c>
      <c r="AT55" s="22">
        <v>0.76269557040214098</v>
      </c>
      <c r="AU55" s="31">
        <v>3.1623402801754099</v>
      </c>
      <c r="AV55" s="31">
        <v>3.8566207023999799</v>
      </c>
      <c r="AW55" s="32">
        <v>0.49769717793205498</v>
      </c>
      <c r="AX55" s="32">
        <v>0.48713902491779398</v>
      </c>
      <c r="AY55" s="24">
        <v>0.75643889114145302</v>
      </c>
      <c r="AZ55" s="24">
        <v>0.76791357762864898</v>
      </c>
      <c r="BA55" s="25" t="s">
        <v>41</v>
      </c>
      <c r="BB55" s="25" t="s">
        <v>41</v>
      </c>
      <c r="BC55" s="29" t="s">
        <v>43</v>
      </c>
      <c r="BD55" s="29" t="s">
        <v>43</v>
      </c>
      <c r="BE55" s="30" t="s">
        <v>43</v>
      </c>
      <c r="BF55" s="30" t="s">
        <v>43</v>
      </c>
      <c r="BG55" s="2" t="s">
        <v>41</v>
      </c>
      <c r="BH55" s="2" t="s">
        <v>41</v>
      </c>
      <c r="BI55">
        <f t="shared" ref="BI55:BI72" si="64">IF(BJ55=AR55,1,0)</f>
        <v>1</v>
      </c>
      <c r="BJ55" t="s">
        <v>395</v>
      </c>
      <c r="BK55" s="24">
        <v>0.69800656713076403</v>
      </c>
      <c r="BL55" s="24">
        <v>0.71745708736268099</v>
      </c>
      <c r="BM55" s="24">
        <v>10.1204637227085</v>
      </c>
      <c r="BN55" s="24">
        <v>9.7055296365984791</v>
      </c>
      <c r="BO55" s="24">
        <v>0.549539291469896</v>
      </c>
      <c r="BP55" s="24">
        <v>0.531547657917255</v>
      </c>
      <c r="BQ55" s="24">
        <v>0.73301234562413198</v>
      </c>
      <c r="BR55" s="24">
        <v>0.75112955584275898</v>
      </c>
      <c r="BS55" t="s">
        <v>42</v>
      </c>
      <c r="BT55" t="s">
        <v>41</v>
      </c>
      <c r="BU55" t="s">
        <v>42</v>
      </c>
      <c r="BV55" t="s">
        <v>41</v>
      </c>
      <c r="BW55" t="s">
        <v>41</v>
      </c>
      <c r="BX55" t="s">
        <v>41</v>
      </c>
      <c r="BY55" t="s">
        <v>42</v>
      </c>
      <c r="BZ55" t="s">
        <v>41</v>
      </c>
    </row>
    <row r="56" spans="1:78" s="50" customFormat="1" x14ac:dyDescent="0.3">
      <c r="A56" s="54">
        <v>14181500</v>
      </c>
      <c r="B56" s="54">
        <v>23780511</v>
      </c>
      <c r="C56" s="50" t="s">
        <v>394</v>
      </c>
      <c r="D56" s="50" t="s">
        <v>359</v>
      </c>
      <c r="F56" s="65"/>
      <c r="G56" s="51">
        <v>0.75800000000000001</v>
      </c>
      <c r="H56" s="51" t="str">
        <f t="shared" si="48"/>
        <v>G</v>
      </c>
      <c r="I56" s="51" t="str">
        <f t="shared" si="49"/>
        <v>S</v>
      </c>
      <c r="J56" s="51" t="str">
        <f t="shared" si="50"/>
        <v>G</v>
      </c>
      <c r="K56" s="51" t="str">
        <f t="shared" si="51"/>
        <v>G</v>
      </c>
      <c r="L56" s="52">
        <v>3.5000000000000003E-2</v>
      </c>
      <c r="M56" s="51" t="str">
        <f t="shared" si="52"/>
        <v>VG</v>
      </c>
      <c r="N56" s="51" t="str">
        <f t="shared" si="53"/>
        <v>S</v>
      </c>
      <c r="O56" s="51" t="str">
        <f t="shared" si="54"/>
        <v>VG</v>
      </c>
      <c r="P56" s="51" t="str">
        <f t="shared" si="55"/>
        <v>S</v>
      </c>
      <c r="Q56" s="51">
        <v>0.49</v>
      </c>
      <c r="R56" s="51" t="str">
        <f t="shared" si="56"/>
        <v>VG</v>
      </c>
      <c r="S56" s="51" t="str">
        <f t="shared" si="57"/>
        <v>S</v>
      </c>
      <c r="T56" s="51" t="str">
        <f t="shared" si="58"/>
        <v>VG</v>
      </c>
      <c r="U56" s="51" t="str">
        <f t="shared" si="59"/>
        <v>G</v>
      </c>
      <c r="V56" s="51">
        <v>0.77100000000000002</v>
      </c>
      <c r="W56" s="51" t="str">
        <f t="shared" si="60"/>
        <v>G</v>
      </c>
      <c r="X56" s="51" t="str">
        <f t="shared" si="61"/>
        <v>S</v>
      </c>
      <c r="Y56" s="51" t="str">
        <f t="shared" si="62"/>
        <v>G</v>
      </c>
      <c r="Z56" s="51" t="str">
        <f t="shared" si="6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54" t="s">
        <v>42</v>
      </c>
      <c r="AJ56" s="54" t="s">
        <v>42</v>
      </c>
      <c r="AK56" s="54" t="s">
        <v>42</v>
      </c>
      <c r="AL56" s="54" t="s">
        <v>41</v>
      </c>
      <c r="AM56" s="54" t="s">
        <v>41</v>
      </c>
      <c r="AN56" s="54" t="s">
        <v>42</v>
      </c>
      <c r="AO56" s="54" t="s">
        <v>42</v>
      </c>
      <c r="AP56" s="54" t="s">
        <v>42</v>
      </c>
      <c r="AR56" s="55" t="s">
        <v>395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54" t="s">
        <v>41</v>
      </c>
      <c r="BB56" s="54" t="s">
        <v>41</v>
      </c>
      <c r="BC56" s="54" t="s">
        <v>43</v>
      </c>
      <c r="BD56" s="54" t="s">
        <v>43</v>
      </c>
      <c r="BE56" s="54" t="s">
        <v>43</v>
      </c>
      <c r="BF56" s="54" t="s">
        <v>43</v>
      </c>
      <c r="BG56" s="54" t="s">
        <v>41</v>
      </c>
      <c r="BH56" s="54" t="s">
        <v>41</v>
      </c>
      <c r="BI56" s="50">
        <f t="shared" si="64"/>
        <v>1</v>
      </c>
      <c r="BJ56" s="50" t="s">
        <v>395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50" t="s">
        <v>42</v>
      </c>
      <c r="BT56" s="50" t="s">
        <v>41</v>
      </c>
      <c r="BU56" s="50" t="s">
        <v>42</v>
      </c>
      <c r="BV56" s="50" t="s">
        <v>41</v>
      </c>
      <c r="BW56" s="50" t="s">
        <v>41</v>
      </c>
      <c r="BX56" s="50" t="s">
        <v>41</v>
      </c>
      <c r="BY56" s="50" t="s">
        <v>42</v>
      </c>
      <c r="BZ56" s="50" t="s">
        <v>41</v>
      </c>
    </row>
    <row r="57" spans="1:78" s="34" customFormat="1" ht="28.8" x14ac:dyDescent="0.3">
      <c r="A57" s="39">
        <v>14181500</v>
      </c>
      <c r="B57" s="39">
        <v>23780511</v>
      </c>
      <c r="C57" s="34" t="s">
        <v>394</v>
      </c>
      <c r="D57" s="90" t="s">
        <v>360</v>
      </c>
      <c r="E57" s="34" t="s">
        <v>396</v>
      </c>
      <c r="F57" s="86"/>
      <c r="G57" s="36">
        <v>0.53</v>
      </c>
      <c r="H57" s="36" t="str">
        <f t="shared" si="48"/>
        <v>S</v>
      </c>
      <c r="I57" s="36" t="str">
        <f t="shared" si="49"/>
        <v>S</v>
      </c>
      <c r="J57" s="36" t="str">
        <f t="shared" si="50"/>
        <v>G</v>
      </c>
      <c r="K57" s="36" t="str">
        <f t="shared" si="51"/>
        <v>G</v>
      </c>
      <c r="L57" s="37">
        <v>0.25700000000000001</v>
      </c>
      <c r="M57" s="36" t="str">
        <f t="shared" si="52"/>
        <v>NS</v>
      </c>
      <c r="N57" s="36" t="str">
        <f t="shared" si="53"/>
        <v>S</v>
      </c>
      <c r="O57" s="36" t="str">
        <f t="shared" si="54"/>
        <v>VG</v>
      </c>
      <c r="P57" s="36" t="str">
        <f t="shared" si="55"/>
        <v>S</v>
      </c>
      <c r="Q57" s="36">
        <v>0.64</v>
      </c>
      <c r="R57" s="36" t="str">
        <f t="shared" si="56"/>
        <v>S</v>
      </c>
      <c r="S57" s="36" t="str">
        <f t="shared" si="57"/>
        <v>S</v>
      </c>
      <c r="T57" s="36" t="str">
        <f t="shared" si="58"/>
        <v>VG</v>
      </c>
      <c r="U57" s="36" t="str">
        <f t="shared" si="59"/>
        <v>G</v>
      </c>
      <c r="V57" s="36">
        <v>0.68</v>
      </c>
      <c r="W57" s="36" t="str">
        <f t="shared" si="60"/>
        <v>S</v>
      </c>
      <c r="X57" s="36" t="str">
        <f t="shared" si="61"/>
        <v>S</v>
      </c>
      <c r="Y57" s="36" t="str">
        <f t="shared" si="62"/>
        <v>G</v>
      </c>
      <c r="Z57" s="36" t="str">
        <f t="shared" si="63"/>
        <v>G</v>
      </c>
      <c r="AA57" s="38">
        <v>0.69109243519114505</v>
      </c>
      <c r="AB57" s="38">
        <v>0.62165023500303696</v>
      </c>
      <c r="AC57" s="38">
        <v>10.4787403099045</v>
      </c>
      <c r="AD57" s="38">
        <v>7.7219855943986397</v>
      </c>
      <c r="AE57" s="38">
        <v>0.55579453470581697</v>
      </c>
      <c r="AF57" s="38">
        <v>0.61510142659317801</v>
      </c>
      <c r="AG57" s="38">
        <v>0.72886052202951401</v>
      </c>
      <c r="AH57" s="38">
        <v>0.64513479012133601</v>
      </c>
      <c r="AI57" s="39" t="s">
        <v>42</v>
      </c>
      <c r="AJ57" s="39" t="s">
        <v>42</v>
      </c>
      <c r="AK57" s="39" t="s">
        <v>42</v>
      </c>
      <c r="AL57" s="39" t="s">
        <v>41</v>
      </c>
      <c r="AM57" s="39" t="s">
        <v>41</v>
      </c>
      <c r="AN57" s="39" t="s">
        <v>42</v>
      </c>
      <c r="AO57" s="39" t="s">
        <v>42</v>
      </c>
      <c r="AP57" s="39" t="s">
        <v>42</v>
      </c>
      <c r="AR57" s="40" t="s">
        <v>395</v>
      </c>
      <c r="AS57" s="38">
        <v>0.75229751907846798</v>
      </c>
      <c r="AT57" s="38">
        <v>0.76269557040214098</v>
      </c>
      <c r="AU57" s="38">
        <v>3.1623402801754099</v>
      </c>
      <c r="AV57" s="38">
        <v>3.8566207023999799</v>
      </c>
      <c r="AW57" s="38">
        <v>0.49769717793205498</v>
      </c>
      <c r="AX57" s="38">
        <v>0.48713902491779398</v>
      </c>
      <c r="AY57" s="38">
        <v>0.75643889114145302</v>
      </c>
      <c r="AZ57" s="38">
        <v>0.76791357762864898</v>
      </c>
      <c r="BA57" s="39" t="s">
        <v>41</v>
      </c>
      <c r="BB57" s="39" t="s">
        <v>41</v>
      </c>
      <c r="BC57" s="39" t="s">
        <v>43</v>
      </c>
      <c r="BD57" s="39" t="s">
        <v>43</v>
      </c>
      <c r="BE57" s="39" t="s">
        <v>43</v>
      </c>
      <c r="BF57" s="39" t="s">
        <v>43</v>
      </c>
      <c r="BG57" s="39" t="s">
        <v>41</v>
      </c>
      <c r="BH57" s="39" t="s">
        <v>41</v>
      </c>
      <c r="BI57" s="34">
        <f t="shared" si="64"/>
        <v>1</v>
      </c>
      <c r="BJ57" s="34" t="s">
        <v>395</v>
      </c>
      <c r="BK57" s="38">
        <v>0.69800656713076403</v>
      </c>
      <c r="BL57" s="38">
        <v>0.71745708736268099</v>
      </c>
      <c r="BM57" s="38">
        <v>10.1204637227085</v>
      </c>
      <c r="BN57" s="38">
        <v>9.7055296365984791</v>
      </c>
      <c r="BO57" s="38">
        <v>0.549539291469896</v>
      </c>
      <c r="BP57" s="38">
        <v>0.531547657917255</v>
      </c>
      <c r="BQ57" s="38">
        <v>0.73301234562413198</v>
      </c>
      <c r="BR57" s="38">
        <v>0.75112955584275898</v>
      </c>
      <c r="BS57" s="34" t="s">
        <v>42</v>
      </c>
      <c r="BT57" s="34" t="s">
        <v>41</v>
      </c>
      <c r="BU57" s="34" t="s">
        <v>42</v>
      </c>
      <c r="BV57" s="34" t="s">
        <v>41</v>
      </c>
      <c r="BW57" s="34" t="s">
        <v>41</v>
      </c>
      <c r="BX57" s="34" t="s">
        <v>41</v>
      </c>
      <c r="BY57" s="34" t="s">
        <v>42</v>
      </c>
      <c r="BZ57" s="34" t="s">
        <v>41</v>
      </c>
    </row>
    <row r="58" spans="1:78" s="50" customFormat="1" ht="28.8" x14ac:dyDescent="0.3">
      <c r="A58" s="54">
        <v>14181500</v>
      </c>
      <c r="B58" s="54">
        <v>23780511</v>
      </c>
      <c r="C58" s="50" t="s">
        <v>394</v>
      </c>
      <c r="D58" s="68" t="s">
        <v>377</v>
      </c>
      <c r="E58" s="50" t="s">
        <v>397</v>
      </c>
      <c r="F58" s="65"/>
      <c r="G58" s="51">
        <v>0.75</v>
      </c>
      <c r="H58" s="51" t="str">
        <f t="shared" si="48"/>
        <v>G</v>
      </c>
      <c r="I58" s="51" t="str">
        <f t="shared" si="49"/>
        <v>S</v>
      </c>
      <c r="J58" s="51" t="str">
        <f t="shared" si="50"/>
        <v>G</v>
      </c>
      <c r="K58" s="51" t="str">
        <f t="shared" si="51"/>
        <v>G</v>
      </c>
      <c r="L58" s="52">
        <v>2E-3</v>
      </c>
      <c r="M58" s="51" t="str">
        <f t="shared" si="52"/>
        <v>VG</v>
      </c>
      <c r="N58" s="51" t="str">
        <f t="shared" si="53"/>
        <v>S</v>
      </c>
      <c r="O58" s="51" t="str">
        <f t="shared" si="54"/>
        <v>VG</v>
      </c>
      <c r="P58" s="51" t="str">
        <f t="shared" si="55"/>
        <v>S</v>
      </c>
      <c r="Q58" s="51">
        <v>0.5</v>
      </c>
      <c r="R58" s="51" t="str">
        <f t="shared" si="56"/>
        <v>VG</v>
      </c>
      <c r="S58" s="51" t="str">
        <f t="shared" si="57"/>
        <v>S</v>
      </c>
      <c r="T58" s="51" t="str">
        <f t="shared" si="58"/>
        <v>VG</v>
      </c>
      <c r="U58" s="51" t="str">
        <f t="shared" si="59"/>
        <v>G</v>
      </c>
      <c r="V58" s="51">
        <v>0.77</v>
      </c>
      <c r="W58" s="51" t="str">
        <f t="shared" si="60"/>
        <v>G</v>
      </c>
      <c r="X58" s="51" t="str">
        <f t="shared" si="61"/>
        <v>S</v>
      </c>
      <c r="Y58" s="51" t="str">
        <f t="shared" si="62"/>
        <v>G</v>
      </c>
      <c r="Z58" s="51" t="str">
        <f t="shared" si="6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54" t="s">
        <v>42</v>
      </c>
      <c r="AJ58" s="54" t="s">
        <v>42</v>
      </c>
      <c r="AK58" s="54" t="s">
        <v>42</v>
      </c>
      <c r="AL58" s="54" t="s">
        <v>41</v>
      </c>
      <c r="AM58" s="54" t="s">
        <v>41</v>
      </c>
      <c r="AN58" s="54" t="s">
        <v>42</v>
      </c>
      <c r="AO58" s="54" t="s">
        <v>42</v>
      </c>
      <c r="AP58" s="54" t="s">
        <v>42</v>
      </c>
      <c r="AR58" s="55" t="s">
        <v>395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54" t="s">
        <v>41</v>
      </c>
      <c r="BB58" s="54" t="s">
        <v>41</v>
      </c>
      <c r="BC58" s="54" t="s">
        <v>43</v>
      </c>
      <c r="BD58" s="54" t="s">
        <v>43</v>
      </c>
      <c r="BE58" s="54" t="s">
        <v>43</v>
      </c>
      <c r="BF58" s="54" t="s">
        <v>43</v>
      </c>
      <c r="BG58" s="54" t="s">
        <v>41</v>
      </c>
      <c r="BH58" s="54" t="s">
        <v>41</v>
      </c>
      <c r="BI58" s="50">
        <f t="shared" si="64"/>
        <v>1</v>
      </c>
      <c r="BJ58" s="50" t="s">
        <v>395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50" t="s">
        <v>42</v>
      </c>
      <c r="BT58" s="50" t="s">
        <v>41</v>
      </c>
      <c r="BU58" s="50" t="s">
        <v>42</v>
      </c>
      <c r="BV58" s="50" t="s">
        <v>41</v>
      </c>
      <c r="BW58" s="50" t="s">
        <v>41</v>
      </c>
      <c r="BX58" s="50" t="s">
        <v>41</v>
      </c>
      <c r="BY58" s="50" t="s">
        <v>42</v>
      </c>
      <c r="BZ58" s="50" t="s">
        <v>41</v>
      </c>
    </row>
    <row r="59" spans="1:78" s="50" customFormat="1" x14ac:dyDescent="0.3">
      <c r="A59" s="54">
        <v>14181500</v>
      </c>
      <c r="B59" s="54">
        <v>23780511</v>
      </c>
      <c r="C59" s="50" t="s">
        <v>394</v>
      </c>
      <c r="D59" s="68" t="s">
        <v>364</v>
      </c>
      <c r="E59" s="50" t="s">
        <v>398</v>
      </c>
      <c r="F59" s="65"/>
      <c r="G59" s="51">
        <v>0.73</v>
      </c>
      <c r="H59" s="51" t="str">
        <f t="shared" si="48"/>
        <v>G</v>
      </c>
      <c r="I59" s="51" t="str">
        <f t="shared" si="49"/>
        <v>S</v>
      </c>
      <c r="J59" s="51" t="str">
        <f t="shared" si="50"/>
        <v>G</v>
      </c>
      <c r="K59" s="51" t="str">
        <f t="shared" si="51"/>
        <v>G</v>
      </c>
      <c r="L59" s="52">
        <v>6.9000000000000006E-2</v>
      </c>
      <c r="M59" s="51" t="str">
        <f t="shared" si="52"/>
        <v>G</v>
      </c>
      <c r="N59" s="51" t="str">
        <f t="shared" si="53"/>
        <v>S</v>
      </c>
      <c r="O59" s="51" t="str">
        <f t="shared" si="54"/>
        <v>VG</v>
      </c>
      <c r="P59" s="51" t="str">
        <f t="shared" si="55"/>
        <v>S</v>
      </c>
      <c r="Q59" s="51">
        <v>0.51</v>
      </c>
      <c r="R59" s="51" t="str">
        <f t="shared" si="56"/>
        <v>G</v>
      </c>
      <c r="S59" s="51" t="str">
        <f t="shared" si="57"/>
        <v>S</v>
      </c>
      <c r="T59" s="51" t="str">
        <f t="shared" si="58"/>
        <v>VG</v>
      </c>
      <c r="U59" s="51" t="str">
        <f t="shared" si="59"/>
        <v>G</v>
      </c>
      <c r="V59" s="51">
        <v>0.755</v>
      </c>
      <c r="W59" s="51" t="str">
        <f t="shared" si="60"/>
        <v>G</v>
      </c>
      <c r="X59" s="51" t="str">
        <f t="shared" si="61"/>
        <v>S</v>
      </c>
      <c r="Y59" s="51" t="str">
        <f t="shared" si="62"/>
        <v>G</v>
      </c>
      <c r="Z59" s="51" t="str">
        <f t="shared" si="6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54" t="s">
        <v>42</v>
      </c>
      <c r="AJ59" s="54" t="s">
        <v>42</v>
      </c>
      <c r="AK59" s="54" t="s">
        <v>42</v>
      </c>
      <c r="AL59" s="54" t="s">
        <v>41</v>
      </c>
      <c r="AM59" s="54" t="s">
        <v>41</v>
      </c>
      <c r="AN59" s="54" t="s">
        <v>42</v>
      </c>
      <c r="AO59" s="54" t="s">
        <v>42</v>
      </c>
      <c r="AP59" s="54" t="s">
        <v>42</v>
      </c>
      <c r="AR59" s="55" t="s">
        <v>395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54" t="s">
        <v>41</v>
      </c>
      <c r="BB59" s="54" t="s">
        <v>41</v>
      </c>
      <c r="BC59" s="54" t="s">
        <v>43</v>
      </c>
      <c r="BD59" s="54" t="s">
        <v>43</v>
      </c>
      <c r="BE59" s="54" t="s">
        <v>43</v>
      </c>
      <c r="BF59" s="54" t="s">
        <v>43</v>
      </c>
      <c r="BG59" s="54" t="s">
        <v>41</v>
      </c>
      <c r="BH59" s="54" t="s">
        <v>41</v>
      </c>
      <c r="BI59" s="50">
        <f t="shared" si="64"/>
        <v>1</v>
      </c>
      <c r="BJ59" s="50" t="s">
        <v>395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50" t="s">
        <v>42</v>
      </c>
      <c r="BT59" s="50" t="s">
        <v>41</v>
      </c>
      <c r="BU59" s="50" t="s">
        <v>42</v>
      </c>
      <c r="BV59" s="50" t="s">
        <v>41</v>
      </c>
      <c r="BW59" s="50" t="s">
        <v>41</v>
      </c>
      <c r="BX59" s="50" t="s">
        <v>41</v>
      </c>
      <c r="BY59" s="50" t="s">
        <v>42</v>
      </c>
      <c r="BZ59" s="50" t="s">
        <v>41</v>
      </c>
    </row>
    <row r="60" spans="1:78" s="50" customFormat="1" x14ac:dyDescent="0.3">
      <c r="A60" s="54">
        <v>14181500</v>
      </c>
      <c r="B60" s="54">
        <v>23780511</v>
      </c>
      <c r="C60" s="50" t="s">
        <v>394</v>
      </c>
      <c r="D60" s="68" t="s">
        <v>399</v>
      </c>
      <c r="E60" s="50" t="s">
        <v>400</v>
      </c>
      <c r="F60" s="65"/>
      <c r="G60" s="51">
        <v>0.75</v>
      </c>
      <c r="H60" s="51" t="str">
        <f t="shared" si="48"/>
        <v>G</v>
      </c>
      <c r="I60" s="51" t="str">
        <f t="shared" si="49"/>
        <v>S</v>
      </c>
      <c r="J60" s="51" t="str">
        <f t="shared" si="50"/>
        <v>G</v>
      </c>
      <c r="K60" s="51" t="str">
        <f t="shared" si="51"/>
        <v>G</v>
      </c>
      <c r="L60" s="52">
        <v>8.0000000000000004E-4</v>
      </c>
      <c r="M60" s="51" t="str">
        <f t="shared" si="52"/>
        <v>VG</v>
      </c>
      <c r="N60" s="51" t="str">
        <f t="shared" si="53"/>
        <v>S</v>
      </c>
      <c r="O60" s="51" t="str">
        <f t="shared" si="54"/>
        <v>VG</v>
      </c>
      <c r="P60" s="51" t="str">
        <f t="shared" si="55"/>
        <v>S</v>
      </c>
      <c r="Q60" s="51">
        <v>0.5</v>
      </c>
      <c r="R60" s="51" t="str">
        <f t="shared" si="56"/>
        <v>VG</v>
      </c>
      <c r="S60" s="51" t="str">
        <f t="shared" si="57"/>
        <v>S</v>
      </c>
      <c r="T60" s="51" t="str">
        <f t="shared" si="58"/>
        <v>VG</v>
      </c>
      <c r="U60" s="51" t="str">
        <f t="shared" si="59"/>
        <v>G</v>
      </c>
      <c r="V60" s="51">
        <v>0.77</v>
      </c>
      <c r="W60" s="51" t="str">
        <f t="shared" si="60"/>
        <v>G</v>
      </c>
      <c r="X60" s="51" t="str">
        <f t="shared" si="61"/>
        <v>S</v>
      </c>
      <c r="Y60" s="51" t="str">
        <f t="shared" si="62"/>
        <v>G</v>
      </c>
      <c r="Z60" s="51" t="str">
        <f t="shared" si="6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54" t="s">
        <v>42</v>
      </c>
      <c r="AJ60" s="54" t="s">
        <v>42</v>
      </c>
      <c r="AK60" s="54" t="s">
        <v>42</v>
      </c>
      <c r="AL60" s="54" t="s">
        <v>41</v>
      </c>
      <c r="AM60" s="54" t="s">
        <v>41</v>
      </c>
      <c r="AN60" s="54" t="s">
        <v>42</v>
      </c>
      <c r="AO60" s="54" t="s">
        <v>42</v>
      </c>
      <c r="AP60" s="54" t="s">
        <v>42</v>
      </c>
      <c r="AR60" s="55" t="s">
        <v>395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54" t="s">
        <v>41</v>
      </c>
      <c r="BB60" s="54" t="s">
        <v>41</v>
      </c>
      <c r="BC60" s="54" t="s">
        <v>43</v>
      </c>
      <c r="BD60" s="54" t="s">
        <v>43</v>
      </c>
      <c r="BE60" s="54" t="s">
        <v>43</v>
      </c>
      <c r="BF60" s="54" t="s">
        <v>43</v>
      </c>
      <c r="BG60" s="54" t="s">
        <v>41</v>
      </c>
      <c r="BH60" s="54" t="s">
        <v>41</v>
      </c>
      <c r="BI60" s="50">
        <f t="shared" si="64"/>
        <v>1</v>
      </c>
      <c r="BJ60" s="50" t="s">
        <v>395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50" t="s">
        <v>42</v>
      </c>
      <c r="BT60" s="50" t="s">
        <v>41</v>
      </c>
      <c r="BU60" s="50" t="s">
        <v>42</v>
      </c>
      <c r="BV60" s="50" t="s">
        <v>41</v>
      </c>
      <c r="BW60" s="50" t="s">
        <v>41</v>
      </c>
      <c r="BX60" s="50" t="s">
        <v>41</v>
      </c>
      <c r="BY60" s="50" t="s">
        <v>42</v>
      </c>
      <c r="BZ60" s="50" t="s">
        <v>41</v>
      </c>
    </row>
    <row r="61" spans="1:78" s="50" customFormat="1" x14ac:dyDescent="0.3">
      <c r="A61" s="54">
        <v>14181500</v>
      </c>
      <c r="B61" s="54">
        <v>23780511</v>
      </c>
      <c r="C61" s="50" t="s">
        <v>394</v>
      </c>
      <c r="D61" s="68" t="s">
        <v>365</v>
      </c>
      <c r="F61" s="65"/>
      <c r="G61" s="51">
        <v>0.76100000000000001</v>
      </c>
      <c r="H61" s="51" t="str">
        <f t="shared" si="48"/>
        <v>G</v>
      </c>
      <c r="I61" s="51" t="str">
        <f t="shared" si="49"/>
        <v>S</v>
      </c>
      <c r="J61" s="51" t="str">
        <f t="shared" si="50"/>
        <v>G</v>
      </c>
      <c r="K61" s="51" t="str">
        <f t="shared" si="51"/>
        <v>G</v>
      </c>
      <c r="L61" s="52">
        <v>8.2000000000000007E-3</v>
      </c>
      <c r="M61" s="51" t="str">
        <f t="shared" si="52"/>
        <v>VG</v>
      </c>
      <c r="N61" s="51" t="str">
        <f t="shared" si="53"/>
        <v>S</v>
      </c>
      <c r="O61" s="51" t="str">
        <f t="shared" si="54"/>
        <v>VG</v>
      </c>
      <c r="P61" s="51" t="str">
        <f t="shared" si="55"/>
        <v>S</v>
      </c>
      <c r="Q61" s="51">
        <v>0.48899999999999999</v>
      </c>
      <c r="R61" s="51" t="str">
        <f t="shared" si="56"/>
        <v>VG</v>
      </c>
      <c r="S61" s="51" t="str">
        <f t="shared" si="57"/>
        <v>S</v>
      </c>
      <c r="T61" s="51" t="str">
        <f t="shared" si="58"/>
        <v>VG</v>
      </c>
      <c r="U61" s="51" t="str">
        <f t="shared" si="59"/>
        <v>G</v>
      </c>
      <c r="V61" s="51">
        <v>0.77400000000000002</v>
      </c>
      <c r="W61" s="51" t="str">
        <f t="shared" si="60"/>
        <v>G</v>
      </c>
      <c r="X61" s="51" t="str">
        <f t="shared" si="61"/>
        <v>S</v>
      </c>
      <c r="Y61" s="51" t="str">
        <f t="shared" si="62"/>
        <v>G</v>
      </c>
      <c r="Z61" s="51" t="str">
        <f t="shared" si="6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54" t="s">
        <v>42</v>
      </c>
      <c r="AJ61" s="54" t="s">
        <v>42</v>
      </c>
      <c r="AK61" s="54" t="s">
        <v>42</v>
      </c>
      <c r="AL61" s="54" t="s">
        <v>41</v>
      </c>
      <c r="AM61" s="54" t="s">
        <v>41</v>
      </c>
      <c r="AN61" s="54" t="s">
        <v>42</v>
      </c>
      <c r="AO61" s="54" t="s">
        <v>42</v>
      </c>
      <c r="AP61" s="54" t="s">
        <v>42</v>
      </c>
      <c r="AR61" s="55" t="s">
        <v>395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54" t="s">
        <v>41</v>
      </c>
      <c r="BB61" s="54" t="s">
        <v>41</v>
      </c>
      <c r="BC61" s="54" t="s">
        <v>43</v>
      </c>
      <c r="BD61" s="54" t="s">
        <v>43</v>
      </c>
      <c r="BE61" s="54" t="s">
        <v>43</v>
      </c>
      <c r="BF61" s="54" t="s">
        <v>43</v>
      </c>
      <c r="BG61" s="54" t="s">
        <v>41</v>
      </c>
      <c r="BH61" s="54" t="s">
        <v>41</v>
      </c>
      <c r="BI61" s="50">
        <f t="shared" si="64"/>
        <v>1</v>
      </c>
      <c r="BJ61" s="50" t="s">
        <v>395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50" t="s">
        <v>42</v>
      </c>
      <c r="BT61" s="50" t="s">
        <v>41</v>
      </c>
      <c r="BU61" s="50" t="s">
        <v>42</v>
      </c>
      <c r="BV61" s="50" t="s">
        <v>41</v>
      </c>
      <c r="BW61" s="50" t="s">
        <v>41</v>
      </c>
      <c r="BX61" s="50" t="s">
        <v>41</v>
      </c>
      <c r="BY61" s="50" t="s">
        <v>42</v>
      </c>
      <c r="BZ61" s="50" t="s">
        <v>41</v>
      </c>
    </row>
    <row r="62" spans="1:78" s="50" customFormat="1" x14ac:dyDescent="0.3">
      <c r="A62" s="54">
        <v>14181500</v>
      </c>
      <c r="B62" s="54">
        <v>23780511</v>
      </c>
      <c r="C62" s="50" t="s">
        <v>394</v>
      </c>
      <c r="D62" s="68" t="s">
        <v>368</v>
      </c>
      <c r="F62" s="65"/>
      <c r="G62" s="51">
        <v>0.76300000000000001</v>
      </c>
      <c r="H62" s="51" t="str">
        <f t="shared" si="48"/>
        <v>G</v>
      </c>
      <c r="I62" s="51" t="str">
        <f t="shared" si="49"/>
        <v>S</v>
      </c>
      <c r="J62" s="51" t="str">
        <f t="shared" si="50"/>
        <v>G</v>
      </c>
      <c r="K62" s="51" t="str">
        <f t="shared" si="51"/>
        <v>G</v>
      </c>
      <c r="L62" s="52">
        <v>-1.47E-2</v>
      </c>
      <c r="M62" s="51" t="str">
        <f t="shared" si="52"/>
        <v>VG</v>
      </c>
      <c r="N62" s="51" t="str">
        <f t="shared" si="53"/>
        <v>S</v>
      </c>
      <c r="O62" s="51" t="str">
        <f t="shared" si="54"/>
        <v>VG</v>
      </c>
      <c r="P62" s="51" t="str">
        <f t="shared" si="55"/>
        <v>S</v>
      </c>
      <c r="Q62" s="51">
        <v>0.48599999999999999</v>
      </c>
      <c r="R62" s="51" t="str">
        <f t="shared" si="56"/>
        <v>VG</v>
      </c>
      <c r="S62" s="51" t="str">
        <f t="shared" si="57"/>
        <v>S</v>
      </c>
      <c r="T62" s="51" t="str">
        <f t="shared" si="58"/>
        <v>VG</v>
      </c>
      <c r="U62" s="51" t="str">
        <f t="shared" si="59"/>
        <v>G</v>
      </c>
      <c r="V62" s="51">
        <v>0.78300000000000003</v>
      </c>
      <c r="W62" s="51" t="str">
        <f t="shared" si="60"/>
        <v>G</v>
      </c>
      <c r="X62" s="51" t="str">
        <f t="shared" si="61"/>
        <v>S</v>
      </c>
      <c r="Y62" s="51" t="str">
        <f t="shared" si="62"/>
        <v>G</v>
      </c>
      <c r="Z62" s="51" t="str">
        <f t="shared" si="6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54" t="s">
        <v>42</v>
      </c>
      <c r="AJ62" s="54" t="s">
        <v>42</v>
      </c>
      <c r="AK62" s="54" t="s">
        <v>42</v>
      </c>
      <c r="AL62" s="54" t="s">
        <v>41</v>
      </c>
      <c r="AM62" s="54" t="s">
        <v>41</v>
      </c>
      <c r="AN62" s="54" t="s">
        <v>42</v>
      </c>
      <c r="AO62" s="54" t="s">
        <v>42</v>
      </c>
      <c r="AP62" s="54" t="s">
        <v>42</v>
      </c>
      <c r="AR62" s="55" t="s">
        <v>395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54" t="s">
        <v>41</v>
      </c>
      <c r="BB62" s="54" t="s">
        <v>41</v>
      </c>
      <c r="BC62" s="54" t="s">
        <v>43</v>
      </c>
      <c r="BD62" s="54" t="s">
        <v>43</v>
      </c>
      <c r="BE62" s="54" t="s">
        <v>43</v>
      </c>
      <c r="BF62" s="54" t="s">
        <v>43</v>
      </c>
      <c r="BG62" s="54" t="s">
        <v>41</v>
      </c>
      <c r="BH62" s="54" t="s">
        <v>41</v>
      </c>
      <c r="BI62" s="50">
        <f t="shared" si="64"/>
        <v>1</v>
      </c>
      <c r="BJ62" s="50" t="s">
        <v>395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50" t="s">
        <v>42</v>
      </c>
      <c r="BT62" s="50" t="s">
        <v>41</v>
      </c>
      <c r="BU62" s="50" t="s">
        <v>42</v>
      </c>
      <c r="BV62" s="50" t="s">
        <v>41</v>
      </c>
      <c r="BW62" s="50" t="s">
        <v>41</v>
      </c>
      <c r="BX62" s="50" t="s">
        <v>41</v>
      </c>
      <c r="BY62" s="50" t="s">
        <v>42</v>
      </c>
      <c r="BZ62" s="50" t="s">
        <v>41</v>
      </c>
    </row>
    <row r="63" spans="1:78" s="50" customFormat="1" x14ac:dyDescent="0.3">
      <c r="A63" s="54">
        <v>14181500</v>
      </c>
      <c r="B63" s="54">
        <v>23780511</v>
      </c>
      <c r="C63" s="50" t="s">
        <v>394</v>
      </c>
      <c r="D63" s="68" t="s">
        <v>369</v>
      </c>
      <c r="F63" s="65"/>
      <c r="G63" s="51">
        <v>0.76300000000000001</v>
      </c>
      <c r="H63" s="51" t="str">
        <f t="shared" si="48"/>
        <v>G</v>
      </c>
      <c r="I63" s="51" t="str">
        <f t="shared" si="49"/>
        <v>S</v>
      </c>
      <c r="J63" s="51" t="str">
        <f t="shared" si="50"/>
        <v>G</v>
      </c>
      <c r="K63" s="51" t="str">
        <f t="shared" si="51"/>
        <v>G</v>
      </c>
      <c r="L63" s="52">
        <v>-2.07E-2</v>
      </c>
      <c r="M63" s="51" t="str">
        <f t="shared" si="52"/>
        <v>VG</v>
      </c>
      <c r="N63" s="51" t="str">
        <f t="shared" si="53"/>
        <v>S</v>
      </c>
      <c r="O63" s="51" t="str">
        <f t="shared" si="54"/>
        <v>VG</v>
      </c>
      <c r="P63" s="51" t="str">
        <f t="shared" si="55"/>
        <v>S</v>
      </c>
      <c r="Q63" s="51">
        <v>0.48599999999999999</v>
      </c>
      <c r="R63" s="51" t="str">
        <f t="shared" si="56"/>
        <v>VG</v>
      </c>
      <c r="S63" s="51" t="str">
        <f t="shared" si="57"/>
        <v>S</v>
      </c>
      <c r="T63" s="51" t="str">
        <f t="shared" si="58"/>
        <v>VG</v>
      </c>
      <c r="U63" s="51" t="str">
        <f t="shared" si="59"/>
        <v>G</v>
      </c>
      <c r="V63" s="51">
        <v>0.78500000000000003</v>
      </c>
      <c r="W63" s="51" t="str">
        <f t="shared" si="60"/>
        <v>G</v>
      </c>
      <c r="X63" s="51" t="str">
        <f t="shared" si="61"/>
        <v>S</v>
      </c>
      <c r="Y63" s="51" t="str">
        <f t="shared" si="62"/>
        <v>G</v>
      </c>
      <c r="Z63" s="51" t="str">
        <f t="shared" si="63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54" t="s">
        <v>42</v>
      </c>
      <c r="AJ63" s="54" t="s">
        <v>42</v>
      </c>
      <c r="AK63" s="54" t="s">
        <v>42</v>
      </c>
      <c r="AL63" s="54" t="s">
        <v>41</v>
      </c>
      <c r="AM63" s="54" t="s">
        <v>41</v>
      </c>
      <c r="AN63" s="54" t="s">
        <v>42</v>
      </c>
      <c r="AO63" s="54" t="s">
        <v>42</v>
      </c>
      <c r="AP63" s="54" t="s">
        <v>42</v>
      </c>
      <c r="AR63" s="55" t="s">
        <v>395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54" t="s">
        <v>41</v>
      </c>
      <c r="BB63" s="54" t="s">
        <v>41</v>
      </c>
      <c r="BC63" s="54" t="s">
        <v>43</v>
      </c>
      <c r="BD63" s="54" t="s">
        <v>43</v>
      </c>
      <c r="BE63" s="54" t="s">
        <v>43</v>
      </c>
      <c r="BF63" s="54" t="s">
        <v>43</v>
      </c>
      <c r="BG63" s="54" t="s">
        <v>41</v>
      </c>
      <c r="BH63" s="54" t="s">
        <v>41</v>
      </c>
      <c r="BI63" s="50">
        <f t="shared" si="64"/>
        <v>1</v>
      </c>
      <c r="BJ63" s="50" t="s">
        <v>395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50" t="s">
        <v>42</v>
      </c>
      <c r="BT63" s="50" t="s">
        <v>41</v>
      </c>
      <c r="BU63" s="50" t="s">
        <v>42</v>
      </c>
      <c r="BV63" s="50" t="s">
        <v>41</v>
      </c>
      <c r="BW63" s="50" t="s">
        <v>41</v>
      </c>
      <c r="BX63" s="50" t="s">
        <v>41</v>
      </c>
      <c r="BY63" s="50" t="s">
        <v>42</v>
      </c>
      <c r="BZ63" s="50" t="s">
        <v>41</v>
      </c>
    </row>
    <row r="64" spans="1:78" s="50" customFormat="1" x14ac:dyDescent="0.3">
      <c r="A64" s="54">
        <v>14181500</v>
      </c>
      <c r="B64" s="54">
        <v>23780511</v>
      </c>
      <c r="C64" s="50" t="s">
        <v>394</v>
      </c>
      <c r="D64" s="68" t="s">
        <v>401</v>
      </c>
      <c r="F64" s="65"/>
      <c r="G64" s="51">
        <v>0.76700000000000002</v>
      </c>
      <c r="H64" s="51" t="str">
        <f t="shared" si="48"/>
        <v>G</v>
      </c>
      <c r="I64" s="51" t="str">
        <f t="shared" si="49"/>
        <v>S</v>
      </c>
      <c r="J64" s="51" t="str">
        <f t="shared" si="50"/>
        <v>G</v>
      </c>
      <c r="K64" s="51" t="str">
        <f t="shared" si="51"/>
        <v>G</v>
      </c>
      <c r="L64" s="52">
        <v>-1.2200000000000001E-2</v>
      </c>
      <c r="M64" s="51" t="str">
        <f t="shared" si="52"/>
        <v>VG</v>
      </c>
      <c r="N64" s="51" t="str">
        <f t="shared" si="53"/>
        <v>S</v>
      </c>
      <c r="O64" s="51" t="str">
        <f t="shared" si="54"/>
        <v>VG</v>
      </c>
      <c r="P64" s="51" t="str">
        <f t="shared" si="55"/>
        <v>S</v>
      </c>
      <c r="Q64" s="51">
        <v>0.48299999999999998</v>
      </c>
      <c r="R64" s="51" t="str">
        <f t="shared" si="56"/>
        <v>VG</v>
      </c>
      <c r="S64" s="51" t="str">
        <f t="shared" si="57"/>
        <v>S</v>
      </c>
      <c r="T64" s="51" t="str">
        <f t="shared" si="58"/>
        <v>VG</v>
      </c>
      <c r="U64" s="51" t="str">
        <f t="shared" si="59"/>
        <v>G</v>
      </c>
      <c r="V64" s="51">
        <v>0.78500000000000003</v>
      </c>
      <c r="W64" s="51" t="str">
        <f t="shared" si="60"/>
        <v>G</v>
      </c>
      <c r="X64" s="51" t="str">
        <f t="shared" si="61"/>
        <v>S</v>
      </c>
      <c r="Y64" s="51" t="str">
        <f t="shared" si="62"/>
        <v>G</v>
      </c>
      <c r="Z64" s="51" t="str">
        <f t="shared" si="63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54" t="s">
        <v>42</v>
      </c>
      <c r="AJ64" s="54" t="s">
        <v>42</v>
      </c>
      <c r="AK64" s="54" t="s">
        <v>42</v>
      </c>
      <c r="AL64" s="54" t="s">
        <v>41</v>
      </c>
      <c r="AM64" s="54" t="s">
        <v>41</v>
      </c>
      <c r="AN64" s="54" t="s">
        <v>42</v>
      </c>
      <c r="AO64" s="54" t="s">
        <v>42</v>
      </c>
      <c r="AP64" s="54" t="s">
        <v>42</v>
      </c>
      <c r="AR64" s="55" t="s">
        <v>395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54" t="s">
        <v>41</v>
      </c>
      <c r="BB64" s="54" t="s">
        <v>41</v>
      </c>
      <c r="BC64" s="54" t="s">
        <v>43</v>
      </c>
      <c r="BD64" s="54" t="s">
        <v>43</v>
      </c>
      <c r="BE64" s="54" t="s">
        <v>43</v>
      </c>
      <c r="BF64" s="54" t="s">
        <v>43</v>
      </c>
      <c r="BG64" s="54" t="s">
        <v>41</v>
      </c>
      <c r="BH64" s="54" t="s">
        <v>41</v>
      </c>
      <c r="BI64" s="50">
        <f t="shared" si="64"/>
        <v>1</v>
      </c>
      <c r="BJ64" s="50" t="s">
        <v>395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50" t="s">
        <v>42</v>
      </c>
      <c r="BT64" s="50" t="s">
        <v>41</v>
      </c>
      <c r="BU64" s="50" t="s">
        <v>42</v>
      </c>
      <c r="BV64" s="50" t="s">
        <v>41</v>
      </c>
      <c r="BW64" s="50" t="s">
        <v>41</v>
      </c>
      <c r="BX64" s="50" t="s">
        <v>41</v>
      </c>
      <c r="BY64" s="50" t="s">
        <v>42</v>
      </c>
      <c r="BZ64" s="50" t="s">
        <v>41</v>
      </c>
    </row>
    <row r="65" spans="1:78" s="50" customFormat="1" x14ac:dyDescent="0.3">
      <c r="A65" s="54">
        <v>14181500</v>
      </c>
      <c r="B65" s="54">
        <v>23780511</v>
      </c>
      <c r="C65" s="50" t="s">
        <v>394</v>
      </c>
      <c r="D65" s="68" t="s">
        <v>402</v>
      </c>
      <c r="F65" s="65"/>
      <c r="G65" s="51">
        <v>0.77</v>
      </c>
      <c r="H65" s="51" t="str">
        <f t="shared" si="48"/>
        <v>G</v>
      </c>
      <c r="I65" s="51" t="str">
        <f t="shared" si="49"/>
        <v>S</v>
      </c>
      <c r="J65" s="51" t="str">
        <f t="shared" si="50"/>
        <v>G</v>
      </c>
      <c r="K65" s="51" t="str">
        <f t="shared" si="51"/>
        <v>G</v>
      </c>
      <c r="L65" s="52">
        <v>2.86E-2</v>
      </c>
      <c r="M65" s="51" t="str">
        <f t="shared" si="52"/>
        <v>VG</v>
      </c>
      <c r="N65" s="51" t="str">
        <f t="shared" si="53"/>
        <v>S</v>
      </c>
      <c r="O65" s="51" t="str">
        <f t="shared" si="54"/>
        <v>VG</v>
      </c>
      <c r="P65" s="51" t="str">
        <f t="shared" si="55"/>
        <v>S</v>
      </c>
      <c r="Q65" s="51">
        <v>0.47899999999999998</v>
      </c>
      <c r="R65" s="51" t="str">
        <f t="shared" si="56"/>
        <v>VG</v>
      </c>
      <c r="S65" s="51" t="str">
        <f t="shared" si="57"/>
        <v>S</v>
      </c>
      <c r="T65" s="51" t="str">
        <f t="shared" si="58"/>
        <v>VG</v>
      </c>
      <c r="U65" s="51" t="str">
        <f t="shared" si="59"/>
        <v>G</v>
      </c>
      <c r="V65" s="51">
        <v>0.78200000000000003</v>
      </c>
      <c r="W65" s="51" t="str">
        <f t="shared" si="60"/>
        <v>G</v>
      </c>
      <c r="X65" s="51" t="str">
        <f t="shared" si="61"/>
        <v>S</v>
      </c>
      <c r="Y65" s="51" t="str">
        <f t="shared" si="62"/>
        <v>G</v>
      </c>
      <c r="Z65" s="51" t="str">
        <f t="shared" si="63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54" t="s">
        <v>42</v>
      </c>
      <c r="AJ65" s="54" t="s">
        <v>42</v>
      </c>
      <c r="AK65" s="54" t="s">
        <v>42</v>
      </c>
      <c r="AL65" s="54" t="s">
        <v>41</v>
      </c>
      <c r="AM65" s="54" t="s">
        <v>41</v>
      </c>
      <c r="AN65" s="54" t="s">
        <v>42</v>
      </c>
      <c r="AO65" s="54" t="s">
        <v>42</v>
      </c>
      <c r="AP65" s="54" t="s">
        <v>42</v>
      </c>
      <c r="AR65" s="55" t="s">
        <v>395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54" t="s">
        <v>41</v>
      </c>
      <c r="BB65" s="54" t="s">
        <v>41</v>
      </c>
      <c r="BC65" s="54" t="s">
        <v>43</v>
      </c>
      <c r="BD65" s="54" t="s">
        <v>43</v>
      </c>
      <c r="BE65" s="54" t="s">
        <v>43</v>
      </c>
      <c r="BF65" s="54" t="s">
        <v>43</v>
      </c>
      <c r="BG65" s="54" t="s">
        <v>41</v>
      </c>
      <c r="BH65" s="54" t="s">
        <v>41</v>
      </c>
      <c r="BI65" s="50">
        <f t="shared" si="64"/>
        <v>1</v>
      </c>
      <c r="BJ65" s="50" t="s">
        <v>395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50" t="s">
        <v>42</v>
      </c>
      <c r="BT65" s="50" t="s">
        <v>41</v>
      </c>
      <c r="BU65" s="50" t="s">
        <v>42</v>
      </c>
      <c r="BV65" s="50" t="s">
        <v>41</v>
      </c>
      <c r="BW65" s="50" t="s">
        <v>41</v>
      </c>
      <c r="BX65" s="50" t="s">
        <v>41</v>
      </c>
      <c r="BY65" s="50" t="s">
        <v>42</v>
      </c>
      <c r="BZ65" s="50" t="s">
        <v>41</v>
      </c>
    </row>
    <row r="66" spans="1:78" s="50" customFormat="1" x14ac:dyDescent="0.3">
      <c r="A66" s="54">
        <v>14181500</v>
      </c>
      <c r="B66" s="54">
        <v>23780511</v>
      </c>
      <c r="C66" s="50" t="s">
        <v>394</v>
      </c>
      <c r="D66" s="50" t="s">
        <v>403</v>
      </c>
      <c r="F66" s="65"/>
      <c r="G66" s="51">
        <v>0.77</v>
      </c>
      <c r="H66" s="51" t="str">
        <f t="shared" si="48"/>
        <v>G</v>
      </c>
      <c r="I66" s="51" t="str">
        <f t="shared" si="49"/>
        <v>S</v>
      </c>
      <c r="J66" s="51" t="str">
        <f t="shared" si="50"/>
        <v>G</v>
      </c>
      <c r="K66" s="51" t="str">
        <f t="shared" si="51"/>
        <v>G</v>
      </c>
      <c r="L66" s="52">
        <v>2.86E-2</v>
      </c>
      <c r="M66" s="51" t="str">
        <f t="shared" si="52"/>
        <v>VG</v>
      </c>
      <c r="N66" s="51" t="str">
        <f t="shared" si="53"/>
        <v>S</v>
      </c>
      <c r="O66" s="51" t="str">
        <f t="shared" si="54"/>
        <v>VG</v>
      </c>
      <c r="P66" s="51" t="str">
        <f t="shared" si="55"/>
        <v>S</v>
      </c>
      <c r="Q66" s="51">
        <v>0.47899999999999998</v>
      </c>
      <c r="R66" s="51" t="str">
        <f t="shared" si="56"/>
        <v>VG</v>
      </c>
      <c r="S66" s="51" t="str">
        <f t="shared" si="57"/>
        <v>S</v>
      </c>
      <c r="T66" s="51" t="str">
        <f t="shared" si="58"/>
        <v>VG</v>
      </c>
      <c r="U66" s="51" t="str">
        <f t="shared" si="59"/>
        <v>G</v>
      </c>
      <c r="V66" s="51">
        <v>0.78200000000000003</v>
      </c>
      <c r="W66" s="51" t="str">
        <f t="shared" si="60"/>
        <v>G</v>
      </c>
      <c r="X66" s="51" t="str">
        <f t="shared" si="61"/>
        <v>S</v>
      </c>
      <c r="Y66" s="51" t="str">
        <f t="shared" si="62"/>
        <v>G</v>
      </c>
      <c r="Z66" s="51" t="str">
        <f t="shared" si="63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54" t="s">
        <v>42</v>
      </c>
      <c r="AJ66" s="54" t="s">
        <v>42</v>
      </c>
      <c r="AK66" s="54" t="s">
        <v>42</v>
      </c>
      <c r="AL66" s="54" t="s">
        <v>41</v>
      </c>
      <c r="AM66" s="54" t="s">
        <v>41</v>
      </c>
      <c r="AN66" s="54" t="s">
        <v>42</v>
      </c>
      <c r="AO66" s="54" t="s">
        <v>42</v>
      </c>
      <c r="AP66" s="54" t="s">
        <v>42</v>
      </c>
      <c r="AR66" s="55" t="s">
        <v>395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54" t="s">
        <v>41</v>
      </c>
      <c r="BB66" s="54" t="s">
        <v>41</v>
      </c>
      <c r="BC66" s="54" t="s">
        <v>43</v>
      </c>
      <c r="BD66" s="54" t="s">
        <v>43</v>
      </c>
      <c r="BE66" s="54" t="s">
        <v>43</v>
      </c>
      <c r="BF66" s="54" t="s">
        <v>43</v>
      </c>
      <c r="BG66" s="54" t="s">
        <v>41</v>
      </c>
      <c r="BH66" s="54" t="s">
        <v>41</v>
      </c>
      <c r="BI66" s="50">
        <f t="shared" si="64"/>
        <v>1</v>
      </c>
      <c r="BJ66" s="50" t="s">
        <v>395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50" t="s">
        <v>42</v>
      </c>
      <c r="BT66" s="50" t="s">
        <v>41</v>
      </c>
      <c r="BU66" s="50" t="s">
        <v>42</v>
      </c>
      <c r="BV66" s="50" t="s">
        <v>41</v>
      </c>
      <c r="BW66" s="50" t="s">
        <v>41</v>
      </c>
      <c r="BX66" s="50" t="s">
        <v>41</v>
      </c>
      <c r="BY66" s="50" t="s">
        <v>42</v>
      </c>
      <c r="BZ66" s="50" t="s">
        <v>41</v>
      </c>
    </row>
    <row r="67" spans="1:78" s="50" customFormat="1" x14ac:dyDescent="0.3">
      <c r="A67" s="54">
        <v>14181500</v>
      </c>
      <c r="B67" s="54">
        <v>23780511</v>
      </c>
      <c r="C67" s="50" t="s">
        <v>394</v>
      </c>
      <c r="D67" s="50" t="s">
        <v>404</v>
      </c>
      <c r="F67" s="65"/>
      <c r="G67" s="51">
        <v>0.754</v>
      </c>
      <c r="H67" s="51" t="str">
        <f t="shared" si="48"/>
        <v>G</v>
      </c>
      <c r="I67" s="51" t="str">
        <f t="shared" si="49"/>
        <v>S</v>
      </c>
      <c r="J67" s="51" t="str">
        <f t="shared" si="50"/>
        <v>G</v>
      </c>
      <c r="K67" s="51" t="str">
        <f t="shared" si="51"/>
        <v>G</v>
      </c>
      <c r="L67" s="52">
        <v>9.0300000000000005E-2</v>
      </c>
      <c r="M67" s="51" t="str">
        <f t="shared" si="52"/>
        <v>G</v>
      </c>
      <c r="N67" s="51" t="str">
        <f t="shared" si="53"/>
        <v>S</v>
      </c>
      <c r="O67" s="51" t="str">
        <f t="shared" si="54"/>
        <v>VG</v>
      </c>
      <c r="P67" s="51" t="str">
        <f t="shared" si="55"/>
        <v>S</v>
      </c>
      <c r="Q67" s="51">
        <v>0.49</v>
      </c>
      <c r="R67" s="51" t="str">
        <f t="shared" si="56"/>
        <v>VG</v>
      </c>
      <c r="S67" s="51" t="str">
        <f t="shared" si="57"/>
        <v>S</v>
      </c>
      <c r="T67" s="51" t="str">
        <f t="shared" si="58"/>
        <v>VG</v>
      </c>
      <c r="U67" s="51" t="str">
        <f t="shared" si="59"/>
        <v>G</v>
      </c>
      <c r="V67" s="51">
        <v>0.78110000000000002</v>
      </c>
      <c r="W67" s="51" t="str">
        <f t="shared" si="60"/>
        <v>G</v>
      </c>
      <c r="X67" s="51" t="str">
        <f t="shared" si="61"/>
        <v>S</v>
      </c>
      <c r="Y67" s="51" t="str">
        <f t="shared" si="62"/>
        <v>G</v>
      </c>
      <c r="Z67" s="51" t="str">
        <f t="shared" si="63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54" t="s">
        <v>42</v>
      </c>
      <c r="AJ67" s="54" t="s">
        <v>42</v>
      </c>
      <c r="AK67" s="54" t="s">
        <v>42</v>
      </c>
      <c r="AL67" s="54" t="s">
        <v>41</v>
      </c>
      <c r="AM67" s="54" t="s">
        <v>41</v>
      </c>
      <c r="AN67" s="54" t="s">
        <v>42</v>
      </c>
      <c r="AO67" s="54" t="s">
        <v>42</v>
      </c>
      <c r="AP67" s="54" t="s">
        <v>42</v>
      </c>
      <c r="AR67" s="55" t="s">
        <v>395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54" t="s">
        <v>41</v>
      </c>
      <c r="BB67" s="54" t="s">
        <v>41</v>
      </c>
      <c r="BC67" s="54" t="s">
        <v>43</v>
      </c>
      <c r="BD67" s="54" t="s">
        <v>43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4"/>
        <v>1</v>
      </c>
      <c r="BJ67" s="50" t="s">
        <v>395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50" t="s">
        <v>42</v>
      </c>
      <c r="BT67" s="50" t="s">
        <v>41</v>
      </c>
      <c r="BU67" s="50" t="s">
        <v>42</v>
      </c>
      <c r="BV67" s="50" t="s">
        <v>41</v>
      </c>
      <c r="BW67" s="50" t="s">
        <v>41</v>
      </c>
      <c r="BX67" s="50" t="s">
        <v>41</v>
      </c>
      <c r="BY67" s="50" t="s">
        <v>42</v>
      </c>
      <c r="BZ67" s="50" t="s">
        <v>41</v>
      </c>
    </row>
    <row r="68" spans="1:78" s="50" customFormat="1" x14ac:dyDescent="0.3">
      <c r="A68" s="54">
        <v>14181500</v>
      </c>
      <c r="B68" s="54">
        <v>23780511</v>
      </c>
      <c r="C68" s="50" t="s">
        <v>394</v>
      </c>
      <c r="D68" s="68" t="s">
        <v>405</v>
      </c>
      <c r="E68" s="50" t="s">
        <v>406</v>
      </c>
      <c r="F68" s="65"/>
      <c r="G68" s="51">
        <v>0.76400000000000001</v>
      </c>
      <c r="H68" s="51" t="str">
        <f t="shared" si="48"/>
        <v>G</v>
      </c>
      <c r="I68" s="51" t="str">
        <f t="shared" si="49"/>
        <v>S</v>
      </c>
      <c r="J68" s="51" t="str">
        <f t="shared" si="50"/>
        <v>G</v>
      </c>
      <c r="K68" s="51" t="str">
        <f t="shared" si="51"/>
        <v>G</v>
      </c>
      <c r="L68" s="52">
        <v>-7.7999999999999996E-3</v>
      </c>
      <c r="M68" s="51" t="str">
        <f t="shared" si="52"/>
        <v>VG</v>
      </c>
      <c r="N68" s="51" t="str">
        <f t="shared" si="53"/>
        <v>S</v>
      </c>
      <c r="O68" s="51" t="str">
        <f t="shared" si="54"/>
        <v>VG</v>
      </c>
      <c r="P68" s="51" t="str">
        <f t="shared" si="55"/>
        <v>S</v>
      </c>
      <c r="Q68" s="51">
        <v>0.48599999999999999</v>
      </c>
      <c r="R68" s="51" t="str">
        <f t="shared" si="56"/>
        <v>VG</v>
      </c>
      <c r="S68" s="51" t="str">
        <f t="shared" si="57"/>
        <v>S</v>
      </c>
      <c r="T68" s="51" t="str">
        <f t="shared" si="58"/>
        <v>VG</v>
      </c>
      <c r="U68" s="51" t="str">
        <f t="shared" si="59"/>
        <v>G</v>
      </c>
      <c r="V68" s="51">
        <v>0.78080000000000005</v>
      </c>
      <c r="W68" s="51" t="str">
        <f t="shared" si="60"/>
        <v>G</v>
      </c>
      <c r="X68" s="51" t="str">
        <f t="shared" si="61"/>
        <v>S</v>
      </c>
      <c r="Y68" s="51" t="str">
        <f t="shared" si="62"/>
        <v>G</v>
      </c>
      <c r="Z68" s="51" t="str">
        <f t="shared" si="63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54" t="s">
        <v>42</v>
      </c>
      <c r="AJ68" s="54" t="s">
        <v>42</v>
      </c>
      <c r="AK68" s="54" t="s">
        <v>42</v>
      </c>
      <c r="AL68" s="54" t="s">
        <v>41</v>
      </c>
      <c r="AM68" s="54" t="s">
        <v>41</v>
      </c>
      <c r="AN68" s="54" t="s">
        <v>42</v>
      </c>
      <c r="AO68" s="54" t="s">
        <v>42</v>
      </c>
      <c r="AP68" s="54" t="s">
        <v>42</v>
      </c>
      <c r="AR68" s="55" t="s">
        <v>395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54" t="s">
        <v>41</v>
      </c>
      <c r="BB68" s="54" t="s">
        <v>41</v>
      </c>
      <c r="BC68" s="54" t="s">
        <v>43</v>
      </c>
      <c r="BD68" s="54" t="s">
        <v>43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4"/>
        <v>1</v>
      </c>
      <c r="BJ68" s="50" t="s">
        <v>395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50" t="s">
        <v>42</v>
      </c>
      <c r="BT68" s="50" t="s">
        <v>41</v>
      </c>
      <c r="BU68" s="50" t="s">
        <v>42</v>
      </c>
      <c r="BV68" s="50" t="s">
        <v>41</v>
      </c>
      <c r="BW68" s="50" t="s">
        <v>41</v>
      </c>
      <c r="BX68" s="50" t="s">
        <v>41</v>
      </c>
      <c r="BY68" s="50" t="s">
        <v>42</v>
      </c>
      <c r="BZ68" s="50" t="s">
        <v>41</v>
      </c>
    </row>
    <row r="69" spans="1:78" s="50" customFormat="1" x14ac:dyDescent="0.3">
      <c r="A69" s="54">
        <v>14181500</v>
      </c>
      <c r="B69" s="54">
        <v>23780511</v>
      </c>
      <c r="C69" s="50" t="s">
        <v>394</v>
      </c>
      <c r="D69" s="50" t="s">
        <v>370</v>
      </c>
      <c r="F69" s="65"/>
      <c r="G69" s="51">
        <v>0.77500000000000002</v>
      </c>
      <c r="H69" s="51" t="str">
        <f t="shared" si="48"/>
        <v>G</v>
      </c>
      <c r="I69" s="51" t="str">
        <f t="shared" si="49"/>
        <v>S</v>
      </c>
      <c r="J69" s="51" t="str">
        <f t="shared" si="50"/>
        <v>G</v>
      </c>
      <c r="K69" s="51" t="str">
        <f t="shared" si="51"/>
        <v>G</v>
      </c>
      <c r="L69" s="52">
        <v>3.5400000000000001E-2</v>
      </c>
      <c r="M69" s="51" t="str">
        <f t="shared" si="52"/>
        <v>VG</v>
      </c>
      <c r="N69" s="51" t="str">
        <f t="shared" si="53"/>
        <v>S</v>
      </c>
      <c r="O69" s="51" t="str">
        <f t="shared" si="54"/>
        <v>VG</v>
      </c>
      <c r="P69" s="51" t="str">
        <f t="shared" si="55"/>
        <v>S</v>
      </c>
      <c r="Q69" s="51">
        <v>0.47299999999999998</v>
      </c>
      <c r="R69" s="51" t="str">
        <f t="shared" si="56"/>
        <v>VG</v>
      </c>
      <c r="S69" s="51" t="str">
        <f t="shared" si="57"/>
        <v>S</v>
      </c>
      <c r="T69" s="51" t="str">
        <f t="shared" si="58"/>
        <v>VG</v>
      </c>
      <c r="U69" s="51" t="str">
        <f t="shared" si="59"/>
        <v>G</v>
      </c>
      <c r="V69" s="51">
        <v>0.77969999999999995</v>
      </c>
      <c r="W69" s="51" t="str">
        <f t="shared" si="60"/>
        <v>G</v>
      </c>
      <c r="X69" s="51" t="str">
        <f t="shared" si="61"/>
        <v>S</v>
      </c>
      <c r="Y69" s="51" t="str">
        <f t="shared" si="62"/>
        <v>G</v>
      </c>
      <c r="Z69" s="51" t="str">
        <f t="shared" si="63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54" t="s">
        <v>42</v>
      </c>
      <c r="AJ69" s="54" t="s">
        <v>42</v>
      </c>
      <c r="AK69" s="54" t="s">
        <v>42</v>
      </c>
      <c r="AL69" s="54" t="s">
        <v>41</v>
      </c>
      <c r="AM69" s="54" t="s">
        <v>41</v>
      </c>
      <c r="AN69" s="54" t="s">
        <v>42</v>
      </c>
      <c r="AO69" s="54" t="s">
        <v>42</v>
      </c>
      <c r="AP69" s="54" t="s">
        <v>42</v>
      </c>
      <c r="AR69" s="55" t="s">
        <v>395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54" t="s">
        <v>41</v>
      </c>
      <c r="BB69" s="54" t="s">
        <v>41</v>
      </c>
      <c r="BC69" s="54" t="s">
        <v>43</v>
      </c>
      <c r="BD69" s="54" t="s">
        <v>43</v>
      </c>
      <c r="BE69" s="54" t="s">
        <v>43</v>
      </c>
      <c r="BF69" s="54" t="s">
        <v>43</v>
      </c>
      <c r="BG69" s="54" t="s">
        <v>41</v>
      </c>
      <c r="BH69" s="54" t="s">
        <v>41</v>
      </c>
      <c r="BI69" s="50">
        <f t="shared" si="64"/>
        <v>1</v>
      </c>
      <c r="BJ69" s="50" t="s">
        <v>395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50" t="s">
        <v>42</v>
      </c>
      <c r="BT69" s="50" t="s">
        <v>41</v>
      </c>
      <c r="BU69" s="50" t="s">
        <v>42</v>
      </c>
      <c r="BV69" s="50" t="s">
        <v>41</v>
      </c>
      <c r="BW69" s="50" t="s">
        <v>41</v>
      </c>
      <c r="BX69" s="50" t="s">
        <v>41</v>
      </c>
      <c r="BY69" s="50" t="s">
        <v>42</v>
      </c>
      <c r="BZ69" s="50" t="s">
        <v>41</v>
      </c>
    </row>
    <row r="70" spans="1:78" s="50" customFormat="1" x14ac:dyDescent="0.3">
      <c r="A70" s="54">
        <v>14181500</v>
      </c>
      <c r="B70" s="54">
        <v>23780511</v>
      </c>
      <c r="C70" s="50" t="s">
        <v>394</v>
      </c>
      <c r="D70" s="50" t="s">
        <v>407</v>
      </c>
      <c r="F70" s="65"/>
      <c r="G70" s="51">
        <v>0.77800000000000002</v>
      </c>
      <c r="H70" s="51" t="str">
        <f t="shared" si="48"/>
        <v>G</v>
      </c>
      <c r="I70" s="51" t="str">
        <f t="shared" si="49"/>
        <v>S</v>
      </c>
      <c r="J70" s="51" t="str">
        <f t="shared" si="50"/>
        <v>G</v>
      </c>
      <c r="K70" s="51" t="str">
        <f t="shared" si="51"/>
        <v>G</v>
      </c>
      <c r="L70" s="52">
        <v>-1E-3</v>
      </c>
      <c r="M70" s="51" t="str">
        <f t="shared" si="52"/>
        <v>VG</v>
      </c>
      <c r="N70" s="51" t="str">
        <f t="shared" si="53"/>
        <v>S</v>
      </c>
      <c r="O70" s="51" t="str">
        <f t="shared" si="54"/>
        <v>VG</v>
      </c>
      <c r="P70" s="51" t="str">
        <f t="shared" si="55"/>
        <v>S</v>
      </c>
      <c r="Q70" s="51">
        <v>0.47099999999999997</v>
      </c>
      <c r="R70" s="51" t="str">
        <f t="shared" si="56"/>
        <v>VG</v>
      </c>
      <c r="S70" s="51" t="str">
        <f t="shared" si="57"/>
        <v>S</v>
      </c>
      <c r="T70" s="51" t="str">
        <f t="shared" si="58"/>
        <v>VG</v>
      </c>
      <c r="U70" s="51" t="str">
        <f t="shared" si="59"/>
        <v>G</v>
      </c>
      <c r="V70" s="51">
        <v>0.77900000000000003</v>
      </c>
      <c r="W70" s="51" t="str">
        <f t="shared" si="60"/>
        <v>G</v>
      </c>
      <c r="X70" s="51" t="str">
        <f t="shared" si="61"/>
        <v>S</v>
      </c>
      <c r="Y70" s="51" t="str">
        <f t="shared" si="62"/>
        <v>G</v>
      </c>
      <c r="Z70" s="51" t="str">
        <f t="shared" si="63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54" t="s">
        <v>42</v>
      </c>
      <c r="AJ70" s="54" t="s">
        <v>42</v>
      </c>
      <c r="AK70" s="54" t="s">
        <v>42</v>
      </c>
      <c r="AL70" s="54" t="s">
        <v>41</v>
      </c>
      <c r="AM70" s="54" t="s">
        <v>41</v>
      </c>
      <c r="AN70" s="54" t="s">
        <v>42</v>
      </c>
      <c r="AO70" s="54" t="s">
        <v>42</v>
      </c>
      <c r="AP70" s="54" t="s">
        <v>42</v>
      </c>
      <c r="AR70" s="55" t="s">
        <v>395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54" t="s">
        <v>41</v>
      </c>
      <c r="BB70" s="54" t="s">
        <v>41</v>
      </c>
      <c r="BC70" s="54" t="s">
        <v>43</v>
      </c>
      <c r="BD70" s="54" t="s">
        <v>43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64"/>
        <v>1</v>
      </c>
      <c r="BJ70" s="50" t="s">
        <v>395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50" t="s">
        <v>42</v>
      </c>
      <c r="BT70" s="50" t="s">
        <v>41</v>
      </c>
      <c r="BU70" s="50" t="s">
        <v>42</v>
      </c>
      <c r="BV70" s="50" t="s">
        <v>41</v>
      </c>
      <c r="BW70" s="50" t="s">
        <v>41</v>
      </c>
      <c r="BX70" s="50" t="s">
        <v>41</v>
      </c>
      <c r="BY70" s="50" t="s">
        <v>42</v>
      </c>
      <c r="BZ70" s="50" t="s">
        <v>41</v>
      </c>
    </row>
    <row r="71" spans="1:78" s="50" customFormat="1" x14ac:dyDescent="0.3">
      <c r="A71" s="54">
        <v>14181500</v>
      </c>
      <c r="B71" s="54">
        <v>23780511</v>
      </c>
      <c r="C71" s="50" t="s">
        <v>394</v>
      </c>
      <c r="D71" s="50" t="s">
        <v>408</v>
      </c>
      <c r="F71" s="65"/>
      <c r="G71" s="51">
        <v>0.77900000000000003</v>
      </c>
      <c r="H71" s="51" t="str">
        <f t="shared" si="48"/>
        <v>G</v>
      </c>
      <c r="I71" s="51" t="str">
        <f t="shared" si="49"/>
        <v>S</v>
      </c>
      <c r="J71" s="51" t="str">
        <f t="shared" si="50"/>
        <v>G</v>
      </c>
      <c r="K71" s="51" t="str">
        <f t="shared" si="51"/>
        <v>G</v>
      </c>
      <c r="L71" s="52">
        <v>-3.5000000000000001E-3</v>
      </c>
      <c r="M71" s="51" t="str">
        <f t="shared" si="52"/>
        <v>VG</v>
      </c>
      <c r="N71" s="51" t="str">
        <f t="shared" si="53"/>
        <v>S</v>
      </c>
      <c r="O71" s="51" t="str">
        <f t="shared" si="54"/>
        <v>VG</v>
      </c>
      <c r="P71" s="51" t="str">
        <f t="shared" si="55"/>
        <v>S</v>
      </c>
      <c r="Q71" s="51">
        <v>0.47</v>
      </c>
      <c r="R71" s="51" t="str">
        <f t="shared" si="56"/>
        <v>VG</v>
      </c>
      <c r="S71" s="51" t="str">
        <f t="shared" si="57"/>
        <v>S</v>
      </c>
      <c r="T71" s="51" t="str">
        <f t="shared" si="58"/>
        <v>VG</v>
      </c>
      <c r="U71" s="51" t="str">
        <f t="shared" si="59"/>
        <v>G</v>
      </c>
      <c r="V71" s="51">
        <v>0.78010000000000002</v>
      </c>
      <c r="W71" s="51" t="str">
        <f t="shared" si="60"/>
        <v>G</v>
      </c>
      <c r="X71" s="51" t="str">
        <f t="shared" si="61"/>
        <v>S</v>
      </c>
      <c r="Y71" s="51" t="str">
        <f t="shared" si="62"/>
        <v>G</v>
      </c>
      <c r="Z71" s="51" t="str">
        <f t="shared" si="63"/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54" t="s">
        <v>42</v>
      </c>
      <c r="AJ71" s="54" t="s">
        <v>42</v>
      </c>
      <c r="AK71" s="54" t="s">
        <v>42</v>
      </c>
      <c r="AL71" s="54" t="s">
        <v>41</v>
      </c>
      <c r="AM71" s="54" t="s">
        <v>41</v>
      </c>
      <c r="AN71" s="54" t="s">
        <v>42</v>
      </c>
      <c r="AO71" s="54" t="s">
        <v>42</v>
      </c>
      <c r="AP71" s="54" t="s">
        <v>42</v>
      </c>
      <c r="AR71" s="55" t="s">
        <v>395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54" t="s">
        <v>41</v>
      </c>
      <c r="BB71" s="54" t="s">
        <v>41</v>
      </c>
      <c r="BC71" s="54" t="s">
        <v>43</v>
      </c>
      <c r="BD71" s="54" t="s">
        <v>43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64"/>
        <v>1</v>
      </c>
      <c r="BJ71" s="50" t="s">
        <v>395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50" t="s">
        <v>42</v>
      </c>
      <c r="BT71" s="50" t="s">
        <v>41</v>
      </c>
      <c r="BU71" s="50" t="s">
        <v>42</v>
      </c>
      <c r="BV71" s="50" t="s">
        <v>41</v>
      </c>
      <c r="BW71" s="50" t="s">
        <v>41</v>
      </c>
      <c r="BX71" s="50" t="s">
        <v>41</v>
      </c>
      <c r="BY71" s="50" t="s">
        <v>42</v>
      </c>
      <c r="BZ71" s="50" t="s">
        <v>41</v>
      </c>
    </row>
    <row r="72" spans="1:78" s="50" customFormat="1" x14ac:dyDescent="0.3">
      <c r="A72" s="54">
        <v>14181500</v>
      </c>
      <c r="B72" s="54">
        <v>23780511</v>
      </c>
      <c r="C72" s="50" t="s">
        <v>394</v>
      </c>
      <c r="D72" s="50" t="s">
        <v>371</v>
      </c>
      <c r="F72" s="65"/>
      <c r="G72" s="51">
        <v>0.77900000000000003</v>
      </c>
      <c r="H72" s="51" t="str">
        <f t="shared" si="48"/>
        <v>G</v>
      </c>
      <c r="I72" s="51" t="str">
        <f t="shared" si="49"/>
        <v>S</v>
      </c>
      <c r="J72" s="51" t="str">
        <f t="shared" si="50"/>
        <v>G</v>
      </c>
      <c r="K72" s="51" t="str">
        <f t="shared" si="51"/>
        <v>G</v>
      </c>
      <c r="L72" s="52">
        <v>-1E-3</v>
      </c>
      <c r="M72" s="51" t="str">
        <f t="shared" si="52"/>
        <v>VG</v>
      </c>
      <c r="N72" s="51" t="str">
        <f t="shared" si="53"/>
        <v>S</v>
      </c>
      <c r="O72" s="51" t="str">
        <f t="shared" si="54"/>
        <v>VG</v>
      </c>
      <c r="P72" s="51" t="str">
        <f t="shared" si="55"/>
        <v>S</v>
      </c>
      <c r="Q72" s="51">
        <v>0.47</v>
      </c>
      <c r="R72" s="51" t="str">
        <f t="shared" si="56"/>
        <v>VG</v>
      </c>
      <c r="S72" s="51" t="str">
        <f t="shared" si="57"/>
        <v>S</v>
      </c>
      <c r="T72" s="51" t="str">
        <f t="shared" si="58"/>
        <v>VG</v>
      </c>
      <c r="U72" s="51" t="str">
        <f t="shared" si="59"/>
        <v>G</v>
      </c>
      <c r="V72" s="51">
        <v>0.78010000000000002</v>
      </c>
      <c r="W72" s="51" t="str">
        <f t="shared" si="60"/>
        <v>G</v>
      </c>
      <c r="X72" s="51" t="str">
        <f t="shared" si="61"/>
        <v>S</v>
      </c>
      <c r="Y72" s="51" t="str">
        <f t="shared" si="62"/>
        <v>G</v>
      </c>
      <c r="Z72" s="51" t="str">
        <f t="shared" si="63"/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54" t="s">
        <v>42</v>
      </c>
      <c r="AJ72" s="54" t="s">
        <v>42</v>
      </c>
      <c r="AK72" s="54" t="s">
        <v>42</v>
      </c>
      <c r="AL72" s="54" t="s">
        <v>41</v>
      </c>
      <c r="AM72" s="54" t="s">
        <v>41</v>
      </c>
      <c r="AN72" s="54" t="s">
        <v>42</v>
      </c>
      <c r="AO72" s="54" t="s">
        <v>42</v>
      </c>
      <c r="AP72" s="54" t="s">
        <v>42</v>
      </c>
      <c r="AR72" s="55" t="s">
        <v>395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54" t="s">
        <v>41</v>
      </c>
      <c r="BB72" s="54" t="s">
        <v>41</v>
      </c>
      <c r="BC72" s="54" t="s">
        <v>43</v>
      </c>
      <c r="BD72" s="54" t="s">
        <v>43</v>
      </c>
      <c r="BE72" s="54" t="s">
        <v>43</v>
      </c>
      <c r="BF72" s="54" t="s">
        <v>43</v>
      </c>
      <c r="BG72" s="54" t="s">
        <v>41</v>
      </c>
      <c r="BH72" s="54" t="s">
        <v>41</v>
      </c>
      <c r="BI72" s="50">
        <f t="shared" si="64"/>
        <v>1</v>
      </c>
      <c r="BJ72" s="50" t="s">
        <v>395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50" t="s">
        <v>42</v>
      </c>
      <c r="BT72" s="50" t="s">
        <v>41</v>
      </c>
      <c r="BU72" s="50" t="s">
        <v>42</v>
      </c>
      <c r="BV72" s="50" t="s">
        <v>41</v>
      </c>
      <c r="BW72" s="50" t="s">
        <v>41</v>
      </c>
      <c r="BX72" s="50" t="s">
        <v>41</v>
      </c>
      <c r="BY72" s="50" t="s">
        <v>42</v>
      </c>
      <c r="BZ72" s="50" t="s">
        <v>41</v>
      </c>
    </row>
    <row r="73" spans="1:78" x14ac:dyDescent="0.3">
      <c r="A73" s="2"/>
      <c r="B73" s="2"/>
      <c r="M73" s="15"/>
      <c r="Q73" s="7"/>
      <c r="AA73" s="22"/>
      <c r="AB73" s="22"/>
      <c r="AC73" s="31"/>
      <c r="AD73" s="31"/>
      <c r="AE73" s="32"/>
      <c r="AF73" s="32"/>
      <c r="AG73" s="24"/>
      <c r="AH73" s="24"/>
      <c r="AI73" s="25"/>
      <c r="AJ73" s="25"/>
      <c r="AK73" s="29"/>
      <c r="AL73" s="29"/>
      <c r="AM73" s="30"/>
      <c r="AN73" s="30"/>
      <c r="AO73" s="2"/>
      <c r="AP73" s="2"/>
      <c r="AR73" s="33"/>
      <c r="AS73" s="22"/>
      <c r="AT73" s="22"/>
      <c r="AU73" s="31"/>
      <c r="AV73" s="31"/>
      <c r="AW73" s="32"/>
      <c r="AX73" s="32"/>
      <c r="AY73" s="24"/>
      <c r="AZ73" s="24"/>
      <c r="BA73" s="25"/>
      <c r="BB73" s="25"/>
      <c r="BC73" s="29"/>
      <c r="BD73" s="29"/>
      <c r="BE73" s="30"/>
      <c r="BF73" s="30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2">
        <v>14182500</v>
      </c>
      <c r="B74" s="2">
        <v>23780805</v>
      </c>
      <c r="C74" t="s">
        <v>409</v>
      </c>
      <c r="D74" t="s">
        <v>357</v>
      </c>
      <c r="G74" s="5">
        <v>0.65</v>
      </c>
      <c r="H74" s="5" t="str">
        <f t="shared" ref="H74:H93" si="65">IF(G74&gt;0.8,"VG",IF(G74&gt;0.7,"G",IF(G74&gt;0.45,"S","NS")))</f>
        <v>S</v>
      </c>
      <c r="I74" s="5" t="str">
        <f t="shared" ref="I74:I93" si="66">AI74</f>
        <v>S</v>
      </c>
      <c r="J74" s="5" t="str">
        <f t="shared" ref="J74:J93" si="67">BB74</f>
        <v>S</v>
      </c>
      <c r="K74" s="5" t="str">
        <f t="shared" ref="K74:K93" si="68">BT74</f>
        <v>S</v>
      </c>
      <c r="L74" s="8">
        <v>0.46400000000000002</v>
      </c>
      <c r="M74" s="15" t="str">
        <f t="shared" ref="M74:M93" si="69">IF(ABS(L74)&lt;5%,"VG",IF(ABS(L74)&lt;10%,"G",IF(ABS(L74)&lt;15%,"S","NS")))</f>
        <v>NS</v>
      </c>
      <c r="N74" s="15" t="str">
        <f t="shared" ref="N74:N93" si="70">AO74</f>
        <v>VG</v>
      </c>
      <c r="O74" s="15" t="str">
        <f t="shared" ref="O74:O93" si="71">BD74</f>
        <v>NS</v>
      </c>
      <c r="P74" s="15" t="str">
        <f t="shared" ref="P74:P93" si="72">BY74</f>
        <v>VG</v>
      </c>
      <c r="Q74" s="7">
        <v>0.55000000000000004</v>
      </c>
      <c r="R74" s="6" t="str">
        <f t="shared" ref="R74:R93" si="73">IF(Q74&lt;=0.5,"VG",IF(Q74&lt;=0.6,"G",IF(Q74&lt;=0.7,"S","NS")))</f>
        <v>G</v>
      </c>
      <c r="S74" s="6" t="str">
        <f t="shared" ref="S74:S93" si="74">AN74</f>
        <v>S</v>
      </c>
      <c r="T74" s="6" t="str">
        <f t="shared" ref="T74:T93" si="75">BF74</f>
        <v>S</v>
      </c>
      <c r="U74" s="6" t="str">
        <f t="shared" ref="U74:U93" si="76">BX74</f>
        <v>S</v>
      </c>
      <c r="V74" s="7">
        <v>0.88</v>
      </c>
      <c r="W74" s="7" t="str">
        <f t="shared" ref="W74:W93" si="77">IF(V74&gt;0.85,"VG",IF(V74&gt;0.75,"G",IF(V74&gt;0.6,"S","NS")))</f>
        <v>VG</v>
      </c>
      <c r="X74" s="7" t="str">
        <f t="shared" ref="X74:X93" si="78">AP74</f>
        <v>G</v>
      </c>
      <c r="Y74" s="7" t="str">
        <f t="shared" ref="Y74:Y93" si="79">BH74</f>
        <v>VG</v>
      </c>
      <c r="Z74" s="7" t="str">
        <f t="shared" ref="Z74:Z93" si="80">BZ74</f>
        <v>VG</v>
      </c>
      <c r="AA74" s="22">
        <v>0.535923319643546</v>
      </c>
      <c r="AB74" s="22">
        <v>0.54027386729737004</v>
      </c>
      <c r="AC74" s="31">
        <v>38.385922260563298</v>
      </c>
      <c r="AD74" s="31">
        <v>34.925235199023199</v>
      </c>
      <c r="AE74" s="32">
        <v>0.68123173763151501</v>
      </c>
      <c r="AF74" s="32">
        <v>0.67803107060268997</v>
      </c>
      <c r="AG74" s="24">
        <v>0.89656751071997598</v>
      </c>
      <c r="AH74" s="24">
        <v>0.81040885140585495</v>
      </c>
      <c r="AI74" s="25" t="s">
        <v>42</v>
      </c>
      <c r="AJ74" s="25" t="s">
        <v>42</v>
      </c>
      <c r="AK74" s="29" t="s">
        <v>39</v>
      </c>
      <c r="AL74" s="29" t="s">
        <v>39</v>
      </c>
      <c r="AM74" s="30" t="s">
        <v>42</v>
      </c>
      <c r="AN74" s="30" t="s">
        <v>42</v>
      </c>
      <c r="AO74" s="2" t="s">
        <v>43</v>
      </c>
      <c r="AP74" s="2" t="s">
        <v>41</v>
      </c>
      <c r="AR74" s="33" t="s">
        <v>410</v>
      </c>
      <c r="AS74" s="22">
        <v>0.58536063766689905</v>
      </c>
      <c r="AT74" s="22">
        <v>0.59272982781481798</v>
      </c>
      <c r="AU74" s="31">
        <v>33.469692203266703</v>
      </c>
      <c r="AV74" s="31">
        <v>33.364055411436802</v>
      </c>
      <c r="AW74" s="32">
        <v>0.64392496638436203</v>
      </c>
      <c r="AX74" s="32">
        <v>0.63817722631349205</v>
      </c>
      <c r="AY74" s="24">
        <v>0.86206359381770803</v>
      </c>
      <c r="AZ74" s="24">
        <v>0.87097721664626104</v>
      </c>
      <c r="BA74" s="25" t="s">
        <v>42</v>
      </c>
      <c r="BB74" s="25" t="s">
        <v>42</v>
      </c>
      <c r="BC74" s="29" t="s">
        <v>39</v>
      </c>
      <c r="BD74" s="29" t="s">
        <v>39</v>
      </c>
      <c r="BE74" s="30" t="s">
        <v>42</v>
      </c>
      <c r="BF74" s="30" t="s">
        <v>42</v>
      </c>
      <c r="BG74" s="2" t="s">
        <v>43</v>
      </c>
      <c r="BH74" s="2" t="s">
        <v>43</v>
      </c>
      <c r="BI74">
        <f t="shared" ref="BI74:BI93" si="81">IF(BJ74=AR74,1,0)</f>
        <v>1</v>
      </c>
      <c r="BJ74" t="s">
        <v>410</v>
      </c>
      <c r="BK74" s="24">
        <v>0.54378322653536504</v>
      </c>
      <c r="BL74" s="24">
        <v>0.55855572720182001</v>
      </c>
      <c r="BM74" s="24">
        <v>38.038808598584602</v>
      </c>
      <c r="BN74" s="24">
        <v>37.220206783194897</v>
      </c>
      <c r="BO74" s="24">
        <v>0.67543820847257097</v>
      </c>
      <c r="BP74" s="24">
        <v>0.66441272775149296</v>
      </c>
      <c r="BQ74" s="24">
        <v>0.89330690129327395</v>
      </c>
      <c r="BR74" s="24">
        <v>0.89525479032905397</v>
      </c>
      <c r="BS74" t="s">
        <v>42</v>
      </c>
      <c r="BT74" t="s">
        <v>42</v>
      </c>
      <c r="BU74" t="s">
        <v>39</v>
      </c>
      <c r="BV74" t="s">
        <v>39</v>
      </c>
      <c r="BW74" t="s">
        <v>42</v>
      </c>
      <c r="BX74" t="s">
        <v>42</v>
      </c>
      <c r="BY74" t="s">
        <v>43</v>
      </c>
      <c r="BZ74" t="s">
        <v>43</v>
      </c>
    </row>
    <row r="75" spans="1:78" s="34" customFormat="1" x14ac:dyDescent="0.3">
      <c r="A75" s="39">
        <v>14182500</v>
      </c>
      <c r="B75" s="39">
        <v>23780805</v>
      </c>
      <c r="C75" s="34" t="s">
        <v>409</v>
      </c>
      <c r="D75" s="34" t="s">
        <v>359</v>
      </c>
      <c r="F75" s="86"/>
      <c r="G75" s="36">
        <v>0.66400000000000003</v>
      </c>
      <c r="H75" s="36" t="str">
        <f t="shared" si="65"/>
        <v>S</v>
      </c>
      <c r="I75" s="36" t="str">
        <f t="shared" si="66"/>
        <v>S</v>
      </c>
      <c r="J75" s="36" t="str">
        <f t="shared" si="67"/>
        <v>S</v>
      </c>
      <c r="K75" s="36" t="str">
        <f t="shared" si="68"/>
        <v>S</v>
      </c>
      <c r="L75" s="37">
        <v>0.435</v>
      </c>
      <c r="M75" s="36" t="str">
        <f t="shared" si="69"/>
        <v>NS</v>
      </c>
      <c r="N75" s="36" t="str">
        <f t="shared" si="70"/>
        <v>VG</v>
      </c>
      <c r="O75" s="36" t="str">
        <f t="shared" si="71"/>
        <v>NS</v>
      </c>
      <c r="P75" s="36" t="str">
        <f t="shared" si="72"/>
        <v>VG</v>
      </c>
      <c r="Q75" s="36">
        <v>0.54</v>
      </c>
      <c r="R75" s="36" t="str">
        <f t="shared" si="73"/>
        <v>G</v>
      </c>
      <c r="S75" s="36" t="str">
        <f t="shared" si="74"/>
        <v>S</v>
      </c>
      <c r="T75" s="36" t="str">
        <f t="shared" si="75"/>
        <v>S</v>
      </c>
      <c r="U75" s="36" t="str">
        <f t="shared" si="76"/>
        <v>S</v>
      </c>
      <c r="V75" s="36">
        <v>0.88500000000000001</v>
      </c>
      <c r="W75" s="36" t="str">
        <f t="shared" si="77"/>
        <v>VG</v>
      </c>
      <c r="X75" s="36" t="str">
        <f t="shared" si="78"/>
        <v>G</v>
      </c>
      <c r="Y75" s="36" t="str">
        <f t="shared" si="79"/>
        <v>VG</v>
      </c>
      <c r="Z75" s="36" t="str">
        <f t="shared" si="80"/>
        <v>VG</v>
      </c>
      <c r="AA75" s="38">
        <v>0.535923319643546</v>
      </c>
      <c r="AB75" s="38">
        <v>0.54027386729737004</v>
      </c>
      <c r="AC75" s="38">
        <v>38.385922260563298</v>
      </c>
      <c r="AD75" s="38">
        <v>34.925235199023199</v>
      </c>
      <c r="AE75" s="38">
        <v>0.68123173763151501</v>
      </c>
      <c r="AF75" s="38">
        <v>0.67803107060268997</v>
      </c>
      <c r="AG75" s="38">
        <v>0.89656751071997598</v>
      </c>
      <c r="AH75" s="38">
        <v>0.81040885140585495</v>
      </c>
      <c r="AI75" s="39" t="s">
        <v>42</v>
      </c>
      <c r="AJ75" s="39" t="s">
        <v>42</v>
      </c>
      <c r="AK75" s="39" t="s">
        <v>39</v>
      </c>
      <c r="AL75" s="39" t="s">
        <v>39</v>
      </c>
      <c r="AM75" s="39" t="s">
        <v>42</v>
      </c>
      <c r="AN75" s="39" t="s">
        <v>42</v>
      </c>
      <c r="AO75" s="39" t="s">
        <v>43</v>
      </c>
      <c r="AP75" s="39" t="s">
        <v>41</v>
      </c>
      <c r="AR75" s="40" t="s">
        <v>410</v>
      </c>
      <c r="AS75" s="38">
        <v>0.58536063766689905</v>
      </c>
      <c r="AT75" s="38">
        <v>0.59272982781481798</v>
      </c>
      <c r="AU75" s="38">
        <v>33.469692203266703</v>
      </c>
      <c r="AV75" s="38">
        <v>33.364055411436802</v>
      </c>
      <c r="AW75" s="38">
        <v>0.64392496638436203</v>
      </c>
      <c r="AX75" s="38">
        <v>0.63817722631349205</v>
      </c>
      <c r="AY75" s="38">
        <v>0.86206359381770803</v>
      </c>
      <c r="AZ75" s="38">
        <v>0.87097721664626104</v>
      </c>
      <c r="BA75" s="39" t="s">
        <v>42</v>
      </c>
      <c r="BB75" s="39" t="s">
        <v>42</v>
      </c>
      <c r="BC75" s="39" t="s">
        <v>39</v>
      </c>
      <c r="BD75" s="39" t="s">
        <v>39</v>
      </c>
      <c r="BE75" s="39" t="s">
        <v>42</v>
      </c>
      <c r="BF75" s="39" t="s">
        <v>42</v>
      </c>
      <c r="BG75" s="39" t="s">
        <v>43</v>
      </c>
      <c r="BH75" s="39" t="s">
        <v>43</v>
      </c>
      <c r="BI75" s="34">
        <f t="shared" si="81"/>
        <v>1</v>
      </c>
      <c r="BJ75" s="34" t="s">
        <v>410</v>
      </c>
      <c r="BK75" s="38">
        <v>0.54378322653536504</v>
      </c>
      <c r="BL75" s="38">
        <v>0.55855572720182001</v>
      </c>
      <c r="BM75" s="38">
        <v>38.038808598584602</v>
      </c>
      <c r="BN75" s="38">
        <v>37.220206783194897</v>
      </c>
      <c r="BO75" s="38">
        <v>0.67543820847257097</v>
      </c>
      <c r="BP75" s="38">
        <v>0.66441272775149296</v>
      </c>
      <c r="BQ75" s="38">
        <v>0.89330690129327395</v>
      </c>
      <c r="BR75" s="38">
        <v>0.89525479032905397</v>
      </c>
      <c r="BS75" s="34" t="s">
        <v>42</v>
      </c>
      <c r="BT75" s="34" t="s">
        <v>42</v>
      </c>
      <c r="BU75" s="34" t="s">
        <v>39</v>
      </c>
      <c r="BV75" s="34" t="s">
        <v>39</v>
      </c>
      <c r="BW75" s="34" t="s">
        <v>42</v>
      </c>
      <c r="BX75" s="34" t="s">
        <v>42</v>
      </c>
      <c r="BY75" s="34" t="s">
        <v>43</v>
      </c>
      <c r="BZ75" s="34" t="s">
        <v>43</v>
      </c>
    </row>
    <row r="76" spans="1:78" s="34" customFormat="1" x14ac:dyDescent="0.3">
      <c r="A76" s="39">
        <v>14182500</v>
      </c>
      <c r="B76" s="39">
        <v>23780805</v>
      </c>
      <c r="C76" s="34" t="s">
        <v>409</v>
      </c>
      <c r="D76" s="34" t="s">
        <v>411</v>
      </c>
      <c r="E76" s="34" t="s">
        <v>412</v>
      </c>
      <c r="F76" s="86"/>
      <c r="G76" s="36">
        <v>0.78400000000000003</v>
      </c>
      <c r="H76" s="36" t="str">
        <f t="shared" si="65"/>
        <v>G</v>
      </c>
      <c r="I76" s="36" t="str">
        <f t="shared" si="66"/>
        <v>S</v>
      </c>
      <c r="J76" s="36" t="str">
        <f t="shared" si="67"/>
        <v>S</v>
      </c>
      <c r="K76" s="36" t="str">
        <f t="shared" si="68"/>
        <v>S</v>
      </c>
      <c r="L76" s="37">
        <v>0.19059999999999999</v>
      </c>
      <c r="M76" s="36" t="str">
        <f t="shared" si="69"/>
        <v>NS</v>
      </c>
      <c r="N76" s="36" t="str">
        <f t="shared" si="70"/>
        <v>VG</v>
      </c>
      <c r="O76" s="36" t="str">
        <f t="shared" si="71"/>
        <v>NS</v>
      </c>
      <c r="P76" s="36" t="str">
        <f t="shared" si="72"/>
        <v>VG</v>
      </c>
      <c r="Q76" s="36">
        <v>0.45600000000000002</v>
      </c>
      <c r="R76" s="36" t="str">
        <f t="shared" si="73"/>
        <v>VG</v>
      </c>
      <c r="S76" s="36" t="str">
        <f t="shared" si="74"/>
        <v>S</v>
      </c>
      <c r="T76" s="36" t="str">
        <f t="shared" si="75"/>
        <v>S</v>
      </c>
      <c r="U76" s="36" t="str">
        <f t="shared" si="76"/>
        <v>S</v>
      </c>
      <c r="V76" s="36">
        <v>0.878</v>
      </c>
      <c r="W76" s="36" t="str">
        <f t="shared" si="77"/>
        <v>VG</v>
      </c>
      <c r="X76" s="36" t="str">
        <f t="shared" si="78"/>
        <v>G</v>
      </c>
      <c r="Y76" s="36" t="str">
        <f t="shared" si="79"/>
        <v>VG</v>
      </c>
      <c r="Z76" s="36" t="str">
        <f t="shared" si="80"/>
        <v>VG</v>
      </c>
      <c r="AA76" s="38">
        <v>0.535923319643546</v>
      </c>
      <c r="AB76" s="38">
        <v>0.54027386729737004</v>
      </c>
      <c r="AC76" s="38">
        <v>38.385922260563298</v>
      </c>
      <c r="AD76" s="38">
        <v>34.925235199023199</v>
      </c>
      <c r="AE76" s="38">
        <v>0.68123173763151501</v>
      </c>
      <c r="AF76" s="38">
        <v>0.67803107060268997</v>
      </c>
      <c r="AG76" s="38">
        <v>0.89656751071997598</v>
      </c>
      <c r="AH76" s="38">
        <v>0.81040885140585495</v>
      </c>
      <c r="AI76" s="39" t="s">
        <v>42</v>
      </c>
      <c r="AJ76" s="39" t="s">
        <v>42</v>
      </c>
      <c r="AK76" s="39" t="s">
        <v>39</v>
      </c>
      <c r="AL76" s="39" t="s">
        <v>39</v>
      </c>
      <c r="AM76" s="39" t="s">
        <v>42</v>
      </c>
      <c r="AN76" s="39" t="s">
        <v>42</v>
      </c>
      <c r="AO76" s="39" t="s">
        <v>43</v>
      </c>
      <c r="AP76" s="39" t="s">
        <v>41</v>
      </c>
      <c r="AR76" s="40" t="s">
        <v>410</v>
      </c>
      <c r="AS76" s="38">
        <v>0.58536063766689905</v>
      </c>
      <c r="AT76" s="38">
        <v>0.59272982781481798</v>
      </c>
      <c r="AU76" s="38">
        <v>33.469692203266703</v>
      </c>
      <c r="AV76" s="38">
        <v>33.364055411436802</v>
      </c>
      <c r="AW76" s="38">
        <v>0.64392496638436203</v>
      </c>
      <c r="AX76" s="38">
        <v>0.63817722631349205</v>
      </c>
      <c r="AY76" s="38">
        <v>0.86206359381770803</v>
      </c>
      <c r="AZ76" s="38">
        <v>0.87097721664626104</v>
      </c>
      <c r="BA76" s="39" t="s">
        <v>42</v>
      </c>
      <c r="BB76" s="39" t="s">
        <v>42</v>
      </c>
      <c r="BC76" s="39" t="s">
        <v>39</v>
      </c>
      <c r="BD76" s="39" t="s">
        <v>39</v>
      </c>
      <c r="BE76" s="39" t="s">
        <v>42</v>
      </c>
      <c r="BF76" s="39" t="s">
        <v>42</v>
      </c>
      <c r="BG76" s="39" t="s">
        <v>43</v>
      </c>
      <c r="BH76" s="39" t="s">
        <v>43</v>
      </c>
      <c r="BI76" s="34">
        <f t="shared" si="81"/>
        <v>1</v>
      </c>
      <c r="BJ76" s="34" t="s">
        <v>410</v>
      </c>
      <c r="BK76" s="38">
        <v>0.54378322653536504</v>
      </c>
      <c r="BL76" s="38">
        <v>0.55855572720182001</v>
      </c>
      <c r="BM76" s="38">
        <v>38.038808598584602</v>
      </c>
      <c r="BN76" s="38">
        <v>37.220206783194897</v>
      </c>
      <c r="BO76" s="38">
        <v>0.67543820847257097</v>
      </c>
      <c r="BP76" s="38">
        <v>0.66441272775149296</v>
      </c>
      <c r="BQ76" s="38">
        <v>0.89330690129327395</v>
      </c>
      <c r="BR76" s="38">
        <v>0.89525479032905397</v>
      </c>
      <c r="BS76" s="34" t="s">
        <v>42</v>
      </c>
      <c r="BT76" s="34" t="s">
        <v>42</v>
      </c>
      <c r="BU76" s="34" t="s">
        <v>39</v>
      </c>
      <c r="BV76" s="34" t="s">
        <v>39</v>
      </c>
      <c r="BW76" s="34" t="s">
        <v>42</v>
      </c>
      <c r="BX76" s="34" t="s">
        <v>42</v>
      </c>
      <c r="BY76" s="34" t="s">
        <v>43</v>
      </c>
      <c r="BZ76" s="34" t="s">
        <v>43</v>
      </c>
    </row>
    <row r="77" spans="1:78" s="34" customFormat="1" x14ac:dyDescent="0.3">
      <c r="A77" s="39">
        <v>14182500</v>
      </c>
      <c r="B77" s="39">
        <v>23780805</v>
      </c>
      <c r="C77" s="34" t="s">
        <v>409</v>
      </c>
      <c r="D77" s="34" t="s">
        <v>413</v>
      </c>
      <c r="E77" s="34" t="s">
        <v>414</v>
      </c>
      <c r="F77" s="86"/>
      <c r="G77" s="36">
        <v>0.66400000000000003</v>
      </c>
      <c r="H77" s="36" t="str">
        <f t="shared" si="65"/>
        <v>S</v>
      </c>
      <c r="I77" s="36" t="str">
        <f t="shared" si="66"/>
        <v>S</v>
      </c>
      <c r="J77" s="36" t="str">
        <f t="shared" si="67"/>
        <v>S</v>
      </c>
      <c r="K77" s="36" t="str">
        <f t="shared" si="68"/>
        <v>S</v>
      </c>
      <c r="L77" s="37">
        <v>0.434</v>
      </c>
      <c r="M77" s="36" t="str">
        <f t="shared" si="69"/>
        <v>NS</v>
      </c>
      <c r="N77" s="36" t="str">
        <f t="shared" si="70"/>
        <v>VG</v>
      </c>
      <c r="O77" s="36" t="str">
        <f t="shared" si="71"/>
        <v>NS</v>
      </c>
      <c r="P77" s="36" t="str">
        <f t="shared" si="72"/>
        <v>VG</v>
      </c>
      <c r="Q77" s="36">
        <v>0.54</v>
      </c>
      <c r="R77" s="36" t="str">
        <f t="shared" si="73"/>
        <v>G</v>
      </c>
      <c r="S77" s="36" t="str">
        <f t="shared" si="74"/>
        <v>S</v>
      </c>
      <c r="T77" s="36" t="str">
        <f t="shared" si="75"/>
        <v>S</v>
      </c>
      <c r="U77" s="36" t="str">
        <f t="shared" si="76"/>
        <v>S</v>
      </c>
      <c r="V77" s="36">
        <v>0.88680000000000003</v>
      </c>
      <c r="W77" s="36" t="str">
        <f t="shared" si="77"/>
        <v>VG</v>
      </c>
      <c r="X77" s="36" t="str">
        <f t="shared" si="78"/>
        <v>G</v>
      </c>
      <c r="Y77" s="36" t="str">
        <f t="shared" si="79"/>
        <v>VG</v>
      </c>
      <c r="Z77" s="36" t="str">
        <f t="shared" si="80"/>
        <v>VG</v>
      </c>
      <c r="AA77" s="38">
        <v>0.535923319643546</v>
      </c>
      <c r="AB77" s="38">
        <v>0.54027386729737004</v>
      </c>
      <c r="AC77" s="38">
        <v>38.385922260563298</v>
      </c>
      <c r="AD77" s="38">
        <v>34.925235199023199</v>
      </c>
      <c r="AE77" s="38">
        <v>0.68123173763151501</v>
      </c>
      <c r="AF77" s="38">
        <v>0.67803107060268997</v>
      </c>
      <c r="AG77" s="38">
        <v>0.89656751071997598</v>
      </c>
      <c r="AH77" s="38">
        <v>0.81040885140585495</v>
      </c>
      <c r="AI77" s="39" t="s">
        <v>42</v>
      </c>
      <c r="AJ77" s="39" t="s">
        <v>42</v>
      </c>
      <c r="AK77" s="39" t="s">
        <v>39</v>
      </c>
      <c r="AL77" s="39" t="s">
        <v>39</v>
      </c>
      <c r="AM77" s="39" t="s">
        <v>42</v>
      </c>
      <c r="AN77" s="39" t="s">
        <v>42</v>
      </c>
      <c r="AO77" s="39" t="s">
        <v>43</v>
      </c>
      <c r="AP77" s="39" t="s">
        <v>41</v>
      </c>
      <c r="AR77" s="40" t="s">
        <v>410</v>
      </c>
      <c r="AS77" s="38">
        <v>0.58536063766689905</v>
      </c>
      <c r="AT77" s="38">
        <v>0.59272982781481798</v>
      </c>
      <c r="AU77" s="38">
        <v>33.469692203266703</v>
      </c>
      <c r="AV77" s="38">
        <v>33.364055411436802</v>
      </c>
      <c r="AW77" s="38">
        <v>0.64392496638436203</v>
      </c>
      <c r="AX77" s="38">
        <v>0.63817722631349205</v>
      </c>
      <c r="AY77" s="38">
        <v>0.86206359381770803</v>
      </c>
      <c r="AZ77" s="38">
        <v>0.87097721664626104</v>
      </c>
      <c r="BA77" s="39" t="s">
        <v>42</v>
      </c>
      <c r="BB77" s="39" t="s">
        <v>42</v>
      </c>
      <c r="BC77" s="39" t="s">
        <v>39</v>
      </c>
      <c r="BD77" s="39" t="s">
        <v>39</v>
      </c>
      <c r="BE77" s="39" t="s">
        <v>42</v>
      </c>
      <c r="BF77" s="39" t="s">
        <v>42</v>
      </c>
      <c r="BG77" s="39" t="s">
        <v>43</v>
      </c>
      <c r="BH77" s="39" t="s">
        <v>43</v>
      </c>
      <c r="BI77" s="34">
        <f t="shared" si="81"/>
        <v>1</v>
      </c>
      <c r="BJ77" s="34" t="s">
        <v>410</v>
      </c>
      <c r="BK77" s="38">
        <v>0.54378322653536504</v>
      </c>
      <c r="BL77" s="38">
        <v>0.55855572720182001</v>
      </c>
      <c r="BM77" s="38">
        <v>38.038808598584602</v>
      </c>
      <c r="BN77" s="38">
        <v>37.220206783194897</v>
      </c>
      <c r="BO77" s="38">
        <v>0.67543820847257097</v>
      </c>
      <c r="BP77" s="38">
        <v>0.66441272775149296</v>
      </c>
      <c r="BQ77" s="38">
        <v>0.89330690129327395</v>
      </c>
      <c r="BR77" s="38">
        <v>0.89525479032905397</v>
      </c>
      <c r="BS77" s="34" t="s">
        <v>42</v>
      </c>
      <c r="BT77" s="34" t="s">
        <v>42</v>
      </c>
      <c r="BU77" s="34" t="s">
        <v>39</v>
      </c>
      <c r="BV77" s="34" t="s">
        <v>39</v>
      </c>
      <c r="BW77" s="34" t="s">
        <v>42</v>
      </c>
      <c r="BX77" s="34" t="s">
        <v>42</v>
      </c>
      <c r="BY77" s="34" t="s">
        <v>43</v>
      </c>
      <c r="BZ77" s="34" t="s">
        <v>43</v>
      </c>
    </row>
    <row r="78" spans="1:78" s="34" customFormat="1" ht="28.8" x14ac:dyDescent="0.3">
      <c r="A78" s="39">
        <v>14182500</v>
      </c>
      <c r="B78" s="39">
        <v>23780805</v>
      </c>
      <c r="C78" s="34" t="s">
        <v>409</v>
      </c>
      <c r="D78" s="90" t="s">
        <v>415</v>
      </c>
      <c r="E78" s="34" t="s">
        <v>416</v>
      </c>
      <c r="F78" s="86"/>
      <c r="G78" s="36">
        <v>0.72099999999999997</v>
      </c>
      <c r="H78" s="36" t="str">
        <f t="shared" si="65"/>
        <v>G</v>
      </c>
      <c r="I78" s="36" t="str">
        <f t="shared" si="66"/>
        <v>S</v>
      </c>
      <c r="J78" s="36" t="str">
        <f t="shared" si="67"/>
        <v>S</v>
      </c>
      <c r="K78" s="36" t="str">
        <f t="shared" si="68"/>
        <v>S</v>
      </c>
      <c r="L78" s="37">
        <v>0.44900000000000001</v>
      </c>
      <c r="M78" s="36" t="str">
        <f t="shared" si="69"/>
        <v>NS</v>
      </c>
      <c r="N78" s="36" t="str">
        <f t="shared" si="70"/>
        <v>VG</v>
      </c>
      <c r="O78" s="36" t="str">
        <f t="shared" si="71"/>
        <v>NS</v>
      </c>
      <c r="P78" s="36" t="str">
        <f t="shared" si="72"/>
        <v>VG</v>
      </c>
      <c r="Q78" s="36">
        <v>0.49399999999999999</v>
      </c>
      <c r="R78" s="36" t="str">
        <f t="shared" si="73"/>
        <v>VG</v>
      </c>
      <c r="S78" s="36" t="str">
        <f t="shared" si="74"/>
        <v>S</v>
      </c>
      <c r="T78" s="36" t="str">
        <f t="shared" si="75"/>
        <v>S</v>
      </c>
      <c r="U78" s="36" t="str">
        <f t="shared" si="76"/>
        <v>S</v>
      </c>
      <c r="V78" s="36">
        <v>0.90229999999999999</v>
      </c>
      <c r="W78" s="36" t="str">
        <f t="shared" si="77"/>
        <v>VG</v>
      </c>
      <c r="X78" s="36" t="str">
        <f t="shared" si="78"/>
        <v>G</v>
      </c>
      <c r="Y78" s="36" t="str">
        <f t="shared" si="79"/>
        <v>VG</v>
      </c>
      <c r="Z78" s="36" t="str">
        <f t="shared" si="80"/>
        <v>VG</v>
      </c>
      <c r="AA78" s="38">
        <v>0.535923319643546</v>
      </c>
      <c r="AB78" s="38">
        <v>0.54027386729737004</v>
      </c>
      <c r="AC78" s="38">
        <v>38.385922260563298</v>
      </c>
      <c r="AD78" s="38">
        <v>34.925235199023199</v>
      </c>
      <c r="AE78" s="38">
        <v>0.68123173763151501</v>
      </c>
      <c r="AF78" s="38">
        <v>0.67803107060268997</v>
      </c>
      <c r="AG78" s="38">
        <v>0.89656751071997598</v>
      </c>
      <c r="AH78" s="38">
        <v>0.81040885140585495</v>
      </c>
      <c r="AI78" s="39" t="s">
        <v>42</v>
      </c>
      <c r="AJ78" s="39" t="s">
        <v>42</v>
      </c>
      <c r="AK78" s="39" t="s">
        <v>39</v>
      </c>
      <c r="AL78" s="39" t="s">
        <v>39</v>
      </c>
      <c r="AM78" s="39" t="s">
        <v>42</v>
      </c>
      <c r="AN78" s="39" t="s">
        <v>42</v>
      </c>
      <c r="AO78" s="39" t="s">
        <v>43</v>
      </c>
      <c r="AP78" s="39" t="s">
        <v>41</v>
      </c>
      <c r="AR78" s="40" t="s">
        <v>410</v>
      </c>
      <c r="AS78" s="38">
        <v>0.58536063766689905</v>
      </c>
      <c r="AT78" s="38">
        <v>0.59272982781481798</v>
      </c>
      <c r="AU78" s="38">
        <v>33.469692203266703</v>
      </c>
      <c r="AV78" s="38">
        <v>33.364055411436802</v>
      </c>
      <c r="AW78" s="38">
        <v>0.64392496638436203</v>
      </c>
      <c r="AX78" s="38">
        <v>0.63817722631349205</v>
      </c>
      <c r="AY78" s="38">
        <v>0.86206359381770803</v>
      </c>
      <c r="AZ78" s="38">
        <v>0.87097721664626104</v>
      </c>
      <c r="BA78" s="39" t="s">
        <v>42</v>
      </c>
      <c r="BB78" s="39" t="s">
        <v>42</v>
      </c>
      <c r="BC78" s="39" t="s">
        <v>39</v>
      </c>
      <c r="BD78" s="39" t="s">
        <v>39</v>
      </c>
      <c r="BE78" s="39" t="s">
        <v>42</v>
      </c>
      <c r="BF78" s="39" t="s">
        <v>42</v>
      </c>
      <c r="BG78" s="39" t="s">
        <v>43</v>
      </c>
      <c r="BH78" s="39" t="s">
        <v>43</v>
      </c>
      <c r="BI78" s="34">
        <f t="shared" si="81"/>
        <v>1</v>
      </c>
      <c r="BJ78" s="34" t="s">
        <v>410</v>
      </c>
      <c r="BK78" s="38">
        <v>0.54378322653536504</v>
      </c>
      <c r="BL78" s="38">
        <v>0.55855572720182001</v>
      </c>
      <c r="BM78" s="38">
        <v>38.038808598584602</v>
      </c>
      <c r="BN78" s="38">
        <v>37.220206783194897</v>
      </c>
      <c r="BO78" s="38">
        <v>0.67543820847257097</v>
      </c>
      <c r="BP78" s="38">
        <v>0.66441272775149296</v>
      </c>
      <c r="BQ78" s="38">
        <v>0.89330690129327395</v>
      </c>
      <c r="BR78" s="38">
        <v>0.89525479032905397</v>
      </c>
      <c r="BS78" s="34" t="s">
        <v>42</v>
      </c>
      <c r="BT78" s="34" t="s">
        <v>42</v>
      </c>
      <c r="BU78" s="34" t="s">
        <v>39</v>
      </c>
      <c r="BV78" s="34" t="s">
        <v>39</v>
      </c>
      <c r="BW78" s="34" t="s">
        <v>42</v>
      </c>
      <c r="BX78" s="34" t="s">
        <v>42</v>
      </c>
      <c r="BY78" s="34" t="s">
        <v>43</v>
      </c>
      <c r="BZ78" s="34" t="s">
        <v>43</v>
      </c>
    </row>
    <row r="79" spans="1:78" s="34" customFormat="1" x14ac:dyDescent="0.3">
      <c r="A79" s="39">
        <v>14182500</v>
      </c>
      <c r="B79" s="39">
        <v>23780805</v>
      </c>
      <c r="C79" s="34" t="s">
        <v>409</v>
      </c>
      <c r="D79" s="90" t="s">
        <v>365</v>
      </c>
      <c r="F79" s="86"/>
      <c r="G79" s="36">
        <v>0.66</v>
      </c>
      <c r="H79" s="36" t="str">
        <f t="shared" si="65"/>
        <v>S</v>
      </c>
      <c r="I79" s="36" t="str">
        <f t="shared" si="66"/>
        <v>S</v>
      </c>
      <c r="J79" s="36" t="str">
        <f t="shared" si="67"/>
        <v>S</v>
      </c>
      <c r="K79" s="36" t="str">
        <f t="shared" si="68"/>
        <v>S</v>
      </c>
      <c r="L79" s="37">
        <v>0.43559999999999999</v>
      </c>
      <c r="M79" s="36" t="str">
        <f t="shared" si="69"/>
        <v>NS</v>
      </c>
      <c r="N79" s="36" t="str">
        <f t="shared" si="70"/>
        <v>VG</v>
      </c>
      <c r="O79" s="36" t="str">
        <f t="shared" si="71"/>
        <v>NS</v>
      </c>
      <c r="P79" s="36" t="str">
        <f t="shared" si="72"/>
        <v>VG</v>
      </c>
      <c r="Q79" s="36">
        <v>0.54400000000000004</v>
      </c>
      <c r="R79" s="36" t="str">
        <f t="shared" si="73"/>
        <v>G</v>
      </c>
      <c r="S79" s="36" t="str">
        <f t="shared" si="74"/>
        <v>S</v>
      </c>
      <c r="T79" s="36" t="str">
        <f t="shared" si="75"/>
        <v>S</v>
      </c>
      <c r="U79" s="36" t="str">
        <f t="shared" si="76"/>
        <v>S</v>
      </c>
      <c r="V79" s="36">
        <v>0.88400000000000001</v>
      </c>
      <c r="W79" s="36" t="str">
        <f t="shared" si="77"/>
        <v>VG</v>
      </c>
      <c r="X79" s="36" t="str">
        <f t="shared" si="78"/>
        <v>G</v>
      </c>
      <c r="Y79" s="36" t="str">
        <f t="shared" si="79"/>
        <v>VG</v>
      </c>
      <c r="Z79" s="36" t="str">
        <f t="shared" si="80"/>
        <v>VG</v>
      </c>
      <c r="AA79" s="38">
        <v>0.535923319643546</v>
      </c>
      <c r="AB79" s="38">
        <v>0.54027386729737004</v>
      </c>
      <c r="AC79" s="38">
        <v>38.385922260563298</v>
      </c>
      <c r="AD79" s="38">
        <v>34.925235199023199</v>
      </c>
      <c r="AE79" s="38">
        <v>0.68123173763151501</v>
      </c>
      <c r="AF79" s="38">
        <v>0.67803107060268997</v>
      </c>
      <c r="AG79" s="38">
        <v>0.89656751071997598</v>
      </c>
      <c r="AH79" s="38">
        <v>0.81040885140585495</v>
      </c>
      <c r="AI79" s="39" t="s">
        <v>42</v>
      </c>
      <c r="AJ79" s="39" t="s">
        <v>42</v>
      </c>
      <c r="AK79" s="39" t="s">
        <v>39</v>
      </c>
      <c r="AL79" s="39" t="s">
        <v>39</v>
      </c>
      <c r="AM79" s="39" t="s">
        <v>42</v>
      </c>
      <c r="AN79" s="39" t="s">
        <v>42</v>
      </c>
      <c r="AO79" s="39" t="s">
        <v>43</v>
      </c>
      <c r="AP79" s="39" t="s">
        <v>41</v>
      </c>
      <c r="AR79" s="40" t="s">
        <v>410</v>
      </c>
      <c r="AS79" s="38">
        <v>0.58536063766689905</v>
      </c>
      <c r="AT79" s="38">
        <v>0.59272982781481798</v>
      </c>
      <c r="AU79" s="38">
        <v>33.469692203266703</v>
      </c>
      <c r="AV79" s="38">
        <v>33.364055411436802</v>
      </c>
      <c r="AW79" s="38">
        <v>0.64392496638436203</v>
      </c>
      <c r="AX79" s="38">
        <v>0.63817722631349205</v>
      </c>
      <c r="AY79" s="38">
        <v>0.86206359381770803</v>
      </c>
      <c r="AZ79" s="38">
        <v>0.87097721664626104</v>
      </c>
      <c r="BA79" s="39" t="s">
        <v>42</v>
      </c>
      <c r="BB79" s="39" t="s">
        <v>42</v>
      </c>
      <c r="BC79" s="39" t="s">
        <v>39</v>
      </c>
      <c r="BD79" s="39" t="s">
        <v>39</v>
      </c>
      <c r="BE79" s="39" t="s">
        <v>42</v>
      </c>
      <c r="BF79" s="39" t="s">
        <v>42</v>
      </c>
      <c r="BG79" s="39" t="s">
        <v>43</v>
      </c>
      <c r="BH79" s="39" t="s">
        <v>43</v>
      </c>
      <c r="BI79" s="34">
        <f t="shared" si="81"/>
        <v>1</v>
      </c>
      <c r="BJ79" s="34" t="s">
        <v>410</v>
      </c>
      <c r="BK79" s="38">
        <v>0.54378322653536504</v>
      </c>
      <c r="BL79" s="38">
        <v>0.55855572720182001</v>
      </c>
      <c r="BM79" s="38">
        <v>38.038808598584602</v>
      </c>
      <c r="BN79" s="38">
        <v>37.220206783194897</v>
      </c>
      <c r="BO79" s="38">
        <v>0.67543820847257097</v>
      </c>
      <c r="BP79" s="38">
        <v>0.66441272775149296</v>
      </c>
      <c r="BQ79" s="38">
        <v>0.89330690129327395</v>
      </c>
      <c r="BR79" s="38">
        <v>0.89525479032905397</v>
      </c>
      <c r="BS79" s="34" t="s">
        <v>42</v>
      </c>
      <c r="BT79" s="34" t="s">
        <v>42</v>
      </c>
      <c r="BU79" s="34" t="s">
        <v>39</v>
      </c>
      <c r="BV79" s="34" t="s">
        <v>39</v>
      </c>
      <c r="BW79" s="34" t="s">
        <v>42</v>
      </c>
      <c r="BX79" s="34" t="s">
        <v>42</v>
      </c>
      <c r="BY79" s="34" t="s">
        <v>43</v>
      </c>
      <c r="BZ79" s="34" t="s">
        <v>43</v>
      </c>
    </row>
    <row r="80" spans="1:78" s="19" customFormat="1" x14ac:dyDescent="0.3">
      <c r="A80" s="25">
        <v>14182500</v>
      </c>
      <c r="B80" s="25">
        <v>23780805</v>
      </c>
      <c r="C80" s="19" t="s">
        <v>409</v>
      </c>
      <c r="D80" s="102" t="s">
        <v>367</v>
      </c>
      <c r="F80" s="94"/>
      <c r="G80" s="13">
        <v>0.68</v>
      </c>
      <c r="H80" s="13" t="str">
        <f t="shared" si="65"/>
        <v>S</v>
      </c>
      <c r="I80" s="13" t="str">
        <f t="shared" si="66"/>
        <v>S</v>
      </c>
      <c r="J80" s="13" t="str">
        <f t="shared" si="67"/>
        <v>S</v>
      </c>
      <c r="K80" s="13" t="str">
        <f t="shared" si="68"/>
        <v>S</v>
      </c>
      <c r="L80" s="14">
        <v>0.4103</v>
      </c>
      <c r="M80" s="13" t="str">
        <f t="shared" si="69"/>
        <v>NS</v>
      </c>
      <c r="N80" s="13" t="str">
        <f t="shared" si="70"/>
        <v>VG</v>
      </c>
      <c r="O80" s="13" t="str">
        <f t="shared" si="71"/>
        <v>NS</v>
      </c>
      <c r="P80" s="13" t="str">
        <f t="shared" si="72"/>
        <v>VG</v>
      </c>
      <c r="Q80" s="13">
        <v>0.53200000000000003</v>
      </c>
      <c r="R80" s="13" t="str">
        <f t="shared" si="73"/>
        <v>G</v>
      </c>
      <c r="S80" s="13" t="str">
        <f t="shared" si="74"/>
        <v>S</v>
      </c>
      <c r="T80" s="13" t="str">
        <f t="shared" si="75"/>
        <v>S</v>
      </c>
      <c r="U80" s="13" t="str">
        <f t="shared" si="76"/>
        <v>S</v>
      </c>
      <c r="V80" s="13">
        <v>0.88970000000000005</v>
      </c>
      <c r="W80" s="13" t="str">
        <f t="shared" si="77"/>
        <v>VG</v>
      </c>
      <c r="X80" s="13" t="str">
        <f t="shared" si="78"/>
        <v>G</v>
      </c>
      <c r="Y80" s="13" t="str">
        <f t="shared" si="79"/>
        <v>VG</v>
      </c>
      <c r="Z80" s="13" t="str">
        <f t="shared" si="80"/>
        <v>VG</v>
      </c>
      <c r="AA80" s="22">
        <v>0.535923319643546</v>
      </c>
      <c r="AB80" s="22">
        <v>0.54027386729737004</v>
      </c>
      <c r="AC80" s="22">
        <v>38.385922260563298</v>
      </c>
      <c r="AD80" s="22">
        <v>34.925235199023199</v>
      </c>
      <c r="AE80" s="22">
        <v>0.68123173763151501</v>
      </c>
      <c r="AF80" s="22">
        <v>0.67803107060268997</v>
      </c>
      <c r="AG80" s="22">
        <v>0.89656751071997598</v>
      </c>
      <c r="AH80" s="22">
        <v>0.81040885140585495</v>
      </c>
      <c r="AI80" s="25" t="s">
        <v>42</v>
      </c>
      <c r="AJ80" s="25" t="s">
        <v>42</v>
      </c>
      <c r="AK80" s="25" t="s">
        <v>39</v>
      </c>
      <c r="AL80" s="25" t="s">
        <v>39</v>
      </c>
      <c r="AM80" s="25" t="s">
        <v>42</v>
      </c>
      <c r="AN80" s="25" t="s">
        <v>42</v>
      </c>
      <c r="AO80" s="25" t="s">
        <v>43</v>
      </c>
      <c r="AP80" s="25" t="s">
        <v>41</v>
      </c>
      <c r="AR80" s="95" t="s">
        <v>410</v>
      </c>
      <c r="AS80" s="22">
        <v>0.58536063766689905</v>
      </c>
      <c r="AT80" s="22">
        <v>0.59272982781481798</v>
      </c>
      <c r="AU80" s="22">
        <v>33.469692203266703</v>
      </c>
      <c r="AV80" s="22">
        <v>33.364055411436802</v>
      </c>
      <c r="AW80" s="22">
        <v>0.64392496638436203</v>
      </c>
      <c r="AX80" s="22">
        <v>0.63817722631349205</v>
      </c>
      <c r="AY80" s="22">
        <v>0.86206359381770803</v>
      </c>
      <c r="AZ80" s="22">
        <v>0.87097721664626104</v>
      </c>
      <c r="BA80" s="25" t="s">
        <v>42</v>
      </c>
      <c r="BB80" s="25" t="s">
        <v>42</v>
      </c>
      <c r="BC80" s="25" t="s">
        <v>39</v>
      </c>
      <c r="BD80" s="25" t="s">
        <v>39</v>
      </c>
      <c r="BE80" s="25" t="s">
        <v>42</v>
      </c>
      <c r="BF80" s="25" t="s">
        <v>42</v>
      </c>
      <c r="BG80" s="25" t="s">
        <v>43</v>
      </c>
      <c r="BH80" s="25" t="s">
        <v>43</v>
      </c>
      <c r="BI80" s="19">
        <f t="shared" si="81"/>
        <v>1</v>
      </c>
      <c r="BJ80" s="19" t="s">
        <v>410</v>
      </c>
      <c r="BK80" s="22">
        <v>0.54378322653536504</v>
      </c>
      <c r="BL80" s="22">
        <v>0.55855572720182001</v>
      </c>
      <c r="BM80" s="22">
        <v>38.038808598584602</v>
      </c>
      <c r="BN80" s="22">
        <v>37.220206783194897</v>
      </c>
      <c r="BO80" s="22">
        <v>0.67543820847257097</v>
      </c>
      <c r="BP80" s="22">
        <v>0.66441272775149296</v>
      </c>
      <c r="BQ80" s="22">
        <v>0.89330690129327395</v>
      </c>
      <c r="BR80" s="22">
        <v>0.89525479032905397</v>
      </c>
      <c r="BS80" s="19" t="s">
        <v>42</v>
      </c>
      <c r="BT80" s="19" t="s">
        <v>42</v>
      </c>
      <c r="BU80" s="19" t="s">
        <v>39</v>
      </c>
      <c r="BV80" s="19" t="s">
        <v>39</v>
      </c>
      <c r="BW80" s="19" t="s">
        <v>42</v>
      </c>
      <c r="BX80" s="19" t="s">
        <v>42</v>
      </c>
      <c r="BY80" s="19" t="s">
        <v>43</v>
      </c>
      <c r="BZ80" s="19" t="s">
        <v>43</v>
      </c>
    </row>
    <row r="81" spans="1:78" s="19" customFormat="1" ht="28.8" x14ac:dyDescent="0.3">
      <c r="A81" s="25">
        <v>14182500</v>
      </c>
      <c r="B81" s="25">
        <v>23780805</v>
      </c>
      <c r="C81" s="19" t="s">
        <v>409</v>
      </c>
      <c r="D81" s="102" t="s">
        <v>417</v>
      </c>
      <c r="F81" s="94"/>
      <c r="G81" s="13">
        <v>0.72799999999999998</v>
      </c>
      <c r="H81" s="13" t="str">
        <f t="shared" si="65"/>
        <v>G</v>
      </c>
      <c r="I81" s="13" t="str">
        <f t="shared" si="66"/>
        <v>S</v>
      </c>
      <c r="J81" s="13" t="str">
        <f t="shared" si="67"/>
        <v>S</v>
      </c>
      <c r="K81" s="13" t="str">
        <f t="shared" si="68"/>
        <v>S</v>
      </c>
      <c r="L81" s="14">
        <v>0.29310000000000003</v>
      </c>
      <c r="M81" s="13" t="str">
        <f t="shared" si="69"/>
        <v>NS</v>
      </c>
      <c r="N81" s="13" t="str">
        <f t="shared" si="70"/>
        <v>VG</v>
      </c>
      <c r="O81" s="13" t="str">
        <f t="shared" si="71"/>
        <v>NS</v>
      </c>
      <c r="P81" s="13" t="str">
        <f t="shared" si="72"/>
        <v>VG</v>
      </c>
      <c r="Q81" s="13">
        <v>0.502</v>
      </c>
      <c r="R81" s="13" t="str">
        <f t="shared" si="73"/>
        <v>G</v>
      </c>
      <c r="S81" s="13" t="str">
        <f t="shared" si="74"/>
        <v>S</v>
      </c>
      <c r="T81" s="13" t="str">
        <f t="shared" si="75"/>
        <v>S</v>
      </c>
      <c r="U81" s="13" t="str">
        <f t="shared" si="76"/>
        <v>S</v>
      </c>
      <c r="V81" s="13">
        <v>0.87549999999999994</v>
      </c>
      <c r="W81" s="13" t="str">
        <f t="shared" si="77"/>
        <v>VG</v>
      </c>
      <c r="X81" s="13" t="str">
        <f t="shared" si="78"/>
        <v>G</v>
      </c>
      <c r="Y81" s="13" t="str">
        <f t="shared" si="79"/>
        <v>VG</v>
      </c>
      <c r="Z81" s="13" t="str">
        <f t="shared" si="80"/>
        <v>VG</v>
      </c>
      <c r="AA81" s="22">
        <v>0.535923319643546</v>
      </c>
      <c r="AB81" s="22">
        <v>0.54027386729737004</v>
      </c>
      <c r="AC81" s="22">
        <v>38.385922260563298</v>
      </c>
      <c r="AD81" s="22">
        <v>34.925235199023199</v>
      </c>
      <c r="AE81" s="22">
        <v>0.68123173763151501</v>
      </c>
      <c r="AF81" s="22">
        <v>0.67803107060268997</v>
      </c>
      <c r="AG81" s="22">
        <v>0.89656751071997598</v>
      </c>
      <c r="AH81" s="22">
        <v>0.81040885140585495</v>
      </c>
      <c r="AI81" s="25" t="s">
        <v>42</v>
      </c>
      <c r="AJ81" s="25" t="s">
        <v>42</v>
      </c>
      <c r="AK81" s="25" t="s">
        <v>39</v>
      </c>
      <c r="AL81" s="25" t="s">
        <v>39</v>
      </c>
      <c r="AM81" s="25" t="s">
        <v>42</v>
      </c>
      <c r="AN81" s="25" t="s">
        <v>42</v>
      </c>
      <c r="AO81" s="25" t="s">
        <v>43</v>
      </c>
      <c r="AP81" s="25" t="s">
        <v>41</v>
      </c>
      <c r="AR81" s="95" t="s">
        <v>410</v>
      </c>
      <c r="AS81" s="22">
        <v>0.58536063766689905</v>
      </c>
      <c r="AT81" s="22">
        <v>0.59272982781481798</v>
      </c>
      <c r="AU81" s="22">
        <v>33.469692203266703</v>
      </c>
      <c r="AV81" s="22">
        <v>33.364055411436802</v>
      </c>
      <c r="AW81" s="22">
        <v>0.64392496638436203</v>
      </c>
      <c r="AX81" s="22">
        <v>0.63817722631349205</v>
      </c>
      <c r="AY81" s="22">
        <v>0.86206359381770803</v>
      </c>
      <c r="AZ81" s="22">
        <v>0.87097721664626104</v>
      </c>
      <c r="BA81" s="25" t="s">
        <v>42</v>
      </c>
      <c r="BB81" s="25" t="s">
        <v>42</v>
      </c>
      <c r="BC81" s="25" t="s">
        <v>39</v>
      </c>
      <c r="BD81" s="25" t="s">
        <v>39</v>
      </c>
      <c r="BE81" s="25" t="s">
        <v>42</v>
      </c>
      <c r="BF81" s="25" t="s">
        <v>42</v>
      </c>
      <c r="BG81" s="25" t="s">
        <v>43</v>
      </c>
      <c r="BH81" s="25" t="s">
        <v>43</v>
      </c>
      <c r="BI81" s="19">
        <f t="shared" si="81"/>
        <v>1</v>
      </c>
      <c r="BJ81" s="19" t="s">
        <v>410</v>
      </c>
      <c r="BK81" s="22">
        <v>0.54378322653536504</v>
      </c>
      <c r="BL81" s="22">
        <v>0.55855572720182001</v>
      </c>
      <c r="BM81" s="22">
        <v>38.038808598584602</v>
      </c>
      <c r="BN81" s="22">
        <v>37.220206783194897</v>
      </c>
      <c r="BO81" s="22">
        <v>0.67543820847257097</v>
      </c>
      <c r="BP81" s="22">
        <v>0.66441272775149296</v>
      </c>
      <c r="BQ81" s="22">
        <v>0.89330690129327395</v>
      </c>
      <c r="BR81" s="22">
        <v>0.89525479032905397</v>
      </c>
      <c r="BS81" s="19" t="s">
        <v>42</v>
      </c>
      <c r="BT81" s="19" t="s">
        <v>42</v>
      </c>
      <c r="BU81" s="19" t="s">
        <v>39</v>
      </c>
      <c r="BV81" s="19" t="s">
        <v>39</v>
      </c>
      <c r="BW81" s="19" t="s">
        <v>42</v>
      </c>
      <c r="BX81" s="19" t="s">
        <v>42</v>
      </c>
      <c r="BY81" s="19" t="s">
        <v>43</v>
      </c>
      <c r="BZ81" s="19" t="s">
        <v>43</v>
      </c>
    </row>
    <row r="82" spans="1:78" s="19" customFormat="1" x14ac:dyDescent="0.3">
      <c r="A82" s="25">
        <v>14182500</v>
      </c>
      <c r="B82" s="25">
        <v>23780805</v>
      </c>
      <c r="C82" s="19" t="s">
        <v>409</v>
      </c>
      <c r="D82" s="102" t="s">
        <v>368</v>
      </c>
      <c r="F82" s="94"/>
      <c r="G82" s="13">
        <v>0.72199999999999998</v>
      </c>
      <c r="H82" s="13" t="str">
        <f t="shared" si="65"/>
        <v>G</v>
      </c>
      <c r="I82" s="13" t="str">
        <f t="shared" si="66"/>
        <v>S</v>
      </c>
      <c r="J82" s="13" t="str">
        <f t="shared" si="67"/>
        <v>S</v>
      </c>
      <c r="K82" s="13" t="str">
        <f t="shared" si="68"/>
        <v>S</v>
      </c>
      <c r="L82" s="14">
        <v>0.30230000000000001</v>
      </c>
      <c r="M82" s="13" t="str">
        <f t="shared" si="69"/>
        <v>NS</v>
      </c>
      <c r="N82" s="13" t="str">
        <f t="shared" si="70"/>
        <v>VG</v>
      </c>
      <c r="O82" s="13" t="str">
        <f t="shared" si="71"/>
        <v>NS</v>
      </c>
      <c r="P82" s="13" t="str">
        <f t="shared" si="72"/>
        <v>VG</v>
      </c>
      <c r="Q82" s="13">
        <v>0.50700000000000001</v>
      </c>
      <c r="R82" s="13" t="str">
        <f t="shared" si="73"/>
        <v>G</v>
      </c>
      <c r="S82" s="13" t="str">
        <f t="shared" si="74"/>
        <v>S</v>
      </c>
      <c r="T82" s="13" t="str">
        <f t="shared" si="75"/>
        <v>S</v>
      </c>
      <c r="U82" s="13" t="str">
        <f t="shared" si="76"/>
        <v>S</v>
      </c>
      <c r="V82" s="13">
        <v>0.87549999999999994</v>
      </c>
      <c r="W82" s="13" t="str">
        <f t="shared" si="77"/>
        <v>VG</v>
      </c>
      <c r="X82" s="13" t="str">
        <f t="shared" si="78"/>
        <v>G</v>
      </c>
      <c r="Y82" s="13" t="str">
        <f t="shared" si="79"/>
        <v>VG</v>
      </c>
      <c r="Z82" s="13" t="str">
        <f t="shared" si="80"/>
        <v>VG</v>
      </c>
      <c r="AA82" s="22">
        <v>0.535923319643546</v>
      </c>
      <c r="AB82" s="22">
        <v>0.54027386729737004</v>
      </c>
      <c r="AC82" s="22">
        <v>38.385922260563298</v>
      </c>
      <c r="AD82" s="22">
        <v>34.925235199023199</v>
      </c>
      <c r="AE82" s="22">
        <v>0.68123173763151501</v>
      </c>
      <c r="AF82" s="22">
        <v>0.67803107060268997</v>
      </c>
      <c r="AG82" s="22">
        <v>0.89656751071997598</v>
      </c>
      <c r="AH82" s="22">
        <v>0.81040885140585495</v>
      </c>
      <c r="AI82" s="25" t="s">
        <v>42</v>
      </c>
      <c r="AJ82" s="25" t="s">
        <v>42</v>
      </c>
      <c r="AK82" s="25" t="s">
        <v>39</v>
      </c>
      <c r="AL82" s="25" t="s">
        <v>39</v>
      </c>
      <c r="AM82" s="25" t="s">
        <v>42</v>
      </c>
      <c r="AN82" s="25" t="s">
        <v>42</v>
      </c>
      <c r="AO82" s="25" t="s">
        <v>43</v>
      </c>
      <c r="AP82" s="25" t="s">
        <v>41</v>
      </c>
      <c r="AR82" s="95" t="s">
        <v>410</v>
      </c>
      <c r="AS82" s="22">
        <v>0.58536063766689905</v>
      </c>
      <c r="AT82" s="22">
        <v>0.59272982781481798</v>
      </c>
      <c r="AU82" s="22">
        <v>33.469692203266703</v>
      </c>
      <c r="AV82" s="22">
        <v>33.364055411436802</v>
      </c>
      <c r="AW82" s="22">
        <v>0.64392496638436203</v>
      </c>
      <c r="AX82" s="22">
        <v>0.63817722631349205</v>
      </c>
      <c r="AY82" s="22">
        <v>0.86206359381770803</v>
      </c>
      <c r="AZ82" s="22">
        <v>0.87097721664626104</v>
      </c>
      <c r="BA82" s="25" t="s">
        <v>42</v>
      </c>
      <c r="BB82" s="25" t="s">
        <v>42</v>
      </c>
      <c r="BC82" s="25" t="s">
        <v>39</v>
      </c>
      <c r="BD82" s="25" t="s">
        <v>39</v>
      </c>
      <c r="BE82" s="25" t="s">
        <v>42</v>
      </c>
      <c r="BF82" s="25" t="s">
        <v>42</v>
      </c>
      <c r="BG82" s="25" t="s">
        <v>43</v>
      </c>
      <c r="BH82" s="25" t="s">
        <v>43</v>
      </c>
      <c r="BI82" s="19">
        <f t="shared" si="81"/>
        <v>1</v>
      </c>
      <c r="BJ82" s="19" t="s">
        <v>410</v>
      </c>
      <c r="BK82" s="22">
        <v>0.54378322653536504</v>
      </c>
      <c r="BL82" s="22">
        <v>0.55855572720182001</v>
      </c>
      <c r="BM82" s="22">
        <v>38.038808598584602</v>
      </c>
      <c r="BN82" s="22">
        <v>37.220206783194897</v>
      </c>
      <c r="BO82" s="22">
        <v>0.67543820847257097</v>
      </c>
      <c r="BP82" s="22">
        <v>0.66441272775149296</v>
      </c>
      <c r="BQ82" s="22">
        <v>0.89330690129327395</v>
      </c>
      <c r="BR82" s="22">
        <v>0.89525479032905397</v>
      </c>
      <c r="BS82" s="19" t="s">
        <v>42</v>
      </c>
      <c r="BT82" s="19" t="s">
        <v>42</v>
      </c>
      <c r="BU82" s="19" t="s">
        <v>39</v>
      </c>
      <c r="BV82" s="19" t="s">
        <v>39</v>
      </c>
      <c r="BW82" s="19" t="s">
        <v>42</v>
      </c>
      <c r="BX82" s="19" t="s">
        <v>42</v>
      </c>
      <c r="BY82" s="19" t="s">
        <v>43</v>
      </c>
      <c r="BZ82" s="19" t="s">
        <v>43</v>
      </c>
    </row>
    <row r="83" spans="1:78" s="19" customFormat="1" x14ac:dyDescent="0.3">
      <c r="A83" s="25">
        <v>14182500</v>
      </c>
      <c r="B83" s="25">
        <v>23780805</v>
      </c>
      <c r="C83" s="19" t="s">
        <v>409</v>
      </c>
      <c r="D83" s="102" t="s">
        <v>369</v>
      </c>
      <c r="F83" s="94"/>
      <c r="G83" s="13">
        <v>0.72199999999999998</v>
      </c>
      <c r="H83" s="13" t="str">
        <f t="shared" si="65"/>
        <v>G</v>
      </c>
      <c r="I83" s="13" t="str">
        <f t="shared" si="66"/>
        <v>S</v>
      </c>
      <c r="J83" s="13" t="str">
        <f t="shared" si="67"/>
        <v>S</v>
      </c>
      <c r="K83" s="13" t="str">
        <f t="shared" si="68"/>
        <v>S</v>
      </c>
      <c r="L83" s="14">
        <v>0.30230000000000001</v>
      </c>
      <c r="M83" s="13" t="str">
        <f t="shared" si="69"/>
        <v>NS</v>
      </c>
      <c r="N83" s="13" t="str">
        <f t="shared" si="70"/>
        <v>VG</v>
      </c>
      <c r="O83" s="13" t="str">
        <f t="shared" si="71"/>
        <v>NS</v>
      </c>
      <c r="P83" s="13" t="str">
        <f t="shared" si="72"/>
        <v>VG</v>
      </c>
      <c r="Q83" s="13">
        <v>0.50700000000000001</v>
      </c>
      <c r="R83" s="13" t="str">
        <f t="shared" si="73"/>
        <v>G</v>
      </c>
      <c r="S83" s="13" t="str">
        <f t="shared" si="74"/>
        <v>S</v>
      </c>
      <c r="T83" s="13" t="str">
        <f t="shared" si="75"/>
        <v>S</v>
      </c>
      <c r="U83" s="13" t="str">
        <f t="shared" si="76"/>
        <v>S</v>
      </c>
      <c r="V83" s="13">
        <v>0.87549999999999994</v>
      </c>
      <c r="W83" s="13" t="str">
        <f t="shared" si="77"/>
        <v>VG</v>
      </c>
      <c r="X83" s="13" t="str">
        <f t="shared" si="78"/>
        <v>G</v>
      </c>
      <c r="Y83" s="13" t="str">
        <f t="shared" si="79"/>
        <v>VG</v>
      </c>
      <c r="Z83" s="13" t="str">
        <f t="shared" si="80"/>
        <v>VG</v>
      </c>
      <c r="AA83" s="22">
        <v>0.535923319643546</v>
      </c>
      <c r="AB83" s="22">
        <v>0.54027386729737004</v>
      </c>
      <c r="AC83" s="22">
        <v>38.385922260563298</v>
      </c>
      <c r="AD83" s="22">
        <v>34.925235199023199</v>
      </c>
      <c r="AE83" s="22">
        <v>0.68123173763151501</v>
      </c>
      <c r="AF83" s="22">
        <v>0.67803107060268997</v>
      </c>
      <c r="AG83" s="22">
        <v>0.89656751071997598</v>
      </c>
      <c r="AH83" s="22">
        <v>0.81040885140585495</v>
      </c>
      <c r="AI83" s="25" t="s">
        <v>42</v>
      </c>
      <c r="AJ83" s="25" t="s">
        <v>42</v>
      </c>
      <c r="AK83" s="25" t="s">
        <v>39</v>
      </c>
      <c r="AL83" s="25" t="s">
        <v>39</v>
      </c>
      <c r="AM83" s="25" t="s">
        <v>42</v>
      </c>
      <c r="AN83" s="25" t="s">
        <v>42</v>
      </c>
      <c r="AO83" s="25" t="s">
        <v>43</v>
      </c>
      <c r="AP83" s="25" t="s">
        <v>41</v>
      </c>
      <c r="AR83" s="95" t="s">
        <v>410</v>
      </c>
      <c r="AS83" s="22">
        <v>0.58536063766689905</v>
      </c>
      <c r="AT83" s="22">
        <v>0.59272982781481798</v>
      </c>
      <c r="AU83" s="22">
        <v>33.469692203266703</v>
      </c>
      <c r="AV83" s="22">
        <v>33.364055411436802</v>
      </c>
      <c r="AW83" s="22">
        <v>0.64392496638436203</v>
      </c>
      <c r="AX83" s="22">
        <v>0.63817722631349205</v>
      </c>
      <c r="AY83" s="22">
        <v>0.86206359381770803</v>
      </c>
      <c r="AZ83" s="22">
        <v>0.87097721664626104</v>
      </c>
      <c r="BA83" s="25" t="s">
        <v>42</v>
      </c>
      <c r="BB83" s="25" t="s">
        <v>42</v>
      </c>
      <c r="BC83" s="25" t="s">
        <v>39</v>
      </c>
      <c r="BD83" s="25" t="s">
        <v>39</v>
      </c>
      <c r="BE83" s="25" t="s">
        <v>42</v>
      </c>
      <c r="BF83" s="25" t="s">
        <v>42</v>
      </c>
      <c r="BG83" s="25" t="s">
        <v>43</v>
      </c>
      <c r="BH83" s="25" t="s">
        <v>43</v>
      </c>
      <c r="BI83" s="19">
        <f t="shared" si="81"/>
        <v>1</v>
      </c>
      <c r="BJ83" s="19" t="s">
        <v>410</v>
      </c>
      <c r="BK83" s="22">
        <v>0.54378322653536504</v>
      </c>
      <c r="BL83" s="22">
        <v>0.55855572720182001</v>
      </c>
      <c r="BM83" s="22">
        <v>38.038808598584602</v>
      </c>
      <c r="BN83" s="22">
        <v>37.220206783194897</v>
      </c>
      <c r="BO83" s="22">
        <v>0.67543820847257097</v>
      </c>
      <c r="BP83" s="22">
        <v>0.66441272775149296</v>
      </c>
      <c r="BQ83" s="22">
        <v>0.89330690129327395</v>
      </c>
      <c r="BR83" s="22">
        <v>0.89525479032905397</v>
      </c>
      <c r="BS83" s="19" t="s">
        <v>42</v>
      </c>
      <c r="BT83" s="19" t="s">
        <v>42</v>
      </c>
      <c r="BU83" s="19" t="s">
        <v>39</v>
      </c>
      <c r="BV83" s="19" t="s">
        <v>39</v>
      </c>
      <c r="BW83" s="19" t="s">
        <v>42</v>
      </c>
      <c r="BX83" s="19" t="s">
        <v>42</v>
      </c>
      <c r="BY83" s="19" t="s">
        <v>43</v>
      </c>
      <c r="BZ83" s="19" t="s">
        <v>43</v>
      </c>
    </row>
    <row r="84" spans="1:78" s="19" customFormat="1" x14ac:dyDescent="0.3">
      <c r="A84" s="25">
        <v>14182500</v>
      </c>
      <c r="B84" s="25">
        <v>23780805</v>
      </c>
      <c r="C84" s="19" t="s">
        <v>409</v>
      </c>
      <c r="D84" s="19" t="s">
        <v>418</v>
      </c>
      <c r="F84" s="94"/>
      <c r="G84" s="13">
        <v>0.72199999999999998</v>
      </c>
      <c r="H84" s="13" t="str">
        <f t="shared" si="65"/>
        <v>G</v>
      </c>
      <c r="I84" s="13" t="str">
        <f t="shared" si="66"/>
        <v>S</v>
      </c>
      <c r="J84" s="13" t="str">
        <f t="shared" si="67"/>
        <v>S</v>
      </c>
      <c r="K84" s="13" t="str">
        <f t="shared" si="68"/>
        <v>S</v>
      </c>
      <c r="L84" s="14">
        <v>0.30280000000000001</v>
      </c>
      <c r="M84" s="13" t="str">
        <f t="shared" si="69"/>
        <v>NS</v>
      </c>
      <c r="N84" s="13" t="str">
        <f t="shared" si="70"/>
        <v>VG</v>
      </c>
      <c r="O84" s="13" t="str">
        <f t="shared" si="71"/>
        <v>NS</v>
      </c>
      <c r="P84" s="13" t="str">
        <f t="shared" si="72"/>
        <v>VG</v>
      </c>
      <c r="Q84" s="13">
        <v>0.50700000000000001</v>
      </c>
      <c r="R84" s="13" t="str">
        <f t="shared" si="73"/>
        <v>G</v>
      </c>
      <c r="S84" s="13" t="str">
        <f t="shared" si="74"/>
        <v>S</v>
      </c>
      <c r="T84" s="13" t="str">
        <f t="shared" si="75"/>
        <v>S</v>
      </c>
      <c r="U84" s="13" t="str">
        <f t="shared" si="76"/>
        <v>S</v>
      </c>
      <c r="V84" s="13">
        <v>0.87629999999999997</v>
      </c>
      <c r="W84" s="13" t="str">
        <f t="shared" si="77"/>
        <v>VG</v>
      </c>
      <c r="X84" s="13" t="str">
        <f t="shared" si="78"/>
        <v>G</v>
      </c>
      <c r="Y84" s="13" t="str">
        <f t="shared" si="79"/>
        <v>VG</v>
      </c>
      <c r="Z84" s="13" t="str">
        <f t="shared" si="80"/>
        <v>VG</v>
      </c>
      <c r="AA84" s="22">
        <v>0.535923319643546</v>
      </c>
      <c r="AB84" s="22">
        <v>0.54027386729737004</v>
      </c>
      <c r="AC84" s="22">
        <v>38.385922260563298</v>
      </c>
      <c r="AD84" s="22">
        <v>34.925235199023199</v>
      </c>
      <c r="AE84" s="22">
        <v>0.68123173763151501</v>
      </c>
      <c r="AF84" s="22">
        <v>0.67803107060268997</v>
      </c>
      <c r="AG84" s="22">
        <v>0.89656751071997598</v>
      </c>
      <c r="AH84" s="22">
        <v>0.81040885140585495</v>
      </c>
      <c r="AI84" s="25" t="s">
        <v>42</v>
      </c>
      <c r="AJ84" s="25" t="s">
        <v>42</v>
      </c>
      <c r="AK84" s="25" t="s">
        <v>39</v>
      </c>
      <c r="AL84" s="25" t="s">
        <v>39</v>
      </c>
      <c r="AM84" s="25" t="s">
        <v>42</v>
      </c>
      <c r="AN84" s="25" t="s">
        <v>42</v>
      </c>
      <c r="AO84" s="25" t="s">
        <v>43</v>
      </c>
      <c r="AP84" s="25" t="s">
        <v>41</v>
      </c>
      <c r="AR84" s="95" t="s">
        <v>410</v>
      </c>
      <c r="AS84" s="22">
        <v>0.58536063766689905</v>
      </c>
      <c r="AT84" s="22">
        <v>0.59272982781481798</v>
      </c>
      <c r="AU84" s="22">
        <v>33.469692203266703</v>
      </c>
      <c r="AV84" s="22">
        <v>33.364055411436802</v>
      </c>
      <c r="AW84" s="22">
        <v>0.64392496638436203</v>
      </c>
      <c r="AX84" s="22">
        <v>0.63817722631349205</v>
      </c>
      <c r="AY84" s="22">
        <v>0.86206359381770803</v>
      </c>
      <c r="AZ84" s="22">
        <v>0.87097721664626104</v>
      </c>
      <c r="BA84" s="25" t="s">
        <v>42</v>
      </c>
      <c r="BB84" s="25" t="s">
        <v>42</v>
      </c>
      <c r="BC84" s="25" t="s">
        <v>39</v>
      </c>
      <c r="BD84" s="25" t="s">
        <v>39</v>
      </c>
      <c r="BE84" s="25" t="s">
        <v>42</v>
      </c>
      <c r="BF84" s="25" t="s">
        <v>42</v>
      </c>
      <c r="BG84" s="25" t="s">
        <v>43</v>
      </c>
      <c r="BH84" s="25" t="s">
        <v>43</v>
      </c>
      <c r="BI84" s="19">
        <f t="shared" si="81"/>
        <v>1</v>
      </c>
      <c r="BJ84" s="19" t="s">
        <v>410</v>
      </c>
      <c r="BK84" s="22">
        <v>0.54378322653536504</v>
      </c>
      <c r="BL84" s="22">
        <v>0.55855572720182001</v>
      </c>
      <c r="BM84" s="22">
        <v>38.038808598584602</v>
      </c>
      <c r="BN84" s="22">
        <v>37.220206783194897</v>
      </c>
      <c r="BO84" s="22">
        <v>0.67543820847257097</v>
      </c>
      <c r="BP84" s="22">
        <v>0.66441272775149296</v>
      </c>
      <c r="BQ84" s="22">
        <v>0.89330690129327395</v>
      </c>
      <c r="BR84" s="22">
        <v>0.89525479032905397</v>
      </c>
      <c r="BS84" s="19" t="s">
        <v>42</v>
      </c>
      <c r="BT84" s="19" t="s">
        <v>42</v>
      </c>
      <c r="BU84" s="19" t="s">
        <v>39</v>
      </c>
      <c r="BV84" s="19" t="s">
        <v>39</v>
      </c>
      <c r="BW84" s="19" t="s">
        <v>42</v>
      </c>
      <c r="BX84" s="19" t="s">
        <v>42</v>
      </c>
      <c r="BY84" s="19" t="s">
        <v>43</v>
      </c>
      <c r="BZ84" s="19" t="s">
        <v>43</v>
      </c>
    </row>
    <row r="85" spans="1:78" s="19" customFormat="1" x14ac:dyDescent="0.3">
      <c r="A85" s="25">
        <v>14182500</v>
      </c>
      <c r="B85" s="25">
        <v>23780805</v>
      </c>
      <c r="C85" s="19" t="s">
        <v>409</v>
      </c>
      <c r="D85" s="19" t="s">
        <v>419</v>
      </c>
      <c r="F85" s="94"/>
      <c r="G85" s="13">
        <v>0.72199999999999998</v>
      </c>
      <c r="H85" s="13" t="str">
        <f t="shared" si="65"/>
        <v>G</v>
      </c>
      <c r="I85" s="13" t="str">
        <f t="shared" si="66"/>
        <v>S</v>
      </c>
      <c r="J85" s="13" t="str">
        <f t="shared" si="67"/>
        <v>S</v>
      </c>
      <c r="K85" s="13" t="str">
        <f t="shared" si="68"/>
        <v>S</v>
      </c>
      <c r="L85" s="14">
        <v>0.30280000000000001</v>
      </c>
      <c r="M85" s="13" t="str">
        <f t="shared" si="69"/>
        <v>NS</v>
      </c>
      <c r="N85" s="13" t="str">
        <f t="shared" si="70"/>
        <v>VG</v>
      </c>
      <c r="O85" s="13" t="str">
        <f t="shared" si="71"/>
        <v>NS</v>
      </c>
      <c r="P85" s="13" t="str">
        <f t="shared" si="72"/>
        <v>VG</v>
      </c>
      <c r="Q85" s="13">
        <v>0.50700000000000001</v>
      </c>
      <c r="R85" s="13" t="str">
        <f t="shared" si="73"/>
        <v>G</v>
      </c>
      <c r="S85" s="13" t="str">
        <f t="shared" si="74"/>
        <v>S</v>
      </c>
      <c r="T85" s="13" t="str">
        <f t="shared" si="75"/>
        <v>S</v>
      </c>
      <c r="U85" s="13" t="str">
        <f t="shared" si="76"/>
        <v>S</v>
      </c>
      <c r="V85" s="13">
        <v>0.87629999999999997</v>
      </c>
      <c r="W85" s="13" t="str">
        <f t="shared" si="77"/>
        <v>VG</v>
      </c>
      <c r="X85" s="13" t="str">
        <f t="shared" si="78"/>
        <v>G</v>
      </c>
      <c r="Y85" s="13" t="str">
        <f t="shared" si="79"/>
        <v>VG</v>
      </c>
      <c r="Z85" s="13" t="str">
        <f t="shared" si="80"/>
        <v>VG</v>
      </c>
      <c r="AA85" s="22">
        <v>0.535923319643546</v>
      </c>
      <c r="AB85" s="22">
        <v>0.54027386729737004</v>
      </c>
      <c r="AC85" s="22">
        <v>38.385922260563298</v>
      </c>
      <c r="AD85" s="22">
        <v>34.925235199023199</v>
      </c>
      <c r="AE85" s="22">
        <v>0.68123173763151501</v>
      </c>
      <c r="AF85" s="22">
        <v>0.67803107060268997</v>
      </c>
      <c r="AG85" s="22">
        <v>0.89656751071997598</v>
      </c>
      <c r="AH85" s="22">
        <v>0.81040885140585495</v>
      </c>
      <c r="AI85" s="25" t="s">
        <v>42</v>
      </c>
      <c r="AJ85" s="25" t="s">
        <v>42</v>
      </c>
      <c r="AK85" s="25" t="s">
        <v>39</v>
      </c>
      <c r="AL85" s="25" t="s">
        <v>39</v>
      </c>
      <c r="AM85" s="25" t="s">
        <v>42</v>
      </c>
      <c r="AN85" s="25" t="s">
        <v>42</v>
      </c>
      <c r="AO85" s="25" t="s">
        <v>43</v>
      </c>
      <c r="AP85" s="25" t="s">
        <v>41</v>
      </c>
      <c r="AR85" s="95" t="s">
        <v>410</v>
      </c>
      <c r="AS85" s="22">
        <v>0.58536063766689905</v>
      </c>
      <c r="AT85" s="22">
        <v>0.59272982781481798</v>
      </c>
      <c r="AU85" s="22">
        <v>33.469692203266703</v>
      </c>
      <c r="AV85" s="22">
        <v>33.364055411436802</v>
      </c>
      <c r="AW85" s="22">
        <v>0.64392496638436203</v>
      </c>
      <c r="AX85" s="22">
        <v>0.63817722631349205</v>
      </c>
      <c r="AY85" s="22">
        <v>0.86206359381770803</v>
      </c>
      <c r="AZ85" s="22">
        <v>0.87097721664626104</v>
      </c>
      <c r="BA85" s="25" t="s">
        <v>42</v>
      </c>
      <c r="BB85" s="25" t="s">
        <v>42</v>
      </c>
      <c r="BC85" s="25" t="s">
        <v>39</v>
      </c>
      <c r="BD85" s="25" t="s">
        <v>39</v>
      </c>
      <c r="BE85" s="25" t="s">
        <v>42</v>
      </c>
      <c r="BF85" s="25" t="s">
        <v>42</v>
      </c>
      <c r="BG85" s="25" t="s">
        <v>43</v>
      </c>
      <c r="BH85" s="25" t="s">
        <v>43</v>
      </c>
      <c r="BI85" s="19">
        <f t="shared" si="81"/>
        <v>1</v>
      </c>
      <c r="BJ85" s="19" t="s">
        <v>410</v>
      </c>
      <c r="BK85" s="22">
        <v>0.54378322653536504</v>
      </c>
      <c r="BL85" s="22">
        <v>0.55855572720182001</v>
      </c>
      <c r="BM85" s="22">
        <v>38.038808598584602</v>
      </c>
      <c r="BN85" s="22">
        <v>37.220206783194897</v>
      </c>
      <c r="BO85" s="22">
        <v>0.67543820847257097</v>
      </c>
      <c r="BP85" s="22">
        <v>0.66441272775149296</v>
      </c>
      <c r="BQ85" s="22">
        <v>0.89330690129327395</v>
      </c>
      <c r="BR85" s="22">
        <v>0.89525479032905397</v>
      </c>
      <c r="BS85" s="19" t="s">
        <v>42</v>
      </c>
      <c r="BT85" s="19" t="s">
        <v>42</v>
      </c>
      <c r="BU85" s="19" t="s">
        <v>39</v>
      </c>
      <c r="BV85" s="19" t="s">
        <v>39</v>
      </c>
      <c r="BW85" s="19" t="s">
        <v>42</v>
      </c>
      <c r="BX85" s="19" t="s">
        <v>42</v>
      </c>
      <c r="BY85" s="19" t="s">
        <v>43</v>
      </c>
      <c r="BZ85" s="19" t="s">
        <v>43</v>
      </c>
    </row>
    <row r="86" spans="1:78" s="19" customFormat="1" x14ac:dyDescent="0.3">
      <c r="A86" s="25">
        <v>14182500</v>
      </c>
      <c r="B86" s="25">
        <v>23780805</v>
      </c>
      <c r="C86" s="19" t="s">
        <v>409</v>
      </c>
      <c r="D86" s="19" t="s">
        <v>420</v>
      </c>
      <c r="F86" s="94"/>
      <c r="G86" s="13">
        <v>0.78100000000000003</v>
      </c>
      <c r="H86" s="13" t="str">
        <f t="shared" si="65"/>
        <v>G</v>
      </c>
      <c r="I86" s="13" t="str">
        <f t="shared" si="66"/>
        <v>S</v>
      </c>
      <c r="J86" s="13" t="str">
        <f t="shared" si="67"/>
        <v>S</v>
      </c>
      <c r="K86" s="13" t="str">
        <f t="shared" si="68"/>
        <v>S</v>
      </c>
      <c r="L86" s="14">
        <v>0.30049999999999999</v>
      </c>
      <c r="M86" s="13" t="str">
        <f t="shared" si="69"/>
        <v>NS</v>
      </c>
      <c r="N86" s="13" t="str">
        <f t="shared" si="70"/>
        <v>VG</v>
      </c>
      <c r="O86" s="13" t="str">
        <f t="shared" si="71"/>
        <v>NS</v>
      </c>
      <c r="P86" s="13" t="str">
        <f t="shared" si="72"/>
        <v>VG</v>
      </c>
      <c r="Q86" s="13">
        <v>0.45</v>
      </c>
      <c r="R86" s="13" t="str">
        <f t="shared" si="73"/>
        <v>VG</v>
      </c>
      <c r="S86" s="13" t="str">
        <f t="shared" si="74"/>
        <v>S</v>
      </c>
      <c r="T86" s="13" t="str">
        <f t="shared" si="75"/>
        <v>S</v>
      </c>
      <c r="U86" s="13" t="str">
        <f t="shared" si="76"/>
        <v>S</v>
      </c>
      <c r="V86" s="13">
        <v>0.8891</v>
      </c>
      <c r="W86" s="13" t="str">
        <f t="shared" si="77"/>
        <v>VG</v>
      </c>
      <c r="X86" s="13" t="str">
        <f t="shared" si="78"/>
        <v>G</v>
      </c>
      <c r="Y86" s="13" t="str">
        <f t="shared" si="79"/>
        <v>VG</v>
      </c>
      <c r="Z86" s="13" t="str">
        <f t="shared" si="80"/>
        <v>VG</v>
      </c>
      <c r="AA86" s="22">
        <v>0.535923319643546</v>
      </c>
      <c r="AB86" s="22">
        <v>0.54027386729737004</v>
      </c>
      <c r="AC86" s="22">
        <v>38.385922260563298</v>
      </c>
      <c r="AD86" s="22">
        <v>34.925235199023199</v>
      </c>
      <c r="AE86" s="22">
        <v>0.68123173763151501</v>
      </c>
      <c r="AF86" s="22">
        <v>0.67803107060268997</v>
      </c>
      <c r="AG86" s="22">
        <v>0.89656751071997598</v>
      </c>
      <c r="AH86" s="22">
        <v>0.81040885140585495</v>
      </c>
      <c r="AI86" s="25" t="s">
        <v>42</v>
      </c>
      <c r="AJ86" s="25" t="s">
        <v>42</v>
      </c>
      <c r="AK86" s="25" t="s">
        <v>39</v>
      </c>
      <c r="AL86" s="25" t="s">
        <v>39</v>
      </c>
      <c r="AM86" s="25" t="s">
        <v>42</v>
      </c>
      <c r="AN86" s="25" t="s">
        <v>42</v>
      </c>
      <c r="AO86" s="25" t="s">
        <v>43</v>
      </c>
      <c r="AP86" s="25" t="s">
        <v>41</v>
      </c>
      <c r="AR86" s="95" t="s">
        <v>410</v>
      </c>
      <c r="AS86" s="22">
        <v>0.58536063766689905</v>
      </c>
      <c r="AT86" s="22">
        <v>0.59272982781481798</v>
      </c>
      <c r="AU86" s="22">
        <v>33.469692203266703</v>
      </c>
      <c r="AV86" s="22">
        <v>33.364055411436802</v>
      </c>
      <c r="AW86" s="22">
        <v>0.64392496638436203</v>
      </c>
      <c r="AX86" s="22">
        <v>0.63817722631349205</v>
      </c>
      <c r="AY86" s="22">
        <v>0.86206359381770803</v>
      </c>
      <c r="AZ86" s="22">
        <v>0.87097721664626104</v>
      </c>
      <c r="BA86" s="25" t="s">
        <v>42</v>
      </c>
      <c r="BB86" s="25" t="s">
        <v>42</v>
      </c>
      <c r="BC86" s="25" t="s">
        <v>39</v>
      </c>
      <c r="BD86" s="25" t="s">
        <v>39</v>
      </c>
      <c r="BE86" s="25" t="s">
        <v>42</v>
      </c>
      <c r="BF86" s="25" t="s">
        <v>42</v>
      </c>
      <c r="BG86" s="25" t="s">
        <v>43</v>
      </c>
      <c r="BH86" s="25" t="s">
        <v>43</v>
      </c>
      <c r="BI86" s="19">
        <f t="shared" si="81"/>
        <v>1</v>
      </c>
      <c r="BJ86" s="19" t="s">
        <v>410</v>
      </c>
      <c r="BK86" s="22">
        <v>0.54378322653536504</v>
      </c>
      <c r="BL86" s="22">
        <v>0.55855572720182001</v>
      </c>
      <c r="BM86" s="22">
        <v>38.038808598584602</v>
      </c>
      <c r="BN86" s="22">
        <v>37.220206783194897</v>
      </c>
      <c r="BO86" s="22">
        <v>0.67543820847257097</v>
      </c>
      <c r="BP86" s="22">
        <v>0.66441272775149296</v>
      </c>
      <c r="BQ86" s="22">
        <v>0.89330690129327395</v>
      </c>
      <c r="BR86" s="22">
        <v>0.89525479032905397</v>
      </c>
      <c r="BS86" s="19" t="s">
        <v>42</v>
      </c>
      <c r="BT86" s="19" t="s">
        <v>42</v>
      </c>
      <c r="BU86" s="19" t="s">
        <v>39</v>
      </c>
      <c r="BV86" s="19" t="s">
        <v>39</v>
      </c>
      <c r="BW86" s="19" t="s">
        <v>42</v>
      </c>
      <c r="BX86" s="19" t="s">
        <v>42</v>
      </c>
      <c r="BY86" s="19" t="s">
        <v>43</v>
      </c>
      <c r="BZ86" s="19" t="s">
        <v>43</v>
      </c>
    </row>
    <row r="87" spans="1:78" s="19" customFormat="1" x14ac:dyDescent="0.3">
      <c r="A87" s="25">
        <v>14182500</v>
      </c>
      <c r="B87" s="25">
        <v>23780805</v>
      </c>
      <c r="C87" s="19" t="s">
        <v>409</v>
      </c>
      <c r="D87" s="19" t="s">
        <v>407</v>
      </c>
      <c r="E87" s="19" t="s">
        <v>421</v>
      </c>
      <c r="F87" s="94"/>
      <c r="G87" s="13">
        <v>0.78</v>
      </c>
      <c r="H87" s="13" t="str">
        <f t="shared" si="65"/>
        <v>G</v>
      </c>
      <c r="I87" s="13" t="str">
        <f t="shared" si="66"/>
        <v>S</v>
      </c>
      <c r="J87" s="13" t="str">
        <f t="shared" si="67"/>
        <v>S</v>
      </c>
      <c r="K87" s="13" t="str">
        <f t="shared" si="68"/>
        <v>S</v>
      </c>
      <c r="L87" s="14">
        <v>0.30149999999999999</v>
      </c>
      <c r="M87" s="13" t="str">
        <f t="shared" si="69"/>
        <v>NS</v>
      </c>
      <c r="N87" s="13" t="str">
        <f t="shared" si="70"/>
        <v>VG</v>
      </c>
      <c r="O87" s="13" t="str">
        <f t="shared" si="71"/>
        <v>NS</v>
      </c>
      <c r="P87" s="13" t="str">
        <f t="shared" si="72"/>
        <v>VG</v>
      </c>
      <c r="Q87" s="13">
        <v>0.45100000000000001</v>
      </c>
      <c r="R87" s="13" t="str">
        <f t="shared" si="73"/>
        <v>VG</v>
      </c>
      <c r="S87" s="13" t="str">
        <f t="shared" si="74"/>
        <v>S</v>
      </c>
      <c r="T87" s="13" t="str">
        <f t="shared" si="75"/>
        <v>S</v>
      </c>
      <c r="U87" s="13" t="str">
        <f t="shared" si="76"/>
        <v>S</v>
      </c>
      <c r="V87" s="13">
        <v>0.8891</v>
      </c>
      <c r="W87" s="13" t="str">
        <f t="shared" si="77"/>
        <v>VG</v>
      </c>
      <c r="X87" s="13" t="str">
        <f t="shared" si="78"/>
        <v>G</v>
      </c>
      <c r="Y87" s="13" t="str">
        <f t="shared" si="79"/>
        <v>VG</v>
      </c>
      <c r="Z87" s="13" t="str">
        <f t="shared" si="80"/>
        <v>VG</v>
      </c>
      <c r="AA87" s="22">
        <v>0.535923319643546</v>
      </c>
      <c r="AB87" s="22">
        <v>0.54027386729737004</v>
      </c>
      <c r="AC87" s="22">
        <v>38.385922260563298</v>
      </c>
      <c r="AD87" s="22">
        <v>34.925235199023199</v>
      </c>
      <c r="AE87" s="22">
        <v>0.68123173763151501</v>
      </c>
      <c r="AF87" s="22">
        <v>0.67803107060268997</v>
      </c>
      <c r="AG87" s="22">
        <v>0.89656751071997598</v>
      </c>
      <c r="AH87" s="22">
        <v>0.81040885140585495</v>
      </c>
      <c r="AI87" s="25" t="s">
        <v>42</v>
      </c>
      <c r="AJ87" s="25" t="s">
        <v>42</v>
      </c>
      <c r="AK87" s="25" t="s">
        <v>39</v>
      </c>
      <c r="AL87" s="25" t="s">
        <v>39</v>
      </c>
      <c r="AM87" s="25" t="s">
        <v>42</v>
      </c>
      <c r="AN87" s="25" t="s">
        <v>42</v>
      </c>
      <c r="AO87" s="25" t="s">
        <v>43</v>
      </c>
      <c r="AP87" s="25" t="s">
        <v>41</v>
      </c>
      <c r="AR87" s="95" t="s">
        <v>410</v>
      </c>
      <c r="AS87" s="22">
        <v>0.58536063766689905</v>
      </c>
      <c r="AT87" s="22">
        <v>0.59272982781481798</v>
      </c>
      <c r="AU87" s="22">
        <v>33.469692203266703</v>
      </c>
      <c r="AV87" s="22">
        <v>33.364055411436802</v>
      </c>
      <c r="AW87" s="22">
        <v>0.64392496638436203</v>
      </c>
      <c r="AX87" s="22">
        <v>0.63817722631349205</v>
      </c>
      <c r="AY87" s="22">
        <v>0.86206359381770803</v>
      </c>
      <c r="AZ87" s="22">
        <v>0.87097721664626104</v>
      </c>
      <c r="BA87" s="25" t="s">
        <v>42</v>
      </c>
      <c r="BB87" s="25" t="s">
        <v>42</v>
      </c>
      <c r="BC87" s="25" t="s">
        <v>39</v>
      </c>
      <c r="BD87" s="25" t="s">
        <v>39</v>
      </c>
      <c r="BE87" s="25" t="s">
        <v>42</v>
      </c>
      <c r="BF87" s="25" t="s">
        <v>42</v>
      </c>
      <c r="BG87" s="25" t="s">
        <v>43</v>
      </c>
      <c r="BH87" s="25" t="s">
        <v>43</v>
      </c>
      <c r="BI87" s="19">
        <f t="shared" si="81"/>
        <v>1</v>
      </c>
      <c r="BJ87" s="19" t="s">
        <v>410</v>
      </c>
      <c r="BK87" s="22">
        <v>0.54378322653536504</v>
      </c>
      <c r="BL87" s="22">
        <v>0.55855572720182001</v>
      </c>
      <c r="BM87" s="22">
        <v>38.038808598584602</v>
      </c>
      <c r="BN87" s="22">
        <v>37.220206783194897</v>
      </c>
      <c r="BO87" s="22">
        <v>0.67543820847257097</v>
      </c>
      <c r="BP87" s="22">
        <v>0.66441272775149296</v>
      </c>
      <c r="BQ87" s="22">
        <v>0.89330690129327395</v>
      </c>
      <c r="BR87" s="22">
        <v>0.89525479032905397</v>
      </c>
      <c r="BS87" s="19" t="s">
        <v>42</v>
      </c>
      <c r="BT87" s="19" t="s">
        <v>42</v>
      </c>
      <c r="BU87" s="19" t="s">
        <v>39</v>
      </c>
      <c r="BV87" s="19" t="s">
        <v>39</v>
      </c>
      <c r="BW87" s="19" t="s">
        <v>42</v>
      </c>
      <c r="BX87" s="19" t="s">
        <v>42</v>
      </c>
      <c r="BY87" s="19" t="s">
        <v>43</v>
      </c>
      <c r="BZ87" s="19" t="s">
        <v>43</v>
      </c>
    </row>
    <row r="88" spans="1:78" s="50" customFormat="1" x14ac:dyDescent="0.3">
      <c r="A88" s="54">
        <v>14182500</v>
      </c>
      <c r="B88" s="54">
        <v>23780805</v>
      </c>
      <c r="C88" s="50" t="s">
        <v>409</v>
      </c>
      <c r="D88" s="50" t="s">
        <v>422</v>
      </c>
      <c r="F88" s="65"/>
      <c r="G88" s="51">
        <v>0.86199999999999999</v>
      </c>
      <c r="H88" s="51" t="str">
        <f t="shared" si="65"/>
        <v>VG</v>
      </c>
      <c r="I88" s="51" t="str">
        <f t="shared" si="66"/>
        <v>S</v>
      </c>
      <c r="J88" s="51" t="str">
        <f t="shared" si="67"/>
        <v>S</v>
      </c>
      <c r="K88" s="51" t="str">
        <f t="shared" si="68"/>
        <v>S</v>
      </c>
      <c r="L88" s="52">
        <v>1.6000000000000001E-3</v>
      </c>
      <c r="M88" s="51" t="str">
        <f t="shared" si="69"/>
        <v>VG</v>
      </c>
      <c r="N88" s="51" t="str">
        <f t="shared" si="70"/>
        <v>VG</v>
      </c>
      <c r="O88" s="51" t="str">
        <f t="shared" si="71"/>
        <v>NS</v>
      </c>
      <c r="P88" s="51" t="str">
        <f t="shared" si="72"/>
        <v>VG</v>
      </c>
      <c r="Q88" s="51">
        <v>0.372</v>
      </c>
      <c r="R88" s="51" t="str">
        <f t="shared" si="73"/>
        <v>VG</v>
      </c>
      <c r="S88" s="51" t="str">
        <f t="shared" si="74"/>
        <v>S</v>
      </c>
      <c r="T88" s="51" t="str">
        <f t="shared" si="75"/>
        <v>S</v>
      </c>
      <c r="U88" s="51" t="str">
        <f t="shared" si="76"/>
        <v>S</v>
      </c>
      <c r="V88" s="51">
        <v>0.8891</v>
      </c>
      <c r="W88" s="51" t="str">
        <f t="shared" si="77"/>
        <v>VG</v>
      </c>
      <c r="X88" s="51" t="str">
        <f t="shared" si="78"/>
        <v>G</v>
      </c>
      <c r="Y88" s="51" t="str">
        <f t="shared" si="79"/>
        <v>VG</v>
      </c>
      <c r="Z88" s="51" t="str">
        <f t="shared" si="80"/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54" t="s">
        <v>42</v>
      </c>
      <c r="AJ88" s="54" t="s">
        <v>42</v>
      </c>
      <c r="AK88" s="54" t="s">
        <v>39</v>
      </c>
      <c r="AL88" s="54" t="s">
        <v>39</v>
      </c>
      <c r="AM88" s="54" t="s">
        <v>42</v>
      </c>
      <c r="AN88" s="54" t="s">
        <v>42</v>
      </c>
      <c r="AO88" s="54" t="s">
        <v>43</v>
      </c>
      <c r="AP88" s="54" t="s">
        <v>41</v>
      </c>
      <c r="AR88" s="55" t="s">
        <v>410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54" t="s">
        <v>42</v>
      </c>
      <c r="BB88" s="54" t="s">
        <v>42</v>
      </c>
      <c r="BC88" s="54" t="s">
        <v>39</v>
      </c>
      <c r="BD88" s="54" t="s">
        <v>39</v>
      </c>
      <c r="BE88" s="54" t="s">
        <v>42</v>
      </c>
      <c r="BF88" s="54" t="s">
        <v>42</v>
      </c>
      <c r="BG88" s="54" t="s">
        <v>43</v>
      </c>
      <c r="BH88" s="54" t="s">
        <v>43</v>
      </c>
      <c r="BI88" s="50">
        <f t="shared" si="81"/>
        <v>1</v>
      </c>
      <c r="BJ88" s="50" t="s">
        <v>410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50" t="s">
        <v>42</v>
      </c>
      <c r="BT88" s="50" t="s">
        <v>42</v>
      </c>
      <c r="BU88" s="50" t="s">
        <v>39</v>
      </c>
      <c r="BV88" s="50" t="s">
        <v>39</v>
      </c>
      <c r="BW88" s="50" t="s">
        <v>42</v>
      </c>
      <c r="BX88" s="50" t="s">
        <v>42</v>
      </c>
      <c r="BY88" s="50" t="s">
        <v>43</v>
      </c>
      <c r="BZ88" s="50" t="s">
        <v>43</v>
      </c>
    </row>
    <row r="89" spans="1:78" s="50" customFormat="1" x14ac:dyDescent="0.3">
      <c r="A89" s="54">
        <v>14182500</v>
      </c>
      <c r="B89" s="54">
        <v>23780805</v>
      </c>
      <c r="C89" s="50" t="s">
        <v>409</v>
      </c>
      <c r="D89" s="50" t="s">
        <v>423</v>
      </c>
      <c r="F89" s="65"/>
      <c r="G89" s="51">
        <v>0.86199999999999999</v>
      </c>
      <c r="H89" s="51" t="str">
        <f t="shared" si="65"/>
        <v>VG</v>
      </c>
      <c r="I89" s="51" t="str">
        <f t="shared" si="66"/>
        <v>S</v>
      </c>
      <c r="J89" s="51" t="str">
        <f t="shared" si="67"/>
        <v>S</v>
      </c>
      <c r="K89" s="51" t="str">
        <f t="shared" si="68"/>
        <v>S</v>
      </c>
      <c r="L89" s="52">
        <v>2.3E-3</v>
      </c>
      <c r="M89" s="51" t="str">
        <f t="shared" si="69"/>
        <v>VG</v>
      </c>
      <c r="N89" s="51" t="str">
        <f t="shared" si="70"/>
        <v>VG</v>
      </c>
      <c r="O89" s="51" t="str">
        <f t="shared" si="71"/>
        <v>NS</v>
      </c>
      <c r="P89" s="51" t="str">
        <f t="shared" si="72"/>
        <v>VG</v>
      </c>
      <c r="Q89" s="51">
        <v>0.372</v>
      </c>
      <c r="R89" s="51" t="str">
        <f t="shared" si="73"/>
        <v>VG</v>
      </c>
      <c r="S89" s="51" t="str">
        <f t="shared" si="74"/>
        <v>S</v>
      </c>
      <c r="T89" s="51" t="str">
        <f t="shared" si="75"/>
        <v>S</v>
      </c>
      <c r="U89" s="51" t="str">
        <f t="shared" si="76"/>
        <v>S</v>
      </c>
      <c r="V89" s="51">
        <v>0.8891</v>
      </c>
      <c r="W89" s="51" t="str">
        <f t="shared" si="77"/>
        <v>VG</v>
      </c>
      <c r="X89" s="51" t="str">
        <f t="shared" si="78"/>
        <v>G</v>
      </c>
      <c r="Y89" s="51" t="str">
        <f t="shared" si="79"/>
        <v>VG</v>
      </c>
      <c r="Z89" s="51" t="str">
        <f t="shared" si="80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54" t="s">
        <v>42</v>
      </c>
      <c r="AJ89" s="54" t="s">
        <v>42</v>
      </c>
      <c r="AK89" s="54" t="s">
        <v>39</v>
      </c>
      <c r="AL89" s="54" t="s">
        <v>39</v>
      </c>
      <c r="AM89" s="54" t="s">
        <v>42</v>
      </c>
      <c r="AN89" s="54" t="s">
        <v>42</v>
      </c>
      <c r="AO89" s="54" t="s">
        <v>43</v>
      </c>
      <c r="AP89" s="54" t="s">
        <v>41</v>
      </c>
      <c r="AR89" s="55" t="s">
        <v>410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54" t="s">
        <v>42</v>
      </c>
      <c r="BB89" s="54" t="s">
        <v>42</v>
      </c>
      <c r="BC89" s="54" t="s">
        <v>39</v>
      </c>
      <c r="BD89" s="54" t="s">
        <v>39</v>
      </c>
      <c r="BE89" s="54" t="s">
        <v>42</v>
      </c>
      <c r="BF89" s="54" t="s">
        <v>42</v>
      </c>
      <c r="BG89" s="54" t="s">
        <v>43</v>
      </c>
      <c r="BH89" s="54" t="s">
        <v>43</v>
      </c>
      <c r="BI89" s="50">
        <f t="shared" si="81"/>
        <v>1</v>
      </c>
      <c r="BJ89" s="50" t="s">
        <v>410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50" t="s">
        <v>42</v>
      </c>
      <c r="BT89" s="50" t="s">
        <v>42</v>
      </c>
      <c r="BU89" s="50" t="s">
        <v>39</v>
      </c>
      <c r="BV89" s="50" t="s">
        <v>39</v>
      </c>
      <c r="BW89" s="50" t="s">
        <v>42</v>
      </c>
      <c r="BX89" s="50" t="s">
        <v>42</v>
      </c>
      <c r="BY89" s="50" t="s">
        <v>43</v>
      </c>
      <c r="BZ89" s="50" t="s">
        <v>43</v>
      </c>
    </row>
    <row r="90" spans="1:78" s="50" customFormat="1" x14ac:dyDescent="0.3">
      <c r="A90" s="54">
        <v>14182500</v>
      </c>
      <c r="B90" s="54">
        <v>23780805</v>
      </c>
      <c r="C90" s="50" t="s">
        <v>409</v>
      </c>
      <c r="D90" s="50" t="s">
        <v>424</v>
      </c>
      <c r="F90" s="65"/>
      <c r="G90" s="51">
        <v>0.86899999999999999</v>
      </c>
      <c r="H90" s="51" t="str">
        <f t="shared" si="65"/>
        <v>VG</v>
      </c>
      <c r="I90" s="51" t="str">
        <f t="shared" si="66"/>
        <v>S</v>
      </c>
      <c r="J90" s="51" t="str">
        <f t="shared" si="67"/>
        <v>S</v>
      </c>
      <c r="K90" s="51" t="str">
        <f t="shared" si="68"/>
        <v>S</v>
      </c>
      <c r="L90" s="52">
        <v>3.3500000000000002E-2</v>
      </c>
      <c r="M90" s="51" t="str">
        <f t="shared" si="69"/>
        <v>VG</v>
      </c>
      <c r="N90" s="51" t="str">
        <f t="shared" si="70"/>
        <v>VG</v>
      </c>
      <c r="O90" s="51" t="str">
        <f t="shared" si="71"/>
        <v>NS</v>
      </c>
      <c r="P90" s="51" t="str">
        <f t="shared" si="72"/>
        <v>VG</v>
      </c>
      <c r="Q90" s="51">
        <v>0.36199999999999999</v>
      </c>
      <c r="R90" s="51" t="str">
        <f t="shared" si="73"/>
        <v>VG</v>
      </c>
      <c r="S90" s="51" t="str">
        <f t="shared" si="74"/>
        <v>S</v>
      </c>
      <c r="T90" s="51" t="str">
        <f t="shared" si="75"/>
        <v>S</v>
      </c>
      <c r="U90" s="51" t="str">
        <f t="shared" si="76"/>
        <v>S</v>
      </c>
      <c r="V90" s="51">
        <v>0.89639999999999997</v>
      </c>
      <c r="W90" s="51" t="str">
        <f t="shared" si="77"/>
        <v>VG</v>
      </c>
      <c r="X90" s="51" t="str">
        <f t="shared" si="78"/>
        <v>G</v>
      </c>
      <c r="Y90" s="51" t="str">
        <f t="shared" si="79"/>
        <v>VG</v>
      </c>
      <c r="Z90" s="51" t="str">
        <f t="shared" si="80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54" t="s">
        <v>42</v>
      </c>
      <c r="AJ90" s="54" t="s">
        <v>42</v>
      </c>
      <c r="AK90" s="54" t="s">
        <v>39</v>
      </c>
      <c r="AL90" s="54" t="s">
        <v>39</v>
      </c>
      <c r="AM90" s="54" t="s">
        <v>42</v>
      </c>
      <c r="AN90" s="54" t="s">
        <v>42</v>
      </c>
      <c r="AO90" s="54" t="s">
        <v>43</v>
      </c>
      <c r="AP90" s="54" t="s">
        <v>41</v>
      </c>
      <c r="AR90" s="55" t="s">
        <v>410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54" t="s">
        <v>42</v>
      </c>
      <c r="BB90" s="54" t="s">
        <v>42</v>
      </c>
      <c r="BC90" s="54" t="s">
        <v>39</v>
      </c>
      <c r="BD90" s="54" t="s">
        <v>39</v>
      </c>
      <c r="BE90" s="54" t="s">
        <v>42</v>
      </c>
      <c r="BF90" s="54" t="s">
        <v>42</v>
      </c>
      <c r="BG90" s="54" t="s">
        <v>43</v>
      </c>
      <c r="BH90" s="54" t="s">
        <v>43</v>
      </c>
      <c r="BI90" s="50">
        <f t="shared" si="81"/>
        <v>1</v>
      </c>
      <c r="BJ90" s="50" t="s">
        <v>410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50" t="s">
        <v>42</v>
      </c>
      <c r="BT90" s="50" t="s">
        <v>42</v>
      </c>
      <c r="BU90" s="50" t="s">
        <v>39</v>
      </c>
      <c r="BV90" s="50" t="s">
        <v>39</v>
      </c>
      <c r="BW90" s="50" t="s">
        <v>42</v>
      </c>
      <c r="BX90" s="50" t="s">
        <v>42</v>
      </c>
      <c r="BY90" s="50" t="s">
        <v>43</v>
      </c>
      <c r="BZ90" s="50" t="s">
        <v>43</v>
      </c>
    </row>
    <row r="91" spans="1:78" s="50" customFormat="1" x14ac:dyDescent="0.3">
      <c r="A91" s="54">
        <v>14182500</v>
      </c>
      <c r="B91" s="54">
        <v>23780805</v>
      </c>
      <c r="C91" s="50" t="s">
        <v>409</v>
      </c>
      <c r="D91" s="50" t="s">
        <v>425</v>
      </c>
      <c r="F91" s="65"/>
      <c r="G91" s="51">
        <v>0.86799999999999999</v>
      </c>
      <c r="H91" s="51" t="str">
        <f t="shared" si="65"/>
        <v>VG</v>
      </c>
      <c r="I91" s="51" t="str">
        <f t="shared" si="66"/>
        <v>S</v>
      </c>
      <c r="J91" s="51" t="str">
        <f t="shared" si="67"/>
        <v>S</v>
      </c>
      <c r="K91" s="51" t="str">
        <f t="shared" si="68"/>
        <v>S</v>
      </c>
      <c r="L91" s="52">
        <v>3.4799999999999998E-2</v>
      </c>
      <c r="M91" s="51" t="str">
        <f t="shared" si="69"/>
        <v>VG</v>
      </c>
      <c r="N91" s="51" t="str">
        <f t="shared" si="70"/>
        <v>VG</v>
      </c>
      <c r="O91" s="51" t="str">
        <f t="shared" si="71"/>
        <v>NS</v>
      </c>
      <c r="P91" s="51" t="str">
        <f t="shared" si="72"/>
        <v>VG</v>
      </c>
      <c r="Q91" s="51">
        <v>0.36299999999999999</v>
      </c>
      <c r="R91" s="51" t="str">
        <f t="shared" si="73"/>
        <v>VG</v>
      </c>
      <c r="S91" s="51" t="str">
        <f t="shared" si="74"/>
        <v>S</v>
      </c>
      <c r="T91" s="51" t="str">
        <f t="shared" si="75"/>
        <v>S</v>
      </c>
      <c r="U91" s="51" t="str">
        <f t="shared" si="76"/>
        <v>S</v>
      </c>
      <c r="V91" s="51">
        <v>0.8962</v>
      </c>
      <c r="W91" s="51" t="str">
        <f t="shared" si="77"/>
        <v>VG</v>
      </c>
      <c r="X91" s="51" t="str">
        <f t="shared" si="78"/>
        <v>G</v>
      </c>
      <c r="Y91" s="51" t="str">
        <f t="shared" si="79"/>
        <v>VG</v>
      </c>
      <c r="Z91" s="51" t="str">
        <f t="shared" si="80"/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54" t="s">
        <v>42</v>
      </c>
      <c r="AJ91" s="54" t="s">
        <v>42</v>
      </c>
      <c r="AK91" s="54" t="s">
        <v>39</v>
      </c>
      <c r="AL91" s="54" t="s">
        <v>39</v>
      </c>
      <c r="AM91" s="54" t="s">
        <v>42</v>
      </c>
      <c r="AN91" s="54" t="s">
        <v>42</v>
      </c>
      <c r="AO91" s="54" t="s">
        <v>43</v>
      </c>
      <c r="AP91" s="54" t="s">
        <v>41</v>
      </c>
      <c r="AR91" s="55" t="s">
        <v>410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54" t="s">
        <v>42</v>
      </c>
      <c r="BB91" s="54" t="s">
        <v>42</v>
      </c>
      <c r="BC91" s="54" t="s">
        <v>39</v>
      </c>
      <c r="BD91" s="54" t="s">
        <v>39</v>
      </c>
      <c r="BE91" s="54" t="s">
        <v>42</v>
      </c>
      <c r="BF91" s="54" t="s">
        <v>42</v>
      </c>
      <c r="BG91" s="54" t="s">
        <v>43</v>
      </c>
      <c r="BH91" s="54" t="s">
        <v>43</v>
      </c>
      <c r="BI91" s="50">
        <f t="shared" si="81"/>
        <v>1</v>
      </c>
      <c r="BJ91" s="50" t="s">
        <v>410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50" t="s">
        <v>42</v>
      </c>
      <c r="BT91" s="50" t="s">
        <v>42</v>
      </c>
      <c r="BU91" s="50" t="s">
        <v>39</v>
      </c>
      <c r="BV91" s="50" t="s">
        <v>39</v>
      </c>
      <c r="BW91" s="50" t="s">
        <v>42</v>
      </c>
      <c r="BX91" s="50" t="s">
        <v>42</v>
      </c>
      <c r="BY91" s="50" t="s">
        <v>43</v>
      </c>
      <c r="BZ91" s="50" t="s">
        <v>43</v>
      </c>
    </row>
    <row r="92" spans="1:78" s="50" customFormat="1" x14ac:dyDescent="0.3">
      <c r="A92" s="54">
        <v>14182500</v>
      </c>
      <c r="B92" s="54">
        <v>23780805</v>
      </c>
      <c r="C92" s="50" t="s">
        <v>409</v>
      </c>
      <c r="D92" s="50" t="s">
        <v>426</v>
      </c>
      <c r="F92" s="65"/>
      <c r="G92" s="51">
        <v>0.86199999999999999</v>
      </c>
      <c r="H92" s="51" t="str">
        <f t="shared" si="65"/>
        <v>VG</v>
      </c>
      <c r="I92" s="51" t="str">
        <f t="shared" si="66"/>
        <v>S</v>
      </c>
      <c r="J92" s="51" t="str">
        <f t="shared" si="67"/>
        <v>S</v>
      </c>
      <c r="K92" s="51" t="str">
        <f t="shared" si="68"/>
        <v>S</v>
      </c>
      <c r="L92" s="52">
        <v>5.6599999999999998E-2</v>
      </c>
      <c r="M92" s="51" t="str">
        <f t="shared" si="69"/>
        <v>G</v>
      </c>
      <c r="N92" s="51" t="str">
        <f t="shared" si="70"/>
        <v>VG</v>
      </c>
      <c r="O92" s="51" t="str">
        <f t="shared" si="71"/>
        <v>NS</v>
      </c>
      <c r="P92" s="51" t="str">
        <f t="shared" si="72"/>
        <v>VG</v>
      </c>
      <c r="Q92" s="51">
        <v>0.371</v>
      </c>
      <c r="R92" s="51" t="str">
        <f t="shared" si="73"/>
        <v>VG</v>
      </c>
      <c r="S92" s="51" t="str">
        <f t="shared" si="74"/>
        <v>S</v>
      </c>
      <c r="T92" s="51" t="str">
        <f t="shared" si="75"/>
        <v>S</v>
      </c>
      <c r="U92" s="51" t="str">
        <f t="shared" si="76"/>
        <v>S</v>
      </c>
      <c r="V92" s="51">
        <v>0.89670000000000005</v>
      </c>
      <c r="W92" s="51" t="str">
        <f t="shared" si="77"/>
        <v>VG</v>
      </c>
      <c r="X92" s="51" t="str">
        <f t="shared" si="78"/>
        <v>G</v>
      </c>
      <c r="Y92" s="51" t="str">
        <f t="shared" si="79"/>
        <v>VG</v>
      </c>
      <c r="Z92" s="51" t="str">
        <f t="shared" si="80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54" t="s">
        <v>42</v>
      </c>
      <c r="AJ92" s="54" t="s">
        <v>42</v>
      </c>
      <c r="AK92" s="54" t="s">
        <v>39</v>
      </c>
      <c r="AL92" s="54" t="s">
        <v>39</v>
      </c>
      <c r="AM92" s="54" t="s">
        <v>42</v>
      </c>
      <c r="AN92" s="54" t="s">
        <v>42</v>
      </c>
      <c r="AO92" s="54" t="s">
        <v>43</v>
      </c>
      <c r="AP92" s="54" t="s">
        <v>41</v>
      </c>
      <c r="AR92" s="55" t="s">
        <v>410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54" t="s">
        <v>42</v>
      </c>
      <c r="BB92" s="54" t="s">
        <v>42</v>
      </c>
      <c r="BC92" s="54" t="s">
        <v>39</v>
      </c>
      <c r="BD92" s="54" t="s">
        <v>39</v>
      </c>
      <c r="BE92" s="54" t="s">
        <v>42</v>
      </c>
      <c r="BF92" s="54" t="s">
        <v>42</v>
      </c>
      <c r="BG92" s="54" t="s">
        <v>43</v>
      </c>
      <c r="BH92" s="54" t="s">
        <v>43</v>
      </c>
      <c r="BI92" s="50">
        <f t="shared" si="81"/>
        <v>1</v>
      </c>
      <c r="BJ92" s="50" t="s">
        <v>410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50" t="s">
        <v>42</v>
      </c>
      <c r="BT92" s="50" t="s">
        <v>42</v>
      </c>
      <c r="BU92" s="50" t="s">
        <v>39</v>
      </c>
      <c r="BV92" s="50" t="s">
        <v>39</v>
      </c>
      <c r="BW92" s="50" t="s">
        <v>42</v>
      </c>
      <c r="BX92" s="50" t="s">
        <v>42</v>
      </c>
      <c r="BY92" s="50" t="s">
        <v>43</v>
      </c>
      <c r="BZ92" s="50" t="s">
        <v>43</v>
      </c>
    </row>
    <row r="93" spans="1:78" s="50" customFormat="1" x14ac:dyDescent="0.3">
      <c r="A93" s="54">
        <v>14182500</v>
      </c>
      <c r="B93" s="54">
        <v>23780805</v>
      </c>
      <c r="C93" s="50" t="s">
        <v>409</v>
      </c>
      <c r="D93" s="50" t="s">
        <v>371</v>
      </c>
      <c r="F93" s="65"/>
      <c r="G93" s="51">
        <v>0.86799999999999999</v>
      </c>
      <c r="H93" s="51" t="str">
        <f t="shared" si="65"/>
        <v>VG</v>
      </c>
      <c r="I93" s="51" t="str">
        <f t="shared" si="66"/>
        <v>S</v>
      </c>
      <c r="J93" s="51" t="str">
        <f t="shared" si="67"/>
        <v>S</v>
      </c>
      <c r="K93" s="51" t="str">
        <f t="shared" si="68"/>
        <v>S</v>
      </c>
      <c r="L93" s="52">
        <v>3.4799999999999998E-2</v>
      </c>
      <c r="M93" s="51" t="str">
        <f t="shared" si="69"/>
        <v>VG</v>
      </c>
      <c r="N93" s="51" t="str">
        <f t="shared" si="70"/>
        <v>VG</v>
      </c>
      <c r="O93" s="51" t="str">
        <f t="shared" si="71"/>
        <v>NS</v>
      </c>
      <c r="P93" s="51" t="str">
        <f t="shared" si="72"/>
        <v>VG</v>
      </c>
      <c r="Q93" s="51">
        <v>0.36299999999999999</v>
      </c>
      <c r="R93" s="51" t="str">
        <f t="shared" si="73"/>
        <v>VG</v>
      </c>
      <c r="S93" s="51" t="str">
        <f t="shared" si="74"/>
        <v>S</v>
      </c>
      <c r="T93" s="51" t="str">
        <f t="shared" si="75"/>
        <v>S</v>
      </c>
      <c r="U93" s="51" t="str">
        <f t="shared" si="76"/>
        <v>S</v>
      </c>
      <c r="V93" s="51">
        <v>0.8962</v>
      </c>
      <c r="W93" s="51" t="str">
        <f t="shared" si="77"/>
        <v>VG</v>
      </c>
      <c r="X93" s="51" t="str">
        <f t="shared" si="78"/>
        <v>G</v>
      </c>
      <c r="Y93" s="51" t="str">
        <f t="shared" si="79"/>
        <v>VG</v>
      </c>
      <c r="Z93" s="51" t="str">
        <f t="shared" si="80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54" t="s">
        <v>42</v>
      </c>
      <c r="AJ93" s="54" t="s">
        <v>42</v>
      </c>
      <c r="AK93" s="54" t="s">
        <v>39</v>
      </c>
      <c r="AL93" s="54" t="s">
        <v>39</v>
      </c>
      <c r="AM93" s="54" t="s">
        <v>42</v>
      </c>
      <c r="AN93" s="54" t="s">
        <v>42</v>
      </c>
      <c r="AO93" s="54" t="s">
        <v>43</v>
      </c>
      <c r="AP93" s="54" t="s">
        <v>41</v>
      </c>
      <c r="AR93" s="55" t="s">
        <v>410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54" t="s">
        <v>42</v>
      </c>
      <c r="BB93" s="54" t="s">
        <v>42</v>
      </c>
      <c r="BC93" s="54" t="s">
        <v>39</v>
      </c>
      <c r="BD93" s="54" t="s">
        <v>39</v>
      </c>
      <c r="BE93" s="54" t="s">
        <v>42</v>
      </c>
      <c r="BF93" s="54" t="s">
        <v>42</v>
      </c>
      <c r="BG93" s="54" t="s">
        <v>43</v>
      </c>
      <c r="BH93" s="54" t="s">
        <v>43</v>
      </c>
      <c r="BI93" s="50">
        <f t="shared" si="81"/>
        <v>1</v>
      </c>
      <c r="BJ93" s="50" t="s">
        <v>410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50" t="s">
        <v>42</v>
      </c>
      <c r="BT93" s="50" t="s">
        <v>42</v>
      </c>
      <c r="BU93" s="50" t="s">
        <v>39</v>
      </c>
      <c r="BV93" s="50" t="s">
        <v>39</v>
      </c>
      <c r="BW93" s="50" t="s">
        <v>42</v>
      </c>
      <c r="BX93" s="50" t="s">
        <v>42</v>
      </c>
      <c r="BY93" s="50" t="s">
        <v>43</v>
      </c>
      <c r="BZ93" s="50" t="s">
        <v>43</v>
      </c>
    </row>
    <row r="94" spans="1:78" x14ac:dyDescent="0.3">
      <c r="A94" s="2"/>
      <c r="B94" s="2"/>
      <c r="F94" s="114"/>
      <c r="G94" s="7"/>
      <c r="H94" s="7"/>
      <c r="I94" s="7"/>
      <c r="J94" s="7"/>
      <c r="K94" s="7"/>
      <c r="L94" s="58"/>
      <c r="M94" s="7"/>
      <c r="N94" s="7"/>
      <c r="O94" s="7"/>
      <c r="P94" s="7"/>
      <c r="Q94" s="7"/>
      <c r="R94" s="7"/>
      <c r="S94" s="7"/>
      <c r="T94" s="7"/>
      <c r="U94" s="7"/>
      <c r="AA94" s="24"/>
      <c r="AB94" s="24"/>
      <c r="AC94" s="24"/>
      <c r="AD94" s="24"/>
      <c r="AE94" s="24"/>
      <c r="AF94" s="24"/>
      <c r="AG94" s="24"/>
      <c r="AH94" s="24"/>
      <c r="AI94" s="2"/>
      <c r="AJ94" s="2"/>
      <c r="AK94" s="2"/>
      <c r="AL94" s="2"/>
      <c r="AM94" s="2"/>
      <c r="AN94" s="2"/>
      <c r="AO94" s="2"/>
      <c r="AP94" s="2"/>
      <c r="AR94" s="33"/>
      <c r="AS94" s="24"/>
      <c r="AT94" s="24"/>
      <c r="AU94" s="24"/>
      <c r="AV94" s="24"/>
      <c r="AW94" s="24"/>
      <c r="AX94" s="24"/>
      <c r="AY94" s="24"/>
      <c r="AZ94" s="24"/>
      <c r="BA94" s="2"/>
      <c r="BB94" s="2"/>
      <c r="BC94" s="2"/>
      <c r="BD94" s="2"/>
      <c r="BE94" s="2"/>
      <c r="BF94" s="2"/>
      <c r="BG94" s="2"/>
      <c r="BH94" s="2"/>
      <c r="BK94" s="24"/>
      <c r="BL94" s="24"/>
      <c r="BM94" s="24"/>
      <c r="BN94" s="24"/>
      <c r="BO94" s="24"/>
      <c r="BP94" s="24"/>
      <c r="BQ94" s="24"/>
      <c r="BR94" s="24"/>
    </row>
    <row r="95" spans="1:78" x14ac:dyDescent="0.3">
      <c r="A95" s="2">
        <v>14183000</v>
      </c>
      <c r="B95" s="2">
        <v>23780481</v>
      </c>
      <c r="C95" t="s">
        <v>427</v>
      </c>
      <c r="D95" t="s">
        <v>357</v>
      </c>
      <c r="G95" s="5">
        <v>0.78</v>
      </c>
      <c r="H95" s="5" t="str">
        <f t="shared" ref="H95:H109" si="82">IF(G95&gt;0.8,"VG",IF(G95&gt;0.7,"G",IF(G95&gt;0.45,"S","NS")))</f>
        <v>G</v>
      </c>
      <c r="I95" s="5" t="str">
        <f t="shared" ref="I95:I109" si="83">AI95</f>
        <v>G</v>
      </c>
      <c r="J95" s="5" t="str">
        <f t="shared" ref="J95:J109" si="84">BB95</f>
        <v>G</v>
      </c>
      <c r="K95" s="5" t="str">
        <f t="shared" ref="K95:K109" si="85">BT95</f>
        <v>G</v>
      </c>
      <c r="L95" s="8">
        <v>0.16500000000000001</v>
      </c>
      <c r="M95" s="15" t="str">
        <f t="shared" ref="M95:M109" si="86">IF(ABS(L95)&lt;5%,"VG",IF(ABS(L95)&lt;10%,"G",IF(ABS(L95)&lt;15%,"S","NS")))</f>
        <v>NS</v>
      </c>
      <c r="N95" s="15" t="str">
        <f t="shared" ref="N95:N109" si="87">AO95</f>
        <v>G</v>
      </c>
      <c r="O95" s="15" t="str">
        <f t="shared" ref="O95:O109" si="88">BD95</f>
        <v>S</v>
      </c>
      <c r="P95" s="15" t="str">
        <f t="shared" ref="P95:P109" si="89">BY95</f>
        <v>G</v>
      </c>
      <c r="Q95" s="7">
        <v>0.45</v>
      </c>
      <c r="R95" s="6" t="str">
        <f t="shared" ref="R95:R109" si="90">IF(Q95&lt;=0.5,"VG",IF(Q95&lt;=0.6,"G",IF(Q95&lt;=0.7,"S","NS")))</f>
        <v>VG</v>
      </c>
      <c r="S95" s="6" t="str">
        <f t="shared" ref="S95:S109" si="91">AN95</f>
        <v>G</v>
      </c>
      <c r="T95" s="6" t="str">
        <f t="shared" ref="T95:T109" si="92">BF95</f>
        <v>VG</v>
      </c>
      <c r="U95" s="6" t="str">
        <f t="shared" ref="U95:U109" si="93">BX95</f>
        <v>G</v>
      </c>
      <c r="V95" s="7">
        <v>0.84</v>
      </c>
      <c r="W95" s="7" t="str">
        <f t="shared" ref="W95:W109" si="94">IF(V95&gt;0.85,"VG",IF(V95&gt;0.75,"G",IF(V95&gt;0.6,"S","NS")))</f>
        <v>G</v>
      </c>
      <c r="X95" s="7" t="str">
        <f t="shared" ref="X95:X109" si="95">AP95</f>
        <v>S</v>
      </c>
      <c r="Y95" s="7" t="str">
        <f t="shared" ref="Y95:Y109" si="96">BH95</f>
        <v>G</v>
      </c>
      <c r="Z95" s="7" t="str">
        <f t="shared" ref="Z95:Z109" si="97">BZ95</f>
        <v>VG</v>
      </c>
      <c r="AA95" s="22">
        <v>0.70282479882715998</v>
      </c>
      <c r="AB95" s="22">
        <v>0.64417107550446695</v>
      </c>
      <c r="AC95" s="31">
        <v>19.359259877907299</v>
      </c>
      <c r="AD95" s="31">
        <v>16.635148005357099</v>
      </c>
      <c r="AE95" s="32">
        <v>0.54513778182477901</v>
      </c>
      <c r="AF95" s="32">
        <v>0.59651397678137696</v>
      </c>
      <c r="AG95" s="24">
        <v>0.84394804880386798</v>
      </c>
      <c r="AH95" s="24">
        <v>0.737360127489193</v>
      </c>
      <c r="AI95" s="25" t="s">
        <v>41</v>
      </c>
      <c r="AJ95" s="25" t="s">
        <v>42</v>
      </c>
      <c r="AK95" s="29" t="s">
        <v>39</v>
      </c>
      <c r="AL95" s="29" t="s">
        <v>39</v>
      </c>
      <c r="AM95" s="30" t="s">
        <v>41</v>
      </c>
      <c r="AN95" s="30" t="s">
        <v>41</v>
      </c>
      <c r="AO95" s="2" t="s">
        <v>41</v>
      </c>
      <c r="AP95" s="2" t="s">
        <v>42</v>
      </c>
      <c r="AR95" s="33" t="s">
        <v>428</v>
      </c>
      <c r="AS95" s="22">
        <v>0.76928837982983</v>
      </c>
      <c r="AT95" s="22">
        <v>0.76210211929609495</v>
      </c>
      <c r="AU95" s="31">
        <v>13.359614076382901</v>
      </c>
      <c r="AV95" s="31">
        <v>14.134358933216401</v>
      </c>
      <c r="AW95" s="32">
        <v>0.480324494659777</v>
      </c>
      <c r="AX95" s="32">
        <v>0.48774776340225801</v>
      </c>
      <c r="AY95" s="24">
        <v>0.84007191381065005</v>
      </c>
      <c r="AZ95" s="24">
        <v>0.84754044212579605</v>
      </c>
      <c r="BA95" s="25" t="s">
        <v>41</v>
      </c>
      <c r="BB95" s="25" t="s">
        <v>41</v>
      </c>
      <c r="BC95" s="29" t="s">
        <v>42</v>
      </c>
      <c r="BD95" s="29" t="s">
        <v>42</v>
      </c>
      <c r="BE95" s="30" t="s">
        <v>43</v>
      </c>
      <c r="BF95" s="30" t="s">
        <v>43</v>
      </c>
      <c r="BG95" s="2" t="s">
        <v>41</v>
      </c>
      <c r="BH95" s="2" t="s">
        <v>41</v>
      </c>
      <c r="BI95">
        <f t="shared" ref="BI95:BI109" si="98">IF(BJ95=AR95,1,0)</f>
        <v>1</v>
      </c>
      <c r="BJ95" t="s">
        <v>428</v>
      </c>
      <c r="BK95" s="24">
        <v>0.71112207149379403</v>
      </c>
      <c r="BL95" s="24">
        <v>0.71533235825707098</v>
      </c>
      <c r="BM95" s="24">
        <v>19.023758263725899</v>
      </c>
      <c r="BN95" s="24">
        <v>18.862054385397599</v>
      </c>
      <c r="BO95" s="24">
        <v>0.53747365377868195</v>
      </c>
      <c r="BP95" s="24">
        <v>0.53354253976878796</v>
      </c>
      <c r="BQ95" s="24">
        <v>0.84446838566792704</v>
      </c>
      <c r="BR95" s="24">
        <v>0.85395105944368899</v>
      </c>
      <c r="BS95" t="s">
        <v>41</v>
      </c>
      <c r="BT95" t="s">
        <v>41</v>
      </c>
      <c r="BU95" t="s">
        <v>39</v>
      </c>
      <c r="BV95" t="s">
        <v>39</v>
      </c>
      <c r="BW95" t="s">
        <v>41</v>
      </c>
      <c r="BX95" t="s">
        <v>41</v>
      </c>
      <c r="BY95" t="s">
        <v>41</v>
      </c>
      <c r="BZ95" t="s">
        <v>43</v>
      </c>
    </row>
    <row r="96" spans="1:78" s="34" customFormat="1" x14ac:dyDescent="0.3">
      <c r="A96" s="39">
        <v>14183000</v>
      </c>
      <c r="B96" s="39">
        <v>23780481</v>
      </c>
      <c r="C96" s="34" t="s">
        <v>427</v>
      </c>
      <c r="D96" s="34" t="s">
        <v>359</v>
      </c>
      <c r="F96" s="86"/>
      <c r="G96" s="36">
        <v>0.79</v>
      </c>
      <c r="H96" s="36" t="str">
        <f t="shared" si="82"/>
        <v>G</v>
      </c>
      <c r="I96" s="36" t="str">
        <f t="shared" si="83"/>
        <v>G</v>
      </c>
      <c r="J96" s="36" t="str">
        <f t="shared" si="84"/>
        <v>G</v>
      </c>
      <c r="K96" s="36" t="str">
        <f t="shared" si="85"/>
        <v>G</v>
      </c>
      <c r="L96" s="147">
        <v>0.15049999999999999</v>
      </c>
      <c r="M96" s="36" t="str">
        <f t="shared" si="86"/>
        <v>NS</v>
      </c>
      <c r="N96" s="36" t="str">
        <f t="shared" si="87"/>
        <v>G</v>
      </c>
      <c r="O96" s="36" t="str">
        <f t="shared" si="88"/>
        <v>S</v>
      </c>
      <c r="P96" s="36" t="str">
        <f t="shared" si="89"/>
        <v>G</v>
      </c>
      <c r="Q96" s="36">
        <v>0.45</v>
      </c>
      <c r="R96" s="36" t="str">
        <f t="shared" si="90"/>
        <v>VG</v>
      </c>
      <c r="S96" s="36" t="str">
        <f t="shared" si="91"/>
        <v>G</v>
      </c>
      <c r="T96" s="36" t="str">
        <f t="shared" si="92"/>
        <v>VG</v>
      </c>
      <c r="U96" s="36" t="str">
        <f t="shared" si="93"/>
        <v>G</v>
      </c>
      <c r="V96" s="36">
        <v>0.84499999999999997</v>
      </c>
      <c r="W96" s="36" t="str">
        <f t="shared" si="94"/>
        <v>G</v>
      </c>
      <c r="X96" s="36" t="str">
        <f t="shared" si="95"/>
        <v>S</v>
      </c>
      <c r="Y96" s="36" t="str">
        <f t="shared" si="96"/>
        <v>G</v>
      </c>
      <c r="Z96" s="36" t="str">
        <f t="shared" si="97"/>
        <v>VG</v>
      </c>
      <c r="AA96" s="38">
        <v>0.70282479882715998</v>
      </c>
      <c r="AB96" s="38">
        <v>0.64417107550446695</v>
      </c>
      <c r="AC96" s="38">
        <v>19.359259877907299</v>
      </c>
      <c r="AD96" s="38">
        <v>16.635148005357099</v>
      </c>
      <c r="AE96" s="38">
        <v>0.54513778182477901</v>
      </c>
      <c r="AF96" s="38">
        <v>0.59651397678137696</v>
      </c>
      <c r="AG96" s="38">
        <v>0.84394804880386798</v>
      </c>
      <c r="AH96" s="38">
        <v>0.737360127489193</v>
      </c>
      <c r="AI96" s="39" t="s">
        <v>41</v>
      </c>
      <c r="AJ96" s="39" t="s">
        <v>42</v>
      </c>
      <c r="AK96" s="39" t="s">
        <v>39</v>
      </c>
      <c r="AL96" s="39" t="s">
        <v>39</v>
      </c>
      <c r="AM96" s="39" t="s">
        <v>41</v>
      </c>
      <c r="AN96" s="39" t="s">
        <v>41</v>
      </c>
      <c r="AO96" s="39" t="s">
        <v>41</v>
      </c>
      <c r="AP96" s="39" t="s">
        <v>42</v>
      </c>
      <c r="AR96" s="40" t="s">
        <v>428</v>
      </c>
      <c r="AS96" s="38">
        <v>0.76928837982983</v>
      </c>
      <c r="AT96" s="38">
        <v>0.76210211929609495</v>
      </c>
      <c r="AU96" s="38">
        <v>13.359614076382901</v>
      </c>
      <c r="AV96" s="38">
        <v>14.134358933216401</v>
      </c>
      <c r="AW96" s="38">
        <v>0.480324494659777</v>
      </c>
      <c r="AX96" s="38">
        <v>0.48774776340225801</v>
      </c>
      <c r="AY96" s="38">
        <v>0.84007191381065005</v>
      </c>
      <c r="AZ96" s="38">
        <v>0.84754044212579605</v>
      </c>
      <c r="BA96" s="39" t="s">
        <v>41</v>
      </c>
      <c r="BB96" s="39" t="s">
        <v>41</v>
      </c>
      <c r="BC96" s="39" t="s">
        <v>42</v>
      </c>
      <c r="BD96" s="39" t="s">
        <v>42</v>
      </c>
      <c r="BE96" s="39" t="s">
        <v>43</v>
      </c>
      <c r="BF96" s="39" t="s">
        <v>43</v>
      </c>
      <c r="BG96" s="39" t="s">
        <v>41</v>
      </c>
      <c r="BH96" s="39" t="s">
        <v>41</v>
      </c>
      <c r="BI96" s="34">
        <f t="shared" si="98"/>
        <v>1</v>
      </c>
      <c r="BJ96" s="34" t="s">
        <v>428</v>
      </c>
      <c r="BK96" s="38">
        <v>0.71112207149379403</v>
      </c>
      <c r="BL96" s="38">
        <v>0.71533235825707098</v>
      </c>
      <c r="BM96" s="38">
        <v>19.023758263725899</v>
      </c>
      <c r="BN96" s="38">
        <v>18.862054385397599</v>
      </c>
      <c r="BO96" s="38">
        <v>0.53747365377868195</v>
      </c>
      <c r="BP96" s="38">
        <v>0.53354253976878796</v>
      </c>
      <c r="BQ96" s="38">
        <v>0.84446838566792704</v>
      </c>
      <c r="BR96" s="38">
        <v>0.85395105944368899</v>
      </c>
      <c r="BS96" s="34" t="s">
        <v>41</v>
      </c>
      <c r="BT96" s="34" t="s">
        <v>41</v>
      </c>
      <c r="BU96" s="34" t="s">
        <v>39</v>
      </c>
      <c r="BV96" s="34" t="s">
        <v>39</v>
      </c>
      <c r="BW96" s="34" t="s">
        <v>41</v>
      </c>
      <c r="BX96" s="34" t="s">
        <v>41</v>
      </c>
      <c r="BY96" s="34" t="s">
        <v>41</v>
      </c>
      <c r="BZ96" s="34" t="s">
        <v>43</v>
      </c>
    </row>
    <row r="97" spans="1:78" s="50" customFormat="1" x14ac:dyDescent="0.3">
      <c r="A97" s="54">
        <v>14183000</v>
      </c>
      <c r="B97" s="54">
        <v>23780481</v>
      </c>
      <c r="C97" s="50" t="s">
        <v>427</v>
      </c>
      <c r="D97" s="50" t="s">
        <v>365</v>
      </c>
      <c r="F97" s="65"/>
      <c r="G97" s="51">
        <v>0.8</v>
      </c>
      <c r="H97" s="51" t="str">
        <f t="shared" si="82"/>
        <v>G</v>
      </c>
      <c r="I97" s="51" t="str">
        <f t="shared" si="83"/>
        <v>G</v>
      </c>
      <c r="J97" s="51" t="str">
        <f t="shared" si="84"/>
        <v>G</v>
      </c>
      <c r="K97" s="51" t="str">
        <f t="shared" si="85"/>
        <v>G</v>
      </c>
      <c r="L97" s="109">
        <v>0.13</v>
      </c>
      <c r="M97" s="51" t="str">
        <f t="shared" si="86"/>
        <v>S</v>
      </c>
      <c r="N97" s="51" t="str">
        <f t="shared" si="87"/>
        <v>G</v>
      </c>
      <c r="O97" s="51" t="str">
        <f t="shared" si="88"/>
        <v>S</v>
      </c>
      <c r="P97" s="51" t="str">
        <f t="shared" si="89"/>
        <v>G</v>
      </c>
      <c r="Q97" s="51">
        <v>0.439</v>
      </c>
      <c r="R97" s="51" t="str">
        <f t="shared" si="90"/>
        <v>VG</v>
      </c>
      <c r="S97" s="51" t="str">
        <f t="shared" si="91"/>
        <v>G</v>
      </c>
      <c r="T97" s="51" t="str">
        <f t="shared" si="92"/>
        <v>VG</v>
      </c>
      <c r="U97" s="51" t="str">
        <f t="shared" si="93"/>
        <v>G</v>
      </c>
      <c r="V97" s="51">
        <v>0.84230000000000005</v>
      </c>
      <c r="W97" s="51" t="str">
        <f t="shared" si="94"/>
        <v>G</v>
      </c>
      <c r="X97" s="51" t="str">
        <f t="shared" si="95"/>
        <v>S</v>
      </c>
      <c r="Y97" s="51" t="str">
        <f t="shared" si="96"/>
        <v>G</v>
      </c>
      <c r="Z97" s="51" t="str">
        <f t="shared" si="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54" t="s">
        <v>41</v>
      </c>
      <c r="AJ97" s="54" t="s">
        <v>42</v>
      </c>
      <c r="AK97" s="54" t="s">
        <v>39</v>
      </c>
      <c r="AL97" s="54" t="s">
        <v>39</v>
      </c>
      <c r="AM97" s="54" t="s">
        <v>41</v>
      </c>
      <c r="AN97" s="54" t="s">
        <v>41</v>
      </c>
      <c r="AO97" s="54" t="s">
        <v>41</v>
      </c>
      <c r="AP97" s="54" t="s">
        <v>42</v>
      </c>
      <c r="AR97" s="55" t="s">
        <v>428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98"/>
        <v>1</v>
      </c>
      <c r="BJ97" s="50" t="s">
        <v>428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41</v>
      </c>
      <c r="BX97" s="50" t="s">
        <v>41</v>
      </c>
      <c r="BY97" s="50" t="s">
        <v>41</v>
      </c>
      <c r="BZ97" s="50" t="s">
        <v>43</v>
      </c>
    </row>
    <row r="98" spans="1:78" s="50" customFormat="1" x14ac:dyDescent="0.3">
      <c r="A98" s="54">
        <v>14183000</v>
      </c>
      <c r="B98" s="54">
        <v>23780481</v>
      </c>
      <c r="C98" s="50" t="s">
        <v>427</v>
      </c>
      <c r="D98" s="50" t="s">
        <v>367</v>
      </c>
      <c r="F98" s="65"/>
      <c r="G98" s="51">
        <v>0.81799999999999995</v>
      </c>
      <c r="H98" s="51" t="str">
        <f t="shared" si="82"/>
        <v>VG</v>
      </c>
      <c r="I98" s="51" t="str">
        <f t="shared" si="83"/>
        <v>G</v>
      </c>
      <c r="J98" s="51" t="str">
        <f t="shared" si="84"/>
        <v>G</v>
      </c>
      <c r="K98" s="51" t="str">
        <f t="shared" si="85"/>
        <v>G</v>
      </c>
      <c r="L98" s="109">
        <v>0.1084</v>
      </c>
      <c r="M98" s="51" t="str">
        <f t="shared" si="86"/>
        <v>S</v>
      </c>
      <c r="N98" s="51" t="str">
        <f t="shared" si="87"/>
        <v>G</v>
      </c>
      <c r="O98" s="51" t="str">
        <f t="shared" si="88"/>
        <v>S</v>
      </c>
      <c r="P98" s="51" t="str">
        <f t="shared" si="89"/>
        <v>G</v>
      </c>
      <c r="Q98" s="51">
        <v>0.42</v>
      </c>
      <c r="R98" s="51" t="str">
        <f t="shared" si="90"/>
        <v>VG</v>
      </c>
      <c r="S98" s="51" t="str">
        <f t="shared" si="91"/>
        <v>G</v>
      </c>
      <c r="T98" s="51" t="str">
        <f t="shared" si="92"/>
        <v>VG</v>
      </c>
      <c r="U98" s="51" t="str">
        <f t="shared" si="93"/>
        <v>G</v>
      </c>
      <c r="V98" s="51">
        <v>0.84899999999999998</v>
      </c>
      <c r="W98" s="51" t="str">
        <f t="shared" si="94"/>
        <v>G</v>
      </c>
      <c r="X98" s="51" t="str">
        <f t="shared" si="95"/>
        <v>S</v>
      </c>
      <c r="Y98" s="51" t="str">
        <f t="shared" si="96"/>
        <v>G</v>
      </c>
      <c r="Z98" s="51" t="str">
        <f t="shared" si="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54" t="s">
        <v>41</v>
      </c>
      <c r="AJ98" s="54" t="s">
        <v>42</v>
      </c>
      <c r="AK98" s="54" t="s">
        <v>39</v>
      </c>
      <c r="AL98" s="54" t="s">
        <v>39</v>
      </c>
      <c r="AM98" s="54" t="s">
        <v>41</v>
      </c>
      <c r="AN98" s="54" t="s">
        <v>41</v>
      </c>
      <c r="AO98" s="54" t="s">
        <v>41</v>
      </c>
      <c r="AP98" s="54" t="s">
        <v>42</v>
      </c>
      <c r="AR98" s="55" t="s">
        <v>428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98"/>
        <v>1</v>
      </c>
      <c r="BJ98" s="50" t="s">
        <v>428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41</v>
      </c>
      <c r="BX98" s="50" t="s">
        <v>41</v>
      </c>
      <c r="BY98" s="50" t="s">
        <v>41</v>
      </c>
      <c r="BZ98" s="50" t="s">
        <v>43</v>
      </c>
    </row>
    <row r="99" spans="1:78" s="50" customFormat="1" x14ac:dyDescent="0.3">
      <c r="A99" s="54">
        <v>14183000</v>
      </c>
      <c r="B99" s="54">
        <v>23780481</v>
      </c>
      <c r="C99" s="50" t="s">
        <v>427</v>
      </c>
      <c r="D99" s="50" t="s">
        <v>368</v>
      </c>
      <c r="F99" s="65"/>
      <c r="G99" s="51">
        <v>0.82899999999999996</v>
      </c>
      <c r="H99" s="51" t="str">
        <f t="shared" si="82"/>
        <v>VG</v>
      </c>
      <c r="I99" s="51" t="str">
        <f t="shared" si="83"/>
        <v>G</v>
      </c>
      <c r="J99" s="51" t="str">
        <f t="shared" si="84"/>
        <v>G</v>
      </c>
      <c r="K99" s="51" t="str">
        <f t="shared" si="85"/>
        <v>G</v>
      </c>
      <c r="L99" s="109">
        <v>-6.7799999999999999E-2</v>
      </c>
      <c r="M99" s="51" t="str">
        <f t="shared" si="86"/>
        <v>G</v>
      </c>
      <c r="N99" s="51" t="str">
        <f t="shared" si="87"/>
        <v>G</v>
      </c>
      <c r="O99" s="51" t="str">
        <f t="shared" si="88"/>
        <v>S</v>
      </c>
      <c r="P99" s="51" t="str">
        <f t="shared" si="89"/>
        <v>G</v>
      </c>
      <c r="Q99" s="51">
        <v>0.41</v>
      </c>
      <c r="R99" s="51" t="str">
        <f t="shared" si="90"/>
        <v>VG</v>
      </c>
      <c r="S99" s="51" t="str">
        <f t="shared" si="91"/>
        <v>G</v>
      </c>
      <c r="T99" s="51" t="str">
        <f t="shared" si="92"/>
        <v>VG</v>
      </c>
      <c r="U99" s="51" t="str">
        <f t="shared" si="93"/>
        <v>G</v>
      </c>
      <c r="V99" s="51">
        <v>0.85599999999999998</v>
      </c>
      <c r="W99" s="51" t="str">
        <f t="shared" si="94"/>
        <v>VG</v>
      </c>
      <c r="X99" s="51" t="str">
        <f t="shared" si="95"/>
        <v>S</v>
      </c>
      <c r="Y99" s="51" t="str">
        <f t="shared" si="96"/>
        <v>G</v>
      </c>
      <c r="Z99" s="51" t="str">
        <f t="shared" si="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54" t="s">
        <v>41</v>
      </c>
      <c r="AJ99" s="54" t="s">
        <v>42</v>
      </c>
      <c r="AK99" s="54" t="s">
        <v>39</v>
      </c>
      <c r="AL99" s="54" t="s">
        <v>39</v>
      </c>
      <c r="AM99" s="54" t="s">
        <v>41</v>
      </c>
      <c r="AN99" s="54" t="s">
        <v>41</v>
      </c>
      <c r="AO99" s="54" t="s">
        <v>41</v>
      </c>
      <c r="AP99" s="54" t="s">
        <v>42</v>
      </c>
      <c r="AR99" s="55" t="s">
        <v>428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98"/>
        <v>1</v>
      </c>
      <c r="BJ99" s="50" t="s">
        <v>428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41</v>
      </c>
      <c r="BX99" s="50" t="s">
        <v>41</v>
      </c>
      <c r="BY99" s="50" t="s">
        <v>41</v>
      </c>
      <c r="BZ99" s="50" t="s">
        <v>43</v>
      </c>
    </row>
    <row r="100" spans="1:78" s="50" customFormat="1" x14ac:dyDescent="0.3">
      <c r="A100" s="54">
        <v>14183000</v>
      </c>
      <c r="B100" s="54">
        <v>23780481</v>
      </c>
      <c r="C100" s="50" t="s">
        <v>427</v>
      </c>
      <c r="D100" s="50" t="s">
        <v>369</v>
      </c>
      <c r="F100" s="65"/>
      <c r="G100" s="51">
        <v>0.82599999999999996</v>
      </c>
      <c r="H100" s="51" t="str">
        <f t="shared" si="82"/>
        <v>VG</v>
      </c>
      <c r="I100" s="51" t="str">
        <f t="shared" si="83"/>
        <v>G</v>
      </c>
      <c r="J100" s="51" t="str">
        <f t="shared" si="84"/>
        <v>G</v>
      </c>
      <c r="K100" s="51" t="str">
        <f t="shared" si="85"/>
        <v>G</v>
      </c>
      <c r="L100" s="109">
        <v>-7.1900000000000006E-2</v>
      </c>
      <c r="M100" s="51" t="str">
        <f t="shared" si="86"/>
        <v>G</v>
      </c>
      <c r="N100" s="51" t="str">
        <f t="shared" si="87"/>
        <v>G</v>
      </c>
      <c r="O100" s="51" t="str">
        <f t="shared" si="88"/>
        <v>S</v>
      </c>
      <c r="P100" s="51" t="str">
        <f t="shared" si="89"/>
        <v>G</v>
      </c>
      <c r="Q100" s="51">
        <v>0.41299999999999998</v>
      </c>
      <c r="R100" s="51" t="str">
        <f t="shared" si="90"/>
        <v>VG</v>
      </c>
      <c r="S100" s="51" t="str">
        <f t="shared" si="91"/>
        <v>G</v>
      </c>
      <c r="T100" s="51" t="str">
        <f t="shared" si="92"/>
        <v>VG</v>
      </c>
      <c r="U100" s="51" t="str">
        <f t="shared" si="93"/>
        <v>G</v>
      </c>
      <c r="V100" s="51">
        <v>0.85599999999999998</v>
      </c>
      <c r="W100" s="51" t="str">
        <f t="shared" si="94"/>
        <v>VG</v>
      </c>
      <c r="X100" s="51" t="str">
        <f t="shared" si="95"/>
        <v>S</v>
      </c>
      <c r="Y100" s="51" t="str">
        <f t="shared" si="96"/>
        <v>G</v>
      </c>
      <c r="Z100" s="51" t="str">
        <f t="shared" si="97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54" t="s">
        <v>41</v>
      </c>
      <c r="AJ100" s="54" t="s">
        <v>42</v>
      </c>
      <c r="AK100" s="54" t="s">
        <v>39</v>
      </c>
      <c r="AL100" s="54" t="s">
        <v>39</v>
      </c>
      <c r="AM100" s="54" t="s">
        <v>41</v>
      </c>
      <c r="AN100" s="54" t="s">
        <v>41</v>
      </c>
      <c r="AO100" s="54" t="s">
        <v>41</v>
      </c>
      <c r="AP100" s="54" t="s">
        <v>42</v>
      </c>
      <c r="AR100" s="55" t="s">
        <v>428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98"/>
        <v>1</v>
      </c>
      <c r="BJ100" s="50" t="s">
        <v>428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41</v>
      </c>
      <c r="BX100" s="50" t="s">
        <v>41</v>
      </c>
      <c r="BY100" s="50" t="s">
        <v>41</v>
      </c>
      <c r="BZ100" s="50" t="s">
        <v>43</v>
      </c>
    </row>
    <row r="101" spans="1:78" s="50" customFormat="1" x14ac:dyDescent="0.3">
      <c r="A101" s="54">
        <v>14183000</v>
      </c>
      <c r="B101" s="54">
        <v>23780481</v>
      </c>
      <c r="C101" s="50" t="s">
        <v>427</v>
      </c>
      <c r="D101" s="50" t="s">
        <v>429</v>
      </c>
      <c r="F101" s="65"/>
      <c r="G101" s="51">
        <v>0.81399999999999995</v>
      </c>
      <c r="H101" s="51" t="str">
        <f t="shared" si="82"/>
        <v>VG</v>
      </c>
      <c r="I101" s="51" t="str">
        <f t="shared" si="83"/>
        <v>G</v>
      </c>
      <c r="J101" s="51" t="str">
        <f t="shared" si="84"/>
        <v>G</v>
      </c>
      <c r="K101" s="51" t="str">
        <f t="shared" si="85"/>
        <v>G</v>
      </c>
      <c r="L101" s="109">
        <v>0.12379999999999999</v>
      </c>
      <c r="M101" s="51" t="str">
        <f t="shared" si="86"/>
        <v>S</v>
      </c>
      <c r="N101" s="51" t="str">
        <f t="shared" si="87"/>
        <v>G</v>
      </c>
      <c r="O101" s="51" t="str">
        <f t="shared" si="88"/>
        <v>S</v>
      </c>
      <c r="P101" s="51" t="str">
        <f t="shared" si="89"/>
        <v>G</v>
      </c>
      <c r="Q101" s="51">
        <v>0.42399999999999999</v>
      </c>
      <c r="R101" s="51" t="str">
        <f t="shared" si="90"/>
        <v>VG</v>
      </c>
      <c r="S101" s="51" t="str">
        <f t="shared" si="91"/>
        <v>G</v>
      </c>
      <c r="T101" s="51" t="str">
        <f t="shared" si="92"/>
        <v>VG</v>
      </c>
      <c r="U101" s="51" t="str">
        <f t="shared" si="93"/>
        <v>G</v>
      </c>
      <c r="V101" s="51">
        <v>0.85409999999999997</v>
      </c>
      <c r="W101" s="51" t="str">
        <f t="shared" si="94"/>
        <v>VG</v>
      </c>
      <c r="X101" s="51" t="str">
        <f t="shared" si="95"/>
        <v>S</v>
      </c>
      <c r="Y101" s="51" t="str">
        <f t="shared" si="96"/>
        <v>G</v>
      </c>
      <c r="Z101" s="51" t="str">
        <f t="shared" si="97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54" t="s">
        <v>41</v>
      </c>
      <c r="AJ101" s="54" t="s">
        <v>42</v>
      </c>
      <c r="AK101" s="54" t="s">
        <v>39</v>
      </c>
      <c r="AL101" s="54" t="s">
        <v>39</v>
      </c>
      <c r="AM101" s="54" t="s">
        <v>41</v>
      </c>
      <c r="AN101" s="54" t="s">
        <v>41</v>
      </c>
      <c r="AO101" s="54" t="s">
        <v>41</v>
      </c>
      <c r="AP101" s="54" t="s">
        <v>42</v>
      </c>
      <c r="AR101" s="55" t="s">
        <v>428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98"/>
        <v>1</v>
      </c>
      <c r="BJ101" s="50" t="s">
        <v>428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41</v>
      </c>
      <c r="BX101" s="50" t="s">
        <v>41</v>
      </c>
      <c r="BY101" s="50" t="s">
        <v>41</v>
      </c>
      <c r="BZ101" s="50" t="s">
        <v>43</v>
      </c>
    </row>
    <row r="102" spans="1:78" s="50" customFormat="1" x14ac:dyDescent="0.3">
      <c r="A102" s="54">
        <v>14183000</v>
      </c>
      <c r="B102" s="54">
        <v>23780481</v>
      </c>
      <c r="C102" s="50" t="s">
        <v>427</v>
      </c>
      <c r="D102" s="50" t="s">
        <v>430</v>
      </c>
      <c r="F102" s="65"/>
      <c r="G102" s="51">
        <v>0.81399999999999995</v>
      </c>
      <c r="H102" s="51" t="str">
        <f t="shared" si="82"/>
        <v>VG</v>
      </c>
      <c r="I102" s="51" t="str">
        <f t="shared" si="83"/>
        <v>G</v>
      </c>
      <c r="J102" s="51" t="str">
        <f t="shared" si="84"/>
        <v>G</v>
      </c>
      <c r="K102" s="51" t="str">
        <f t="shared" si="85"/>
        <v>G</v>
      </c>
      <c r="L102" s="109">
        <v>0.12379999999999999</v>
      </c>
      <c r="M102" s="51" t="str">
        <f t="shared" si="86"/>
        <v>S</v>
      </c>
      <c r="N102" s="51" t="str">
        <f t="shared" si="87"/>
        <v>G</v>
      </c>
      <c r="O102" s="51" t="str">
        <f t="shared" si="88"/>
        <v>S</v>
      </c>
      <c r="P102" s="51" t="str">
        <f t="shared" si="89"/>
        <v>G</v>
      </c>
      <c r="Q102" s="51">
        <v>0.42399999999999999</v>
      </c>
      <c r="R102" s="51" t="str">
        <f t="shared" si="90"/>
        <v>VG</v>
      </c>
      <c r="S102" s="51" t="str">
        <f t="shared" si="91"/>
        <v>G</v>
      </c>
      <c r="T102" s="51" t="str">
        <f t="shared" si="92"/>
        <v>VG</v>
      </c>
      <c r="U102" s="51" t="str">
        <f t="shared" si="93"/>
        <v>G</v>
      </c>
      <c r="V102" s="51">
        <v>0.85409999999999997</v>
      </c>
      <c r="W102" s="51" t="str">
        <f t="shared" si="94"/>
        <v>VG</v>
      </c>
      <c r="X102" s="51" t="str">
        <f t="shared" si="95"/>
        <v>S</v>
      </c>
      <c r="Y102" s="51" t="str">
        <f t="shared" si="96"/>
        <v>G</v>
      </c>
      <c r="Z102" s="51" t="str">
        <f t="shared" si="97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54" t="s">
        <v>41</v>
      </c>
      <c r="AJ102" s="54" t="s">
        <v>42</v>
      </c>
      <c r="AK102" s="54" t="s">
        <v>39</v>
      </c>
      <c r="AL102" s="54" t="s">
        <v>39</v>
      </c>
      <c r="AM102" s="54" t="s">
        <v>41</v>
      </c>
      <c r="AN102" s="54" t="s">
        <v>41</v>
      </c>
      <c r="AO102" s="54" t="s">
        <v>41</v>
      </c>
      <c r="AP102" s="54" t="s">
        <v>42</v>
      </c>
      <c r="AR102" s="55" t="s">
        <v>428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98"/>
        <v>1</v>
      </c>
      <c r="BJ102" s="50" t="s">
        <v>428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41</v>
      </c>
      <c r="BX102" s="50" t="s">
        <v>41</v>
      </c>
      <c r="BY102" s="50" t="s">
        <v>41</v>
      </c>
      <c r="BZ102" s="50" t="s">
        <v>43</v>
      </c>
    </row>
    <row r="103" spans="1:78" s="50" customFormat="1" x14ac:dyDescent="0.3">
      <c r="A103" s="54">
        <v>14183000</v>
      </c>
      <c r="B103" s="54">
        <v>23780481</v>
      </c>
      <c r="C103" s="50" t="s">
        <v>427</v>
      </c>
      <c r="D103" s="50" t="s">
        <v>407</v>
      </c>
      <c r="E103" s="50" t="s">
        <v>431</v>
      </c>
      <c r="F103" s="65"/>
      <c r="G103" s="51">
        <v>0.85199999999999998</v>
      </c>
      <c r="H103" s="51" t="str">
        <f t="shared" si="82"/>
        <v>VG</v>
      </c>
      <c r="I103" s="51" t="str">
        <f t="shared" si="83"/>
        <v>G</v>
      </c>
      <c r="J103" s="51" t="str">
        <f t="shared" si="84"/>
        <v>G</v>
      </c>
      <c r="K103" s="51" t="str">
        <f t="shared" si="85"/>
        <v>G</v>
      </c>
      <c r="L103" s="109">
        <v>-5.8099999999999999E-2</v>
      </c>
      <c r="M103" s="51" t="str">
        <f t="shared" si="86"/>
        <v>G</v>
      </c>
      <c r="N103" s="51" t="str">
        <f t="shared" si="87"/>
        <v>G</v>
      </c>
      <c r="O103" s="51" t="str">
        <f t="shared" si="88"/>
        <v>S</v>
      </c>
      <c r="P103" s="51" t="str">
        <f t="shared" si="89"/>
        <v>G</v>
      </c>
      <c r="Q103" s="51">
        <v>0.38200000000000001</v>
      </c>
      <c r="R103" s="51" t="str">
        <f t="shared" si="90"/>
        <v>VG</v>
      </c>
      <c r="S103" s="51" t="str">
        <f t="shared" si="91"/>
        <v>G</v>
      </c>
      <c r="T103" s="51" t="str">
        <f t="shared" si="92"/>
        <v>VG</v>
      </c>
      <c r="U103" s="51" t="str">
        <f t="shared" si="93"/>
        <v>G</v>
      </c>
      <c r="V103" s="51">
        <v>0.86599999999999999</v>
      </c>
      <c r="W103" s="51" t="str">
        <f t="shared" si="94"/>
        <v>VG</v>
      </c>
      <c r="X103" s="51" t="str">
        <f t="shared" si="95"/>
        <v>S</v>
      </c>
      <c r="Y103" s="51" t="str">
        <f t="shared" si="96"/>
        <v>G</v>
      </c>
      <c r="Z103" s="51" t="str">
        <f t="shared" si="97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54" t="s">
        <v>41</v>
      </c>
      <c r="AJ103" s="54" t="s">
        <v>42</v>
      </c>
      <c r="AK103" s="54" t="s">
        <v>39</v>
      </c>
      <c r="AL103" s="54" t="s">
        <v>39</v>
      </c>
      <c r="AM103" s="54" t="s">
        <v>41</v>
      </c>
      <c r="AN103" s="54" t="s">
        <v>41</v>
      </c>
      <c r="AO103" s="54" t="s">
        <v>41</v>
      </c>
      <c r="AP103" s="54" t="s">
        <v>42</v>
      </c>
      <c r="AR103" s="55" t="s">
        <v>428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98"/>
        <v>1</v>
      </c>
      <c r="BJ103" s="50" t="s">
        <v>428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41</v>
      </c>
      <c r="BX103" s="50" t="s">
        <v>41</v>
      </c>
      <c r="BY103" s="50" t="s">
        <v>41</v>
      </c>
      <c r="BZ103" s="50" t="s">
        <v>43</v>
      </c>
    </row>
    <row r="104" spans="1:78" s="50" customFormat="1" ht="57.6" x14ac:dyDescent="0.3">
      <c r="A104" s="54">
        <v>14183000</v>
      </c>
      <c r="B104" s="54">
        <v>23780481</v>
      </c>
      <c r="C104" s="50" t="s">
        <v>427</v>
      </c>
      <c r="D104" s="68" t="s">
        <v>408</v>
      </c>
      <c r="E104" s="50" t="s">
        <v>432</v>
      </c>
      <c r="F104" s="65"/>
      <c r="G104" s="51">
        <v>0.83699999999999997</v>
      </c>
      <c r="H104" s="51" t="str">
        <f t="shared" si="82"/>
        <v>VG</v>
      </c>
      <c r="I104" s="51" t="str">
        <f t="shared" si="83"/>
        <v>G</v>
      </c>
      <c r="J104" s="51" t="str">
        <f t="shared" si="84"/>
        <v>G</v>
      </c>
      <c r="K104" s="51" t="str">
        <f t="shared" si="85"/>
        <v>G</v>
      </c>
      <c r="L104" s="109">
        <v>9.7799999999999998E-2</v>
      </c>
      <c r="M104" s="51" t="str">
        <f t="shared" si="86"/>
        <v>G</v>
      </c>
      <c r="N104" s="51" t="str">
        <f t="shared" si="87"/>
        <v>G</v>
      </c>
      <c r="O104" s="51" t="str">
        <f t="shared" si="88"/>
        <v>S</v>
      </c>
      <c r="P104" s="51" t="str">
        <f t="shared" si="89"/>
        <v>G</v>
      </c>
      <c r="Q104" s="51">
        <v>0.39900000000000002</v>
      </c>
      <c r="R104" s="51" t="str">
        <f t="shared" si="90"/>
        <v>VG</v>
      </c>
      <c r="S104" s="51" t="str">
        <f t="shared" si="91"/>
        <v>G</v>
      </c>
      <c r="T104" s="51" t="str">
        <f t="shared" si="92"/>
        <v>VG</v>
      </c>
      <c r="U104" s="51" t="str">
        <f t="shared" si="93"/>
        <v>G</v>
      </c>
      <c r="V104" s="51">
        <v>0.86809999999999998</v>
      </c>
      <c r="W104" s="51" t="str">
        <f t="shared" si="94"/>
        <v>VG</v>
      </c>
      <c r="X104" s="51" t="str">
        <f t="shared" si="95"/>
        <v>S</v>
      </c>
      <c r="Y104" s="51" t="str">
        <f t="shared" si="96"/>
        <v>G</v>
      </c>
      <c r="Z104" s="51" t="str">
        <f t="shared" si="97"/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54" t="s">
        <v>41</v>
      </c>
      <c r="AJ104" s="54" t="s">
        <v>42</v>
      </c>
      <c r="AK104" s="54" t="s">
        <v>39</v>
      </c>
      <c r="AL104" s="54" t="s">
        <v>39</v>
      </c>
      <c r="AM104" s="54" t="s">
        <v>41</v>
      </c>
      <c r="AN104" s="54" t="s">
        <v>41</v>
      </c>
      <c r="AO104" s="54" t="s">
        <v>41</v>
      </c>
      <c r="AP104" s="54" t="s">
        <v>42</v>
      </c>
      <c r="AR104" s="55" t="s">
        <v>428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98"/>
        <v>1</v>
      </c>
      <c r="BJ104" s="50" t="s">
        <v>428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41</v>
      </c>
      <c r="BX104" s="50" t="s">
        <v>41</v>
      </c>
      <c r="BY104" s="50" t="s">
        <v>41</v>
      </c>
      <c r="BZ104" s="50" t="s">
        <v>43</v>
      </c>
    </row>
    <row r="105" spans="1:78" s="50" customFormat="1" x14ac:dyDescent="0.3">
      <c r="A105" s="54">
        <v>14183000</v>
      </c>
      <c r="B105" s="54">
        <v>23780481</v>
      </c>
      <c r="C105" s="50" t="s">
        <v>427</v>
      </c>
      <c r="D105" s="68" t="s">
        <v>423</v>
      </c>
      <c r="E105" s="50" t="s">
        <v>433</v>
      </c>
      <c r="F105" s="65"/>
      <c r="G105" s="51">
        <v>0.79700000000000004</v>
      </c>
      <c r="H105" s="51" t="str">
        <f t="shared" si="82"/>
        <v>G</v>
      </c>
      <c r="I105" s="51" t="str">
        <f t="shared" si="83"/>
        <v>G</v>
      </c>
      <c r="J105" s="51" t="str">
        <f t="shared" si="84"/>
        <v>G</v>
      </c>
      <c r="K105" s="51" t="str">
        <f t="shared" si="85"/>
        <v>G</v>
      </c>
      <c r="L105" s="109">
        <v>-0.1283</v>
      </c>
      <c r="M105" s="51" t="str">
        <f t="shared" si="86"/>
        <v>S</v>
      </c>
      <c r="N105" s="51" t="str">
        <f t="shared" si="87"/>
        <v>G</v>
      </c>
      <c r="O105" s="51" t="str">
        <f t="shared" si="88"/>
        <v>S</v>
      </c>
      <c r="P105" s="51" t="str">
        <f t="shared" si="89"/>
        <v>G</v>
      </c>
      <c r="Q105" s="51">
        <v>0.437</v>
      </c>
      <c r="R105" s="51" t="str">
        <f t="shared" si="90"/>
        <v>VG</v>
      </c>
      <c r="S105" s="51" t="str">
        <f t="shared" si="91"/>
        <v>G</v>
      </c>
      <c r="T105" s="51" t="str">
        <f t="shared" si="92"/>
        <v>VG</v>
      </c>
      <c r="U105" s="51" t="str">
        <f t="shared" si="93"/>
        <v>G</v>
      </c>
      <c r="V105" s="51">
        <v>0.8679</v>
      </c>
      <c r="W105" s="51" t="str">
        <f t="shared" si="94"/>
        <v>VG</v>
      </c>
      <c r="X105" s="51" t="str">
        <f t="shared" si="95"/>
        <v>S</v>
      </c>
      <c r="Y105" s="51" t="str">
        <f t="shared" si="96"/>
        <v>G</v>
      </c>
      <c r="Z105" s="51" t="str">
        <f t="shared" si="97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54" t="s">
        <v>41</v>
      </c>
      <c r="AJ105" s="54" t="s">
        <v>42</v>
      </c>
      <c r="AK105" s="54" t="s">
        <v>39</v>
      </c>
      <c r="AL105" s="54" t="s">
        <v>39</v>
      </c>
      <c r="AM105" s="54" t="s">
        <v>41</v>
      </c>
      <c r="AN105" s="54" t="s">
        <v>41</v>
      </c>
      <c r="AO105" s="54" t="s">
        <v>41</v>
      </c>
      <c r="AP105" s="54" t="s">
        <v>42</v>
      </c>
      <c r="AR105" s="55" t="s">
        <v>428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98"/>
        <v>1</v>
      </c>
      <c r="BJ105" s="50" t="s">
        <v>428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41</v>
      </c>
      <c r="BX105" s="50" t="s">
        <v>41</v>
      </c>
      <c r="BY105" s="50" t="s">
        <v>41</v>
      </c>
      <c r="BZ105" s="50" t="s">
        <v>43</v>
      </c>
    </row>
    <row r="106" spans="1:78" s="50" customFormat="1" x14ac:dyDescent="0.3">
      <c r="A106" s="54">
        <v>14183000</v>
      </c>
      <c r="B106" s="54">
        <v>23780481</v>
      </c>
      <c r="C106" s="50" t="s">
        <v>427</v>
      </c>
      <c r="D106" s="68" t="s">
        <v>425</v>
      </c>
      <c r="E106" s="50" t="s">
        <v>434</v>
      </c>
      <c r="F106" s="65"/>
      <c r="G106" s="51">
        <v>0.80500000000000005</v>
      </c>
      <c r="H106" s="51" t="str">
        <f t="shared" si="82"/>
        <v>VG</v>
      </c>
      <c r="I106" s="51" t="str">
        <f t="shared" si="83"/>
        <v>G</v>
      </c>
      <c r="J106" s="51" t="str">
        <f t="shared" si="84"/>
        <v>G</v>
      </c>
      <c r="K106" s="51" t="str">
        <f t="shared" si="85"/>
        <v>G</v>
      </c>
      <c r="L106" s="109">
        <v>-0.1225</v>
      </c>
      <c r="M106" s="51" t="str">
        <f t="shared" si="86"/>
        <v>S</v>
      </c>
      <c r="N106" s="51" t="str">
        <f t="shared" si="87"/>
        <v>G</v>
      </c>
      <c r="O106" s="51" t="str">
        <f t="shared" si="88"/>
        <v>S</v>
      </c>
      <c r="P106" s="51" t="str">
        <f t="shared" si="89"/>
        <v>G</v>
      </c>
      <c r="Q106" s="51">
        <v>0.43</v>
      </c>
      <c r="R106" s="51" t="str">
        <f t="shared" si="90"/>
        <v>VG</v>
      </c>
      <c r="S106" s="51" t="str">
        <f t="shared" si="91"/>
        <v>G</v>
      </c>
      <c r="T106" s="51" t="str">
        <f t="shared" si="92"/>
        <v>VG</v>
      </c>
      <c r="U106" s="51" t="str">
        <f t="shared" si="93"/>
        <v>G</v>
      </c>
      <c r="V106" s="51">
        <v>0.86929999999999996</v>
      </c>
      <c r="W106" s="51" t="str">
        <f t="shared" si="94"/>
        <v>VG</v>
      </c>
      <c r="X106" s="51" t="str">
        <f t="shared" si="95"/>
        <v>S</v>
      </c>
      <c r="Y106" s="51" t="str">
        <f t="shared" si="96"/>
        <v>G</v>
      </c>
      <c r="Z106" s="51" t="str">
        <f t="shared" si="97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54" t="s">
        <v>41</v>
      </c>
      <c r="AJ106" s="54" t="s">
        <v>42</v>
      </c>
      <c r="AK106" s="54" t="s">
        <v>39</v>
      </c>
      <c r="AL106" s="54" t="s">
        <v>39</v>
      </c>
      <c r="AM106" s="54" t="s">
        <v>41</v>
      </c>
      <c r="AN106" s="54" t="s">
        <v>41</v>
      </c>
      <c r="AO106" s="54" t="s">
        <v>41</v>
      </c>
      <c r="AP106" s="54" t="s">
        <v>42</v>
      </c>
      <c r="AR106" s="55" t="s">
        <v>428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si="98"/>
        <v>1</v>
      </c>
      <c r="BJ106" s="50" t="s">
        <v>428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41</v>
      </c>
      <c r="BX106" s="50" t="s">
        <v>41</v>
      </c>
      <c r="BY106" s="50" t="s">
        <v>41</v>
      </c>
      <c r="BZ106" s="50" t="s">
        <v>43</v>
      </c>
    </row>
    <row r="107" spans="1:78" s="50" customFormat="1" ht="43.2" x14ac:dyDescent="0.3">
      <c r="A107" s="54">
        <v>14183000</v>
      </c>
      <c r="B107" s="54">
        <v>23780481</v>
      </c>
      <c r="C107" s="50" t="s">
        <v>427</v>
      </c>
      <c r="D107" s="68" t="s">
        <v>435</v>
      </c>
      <c r="E107" s="50" t="s">
        <v>436</v>
      </c>
      <c r="F107" s="65"/>
      <c r="G107" s="51">
        <v>0.85499999999999998</v>
      </c>
      <c r="H107" s="51" t="str">
        <f t="shared" si="82"/>
        <v>VG</v>
      </c>
      <c r="I107" s="51" t="str">
        <f t="shared" si="83"/>
        <v>G</v>
      </c>
      <c r="J107" s="51" t="str">
        <f t="shared" si="84"/>
        <v>G</v>
      </c>
      <c r="K107" s="51" t="str">
        <f t="shared" si="85"/>
        <v>G</v>
      </c>
      <c r="L107" s="109">
        <v>5.7099999999999998E-2</v>
      </c>
      <c r="M107" s="51" t="str">
        <f t="shared" si="86"/>
        <v>G</v>
      </c>
      <c r="N107" s="51" t="str">
        <f t="shared" si="87"/>
        <v>G</v>
      </c>
      <c r="O107" s="51" t="str">
        <f t="shared" si="88"/>
        <v>S</v>
      </c>
      <c r="P107" s="51" t="str">
        <f t="shared" si="89"/>
        <v>G</v>
      </c>
      <c r="Q107" s="51">
        <v>0.379</v>
      </c>
      <c r="R107" s="51" t="str">
        <f t="shared" si="90"/>
        <v>VG</v>
      </c>
      <c r="S107" s="51" t="str">
        <f t="shared" si="91"/>
        <v>G</v>
      </c>
      <c r="T107" s="51" t="str">
        <f t="shared" si="92"/>
        <v>VG</v>
      </c>
      <c r="U107" s="51" t="str">
        <f t="shared" si="93"/>
        <v>G</v>
      </c>
      <c r="V107" s="51">
        <v>0.87150000000000005</v>
      </c>
      <c r="W107" s="51" t="str">
        <f t="shared" si="94"/>
        <v>VG</v>
      </c>
      <c r="X107" s="51" t="str">
        <f t="shared" si="95"/>
        <v>S</v>
      </c>
      <c r="Y107" s="51" t="str">
        <f t="shared" si="96"/>
        <v>G</v>
      </c>
      <c r="Z107" s="51" t="str">
        <f t="shared" si="97"/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54" t="s">
        <v>41</v>
      </c>
      <c r="AJ107" s="54" t="s">
        <v>42</v>
      </c>
      <c r="AK107" s="54" t="s">
        <v>39</v>
      </c>
      <c r="AL107" s="54" t="s">
        <v>39</v>
      </c>
      <c r="AM107" s="54" t="s">
        <v>41</v>
      </c>
      <c r="AN107" s="54" t="s">
        <v>41</v>
      </c>
      <c r="AO107" s="54" t="s">
        <v>41</v>
      </c>
      <c r="AP107" s="54" t="s">
        <v>42</v>
      </c>
      <c r="AR107" s="55" t="s">
        <v>428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si="98"/>
        <v>1</v>
      </c>
      <c r="BJ107" s="50" t="s">
        <v>428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41</v>
      </c>
      <c r="BX107" s="50" t="s">
        <v>41</v>
      </c>
      <c r="BY107" s="50" t="s">
        <v>41</v>
      </c>
      <c r="BZ107" s="50" t="s">
        <v>43</v>
      </c>
    </row>
    <row r="108" spans="1:78" s="50" customFormat="1" x14ac:dyDescent="0.3">
      <c r="A108" s="54">
        <v>14183000</v>
      </c>
      <c r="B108" s="54">
        <v>23780481</v>
      </c>
      <c r="C108" s="50" t="s">
        <v>427</v>
      </c>
      <c r="D108" s="68" t="s">
        <v>426</v>
      </c>
      <c r="E108" s="50" t="s">
        <v>437</v>
      </c>
      <c r="F108" s="65"/>
      <c r="G108" s="51">
        <v>0.82899999999999996</v>
      </c>
      <c r="H108" s="51" t="str">
        <f t="shared" si="82"/>
        <v>VG</v>
      </c>
      <c r="I108" s="51" t="str">
        <f t="shared" si="83"/>
        <v>G</v>
      </c>
      <c r="J108" s="51" t="str">
        <f t="shared" si="84"/>
        <v>G</v>
      </c>
      <c r="K108" s="51" t="str">
        <f t="shared" si="85"/>
        <v>G</v>
      </c>
      <c r="L108" s="109">
        <v>-9.5899999999999999E-2</v>
      </c>
      <c r="M108" s="51" t="str">
        <f t="shared" si="86"/>
        <v>G</v>
      </c>
      <c r="N108" s="51" t="str">
        <f t="shared" si="87"/>
        <v>G</v>
      </c>
      <c r="O108" s="51" t="str">
        <f t="shared" si="88"/>
        <v>S</v>
      </c>
      <c r="P108" s="51" t="str">
        <f t="shared" si="89"/>
        <v>G</v>
      </c>
      <c r="Q108" s="51">
        <v>0.40699999999999997</v>
      </c>
      <c r="R108" s="51" t="str">
        <f t="shared" si="90"/>
        <v>VG</v>
      </c>
      <c r="S108" s="51" t="str">
        <f t="shared" si="91"/>
        <v>G</v>
      </c>
      <c r="T108" s="51" t="str">
        <f t="shared" si="92"/>
        <v>VG</v>
      </c>
      <c r="U108" s="51" t="str">
        <f t="shared" si="93"/>
        <v>G</v>
      </c>
      <c r="V108" s="51">
        <v>0.86550000000000005</v>
      </c>
      <c r="W108" s="51" t="str">
        <f t="shared" si="94"/>
        <v>VG</v>
      </c>
      <c r="X108" s="51" t="str">
        <f t="shared" si="95"/>
        <v>S</v>
      </c>
      <c r="Y108" s="51" t="str">
        <f t="shared" si="96"/>
        <v>G</v>
      </c>
      <c r="Z108" s="51" t="str">
        <f t="shared" si="97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54" t="s">
        <v>41</v>
      </c>
      <c r="AJ108" s="54" t="s">
        <v>42</v>
      </c>
      <c r="AK108" s="54" t="s">
        <v>39</v>
      </c>
      <c r="AL108" s="54" t="s">
        <v>39</v>
      </c>
      <c r="AM108" s="54" t="s">
        <v>41</v>
      </c>
      <c r="AN108" s="54" t="s">
        <v>41</v>
      </c>
      <c r="AO108" s="54" t="s">
        <v>41</v>
      </c>
      <c r="AP108" s="54" t="s">
        <v>42</v>
      </c>
      <c r="AR108" s="55" t="s">
        <v>428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si="98"/>
        <v>1</v>
      </c>
      <c r="BJ108" s="50" t="s">
        <v>428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41</v>
      </c>
      <c r="BX108" s="50" t="s">
        <v>41</v>
      </c>
      <c r="BY108" s="50" t="s">
        <v>41</v>
      </c>
      <c r="BZ108" s="50" t="s">
        <v>43</v>
      </c>
    </row>
    <row r="109" spans="1:78" s="50" customFormat="1" x14ac:dyDescent="0.3">
      <c r="A109" s="54">
        <v>14183000</v>
      </c>
      <c r="B109" s="54">
        <v>23780481</v>
      </c>
      <c r="C109" s="50" t="s">
        <v>427</v>
      </c>
      <c r="D109" s="68" t="s">
        <v>371</v>
      </c>
      <c r="E109" s="50" t="s">
        <v>438</v>
      </c>
      <c r="F109" s="65"/>
      <c r="G109" s="51">
        <v>0.81</v>
      </c>
      <c r="H109" s="51" t="str">
        <f t="shared" si="82"/>
        <v>VG</v>
      </c>
      <c r="I109" s="51" t="str">
        <f t="shared" si="83"/>
        <v>G</v>
      </c>
      <c r="J109" s="51" t="str">
        <f t="shared" si="84"/>
        <v>G</v>
      </c>
      <c r="K109" s="51" t="str">
        <f t="shared" si="85"/>
        <v>G</v>
      </c>
      <c r="L109" s="109">
        <v>-0.11799999999999999</v>
      </c>
      <c r="M109" s="51" t="str">
        <f t="shared" si="86"/>
        <v>S</v>
      </c>
      <c r="N109" s="51" t="str">
        <f t="shared" si="87"/>
        <v>G</v>
      </c>
      <c r="O109" s="51" t="str">
        <f t="shared" si="88"/>
        <v>S</v>
      </c>
      <c r="P109" s="51" t="str">
        <f t="shared" si="89"/>
        <v>G</v>
      </c>
      <c r="Q109" s="51">
        <v>0.42299999999999999</v>
      </c>
      <c r="R109" s="51" t="str">
        <f t="shared" si="90"/>
        <v>VG</v>
      </c>
      <c r="S109" s="51" t="str">
        <f t="shared" si="91"/>
        <v>G</v>
      </c>
      <c r="T109" s="51" t="str">
        <f t="shared" si="92"/>
        <v>VG</v>
      </c>
      <c r="U109" s="51" t="str">
        <f t="shared" si="93"/>
        <v>G</v>
      </c>
      <c r="V109" s="51">
        <v>0.87150000000000005</v>
      </c>
      <c r="W109" s="51" t="str">
        <f t="shared" si="94"/>
        <v>VG</v>
      </c>
      <c r="X109" s="51" t="str">
        <f t="shared" si="95"/>
        <v>S</v>
      </c>
      <c r="Y109" s="51" t="str">
        <f t="shared" si="96"/>
        <v>G</v>
      </c>
      <c r="Z109" s="51" t="str">
        <f t="shared" si="97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54" t="s">
        <v>41</v>
      </c>
      <c r="AJ109" s="54" t="s">
        <v>42</v>
      </c>
      <c r="AK109" s="54" t="s">
        <v>39</v>
      </c>
      <c r="AL109" s="54" t="s">
        <v>39</v>
      </c>
      <c r="AM109" s="54" t="s">
        <v>41</v>
      </c>
      <c r="AN109" s="54" t="s">
        <v>41</v>
      </c>
      <c r="AO109" s="54" t="s">
        <v>41</v>
      </c>
      <c r="AP109" s="54" t="s">
        <v>42</v>
      </c>
      <c r="AR109" s="55" t="s">
        <v>428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98"/>
        <v>1</v>
      </c>
      <c r="BJ109" s="50" t="s">
        <v>428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41</v>
      </c>
      <c r="BX109" s="50" t="s">
        <v>41</v>
      </c>
      <c r="BY109" s="50" t="s">
        <v>41</v>
      </c>
      <c r="BZ109" s="50" t="s">
        <v>43</v>
      </c>
    </row>
    <row r="110" spans="1:78" x14ac:dyDescent="0.3">
      <c r="A110" s="2"/>
      <c r="B110" s="2"/>
      <c r="F110" s="114"/>
      <c r="G110" s="7"/>
      <c r="H110" s="7"/>
      <c r="I110" s="7"/>
      <c r="J110" s="7"/>
      <c r="K110" s="7"/>
      <c r="L110" s="111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x14ac:dyDescent="0.3">
      <c r="A111" s="2">
        <v>14184100</v>
      </c>
      <c r="B111" s="2">
        <v>23780883</v>
      </c>
      <c r="C111" t="s">
        <v>439</v>
      </c>
      <c r="D111" t="s">
        <v>357</v>
      </c>
      <c r="G111" s="5">
        <v>0.82</v>
      </c>
      <c r="H111" s="5" t="str">
        <f t="shared" ref="H111:H136" si="99">IF(G111&gt;0.8,"VG",IF(G111&gt;0.7,"G",IF(G111&gt;0.45,"S","NS")))</f>
        <v>VG</v>
      </c>
      <c r="I111" s="5" t="str">
        <f t="shared" ref="I111:I136" si="100">AI111</f>
        <v>G</v>
      </c>
      <c r="J111" s="5" t="str">
        <f t="shared" ref="J111:J136" si="101">BB111</f>
        <v>G</v>
      </c>
      <c r="K111" s="5" t="str">
        <f t="shared" ref="K111:K136" si="102">BT111</f>
        <v>G</v>
      </c>
      <c r="L111" s="8">
        <v>6.4000000000000001E-2</v>
      </c>
      <c r="M111" s="15" t="str">
        <f t="shared" ref="M111:M136" si="103">IF(ABS(L111)&lt;5%,"VG",IF(ABS(L111)&lt;10%,"G",IF(ABS(L111)&lt;15%,"S","NS")))</f>
        <v>G</v>
      </c>
      <c r="N111" s="15" t="str">
        <f t="shared" ref="N111:N136" si="104">AO111</f>
        <v>G</v>
      </c>
      <c r="O111" s="15" t="str">
        <f t="shared" ref="O111:O136" si="105">BD111</f>
        <v>G</v>
      </c>
      <c r="P111" s="15" t="str">
        <f t="shared" ref="P111:P136" si="106">BY111</f>
        <v>G</v>
      </c>
      <c r="Q111" s="7">
        <v>0.42</v>
      </c>
      <c r="R111" s="6" t="str">
        <f t="shared" ref="R111:R136" si="107">IF(Q111&lt;=0.5,"VG",IF(Q111&lt;=0.6,"G",IF(Q111&lt;=0.7,"S","NS")))</f>
        <v>VG</v>
      </c>
      <c r="S111" s="6" t="str">
        <f t="shared" ref="S111:S136" si="108">AN111</f>
        <v>G</v>
      </c>
      <c r="T111" s="6" t="str">
        <f t="shared" ref="T111:T136" si="109">BF111</f>
        <v>VG</v>
      </c>
      <c r="U111" s="6" t="str">
        <f t="shared" ref="U111:U136" si="110">BX111</f>
        <v>VG</v>
      </c>
      <c r="V111" s="7">
        <v>0.84</v>
      </c>
      <c r="W111" s="7" t="str">
        <f t="shared" ref="W111:W136" si="111">IF(V111&gt;0.85,"VG",IF(V111&gt;0.75,"G",IF(V111&gt;0.6,"S","NS")))</f>
        <v>G</v>
      </c>
      <c r="X111" s="7" t="str">
        <f t="shared" ref="X111:X136" si="112">AP111</f>
        <v>S</v>
      </c>
      <c r="Y111" s="7" t="str">
        <f t="shared" ref="Y111:Y136" si="113">BH111</f>
        <v>VG</v>
      </c>
      <c r="Z111" s="7" t="str">
        <f t="shared" ref="Z111:Z136" si="114">BZ111</f>
        <v>G</v>
      </c>
      <c r="AA111" s="22">
        <v>0.74616055699305495</v>
      </c>
      <c r="AB111" s="22">
        <v>0.67909814418889003</v>
      </c>
      <c r="AC111" s="31">
        <v>14.057892180073001</v>
      </c>
      <c r="AD111" s="31">
        <v>10.3877828640448</v>
      </c>
      <c r="AE111" s="32">
        <v>0.50382481380629296</v>
      </c>
      <c r="AF111" s="32">
        <v>0.56648199954730305</v>
      </c>
      <c r="AG111" s="24">
        <v>0.84268686003554205</v>
      </c>
      <c r="AH111" s="24">
        <v>0.72946601556531199</v>
      </c>
      <c r="AI111" s="25" t="s">
        <v>41</v>
      </c>
      <c r="AJ111" s="25" t="s">
        <v>42</v>
      </c>
      <c r="AK111" s="29" t="s">
        <v>42</v>
      </c>
      <c r="AL111" s="29" t="s">
        <v>42</v>
      </c>
      <c r="AM111" s="30" t="s">
        <v>41</v>
      </c>
      <c r="AN111" s="30" t="s">
        <v>41</v>
      </c>
      <c r="AO111" s="2" t="s">
        <v>41</v>
      </c>
      <c r="AP111" s="2" t="s">
        <v>42</v>
      </c>
      <c r="AR111" s="33" t="s">
        <v>440</v>
      </c>
      <c r="AS111" s="22">
        <v>0.79445395584336498</v>
      </c>
      <c r="AT111" s="22">
        <v>0.793548832874162</v>
      </c>
      <c r="AU111" s="31">
        <v>8.4103450557926198</v>
      </c>
      <c r="AV111" s="31">
        <v>8.4276026771923807</v>
      </c>
      <c r="AW111" s="32">
        <v>0.45337186079049402</v>
      </c>
      <c r="AX111" s="32">
        <v>0.45436897685233502</v>
      </c>
      <c r="AY111" s="24">
        <v>0.85077270589057197</v>
      </c>
      <c r="AZ111" s="24">
        <v>0.85532850180283004</v>
      </c>
      <c r="BA111" s="25" t="s">
        <v>41</v>
      </c>
      <c r="BB111" s="25" t="s">
        <v>41</v>
      </c>
      <c r="BC111" s="29" t="s">
        <v>41</v>
      </c>
      <c r="BD111" s="29" t="s">
        <v>41</v>
      </c>
      <c r="BE111" s="30" t="s">
        <v>43</v>
      </c>
      <c r="BF111" s="30" t="s">
        <v>43</v>
      </c>
      <c r="BG111" s="2" t="s">
        <v>43</v>
      </c>
      <c r="BH111" s="2" t="s">
        <v>43</v>
      </c>
      <c r="BI111">
        <f t="shared" ref="BI111:BI136" si="115">IF(BJ111=AR111,1,0)</f>
        <v>1</v>
      </c>
      <c r="BJ111" t="s">
        <v>440</v>
      </c>
      <c r="BK111" s="24">
        <v>0.75847979630699902</v>
      </c>
      <c r="BL111" s="24">
        <v>0.76392120553183895</v>
      </c>
      <c r="BM111" s="24">
        <v>12.772944691857001</v>
      </c>
      <c r="BN111" s="24">
        <v>11.9197259371805</v>
      </c>
      <c r="BO111" s="24">
        <v>0.49144705075216599</v>
      </c>
      <c r="BP111" s="24">
        <v>0.485879403214584</v>
      </c>
      <c r="BQ111" s="24">
        <v>0.84162527161224499</v>
      </c>
      <c r="BR111" s="24">
        <v>0.84458503604716195</v>
      </c>
      <c r="BS111" t="s">
        <v>41</v>
      </c>
      <c r="BT111" t="s">
        <v>41</v>
      </c>
      <c r="BU111" t="s">
        <v>42</v>
      </c>
      <c r="BV111" t="s">
        <v>42</v>
      </c>
      <c r="BW111" t="s">
        <v>43</v>
      </c>
      <c r="BX111" t="s">
        <v>43</v>
      </c>
      <c r="BY111" t="s">
        <v>41</v>
      </c>
      <c r="BZ111" t="s">
        <v>41</v>
      </c>
    </row>
    <row r="112" spans="1:78" s="50" customFormat="1" x14ac:dyDescent="0.3">
      <c r="A112" s="54">
        <v>14184100</v>
      </c>
      <c r="B112" s="54">
        <v>23780883</v>
      </c>
      <c r="C112" s="50" t="s">
        <v>439</v>
      </c>
      <c r="D112" s="50" t="s">
        <v>359</v>
      </c>
      <c r="F112" s="65"/>
      <c r="G112" s="51">
        <v>0.82</v>
      </c>
      <c r="H112" s="51" t="str">
        <f t="shared" si="99"/>
        <v>VG</v>
      </c>
      <c r="I112" s="51" t="str">
        <f t="shared" si="100"/>
        <v>G</v>
      </c>
      <c r="J112" s="51" t="str">
        <f t="shared" si="101"/>
        <v>G</v>
      </c>
      <c r="K112" s="51" t="str">
        <f t="shared" si="102"/>
        <v>G</v>
      </c>
      <c r="L112" s="52">
        <v>0.05</v>
      </c>
      <c r="M112" s="51" t="str">
        <f t="shared" si="103"/>
        <v>G</v>
      </c>
      <c r="N112" s="51" t="str">
        <f t="shared" si="104"/>
        <v>G</v>
      </c>
      <c r="O112" s="51" t="str">
        <f t="shared" si="105"/>
        <v>G</v>
      </c>
      <c r="P112" s="51" t="str">
        <f t="shared" si="106"/>
        <v>G</v>
      </c>
      <c r="Q112" s="51">
        <v>0.43</v>
      </c>
      <c r="R112" s="51" t="str">
        <f t="shared" si="107"/>
        <v>VG</v>
      </c>
      <c r="S112" s="51" t="str">
        <f t="shared" si="108"/>
        <v>G</v>
      </c>
      <c r="T112" s="51" t="str">
        <f t="shared" si="109"/>
        <v>VG</v>
      </c>
      <c r="U112" s="51" t="str">
        <f t="shared" si="110"/>
        <v>VG</v>
      </c>
      <c r="V112" s="51">
        <v>0.84</v>
      </c>
      <c r="W112" s="51" t="str">
        <f t="shared" si="111"/>
        <v>G</v>
      </c>
      <c r="X112" s="51" t="str">
        <f t="shared" si="112"/>
        <v>S</v>
      </c>
      <c r="Y112" s="51" t="str">
        <f t="shared" si="113"/>
        <v>VG</v>
      </c>
      <c r="Z112" s="51" t="str">
        <f t="shared" si="11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54" t="s">
        <v>41</v>
      </c>
      <c r="AJ112" s="54" t="s">
        <v>42</v>
      </c>
      <c r="AK112" s="54" t="s">
        <v>42</v>
      </c>
      <c r="AL112" s="54" t="s">
        <v>42</v>
      </c>
      <c r="AM112" s="54" t="s">
        <v>41</v>
      </c>
      <c r="AN112" s="54" t="s">
        <v>41</v>
      </c>
      <c r="AO112" s="54" t="s">
        <v>41</v>
      </c>
      <c r="AP112" s="54" t="s">
        <v>42</v>
      </c>
      <c r="AR112" s="55" t="s">
        <v>440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54" t="s">
        <v>41</v>
      </c>
      <c r="BB112" s="54" t="s">
        <v>41</v>
      </c>
      <c r="BC112" s="54" t="s">
        <v>41</v>
      </c>
      <c r="BD112" s="54" t="s">
        <v>41</v>
      </c>
      <c r="BE112" s="54" t="s">
        <v>43</v>
      </c>
      <c r="BF112" s="54" t="s">
        <v>43</v>
      </c>
      <c r="BG112" s="54" t="s">
        <v>43</v>
      </c>
      <c r="BH112" s="54" t="s">
        <v>43</v>
      </c>
      <c r="BI112" s="50">
        <f t="shared" si="115"/>
        <v>1</v>
      </c>
      <c r="BJ112" s="50" t="s">
        <v>440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50" t="s">
        <v>41</v>
      </c>
      <c r="BT112" s="50" t="s">
        <v>41</v>
      </c>
      <c r="BU112" s="50" t="s">
        <v>42</v>
      </c>
      <c r="BV112" s="50" t="s">
        <v>42</v>
      </c>
      <c r="BW112" s="50" t="s">
        <v>43</v>
      </c>
      <c r="BX112" s="50" t="s">
        <v>43</v>
      </c>
      <c r="BY112" s="50" t="s">
        <v>41</v>
      </c>
      <c r="BZ112" s="50" t="s">
        <v>41</v>
      </c>
    </row>
    <row r="113" spans="1:78" s="34" customFormat="1" ht="28.8" x14ac:dyDescent="0.3">
      <c r="A113" s="39">
        <v>14184100</v>
      </c>
      <c r="B113" s="39">
        <v>23780883</v>
      </c>
      <c r="C113" s="34" t="s">
        <v>439</v>
      </c>
      <c r="D113" s="90" t="s">
        <v>360</v>
      </c>
      <c r="E113" s="34" t="s">
        <v>441</v>
      </c>
      <c r="F113" s="86"/>
      <c r="G113" s="36">
        <v>0.75</v>
      </c>
      <c r="H113" s="36" t="str">
        <f t="shared" si="99"/>
        <v>G</v>
      </c>
      <c r="I113" s="36" t="str">
        <f t="shared" si="100"/>
        <v>G</v>
      </c>
      <c r="J113" s="36" t="str">
        <f t="shared" si="101"/>
        <v>G</v>
      </c>
      <c r="K113" s="36" t="str">
        <f t="shared" si="102"/>
        <v>G</v>
      </c>
      <c r="L113" s="37">
        <v>0.193</v>
      </c>
      <c r="M113" s="36" t="str">
        <f t="shared" si="103"/>
        <v>NS</v>
      </c>
      <c r="N113" s="36" t="str">
        <f t="shared" si="104"/>
        <v>G</v>
      </c>
      <c r="O113" s="36" t="str">
        <f t="shared" si="105"/>
        <v>G</v>
      </c>
      <c r="P113" s="36" t="str">
        <f t="shared" si="106"/>
        <v>G</v>
      </c>
      <c r="Q113" s="36">
        <v>0.49</v>
      </c>
      <c r="R113" s="36" t="str">
        <f t="shared" si="107"/>
        <v>VG</v>
      </c>
      <c r="S113" s="36" t="str">
        <f t="shared" si="108"/>
        <v>G</v>
      </c>
      <c r="T113" s="36" t="str">
        <f t="shared" si="109"/>
        <v>VG</v>
      </c>
      <c r="U113" s="36" t="str">
        <f t="shared" si="110"/>
        <v>VG</v>
      </c>
      <c r="V113" s="36">
        <v>0.83</v>
      </c>
      <c r="W113" s="36" t="str">
        <f t="shared" si="111"/>
        <v>G</v>
      </c>
      <c r="X113" s="36" t="str">
        <f t="shared" si="112"/>
        <v>S</v>
      </c>
      <c r="Y113" s="36" t="str">
        <f t="shared" si="113"/>
        <v>VG</v>
      </c>
      <c r="Z113" s="36" t="str">
        <f t="shared" si="114"/>
        <v>G</v>
      </c>
      <c r="AA113" s="38">
        <v>0.74616055699305495</v>
      </c>
      <c r="AB113" s="38">
        <v>0.67909814418889003</v>
      </c>
      <c r="AC113" s="38">
        <v>14.057892180073001</v>
      </c>
      <c r="AD113" s="38">
        <v>10.3877828640448</v>
      </c>
      <c r="AE113" s="38">
        <v>0.50382481380629296</v>
      </c>
      <c r="AF113" s="38">
        <v>0.56648199954730305</v>
      </c>
      <c r="AG113" s="38">
        <v>0.84268686003554205</v>
      </c>
      <c r="AH113" s="38">
        <v>0.72946601556531199</v>
      </c>
      <c r="AI113" s="39" t="s">
        <v>41</v>
      </c>
      <c r="AJ113" s="39" t="s">
        <v>42</v>
      </c>
      <c r="AK113" s="39" t="s">
        <v>42</v>
      </c>
      <c r="AL113" s="39" t="s">
        <v>42</v>
      </c>
      <c r="AM113" s="39" t="s">
        <v>41</v>
      </c>
      <c r="AN113" s="39" t="s">
        <v>41</v>
      </c>
      <c r="AO113" s="39" t="s">
        <v>41</v>
      </c>
      <c r="AP113" s="39" t="s">
        <v>42</v>
      </c>
      <c r="AR113" s="40" t="s">
        <v>440</v>
      </c>
      <c r="AS113" s="38">
        <v>0.79445395584336498</v>
      </c>
      <c r="AT113" s="38">
        <v>0.793548832874162</v>
      </c>
      <c r="AU113" s="38">
        <v>8.4103450557926198</v>
      </c>
      <c r="AV113" s="38">
        <v>8.4276026771923807</v>
      </c>
      <c r="AW113" s="38">
        <v>0.45337186079049402</v>
      </c>
      <c r="AX113" s="38">
        <v>0.45436897685233502</v>
      </c>
      <c r="AY113" s="38">
        <v>0.85077270589057197</v>
      </c>
      <c r="AZ113" s="38">
        <v>0.85532850180283004</v>
      </c>
      <c r="BA113" s="39" t="s">
        <v>41</v>
      </c>
      <c r="BB113" s="39" t="s">
        <v>41</v>
      </c>
      <c r="BC113" s="39" t="s">
        <v>41</v>
      </c>
      <c r="BD113" s="39" t="s">
        <v>41</v>
      </c>
      <c r="BE113" s="39" t="s">
        <v>43</v>
      </c>
      <c r="BF113" s="39" t="s">
        <v>43</v>
      </c>
      <c r="BG113" s="39" t="s">
        <v>43</v>
      </c>
      <c r="BH113" s="39" t="s">
        <v>43</v>
      </c>
      <c r="BI113" s="34">
        <f t="shared" si="115"/>
        <v>1</v>
      </c>
      <c r="BJ113" s="34" t="s">
        <v>440</v>
      </c>
      <c r="BK113" s="38">
        <v>0.75847979630699902</v>
      </c>
      <c r="BL113" s="38">
        <v>0.76392120553183895</v>
      </c>
      <c r="BM113" s="38">
        <v>12.772944691857001</v>
      </c>
      <c r="BN113" s="38">
        <v>11.9197259371805</v>
      </c>
      <c r="BO113" s="38">
        <v>0.49144705075216599</v>
      </c>
      <c r="BP113" s="38">
        <v>0.485879403214584</v>
      </c>
      <c r="BQ113" s="38">
        <v>0.84162527161224499</v>
      </c>
      <c r="BR113" s="38">
        <v>0.84458503604716195</v>
      </c>
      <c r="BS113" s="34" t="s">
        <v>41</v>
      </c>
      <c r="BT113" s="34" t="s">
        <v>41</v>
      </c>
      <c r="BU113" s="34" t="s">
        <v>42</v>
      </c>
      <c r="BV113" s="34" t="s">
        <v>42</v>
      </c>
      <c r="BW113" s="34" t="s">
        <v>43</v>
      </c>
      <c r="BX113" s="34" t="s">
        <v>43</v>
      </c>
      <c r="BY113" s="34" t="s">
        <v>41</v>
      </c>
      <c r="BZ113" s="34" t="s">
        <v>41</v>
      </c>
    </row>
    <row r="114" spans="1:78" s="50" customFormat="1" x14ac:dyDescent="0.3">
      <c r="A114" s="54">
        <v>14184100</v>
      </c>
      <c r="B114" s="54">
        <v>23780883</v>
      </c>
      <c r="C114" s="50" t="s">
        <v>439</v>
      </c>
      <c r="D114" s="50" t="s">
        <v>365</v>
      </c>
      <c r="F114" s="65"/>
      <c r="G114" s="51">
        <v>0.81899999999999995</v>
      </c>
      <c r="H114" s="51" t="str">
        <f t="shared" si="99"/>
        <v>VG</v>
      </c>
      <c r="I114" s="51" t="str">
        <f t="shared" si="100"/>
        <v>G</v>
      </c>
      <c r="J114" s="51" t="str">
        <f t="shared" si="101"/>
        <v>G</v>
      </c>
      <c r="K114" s="51" t="str">
        <f t="shared" si="102"/>
        <v>G</v>
      </c>
      <c r="L114" s="52">
        <v>3.3399999999999999E-2</v>
      </c>
      <c r="M114" s="51" t="str">
        <f t="shared" si="103"/>
        <v>VG</v>
      </c>
      <c r="N114" s="51" t="str">
        <f t="shared" si="104"/>
        <v>G</v>
      </c>
      <c r="O114" s="51" t="str">
        <f t="shared" si="105"/>
        <v>G</v>
      </c>
      <c r="P114" s="51" t="str">
        <f t="shared" si="106"/>
        <v>G</v>
      </c>
      <c r="Q114" s="51">
        <v>0.42599999999999999</v>
      </c>
      <c r="R114" s="51" t="str">
        <f t="shared" si="107"/>
        <v>VG</v>
      </c>
      <c r="S114" s="51" t="str">
        <f t="shared" si="108"/>
        <v>G</v>
      </c>
      <c r="T114" s="51" t="str">
        <f t="shared" si="109"/>
        <v>VG</v>
      </c>
      <c r="U114" s="51" t="str">
        <f t="shared" si="110"/>
        <v>VG</v>
      </c>
      <c r="V114" s="51">
        <v>0.83199999999999996</v>
      </c>
      <c r="W114" s="51" t="str">
        <f t="shared" si="111"/>
        <v>G</v>
      </c>
      <c r="X114" s="51" t="str">
        <f t="shared" si="112"/>
        <v>S</v>
      </c>
      <c r="Y114" s="51" t="str">
        <f t="shared" si="113"/>
        <v>VG</v>
      </c>
      <c r="Z114" s="51" t="str">
        <f t="shared" si="11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54" t="s">
        <v>41</v>
      </c>
      <c r="AJ114" s="54" t="s">
        <v>42</v>
      </c>
      <c r="AK114" s="54" t="s">
        <v>42</v>
      </c>
      <c r="AL114" s="54" t="s">
        <v>42</v>
      </c>
      <c r="AM114" s="54" t="s">
        <v>41</v>
      </c>
      <c r="AN114" s="54" t="s">
        <v>41</v>
      </c>
      <c r="AO114" s="54" t="s">
        <v>41</v>
      </c>
      <c r="AP114" s="54" t="s">
        <v>42</v>
      </c>
      <c r="AR114" s="55" t="s">
        <v>440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54" t="s">
        <v>41</v>
      </c>
      <c r="BB114" s="54" t="s">
        <v>41</v>
      </c>
      <c r="BC114" s="54" t="s">
        <v>41</v>
      </c>
      <c r="BD114" s="54" t="s">
        <v>41</v>
      </c>
      <c r="BE114" s="54" t="s">
        <v>43</v>
      </c>
      <c r="BF114" s="54" t="s">
        <v>43</v>
      </c>
      <c r="BG114" s="54" t="s">
        <v>43</v>
      </c>
      <c r="BH114" s="54" t="s">
        <v>43</v>
      </c>
      <c r="BI114" s="50">
        <f t="shared" si="115"/>
        <v>1</v>
      </c>
      <c r="BJ114" s="50" t="s">
        <v>440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50" t="s">
        <v>41</v>
      </c>
      <c r="BT114" s="50" t="s">
        <v>41</v>
      </c>
      <c r="BU114" s="50" t="s">
        <v>42</v>
      </c>
      <c r="BV114" s="50" t="s">
        <v>42</v>
      </c>
      <c r="BW114" s="50" t="s">
        <v>43</v>
      </c>
      <c r="BX114" s="50" t="s">
        <v>43</v>
      </c>
      <c r="BY114" s="50" t="s">
        <v>41</v>
      </c>
      <c r="BZ114" s="50" t="s">
        <v>41</v>
      </c>
    </row>
    <row r="115" spans="1:78" s="50" customFormat="1" x14ac:dyDescent="0.3">
      <c r="A115" s="54">
        <v>14184100</v>
      </c>
      <c r="B115" s="54">
        <v>23780883</v>
      </c>
      <c r="C115" s="50" t="s">
        <v>439</v>
      </c>
      <c r="D115" s="50" t="s">
        <v>366</v>
      </c>
      <c r="F115" s="65"/>
      <c r="G115" s="51">
        <v>0.83399999999999996</v>
      </c>
      <c r="H115" s="51" t="str">
        <f t="shared" si="99"/>
        <v>VG</v>
      </c>
      <c r="I115" s="51" t="str">
        <f t="shared" si="100"/>
        <v>G</v>
      </c>
      <c r="J115" s="51" t="str">
        <f t="shared" si="101"/>
        <v>G</v>
      </c>
      <c r="K115" s="51" t="str">
        <f t="shared" si="102"/>
        <v>G</v>
      </c>
      <c r="L115" s="52">
        <v>8.6E-3</v>
      </c>
      <c r="M115" s="51" t="str">
        <f t="shared" si="103"/>
        <v>VG</v>
      </c>
      <c r="N115" s="51" t="str">
        <f t="shared" si="104"/>
        <v>G</v>
      </c>
      <c r="O115" s="51" t="str">
        <f t="shared" si="105"/>
        <v>G</v>
      </c>
      <c r="P115" s="51" t="str">
        <f t="shared" si="106"/>
        <v>G</v>
      </c>
      <c r="Q115" s="51">
        <v>0.40799999999999997</v>
      </c>
      <c r="R115" s="51" t="str">
        <f t="shared" si="107"/>
        <v>VG</v>
      </c>
      <c r="S115" s="51" t="str">
        <f t="shared" si="108"/>
        <v>G</v>
      </c>
      <c r="T115" s="51" t="str">
        <f t="shared" si="109"/>
        <v>VG</v>
      </c>
      <c r="U115" s="51" t="str">
        <f t="shared" si="110"/>
        <v>VG</v>
      </c>
      <c r="V115" s="51">
        <v>0.84399999999999997</v>
      </c>
      <c r="W115" s="51" t="str">
        <f t="shared" si="111"/>
        <v>G</v>
      </c>
      <c r="X115" s="51" t="str">
        <f t="shared" si="112"/>
        <v>S</v>
      </c>
      <c r="Y115" s="51" t="str">
        <f t="shared" si="113"/>
        <v>VG</v>
      </c>
      <c r="Z115" s="51" t="str">
        <f t="shared" si="114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54" t="s">
        <v>41</v>
      </c>
      <c r="AJ115" s="54" t="s">
        <v>42</v>
      </c>
      <c r="AK115" s="54" t="s">
        <v>42</v>
      </c>
      <c r="AL115" s="54" t="s">
        <v>42</v>
      </c>
      <c r="AM115" s="54" t="s">
        <v>41</v>
      </c>
      <c r="AN115" s="54" t="s">
        <v>41</v>
      </c>
      <c r="AO115" s="54" t="s">
        <v>41</v>
      </c>
      <c r="AP115" s="54" t="s">
        <v>42</v>
      </c>
      <c r="AR115" s="55" t="s">
        <v>440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54" t="s">
        <v>41</v>
      </c>
      <c r="BB115" s="54" t="s">
        <v>41</v>
      </c>
      <c r="BC115" s="54" t="s">
        <v>41</v>
      </c>
      <c r="BD115" s="54" t="s">
        <v>41</v>
      </c>
      <c r="BE115" s="54" t="s">
        <v>43</v>
      </c>
      <c r="BF115" s="54" t="s">
        <v>43</v>
      </c>
      <c r="BG115" s="54" t="s">
        <v>43</v>
      </c>
      <c r="BH115" s="54" t="s">
        <v>43</v>
      </c>
      <c r="BI115" s="50">
        <f t="shared" si="115"/>
        <v>1</v>
      </c>
      <c r="BJ115" s="50" t="s">
        <v>440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50" t="s">
        <v>41</v>
      </c>
      <c r="BT115" s="50" t="s">
        <v>41</v>
      </c>
      <c r="BU115" s="50" t="s">
        <v>42</v>
      </c>
      <c r="BV115" s="50" t="s">
        <v>42</v>
      </c>
      <c r="BW115" s="50" t="s">
        <v>43</v>
      </c>
      <c r="BX115" s="50" t="s">
        <v>43</v>
      </c>
      <c r="BY115" s="50" t="s">
        <v>41</v>
      </c>
      <c r="BZ115" s="50" t="s">
        <v>41</v>
      </c>
    </row>
    <row r="116" spans="1:78" s="50" customFormat="1" x14ac:dyDescent="0.3">
      <c r="A116" s="54">
        <v>14184100</v>
      </c>
      <c r="B116" s="54">
        <v>23780883</v>
      </c>
      <c r="C116" s="50" t="s">
        <v>439</v>
      </c>
      <c r="D116" s="50" t="s">
        <v>367</v>
      </c>
      <c r="F116" s="65"/>
      <c r="G116" s="51">
        <v>0.83399999999999996</v>
      </c>
      <c r="H116" s="51" t="str">
        <f t="shared" si="99"/>
        <v>VG</v>
      </c>
      <c r="I116" s="51" t="str">
        <f t="shared" si="100"/>
        <v>G</v>
      </c>
      <c r="J116" s="51" t="str">
        <f t="shared" si="101"/>
        <v>G</v>
      </c>
      <c r="K116" s="51" t="str">
        <f t="shared" si="102"/>
        <v>G</v>
      </c>
      <c r="L116" s="52">
        <v>1.29E-2</v>
      </c>
      <c r="M116" s="51" t="str">
        <f t="shared" si="103"/>
        <v>VG</v>
      </c>
      <c r="N116" s="51" t="str">
        <f t="shared" si="104"/>
        <v>G</v>
      </c>
      <c r="O116" s="51" t="str">
        <f t="shared" si="105"/>
        <v>G</v>
      </c>
      <c r="P116" s="51" t="str">
        <f t="shared" si="106"/>
        <v>G</v>
      </c>
      <c r="Q116" s="51">
        <v>0.40799999999999997</v>
      </c>
      <c r="R116" s="51" t="str">
        <f t="shared" si="107"/>
        <v>VG</v>
      </c>
      <c r="S116" s="51" t="str">
        <f t="shared" si="108"/>
        <v>G</v>
      </c>
      <c r="T116" s="51" t="str">
        <f t="shared" si="109"/>
        <v>VG</v>
      </c>
      <c r="U116" s="51" t="str">
        <f t="shared" si="110"/>
        <v>VG</v>
      </c>
      <c r="V116" s="51">
        <v>0.84399999999999997</v>
      </c>
      <c r="W116" s="51" t="str">
        <f t="shared" si="111"/>
        <v>G</v>
      </c>
      <c r="X116" s="51" t="str">
        <f t="shared" si="112"/>
        <v>S</v>
      </c>
      <c r="Y116" s="51" t="str">
        <f t="shared" si="113"/>
        <v>VG</v>
      </c>
      <c r="Z116" s="51" t="str">
        <f t="shared" si="114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54" t="s">
        <v>41</v>
      </c>
      <c r="AJ116" s="54" t="s">
        <v>42</v>
      </c>
      <c r="AK116" s="54" t="s">
        <v>42</v>
      </c>
      <c r="AL116" s="54" t="s">
        <v>42</v>
      </c>
      <c r="AM116" s="54" t="s">
        <v>41</v>
      </c>
      <c r="AN116" s="54" t="s">
        <v>41</v>
      </c>
      <c r="AO116" s="54" t="s">
        <v>41</v>
      </c>
      <c r="AP116" s="54" t="s">
        <v>42</v>
      </c>
      <c r="AR116" s="55" t="s">
        <v>440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54" t="s">
        <v>41</v>
      </c>
      <c r="BB116" s="54" t="s">
        <v>41</v>
      </c>
      <c r="BC116" s="54" t="s">
        <v>41</v>
      </c>
      <c r="BD116" s="54" t="s">
        <v>41</v>
      </c>
      <c r="BE116" s="54" t="s">
        <v>43</v>
      </c>
      <c r="BF116" s="54" t="s">
        <v>43</v>
      </c>
      <c r="BG116" s="54" t="s">
        <v>43</v>
      </c>
      <c r="BH116" s="54" t="s">
        <v>43</v>
      </c>
      <c r="BI116" s="50">
        <f t="shared" si="115"/>
        <v>1</v>
      </c>
      <c r="BJ116" s="50" t="s">
        <v>440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50" t="s">
        <v>41</v>
      </c>
      <c r="BT116" s="50" t="s">
        <v>41</v>
      </c>
      <c r="BU116" s="50" t="s">
        <v>42</v>
      </c>
      <c r="BV116" s="50" t="s">
        <v>42</v>
      </c>
      <c r="BW116" s="50" t="s">
        <v>43</v>
      </c>
      <c r="BX116" s="50" t="s">
        <v>43</v>
      </c>
      <c r="BY116" s="50" t="s">
        <v>41</v>
      </c>
      <c r="BZ116" s="50" t="s">
        <v>41</v>
      </c>
    </row>
    <row r="117" spans="1:78" s="50" customFormat="1" x14ac:dyDescent="0.3">
      <c r="A117" s="54">
        <v>14184100</v>
      </c>
      <c r="B117" s="54">
        <v>23780883</v>
      </c>
      <c r="C117" s="50" t="s">
        <v>439</v>
      </c>
      <c r="D117" s="50" t="s">
        <v>368</v>
      </c>
      <c r="F117" s="65"/>
      <c r="G117" s="51">
        <v>0.83799999999999997</v>
      </c>
      <c r="H117" s="51" t="str">
        <f t="shared" si="99"/>
        <v>VG</v>
      </c>
      <c r="I117" s="51" t="str">
        <f t="shared" si="100"/>
        <v>G</v>
      </c>
      <c r="J117" s="51" t="str">
        <f t="shared" si="101"/>
        <v>G</v>
      </c>
      <c r="K117" s="51" t="str">
        <f t="shared" si="102"/>
        <v>G</v>
      </c>
      <c r="L117" s="52">
        <v>0.02</v>
      </c>
      <c r="M117" s="51" t="str">
        <f t="shared" si="103"/>
        <v>VG</v>
      </c>
      <c r="N117" s="51" t="str">
        <f t="shared" si="104"/>
        <v>G</v>
      </c>
      <c r="O117" s="51" t="str">
        <f t="shared" si="105"/>
        <v>G</v>
      </c>
      <c r="P117" s="51" t="str">
        <f t="shared" si="106"/>
        <v>G</v>
      </c>
      <c r="Q117" s="51">
        <v>0.40300000000000002</v>
      </c>
      <c r="R117" s="51" t="str">
        <f t="shared" si="107"/>
        <v>VG</v>
      </c>
      <c r="S117" s="51" t="str">
        <f t="shared" si="108"/>
        <v>G</v>
      </c>
      <c r="T117" s="51" t="str">
        <f t="shared" si="109"/>
        <v>VG</v>
      </c>
      <c r="U117" s="51" t="str">
        <f t="shared" si="110"/>
        <v>VG</v>
      </c>
      <c r="V117" s="51">
        <v>0.85</v>
      </c>
      <c r="W117" s="51" t="str">
        <f t="shared" si="111"/>
        <v>G</v>
      </c>
      <c r="X117" s="51" t="str">
        <f t="shared" si="112"/>
        <v>S</v>
      </c>
      <c r="Y117" s="51" t="str">
        <f t="shared" si="113"/>
        <v>VG</v>
      </c>
      <c r="Z117" s="51" t="str">
        <f t="shared" si="114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54" t="s">
        <v>41</v>
      </c>
      <c r="AJ117" s="54" t="s">
        <v>42</v>
      </c>
      <c r="AK117" s="54" t="s">
        <v>42</v>
      </c>
      <c r="AL117" s="54" t="s">
        <v>42</v>
      </c>
      <c r="AM117" s="54" t="s">
        <v>41</v>
      </c>
      <c r="AN117" s="54" t="s">
        <v>41</v>
      </c>
      <c r="AO117" s="54" t="s">
        <v>41</v>
      </c>
      <c r="AP117" s="54" t="s">
        <v>42</v>
      </c>
      <c r="AR117" s="55" t="s">
        <v>440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54" t="s">
        <v>41</v>
      </c>
      <c r="BB117" s="54" t="s">
        <v>41</v>
      </c>
      <c r="BC117" s="54" t="s">
        <v>41</v>
      </c>
      <c r="BD117" s="54" t="s">
        <v>41</v>
      </c>
      <c r="BE117" s="54" t="s">
        <v>43</v>
      </c>
      <c r="BF117" s="54" t="s">
        <v>43</v>
      </c>
      <c r="BG117" s="54" t="s">
        <v>43</v>
      </c>
      <c r="BH117" s="54" t="s">
        <v>43</v>
      </c>
      <c r="BI117" s="50">
        <f t="shared" si="115"/>
        <v>1</v>
      </c>
      <c r="BJ117" s="50" t="s">
        <v>440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50" t="s">
        <v>41</v>
      </c>
      <c r="BT117" s="50" t="s">
        <v>41</v>
      </c>
      <c r="BU117" s="50" t="s">
        <v>42</v>
      </c>
      <c r="BV117" s="50" t="s">
        <v>42</v>
      </c>
      <c r="BW117" s="50" t="s">
        <v>43</v>
      </c>
      <c r="BX117" s="50" t="s">
        <v>43</v>
      </c>
      <c r="BY117" s="50" t="s">
        <v>41</v>
      </c>
      <c r="BZ117" s="50" t="s">
        <v>41</v>
      </c>
    </row>
    <row r="118" spans="1:78" s="50" customFormat="1" x14ac:dyDescent="0.3">
      <c r="A118" s="54">
        <v>14184100</v>
      </c>
      <c r="B118" s="54">
        <v>23780883</v>
      </c>
      <c r="C118" s="50" t="s">
        <v>439</v>
      </c>
      <c r="D118" s="50" t="s">
        <v>369</v>
      </c>
      <c r="F118" s="65"/>
      <c r="G118" s="51">
        <v>0.83799999999999997</v>
      </c>
      <c r="H118" s="51" t="str">
        <f t="shared" si="99"/>
        <v>VG</v>
      </c>
      <c r="I118" s="51" t="str">
        <f t="shared" si="100"/>
        <v>G</v>
      </c>
      <c r="J118" s="51" t="str">
        <f t="shared" si="101"/>
        <v>G</v>
      </c>
      <c r="K118" s="51" t="str">
        <f t="shared" si="102"/>
        <v>G</v>
      </c>
      <c r="L118" s="52">
        <v>1.5800000000000002E-2</v>
      </c>
      <c r="M118" s="51" t="str">
        <f t="shared" si="103"/>
        <v>VG</v>
      </c>
      <c r="N118" s="51" t="str">
        <f t="shared" si="104"/>
        <v>G</v>
      </c>
      <c r="O118" s="51" t="str">
        <f t="shared" si="105"/>
        <v>G</v>
      </c>
      <c r="P118" s="51" t="str">
        <f t="shared" si="106"/>
        <v>G</v>
      </c>
      <c r="Q118" s="51">
        <v>0.40200000000000002</v>
      </c>
      <c r="R118" s="51" t="str">
        <f t="shared" si="107"/>
        <v>VG</v>
      </c>
      <c r="S118" s="51" t="str">
        <f t="shared" si="108"/>
        <v>G</v>
      </c>
      <c r="T118" s="51" t="str">
        <f t="shared" si="109"/>
        <v>VG</v>
      </c>
      <c r="U118" s="51" t="str">
        <f t="shared" si="110"/>
        <v>VG</v>
      </c>
      <c r="V118" s="51">
        <v>0.8508</v>
      </c>
      <c r="W118" s="51" t="str">
        <f t="shared" si="111"/>
        <v>VG</v>
      </c>
      <c r="X118" s="51" t="str">
        <f t="shared" si="112"/>
        <v>S</v>
      </c>
      <c r="Y118" s="51" t="str">
        <f t="shared" si="113"/>
        <v>VG</v>
      </c>
      <c r="Z118" s="51" t="str">
        <f t="shared" si="114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54" t="s">
        <v>41</v>
      </c>
      <c r="AJ118" s="54" t="s">
        <v>42</v>
      </c>
      <c r="AK118" s="54" t="s">
        <v>42</v>
      </c>
      <c r="AL118" s="54" t="s">
        <v>42</v>
      </c>
      <c r="AM118" s="54" t="s">
        <v>41</v>
      </c>
      <c r="AN118" s="54" t="s">
        <v>41</v>
      </c>
      <c r="AO118" s="54" t="s">
        <v>41</v>
      </c>
      <c r="AP118" s="54" t="s">
        <v>42</v>
      </c>
      <c r="AR118" s="55" t="s">
        <v>440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54" t="s">
        <v>41</v>
      </c>
      <c r="BB118" s="54" t="s">
        <v>41</v>
      </c>
      <c r="BC118" s="54" t="s">
        <v>41</v>
      </c>
      <c r="BD118" s="54" t="s">
        <v>41</v>
      </c>
      <c r="BE118" s="54" t="s">
        <v>43</v>
      </c>
      <c r="BF118" s="54" t="s">
        <v>43</v>
      </c>
      <c r="BG118" s="54" t="s">
        <v>43</v>
      </c>
      <c r="BH118" s="54" t="s">
        <v>43</v>
      </c>
      <c r="BI118" s="50">
        <f t="shared" si="115"/>
        <v>1</v>
      </c>
      <c r="BJ118" s="50" t="s">
        <v>440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50" t="s">
        <v>41</v>
      </c>
      <c r="BT118" s="50" t="s">
        <v>41</v>
      </c>
      <c r="BU118" s="50" t="s">
        <v>42</v>
      </c>
      <c r="BV118" s="50" t="s">
        <v>42</v>
      </c>
      <c r="BW118" s="50" t="s">
        <v>43</v>
      </c>
      <c r="BX118" s="50" t="s">
        <v>43</v>
      </c>
      <c r="BY118" s="50" t="s">
        <v>41</v>
      </c>
      <c r="BZ118" s="50" t="s">
        <v>41</v>
      </c>
    </row>
    <row r="119" spans="1:78" s="50" customFormat="1" x14ac:dyDescent="0.3">
      <c r="A119" s="54">
        <v>14184100</v>
      </c>
      <c r="B119" s="54">
        <v>23780883</v>
      </c>
      <c r="C119" s="50" t="s">
        <v>439</v>
      </c>
      <c r="D119" s="50" t="s">
        <v>401</v>
      </c>
      <c r="F119" s="65"/>
      <c r="G119" s="51">
        <v>0.83699999999999997</v>
      </c>
      <c r="H119" s="51" t="str">
        <f t="shared" si="99"/>
        <v>VG</v>
      </c>
      <c r="I119" s="51" t="str">
        <f t="shared" si="100"/>
        <v>G</v>
      </c>
      <c r="J119" s="51" t="str">
        <f t="shared" si="101"/>
        <v>G</v>
      </c>
      <c r="K119" s="51" t="str">
        <f t="shared" si="102"/>
        <v>G</v>
      </c>
      <c r="L119" s="52">
        <v>2.0899999999999998E-2</v>
      </c>
      <c r="M119" s="51" t="str">
        <f t="shared" si="103"/>
        <v>VG</v>
      </c>
      <c r="N119" s="51" t="str">
        <f t="shared" si="104"/>
        <v>G</v>
      </c>
      <c r="O119" s="51" t="str">
        <f t="shared" si="105"/>
        <v>G</v>
      </c>
      <c r="P119" s="51" t="str">
        <f t="shared" si="106"/>
        <v>G</v>
      </c>
      <c r="Q119" s="51">
        <v>0.40300000000000002</v>
      </c>
      <c r="R119" s="51" t="str">
        <f t="shared" si="107"/>
        <v>VG</v>
      </c>
      <c r="S119" s="51" t="str">
        <f t="shared" si="108"/>
        <v>G</v>
      </c>
      <c r="T119" s="51" t="str">
        <f t="shared" si="109"/>
        <v>VG</v>
      </c>
      <c r="U119" s="51" t="str">
        <f t="shared" si="110"/>
        <v>VG</v>
      </c>
      <c r="V119" s="51">
        <v>0.8508</v>
      </c>
      <c r="W119" s="51" t="str">
        <f t="shared" si="111"/>
        <v>VG</v>
      </c>
      <c r="X119" s="51" t="str">
        <f t="shared" si="112"/>
        <v>S</v>
      </c>
      <c r="Y119" s="51" t="str">
        <f t="shared" si="113"/>
        <v>VG</v>
      </c>
      <c r="Z119" s="51" t="str">
        <f t="shared" si="114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54" t="s">
        <v>41</v>
      </c>
      <c r="AJ119" s="54" t="s">
        <v>42</v>
      </c>
      <c r="AK119" s="54" t="s">
        <v>42</v>
      </c>
      <c r="AL119" s="54" t="s">
        <v>42</v>
      </c>
      <c r="AM119" s="54" t="s">
        <v>41</v>
      </c>
      <c r="AN119" s="54" t="s">
        <v>41</v>
      </c>
      <c r="AO119" s="54" t="s">
        <v>41</v>
      </c>
      <c r="AP119" s="54" t="s">
        <v>42</v>
      </c>
      <c r="AR119" s="55" t="s">
        <v>440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54" t="s">
        <v>41</v>
      </c>
      <c r="BB119" s="54" t="s">
        <v>41</v>
      </c>
      <c r="BC119" s="54" t="s">
        <v>41</v>
      </c>
      <c r="BD119" s="54" t="s">
        <v>41</v>
      </c>
      <c r="BE119" s="54" t="s">
        <v>43</v>
      </c>
      <c r="BF119" s="54" t="s">
        <v>43</v>
      </c>
      <c r="BG119" s="54" t="s">
        <v>43</v>
      </c>
      <c r="BH119" s="54" t="s">
        <v>43</v>
      </c>
      <c r="BI119" s="50">
        <f t="shared" si="115"/>
        <v>1</v>
      </c>
      <c r="BJ119" s="50" t="s">
        <v>440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50" t="s">
        <v>41</v>
      </c>
      <c r="BT119" s="50" t="s">
        <v>41</v>
      </c>
      <c r="BU119" s="50" t="s">
        <v>42</v>
      </c>
      <c r="BV119" s="50" t="s">
        <v>42</v>
      </c>
      <c r="BW119" s="50" t="s">
        <v>43</v>
      </c>
      <c r="BX119" s="50" t="s">
        <v>43</v>
      </c>
      <c r="BY119" s="50" t="s">
        <v>41</v>
      </c>
      <c r="BZ119" s="50" t="s">
        <v>41</v>
      </c>
    </row>
    <row r="120" spans="1:78" s="50" customFormat="1" x14ac:dyDescent="0.3">
      <c r="A120" s="54">
        <v>14184100</v>
      </c>
      <c r="B120" s="54">
        <v>23780883</v>
      </c>
      <c r="C120" s="50" t="s">
        <v>439</v>
      </c>
      <c r="D120" s="50" t="s">
        <v>442</v>
      </c>
      <c r="F120" s="65"/>
      <c r="G120" s="51">
        <v>0.83399999999999996</v>
      </c>
      <c r="H120" s="51" t="str">
        <f t="shared" si="99"/>
        <v>VG</v>
      </c>
      <c r="I120" s="51" t="str">
        <f t="shared" si="100"/>
        <v>G</v>
      </c>
      <c r="J120" s="51" t="str">
        <f t="shared" si="101"/>
        <v>G</v>
      </c>
      <c r="K120" s="51" t="str">
        <f t="shared" si="102"/>
        <v>G</v>
      </c>
      <c r="L120" s="52">
        <v>2.5999999999999999E-2</v>
      </c>
      <c r="M120" s="51" t="str">
        <f t="shared" si="103"/>
        <v>VG</v>
      </c>
      <c r="N120" s="51" t="str">
        <f t="shared" si="104"/>
        <v>G</v>
      </c>
      <c r="O120" s="51" t="str">
        <f t="shared" si="105"/>
        <v>G</v>
      </c>
      <c r="P120" s="51" t="str">
        <f t="shared" si="106"/>
        <v>G</v>
      </c>
      <c r="Q120" s="51">
        <v>0.40699999999999997</v>
      </c>
      <c r="R120" s="51" t="str">
        <f t="shared" si="107"/>
        <v>VG</v>
      </c>
      <c r="S120" s="51" t="str">
        <f t="shared" si="108"/>
        <v>G</v>
      </c>
      <c r="T120" s="51" t="str">
        <f t="shared" si="109"/>
        <v>VG</v>
      </c>
      <c r="U120" s="51" t="str">
        <f t="shared" si="110"/>
        <v>VG</v>
      </c>
      <c r="V120" s="67">
        <v>0.84919999999999995</v>
      </c>
      <c r="W120" s="51" t="str">
        <f t="shared" si="111"/>
        <v>G</v>
      </c>
      <c r="X120" s="51" t="str">
        <f t="shared" si="112"/>
        <v>S</v>
      </c>
      <c r="Y120" s="51" t="str">
        <f t="shared" si="113"/>
        <v>VG</v>
      </c>
      <c r="Z120" s="51" t="str">
        <f t="shared" si="114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54" t="s">
        <v>41</v>
      </c>
      <c r="AJ120" s="54" t="s">
        <v>42</v>
      </c>
      <c r="AK120" s="54" t="s">
        <v>42</v>
      </c>
      <c r="AL120" s="54" t="s">
        <v>42</v>
      </c>
      <c r="AM120" s="54" t="s">
        <v>41</v>
      </c>
      <c r="AN120" s="54" t="s">
        <v>41</v>
      </c>
      <c r="AO120" s="54" t="s">
        <v>41</v>
      </c>
      <c r="AP120" s="54" t="s">
        <v>42</v>
      </c>
      <c r="AR120" s="55" t="s">
        <v>440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54" t="s">
        <v>41</v>
      </c>
      <c r="BB120" s="54" t="s">
        <v>41</v>
      </c>
      <c r="BC120" s="54" t="s">
        <v>41</v>
      </c>
      <c r="BD120" s="54" t="s">
        <v>41</v>
      </c>
      <c r="BE120" s="54" t="s">
        <v>43</v>
      </c>
      <c r="BF120" s="54" t="s">
        <v>43</v>
      </c>
      <c r="BG120" s="54" t="s">
        <v>43</v>
      </c>
      <c r="BH120" s="54" t="s">
        <v>43</v>
      </c>
      <c r="BI120" s="50">
        <f t="shared" si="115"/>
        <v>1</v>
      </c>
      <c r="BJ120" s="50" t="s">
        <v>440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50" t="s">
        <v>41</v>
      </c>
      <c r="BT120" s="50" t="s">
        <v>41</v>
      </c>
      <c r="BU120" s="50" t="s">
        <v>42</v>
      </c>
      <c r="BV120" s="50" t="s">
        <v>42</v>
      </c>
      <c r="BW120" s="50" t="s">
        <v>43</v>
      </c>
      <c r="BX120" s="50" t="s">
        <v>43</v>
      </c>
      <c r="BY120" s="50" t="s">
        <v>41</v>
      </c>
      <c r="BZ120" s="50" t="s">
        <v>41</v>
      </c>
    </row>
    <row r="121" spans="1:78" s="50" customFormat="1" x14ac:dyDescent="0.3">
      <c r="A121" s="54">
        <v>14184100</v>
      </c>
      <c r="B121" s="54">
        <v>23780883</v>
      </c>
      <c r="C121" s="50" t="s">
        <v>439</v>
      </c>
      <c r="D121" s="50" t="s">
        <v>443</v>
      </c>
      <c r="F121" s="65"/>
      <c r="G121" s="51">
        <v>0.83299999999999996</v>
      </c>
      <c r="H121" s="51" t="str">
        <f t="shared" si="99"/>
        <v>VG</v>
      </c>
      <c r="I121" s="51" t="str">
        <f t="shared" si="100"/>
        <v>G</v>
      </c>
      <c r="J121" s="51" t="str">
        <f t="shared" si="101"/>
        <v>G</v>
      </c>
      <c r="K121" s="51" t="str">
        <f t="shared" si="102"/>
        <v>G</v>
      </c>
      <c r="L121" s="52">
        <v>2.9600000000000001E-2</v>
      </c>
      <c r="M121" s="51" t="str">
        <f t="shared" si="103"/>
        <v>VG</v>
      </c>
      <c r="N121" s="51" t="str">
        <f t="shared" si="104"/>
        <v>G</v>
      </c>
      <c r="O121" s="51" t="str">
        <f t="shared" si="105"/>
        <v>G</v>
      </c>
      <c r="P121" s="51" t="str">
        <f t="shared" si="106"/>
        <v>G</v>
      </c>
      <c r="Q121" s="51">
        <v>0.40899999999999997</v>
      </c>
      <c r="R121" s="51" t="str">
        <f t="shared" si="107"/>
        <v>VG</v>
      </c>
      <c r="S121" s="51" t="str">
        <f t="shared" si="108"/>
        <v>G</v>
      </c>
      <c r="T121" s="51" t="str">
        <f t="shared" si="109"/>
        <v>VG</v>
      </c>
      <c r="U121" s="51" t="str">
        <f t="shared" si="110"/>
        <v>VG</v>
      </c>
      <c r="V121" s="67">
        <v>0.84860000000000002</v>
      </c>
      <c r="W121" s="51" t="str">
        <f t="shared" si="111"/>
        <v>G</v>
      </c>
      <c r="X121" s="51" t="str">
        <f t="shared" si="112"/>
        <v>S</v>
      </c>
      <c r="Y121" s="51" t="str">
        <f t="shared" si="113"/>
        <v>VG</v>
      </c>
      <c r="Z121" s="51" t="str">
        <f t="shared" si="114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54" t="s">
        <v>41</v>
      </c>
      <c r="AJ121" s="54" t="s">
        <v>42</v>
      </c>
      <c r="AK121" s="54" t="s">
        <v>42</v>
      </c>
      <c r="AL121" s="54" t="s">
        <v>42</v>
      </c>
      <c r="AM121" s="54" t="s">
        <v>41</v>
      </c>
      <c r="AN121" s="54" t="s">
        <v>41</v>
      </c>
      <c r="AO121" s="54" t="s">
        <v>41</v>
      </c>
      <c r="AP121" s="54" t="s">
        <v>42</v>
      </c>
      <c r="AR121" s="55" t="s">
        <v>440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54" t="s">
        <v>41</v>
      </c>
      <c r="BB121" s="54" t="s">
        <v>41</v>
      </c>
      <c r="BC121" s="54" t="s">
        <v>41</v>
      </c>
      <c r="BD121" s="54" t="s">
        <v>41</v>
      </c>
      <c r="BE121" s="54" t="s">
        <v>43</v>
      </c>
      <c r="BF121" s="54" t="s">
        <v>43</v>
      </c>
      <c r="BG121" s="54" t="s">
        <v>43</v>
      </c>
      <c r="BH121" s="54" t="s">
        <v>43</v>
      </c>
      <c r="BI121" s="50">
        <f t="shared" si="115"/>
        <v>1</v>
      </c>
      <c r="BJ121" s="50" t="s">
        <v>440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50" t="s">
        <v>41</v>
      </c>
      <c r="BT121" s="50" t="s">
        <v>41</v>
      </c>
      <c r="BU121" s="50" t="s">
        <v>42</v>
      </c>
      <c r="BV121" s="50" t="s">
        <v>42</v>
      </c>
      <c r="BW121" s="50" t="s">
        <v>43</v>
      </c>
      <c r="BX121" s="50" t="s">
        <v>43</v>
      </c>
      <c r="BY121" s="50" t="s">
        <v>41</v>
      </c>
      <c r="BZ121" s="50" t="s">
        <v>41</v>
      </c>
    </row>
    <row r="122" spans="1:78" s="50" customFormat="1" x14ac:dyDescent="0.3">
      <c r="A122" s="54">
        <v>14184100</v>
      </c>
      <c r="B122" s="54">
        <v>23780883</v>
      </c>
      <c r="C122" s="50" t="s">
        <v>439</v>
      </c>
      <c r="D122" s="50" t="s">
        <v>388</v>
      </c>
      <c r="F122" s="65"/>
      <c r="G122" s="51">
        <v>0.83399999999999996</v>
      </c>
      <c r="H122" s="51" t="str">
        <f t="shared" si="99"/>
        <v>VG</v>
      </c>
      <c r="I122" s="51" t="str">
        <f t="shared" si="100"/>
        <v>G</v>
      </c>
      <c r="J122" s="51" t="str">
        <f t="shared" si="101"/>
        <v>G</v>
      </c>
      <c r="K122" s="51" t="str">
        <f t="shared" si="102"/>
        <v>G</v>
      </c>
      <c r="L122" s="52">
        <v>2.6599999999999999E-2</v>
      </c>
      <c r="M122" s="51" t="str">
        <f t="shared" si="103"/>
        <v>VG</v>
      </c>
      <c r="N122" s="51" t="str">
        <f t="shared" si="104"/>
        <v>G</v>
      </c>
      <c r="O122" s="51" t="str">
        <f t="shared" si="105"/>
        <v>G</v>
      </c>
      <c r="P122" s="51" t="str">
        <f t="shared" si="106"/>
        <v>G</v>
      </c>
      <c r="Q122" s="51">
        <v>0.40799999999999997</v>
      </c>
      <c r="R122" s="51" t="str">
        <f t="shared" si="107"/>
        <v>VG</v>
      </c>
      <c r="S122" s="51" t="str">
        <f t="shared" si="108"/>
        <v>G</v>
      </c>
      <c r="T122" s="51" t="str">
        <f t="shared" si="109"/>
        <v>VG</v>
      </c>
      <c r="U122" s="51" t="str">
        <f t="shared" si="110"/>
        <v>VG</v>
      </c>
      <c r="V122" s="67">
        <v>0.84860000000000002</v>
      </c>
      <c r="W122" s="51" t="str">
        <f t="shared" si="111"/>
        <v>G</v>
      </c>
      <c r="X122" s="51" t="str">
        <f t="shared" si="112"/>
        <v>S</v>
      </c>
      <c r="Y122" s="51" t="str">
        <f t="shared" si="113"/>
        <v>VG</v>
      </c>
      <c r="Z122" s="51" t="str">
        <f t="shared" si="114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54" t="s">
        <v>41</v>
      </c>
      <c r="AJ122" s="54" t="s">
        <v>42</v>
      </c>
      <c r="AK122" s="54" t="s">
        <v>42</v>
      </c>
      <c r="AL122" s="54" t="s">
        <v>42</v>
      </c>
      <c r="AM122" s="54" t="s">
        <v>41</v>
      </c>
      <c r="AN122" s="54" t="s">
        <v>41</v>
      </c>
      <c r="AO122" s="54" t="s">
        <v>41</v>
      </c>
      <c r="AP122" s="54" t="s">
        <v>42</v>
      </c>
      <c r="AR122" s="55" t="s">
        <v>440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54" t="s">
        <v>41</v>
      </c>
      <c r="BB122" s="54" t="s">
        <v>41</v>
      </c>
      <c r="BC122" s="54" t="s">
        <v>41</v>
      </c>
      <c r="BD122" s="54" t="s">
        <v>41</v>
      </c>
      <c r="BE122" s="54" t="s">
        <v>43</v>
      </c>
      <c r="BF122" s="54" t="s">
        <v>43</v>
      </c>
      <c r="BG122" s="54" t="s">
        <v>43</v>
      </c>
      <c r="BH122" s="54" t="s">
        <v>43</v>
      </c>
      <c r="BI122" s="50">
        <f t="shared" si="115"/>
        <v>1</v>
      </c>
      <c r="BJ122" s="50" t="s">
        <v>440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50" t="s">
        <v>41</v>
      </c>
      <c r="BT122" s="50" t="s">
        <v>41</v>
      </c>
      <c r="BU122" s="50" t="s">
        <v>42</v>
      </c>
      <c r="BV122" s="50" t="s">
        <v>42</v>
      </c>
      <c r="BW122" s="50" t="s">
        <v>43</v>
      </c>
      <c r="BX122" s="50" t="s">
        <v>43</v>
      </c>
      <c r="BY122" s="50" t="s">
        <v>41</v>
      </c>
      <c r="BZ122" s="50" t="s">
        <v>41</v>
      </c>
    </row>
    <row r="123" spans="1:78" s="50" customFormat="1" x14ac:dyDescent="0.3">
      <c r="A123" s="54">
        <v>14184100</v>
      </c>
      <c r="B123" s="54">
        <v>23780883</v>
      </c>
      <c r="C123" s="50" t="s">
        <v>439</v>
      </c>
      <c r="D123" s="50" t="s">
        <v>444</v>
      </c>
      <c r="F123" s="65"/>
      <c r="G123" s="51">
        <v>0.83299999999999996</v>
      </c>
      <c r="H123" s="51" t="str">
        <f t="shared" si="99"/>
        <v>VG</v>
      </c>
      <c r="I123" s="51" t="str">
        <f t="shared" si="100"/>
        <v>G</v>
      </c>
      <c r="J123" s="51" t="str">
        <f t="shared" si="101"/>
        <v>G</v>
      </c>
      <c r="K123" s="51" t="str">
        <f t="shared" si="102"/>
        <v>G</v>
      </c>
      <c r="L123" s="52">
        <v>2.9600000000000001E-2</v>
      </c>
      <c r="M123" s="51" t="str">
        <f t="shared" si="103"/>
        <v>VG</v>
      </c>
      <c r="N123" s="51" t="str">
        <f t="shared" si="104"/>
        <v>G</v>
      </c>
      <c r="O123" s="51" t="str">
        <f t="shared" si="105"/>
        <v>G</v>
      </c>
      <c r="P123" s="51" t="str">
        <f t="shared" si="106"/>
        <v>G</v>
      </c>
      <c r="Q123" s="51">
        <v>0.40899999999999997</v>
      </c>
      <c r="R123" s="51" t="str">
        <f t="shared" si="107"/>
        <v>VG</v>
      </c>
      <c r="S123" s="51" t="str">
        <f t="shared" si="108"/>
        <v>G</v>
      </c>
      <c r="T123" s="51" t="str">
        <f t="shared" si="109"/>
        <v>VG</v>
      </c>
      <c r="U123" s="51" t="str">
        <f t="shared" si="110"/>
        <v>VG</v>
      </c>
      <c r="V123" s="67">
        <v>0.84860000000000002</v>
      </c>
      <c r="W123" s="51" t="str">
        <f t="shared" si="111"/>
        <v>G</v>
      </c>
      <c r="X123" s="51" t="str">
        <f t="shared" si="112"/>
        <v>S</v>
      </c>
      <c r="Y123" s="51" t="str">
        <f t="shared" si="113"/>
        <v>VG</v>
      </c>
      <c r="Z123" s="51" t="str">
        <f t="shared" si="114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54" t="s">
        <v>41</v>
      </c>
      <c r="AJ123" s="54" t="s">
        <v>42</v>
      </c>
      <c r="AK123" s="54" t="s">
        <v>42</v>
      </c>
      <c r="AL123" s="54" t="s">
        <v>42</v>
      </c>
      <c r="AM123" s="54" t="s">
        <v>41</v>
      </c>
      <c r="AN123" s="54" t="s">
        <v>41</v>
      </c>
      <c r="AO123" s="54" t="s">
        <v>41</v>
      </c>
      <c r="AP123" s="54" t="s">
        <v>42</v>
      </c>
      <c r="AR123" s="55" t="s">
        <v>440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54" t="s">
        <v>41</v>
      </c>
      <c r="BB123" s="54" t="s">
        <v>41</v>
      </c>
      <c r="BC123" s="54" t="s">
        <v>41</v>
      </c>
      <c r="BD123" s="54" t="s">
        <v>41</v>
      </c>
      <c r="BE123" s="54" t="s">
        <v>43</v>
      </c>
      <c r="BF123" s="54" t="s">
        <v>43</v>
      </c>
      <c r="BG123" s="54" t="s">
        <v>43</v>
      </c>
      <c r="BH123" s="54" t="s">
        <v>43</v>
      </c>
      <c r="BI123" s="50">
        <f t="shared" si="115"/>
        <v>1</v>
      </c>
      <c r="BJ123" s="50" t="s">
        <v>440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50" t="s">
        <v>41</v>
      </c>
      <c r="BT123" s="50" t="s">
        <v>41</v>
      </c>
      <c r="BU123" s="50" t="s">
        <v>42</v>
      </c>
      <c r="BV123" s="50" t="s">
        <v>42</v>
      </c>
      <c r="BW123" s="50" t="s">
        <v>43</v>
      </c>
      <c r="BX123" s="50" t="s">
        <v>43</v>
      </c>
      <c r="BY123" s="50" t="s">
        <v>41</v>
      </c>
      <c r="BZ123" s="50" t="s">
        <v>41</v>
      </c>
    </row>
    <row r="124" spans="1:78" s="50" customFormat="1" x14ac:dyDescent="0.3">
      <c r="A124" s="54">
        <v>14184100</v>
      </c>
      <c r="B124" s="54">
        <v>23780883</v>
      </c>
      <c r="C124" s="50" t="s">
        <v>439</v>
      </c>
      <c r="D124" s="50" t="s">
        <v>445</v>
      </c>
      <c r="F124" s="65"/>
      <c r="G124" s="51">
        <v>0.83299999999999996</v>
      </c>
      <c r="H124" s="51" t="str">
        <f t="shared" si="99"/>
        <v>VG</v>
      </c>
      <c r="I124" s="51" t="str">
        <f t="shared" si="100"/>
        <v>G</v>
      </c>
      <c r="J124" s="51" t="str">
        <f t="shared" si="101"/>
        <v>G</v>
      </c>
      <c r="K124" s="51" t="str">
        <f t="shared" si="102"/>
        <v>G</v>
      </c>
      <c r="L124" s="52">
        <v>2.9600000000000001E-2</v>
      </c>
      <c r="M124" s="51" t="str">
        <f t="shared" si="103"/>
        <v>VG</v>
      </c>
      <c r="N124" s="51" t="str">
        <f t="shared" si="104"/>
        <v>G</v>
      </c>
      <c r="O124" s="51" t="str">
        <f t="shared" si="105"/>
        <v>G</v>
      </c>
      <c r="P124" s="51" t="str">
        <f t="shared" si="106"/>
        <v>G</v>
      </c>
      <c r="Q124" s="51">
        <v>0.40899999999999997</v>
      </c>
      <c r="R124" s="51" t="str">
        <f t="shared" si="107"/>
        <v>VG</v>
      </c>
      <c r="S124" s="51" t="str">
        <f t="shared" si="108"/>
        <v>G</v>
      </c>
      <c r="T124" s="51" t="str">
        <f t="shared" si="109"/>
        <v>VG</v>
      </c>
      <c r="U124" s="51" t="str">
        <f t="shared" si="110"/>
        <v>VG</v>
      </c>
      <c r="V124" s="67">
        <v>0.84860000000000002</v>
      </c>
      <c r="W124" s="51" t="str">
        <f t="shared" si="111"/>
        <v>G</v>
      </c>
      <c r="X124" s="51" t="str">
        <f t="shared" si="112"/>
        <v>S</v>
      </c>
      <c r="Y124" s="51" t="str">
        <f t="shared" si="113"/>
        <v>VG</v>
      </c>
      <c r="Z124" s="51" t="str">
        <f t="shared" si="114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54" t="s">
        <v>41</v>
      </c>
      <c r="AJ124" s="54" t="s">
        <v>42</v>
      </c>
      <c r="AK124" s="54" t="s">
        <v>42</v>
      </c>
      <c r="AL124" s="54" t="s">
        <v>42</v>
      </c>
      <c r="AM124" s="54" t="s">
        <v>41</v>
      </c>
      <c r="AN124" s="54" t="s">
        <v>41</v>
      </c>
      <c r="AO124" s="54" t="s">
        <v>41</v>
      </c>
      <c r="AP124" s="54" t="s">
        <v>42</v>
      </c>
      <c r="AR124" s="55" t="s">
        <v>440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54" t="s">
        <v>41</v>
      </c>
      <c r="BB124" s="54" t="s">
        <v>41</v>
      </c>
      <c r="BC124" s="54" t="s">
        <v>41</v>
      </c>
      <c r="BD124" s="54" t="s">
        <v>41</v>
      </c>
      <c r="BE124" s="54" t="s">
        <v>43</v>
      </c>
      <c r="BF124" s="54" t="s">
        <v>43</v>
      </c>
      <c r="BG124" s="54" t="s">
        <v>43</v>
      </c>
      <c r="BH124" s="54" t="s">
        <v>43</v>
      </c>
      <c r="BI124" s="50">
        <f t="shared" si="115"/>
        <v>1</v>
      </c>
      <c r="BJ124" s="50" t="s">
        <v>440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50" t="s">
        <v>41</v>
      </c>
      <c r="BT124" s="50" t="s">
        <v>41</v>
      </c>
      <c r="BU124" s="50" t="s">
        <v>42</v>
      </c>
      <c r="BV124" s="50" t="s">
        <v>42</v>
      </c>
      <c r="BW124" s="50" t="s">
        <v>43</v>
      </c>
      <c r="BX124" s="50" t="s">
        <v>43</v>
      </c>
      <c r="BY124" s="50" t="s">
        <v>41</v>
      </c>
      <c r="BZ124" s="50" t="s">
        <v>41</v>
      </c>
    </row>
    <row r="125" spans="1:78" s="50" customFormat="1" x14ac:dyDescent="0.3">
      <c r="A125" s="54">
        <v>14184100</v>
      </c>
      <c r="B125" s="54">
        <v>23780883</v>
      </c>
      <c r="C125" s="50" t="s">
        <v>439</v>
      </c>
      <c r="D125" s="50" t="s">
        <v>407</v>
      </c>
      <c r="E125" s="50" t="s">
        <v>446</v>
      </c>
      <c r="F125" s="65"/>
      <c r="G125" s="51">
        <v>0.83099999999999996</v>
      </c>
      <c r="H125" s="51" t="str">
        <f t="shared" si="99"/>
        <v>VG</v>
      </c>
      <c r="I125" s="51" t="str">
        <f t="shared" si="100"/>
        <v>G</v>
      </c>
      <c r="J125" s="51" t="str">
        <f t="shared" si="101"/>
        <v>G</v>
      </c>
      <c r="K125" s="51" t="str">
        <f t="shared" si="102"/>
        <v>G</v>
      </c>
      <c r="L125" s="52">
        <v>3.09E-2</v>
      </c>
      <c r="M125" s="51" t="str">
        <f t="shared" si="103"/>
        <v>VG</v>
      </c>
      <c r="N125" s="51" t="str">
        <f t="shared" si="104"/>
        <v>G</v>
      </c>
      <c r="O125" s="51" t="str">
        <f t="shared" si="105"/>
        <v>G</v>
      </c>
      <c r="P125" s="51" t="str">
        <f t="shared" si="106"/>
        <v>G</v>
      </c>
      <c r="Q125" s="51">
        <v>0.41099999999999998</v>
      </c>
      <c r="R125" s="51" t="str">
        <f t="shared" si="107"/>
        <v>VG</v>
      </c>
      <c r="S125" s="51" t="str">
        <f t="shared" si="108"/>
        <v>G</v>
      </c>
      <c r="T125" s="51" t="str">
        <f t="shared" si="109"/>
        <v>VG</v>
      </c>
      <c r="U125" s="51" t="str">
        <f t="shared" si="110"/>
        <v>VG</v>
      </c>
      <c r="V125" s="67">
        <v>0.85670000000000002</v>
      </c>
      <c r="W125" s="51" t="str">
        <f t="shared" si="111"/>
        <v>VG</v>
      </c>
      <c r="X125" s="51" t="str">
        <f t="shared" si="112"/>
        <v>S</v>
      </c>
      <c r="Y125" s="51" t="str">
        <f t="shared" si="113"/>
        <v>VG</v>
      </c>
      <c r="Z125" s="51" t="str">
        <f t="shared" si="114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54" t="s">
        <v>41</v>
      </c>
      <c r="AJ125" s="54" t="s">
        <v>42</v>
      </c>
      <c r="AK125" s="54" t="s">
        <v>42</v>
      </c>
      <c r="AL125" s="54" t="s">
        <v>42</v>
      </c>
      <c r="AM125" s="54" t="s">
        <v>41</v>
      </c>
      <c r="AN125" s="54" t="s">
        <v>41</v>
      </c>
      <c r="AO125" s="54" t="s">
        <v>41</v>
      </c>
      <c r="AP125" s="54" t="s">
        <v>42</v>
      </c>
      <c r="AR125" s="55" t="s">
        <v>440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54" t="s">
        <v>41</v>
      </c>
      <c r="BB125" s="54" t="s">
        <v>41</v>
      </c>
      <c r="BC125" s="54" t="s">
        <v>41</v>
      </c>
      <c r="BD125" s="54" t="s">
        <v>41</v>
      </c>
      <c r="BE125" s="54" t="s">
        <v>43</v>
      </c>
      <c r="BF125" s="54" t="s">
        <v>43</v>
      </c>
      <c r="BG125" s="54" t="s">
        <v>43</v>
      </c>
      <c r="BH125" s="54" t="s">
        <v>43</v>
      </c>
      <c r="BI125" s="50">
        <f t="shared" si="115"/>
        <v>1</v>
      </c>
      <c r="BJ125" s="50" t="s">
        <v>440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50" t="s">
        <v>41</v>
      </c>
      <c r="BT125" s="50" t="s">
        <v>41</v>
      </c>
      <c r="BU125" s="50" t="s">
        <v>42</v>
      </c>
      <c r="BV125" s="50" t="s">
        <v>42</v>
      </c>
      <c r="BW125" s="50" t="s">
        <v>43</v>
      </c>
      <c r="BX125" s="50" t="s">
        <v>43</v>
      </c>
      <c r="BY125" s="50" t="s">
        <v>41</v>
      </c>
      <c r="BZ125" s="50" t="s">
        <v>41</v>
      </c>
    </row>
    <row r="126" spans="1:78" s="50" customFormat="1" ht="57.6" x14ac:dyDescent="0.3">
      <c r="A126" s="54">
        <v>14184100</v>
      </c>
      <c r="B126" s="54">
        <v>23780883</v>
      </c>
      <c r="C126" s="50" t="s">
        <v>439</v>
      </c>
      <c r="D126" s="68" t="s">
        <v>447</v>
      </c>
      <c r="E126" s="50" t="s">
        <v>448</v>
      </c>
      <c r="F126" s="65"/>
      <c r="G126" s="51">
        <v>0.85299999999999998</v>
      </c>
      <c r="H126" s="51" t="str">
        <f t="shared" si="99"/>
        <v>VG</v>
      </c>
      <c r="I126" s="51" t="str">
        <f t="shared" si="100"/>
        <v>G</v>
      </c>
      <c r="J126" s="51" t="str">
        <f t="shared" si="101"/>
        <v>G</v>
      </c>
      <c r="K126" s="51" t="str">
        <f t="shared" si="102"/>
        <v>G</v>
      </c>
      <c r="L126" s="52">
        <v>-2.9899999999999999E-2</v>
      </c>
      <c r="M126" s="51" t="str">
        <f t="shared" si="103"/>
        <v>VG</v>
      </c>
      <c r="N126" s="51" t="str">
        <f t="shared" si="104"/>
        <v>G</v>
      </c>
      <c r="O126" s="51" t="str">
        <f t="shared" si="105"/>
        <v>G</v>
      </c>
      <c r="P126" s="51" t="str">
        <f t="shared" si="106"/>
        <v>G</v>
      </c>
      <c r="Q126" s="51">
        <v>0.38300000000000001</v>
      </c>
      <c r="R126" s="51" t="str">
        <f t="shared" si="107"/>
        <v>VG</v>
      </c>
      <c r="S126" s="51" t="str">
        <f t="shared" si="108"/>
        <v>G</v>
      </c>
      <c r="T126" s="51" t="str">
        <f t="shared" si="109"/>
        <v>VG</v>
      </c>
      <c r="U126" s="51" t="str">
        <f t="shared" si="110"/>
        <v>VG</v>
      </c>
      <c r="V126" s="67">
        <v>0.86480000000000001</v>
      </c>
      <c r="W126" s="51" t="str">
        <f t="shared" si="111"/>
        <v>VG</v>
      </c>
      <c r="X126" s="51" t="str">
        <f t="shared" si="112"/>
        <v>S</v>
      </c>
      <c r="Y126" s="51" t="str">
        <f t="shared" si="113"/>
        <v>VG</v>
      </c>
      <c r="Z126" s="51" t="str">
        <f t="shared" si="114"/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54" t="s">
        <v>41</v>
      </c>
      <c r="AJ126" s="54" t="s">
        <v>42</v>
      </c>
      <c r="AK126" s="54" t="s">
        <v>42</v>
      </c>
      <c r="AL126" s="54" t="s">
        <v>42</v>
      </c>
      <c r="AM126" s="54" t="s">
        <v>41</v>
      </c>
      <c r="AN126" s="54" t="s">
        <v>41</v>
      </c>
      <c r="AO126" s="54" t="s">
        <v>41</v>
      </c>
      <c r="AP126" s="54" t="s">
        <v>42</v>
      </c>
      <c r="AR126" s="55" t="s">
        <v>440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54" t="s">
        <v>41</v>
      </c>
      <c r="BB126" s="54" t="s">
        <v>41</v>
      </c>
      <c r="BC126" s="54" t="s">
        <v>41</v>
      </c>
      <c r="BD126" s="54" t="s">
        <v>41</v>
      </c>
      <c r="BE126" s="54" t="s">
        <v>43</v>
      </c>
      <c r="BF126" s="54" t="s">
        <v>43</v>
      </c>
      <c r="BG126" s="54" t="s">
        <v>43</v>
      </c>
      <c r="BH126" s="54" t="s">
        <v>43</v>
      </c>
      <c r="BI126" s="50">
        <f t="shared" si="115"/>
        <v>1</v>
      </c>
      <c r="BJ126" s="50" t="s">
        <v>440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50" t="s">
        <v>41</v>
      </c>
      <c r="BT126" s="50" t="s">
        <v>41</v>
      </c>
      <c r="BU126" s="50" t="s">
        <v>42</v>
      </c>
      <c r="BV126" s="50" t="s">
        <v>42</v>
      </c>
      <c r="BW126" s="50" t="s">
        <v>43</v>
      </c>
      <c r="BX126" s="50" t="s">
        <v>43</v>
      </c>
      <c r="BY126" s="50" t="s">
        <v>41</v>
      </c>
      <c r="BZ126" s="50" t="s">
        <v>41</v>
      </c>
    </row>
    <row r="127" spans="1:78" s="50" customFormat="1" x14ac:dyDescent="0.3">
      <c r="A127" s="54">
        <v>14184100</v>
      </c>
      <c r="B127" s="54">
        <v>23780883</v>
      </c>
      <c r="C127" s="50" t="s">
        <v>439</v>
      </c>
      <c r="D127" s="68" t="s">
        <v>423</v>
      </c>
      <c r="E127" s="50" t="s">
        <v>449</v>
      </c>
      <c r="F127" s="65"/>
      <c r="G127" s="51">
        <v>0.84099999999999997</v>
      </c>
      <c r="H127" s="51" t="str">
        <f t="shared" si="99"/>
        <v>VG</v>
      </c>
      <c r="I127" s="51" t="str">
        <f t="shared" si="100"/>
        <v>G</v>
      </c>
      <c r="J127" s="51" t="str">
        <f t="shared" si="101"/>
        <v>G</v>
      </c>
      <c r="K127" s="51" t="str">
        <f t="shared" si="102"/>
        <v>G</v>
      </c>
      <c r="L127" s="52">
        <v>-7.5499999999999998E-2</v>
      </c>
      <c r="M127" s="51" t="str">
        <f t="shared" si="103"/>
        <v>G</v>
      </c>
      <c r="N127" s="51" t="str">
        <f t="shared" si="104"/>
        <v>G</v>
      </c>
      <c r="O127" s="51" t="str">
        <f t="shared" si="105"/>
        <v>G</v>
      </c>
      <c r="P127" s="51" t="str">
        <f t="shared" si="106"/>
        <v>G</v>
      </c>
      <c r="Q127" s="51">
        <v>0.39600000000000002</v>
      </c>
      <c r="R127" s="51" t="str">
        <f t="shared" si="107"/>
        <v>VG</v>
      </c>
      <c r="S127" s="51" t="str">
        <f t="shared" si="108"/>
        <v>G</v>
      </c>
      <c r="T127" s="51" t="str">
        <f t="shared" si="109"/>
        <v>VG</v>
      </c>
      <c r="U127" s="51" t="str">
        <f t="shared" si="110"/>
        <v>VG</v>
      </c>
      <c r="V127" s="67">
        <v>0.86470000000000002</v>
      </c>
      <c r="W127" s="51" t="str">
        <f t="shared" si="111"/>
        <v>VG</v>
      </c>
      <c r="X127" s="51" t="str">
        <f t="shared" si="112"/>
        <v>S</v>
      </c>
      <c r="Y127" s="51" t="str">
        <f t="shared" si="113"/>
        <v>VG</v>
      </c>
      <c r="Z127" s="51" t="str">
        <f t="shared" si="114"/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54" t="s">
        <v>41</v>
      </c>
      <c r="AJ127" s="54" t="s">
        <v>42</v>
      </c>
      <c r="AK127" s="54" t="s">
        <v>42</v>
      </c>
      <c r="AL127" s="54" t="s">
        <v>42</v>
      </c>
      <c r="AM127" s="54" t="s">
        <v>41</v>
      </c>
      <c r="AN127" s="54" t="s">
        <v>41</v>
      </c>
      <c r="AO127" s="54" t="s">
        <v>41</v>
      </c>
      <c r="AP127" s="54" t="s">
        <v>42</v>
      </c>
      <c r="AR127" s="55" t="s">
        <v>440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54" t="s">
        <v>41</v>
      </c>
      <c r="BB127" s="54" t="s">
        <v>41</v>
      </c>
      <c r="BC127" s="54" t="s">
        <v>41</v>
      </c>
      <c r="BD127" s="54" t="s">
        <v>41</v>
      </c>
      <c r="BE127" s="54" t="s">
        <v>43</v>
      </c>
      <c r="BF127" s="54" t="s">
        <v>43</v>
      </c>
      <c r="BG127" s="54" t="s">
        <v>43</v>
      </c>
      <c r="BH127" s="54" t="s">
        <v>43</v>
      </c>
      <c r="BI127" s="50">
        <f t="shared" si="115"/>
        <v>1</v>
      </c>
      <c r="BJ127" s="50" t="s">
        <v>440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50" t="s">
        <v>41</v>
      </c>
      <c r="BT127" s="50" t="s">
        <v>41</v>
      </c>
      <c r="BU127" s="50" t="s">
        <v>42</v>
      </c>
      <c r="BV127" s="50" t="s">
        <v>42</v>
      </c>
      <c r="BW127" s="50" t="s">
        <v>43</v>
      </c>
      <c r="BX127" s="50" t="s">
        <v>43</v>
      </c>
      <c r="BY127" s="50" t="s">
        <v>41</v>
      </c>
      <c r="BZ127" s="50" t="s">
        <v>41</v>
      </c>
    </row>
    <row r="128" spans="1:78" s="50" customFormat="1" x14ac:dyDescent="0.3">
      <c r="A128" s="54">
        <v>14184100</v>
      </c>
      <c r="B128" s="54">
        <v>23780883</v>
      </c>
      <c r="C128" s="50" t="s">
        <v>439</v>
      </c>
      <c r="D128" s="68" t="s">
        <v>425</v>
      </c>
      <c r="E128" s="50" t="s">
        <v>450</v>
      </c>
      <c r="F128" s="65"/>
      <c r="G128" s="51">
        <v>0.84499999999999997</v>
      </c>
      <c r="H128" s="51" t="str">
        <f t="shared" si="99"/>
        <v>VG</v>
      </c>
      <c r="I128" s="51" t="str">
        <f t="shared" si="100"/>
        <v>G</v>
      </c>
      <c r="J128" s="51" t="str">
        <f t="shared" si="101"/>
        <v>G</v>
      </c>
      <c r="K128" s="51" t="str">
        <f t="shared" si="102"/>
        <v>G</v>
      </c>
      <c r="L128" s="52">
        <v>-6.9900000000000004E-2</v>
      </c>
      <c r="M128" s="51" t="str">
        <f t="shared" si="103"/>
        <v>G</v>
      </c>
      <c r="N128" s="51" t="str">
        <f t="shared" si="104"/>
        <v>G</v>
      </c>
      <c r="O128" s="51" t="str">
        <f t="shared" si="105"/>
        <v>G</v>
      </c>
      <c r="P128" s="51" t="str">
        <f t="shared" si="106"/>
        <v>G</v>
      </c>
      <c r="Q128" s="51">
        <v>0.39100000000000001</v>
      </c>
      <c r="R128" s="51" t="str">
        <f t="shared" si="107"/>
        <v>VG</v>
      </c>
      <c r="S128" s="51" t="str">
        <f t="shared" si="108"/>
        <v>G</v>
      </c>
      <c r="T128" s="51" t="str">
        <f t="shared" si="109"/>
        <v>VG</v>
      </c>
      <c r="U128" s="51" t="str">
        <f t="shared" si="110"/>
        <v>VG</v>
      </c>
      <c r="V128" s="67">
        <v>0.86619999999999997</v>
      </c>
      <c r="W128" s="51" t="str">
        <f t="shared" si="111"/>
        <v>VG</v>
      </c>
      <c r="X128" s="51" t="str">
        <f t="shared" si="112"/>
        <v>S</v>
      </c>
      <c r="Y128" s="51" t="str">
        <f t="shared" si="113"/>
        <v>VG</v>
      </c>
      <c r="Z128" s="51" t="str">
        <f t="shared" si="114"/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54" t="s">
        <v>41</v>
      </c>
      <c r="AJ128" s="54" t="s">
        <v>42</v>
      </c>
      <c r="AK128" s="54" t="s">
        <v>42</v>
      </c>
      <c r="AL128" s="54" t="s">
        <v>42</v>
      </c>
      <c r="AM128" s="54" t="s">
        <v>41</v>
      </c>
      <c r="AN128" s="54" t="s">
        <v>41</v>
      </c>
      <c r="AO128" s="54" t="s">
        <v>41</v>
      </c>
      <c r="AP128" s="54" t="s">
        <v>42</v>
      </c>
      <c r="AR128" s="55" t="s">
        <v>440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54" t="s">
        <v>41</v>
      </c>
      <c r="BB128" s="54" t="s">
        <v>41</v>
      </c>
      <c r="BC128" s="54" t="s">
        <v>41</v>
      </c>
      <c r="BD128" s="54" t="s">
        <v>41</v>
      </c>
      <c r="BE128" s="54" t="s">
        <v>43</v>
      </c>
      <c r="BF128" s="54" t="s">
        <v>43</v>
      </c>
      <c r="BG128" s="54" t="s">
        <v>43</v>
      </c>
      <c r="BH128" s="54" t="s">
        <v>43</v>
      </c>
      <c r="BI128" s="50">
        <f t="shared" si="115"/>
        <v>1</v>
      </c>
      <c r="BJ128" s="50" t="s">
        <v>440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50" t="s">
        <v>41</v>
      </c>
      <c r="BT128" s="50" t="s">
        <v>41</v>
      </c>
      <c r="BU128" s="50" t="s">
        <v>42</v>
      </c>
      <c r="BV128" s="50" t="s">
        <v>42</v>
      </c>
      <c r="BW128" s="50" t="s">
        <v>43</v>
      </c>
      <c r="BX128" s="50" t="s">
        <v>43</v>
      </c>
      <c r="BY128" s="50" t="s">
        <v>41</v>
      </c>
      <c r="BZ128" s="50" t="s">
        <v>41</v>
      </c>
    </row>
    <row r="129" spans="1:78" s="50" customFormat="1" ht="43.2" x14ac:dyDescent="0.3">
      <c r="A129" s="54">
        <v>14184100</v>
      </c>
      <c r="B129" s="54">
        <v>23780883</v>
      </c>
      <c r="C129" s="50" t="s">
        <v>439</v>
      </c>
      <c r="D129" s="68" t="s">
        <v>451</v>
      </c>
      <c r="E129" s="50" t="s">
        <v>452</v>
      </c>
      <c r="F129" s="65"/>
      <c r="G129" s="51">
        <v>0.86</v>
      </c>
      <c r="H129" s="51" t="str">
        <f t="shared" si="99"/>
        <v>VG</v>
      </c>
      <c r="I129" s="51" t="str">
        <f t="shared" si="100"/>
        <v>G</v>
      </c>
      <c r="J129" s="51" t="str">
        <f t="shared" si="101"/>
        <v>G</v>
      </c>
      <c r="K129" s="51" t="str">
        <f t="shared" si="102"/>
        <v>G</v>
      </c>
      <c r="L129" s="52">
        <v>-3.0200000000000001E-2</v>
      </c>
      <c r="M129" s="51" t="str">
        <f t="shared" si="103"/>
        <v>VG</v>
      </c>
      <c r="N129" s="51" t="str">
        <f t="shared" si="104"/>
        <v>G</v>
      </c>
      <c r="O129" s="51" t="str">
        <f t="shared" si="105"/>
        <v>G</v>
      </c>
      <c r="P129" s="51" t="str">
        <f t="shared" si="106"/>
        <v>G</v>
      </c>
      <c r="Q129" s="51">
        <v>0.374</v>
      </c>
      <c r="R129" s="51" t="str">
        <f t="shared" si="107"/>
        <v>VG</v>
      </c>
      <c r="S129" s="51" t="str">
        <f t="shared" si="108"/>
        <v>G</v>
      </c>
      <c r="T129" s="51" t="str">
        <f t="shared" si="109"/>
        <v>VG</v>
      </c>
      <c r="U129" s="51" t="str">
        <f t="shared" si="110"/>
        <v>VG</v>
      </c>
      <c r="V129" s="67">
        <v>0.87560000000000004</v>
      </c>
      <c r="W129" s="51" t="str">
        <f t="shared" si="111"/>
        <v>VG</v>
      </c>
      <c r="X129" s="51" t="str">
        <f t="shared" si="112"/>
        <v>S</v>
      </c>
      <c r="Y129" s="51" t="str">
        <f t="shared" si="113"/>
        <v>VG</v>
      </c>
      <c r="Z129" s="51" t="str">
        <f t="shared" si="114"/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54" t="s">
        <v>41</v>
      </c>
      <c r="AJ129" s="54" t="s">
        <v>42</v>
      </c>
      <c r="AK129" s="54" t="s">
        <v>42</v>
      </c>
      <c r="AL129" s="54" t="s">
        <v>42</v>
      </c>
      <c r="AM129" s="54" t="s">
        <v>41</v>
      </c>
      <c r="AN129" s="54" t="s">
        <v>41</v>
      </c>
      <c r="AO129" s="54" t="s">
        <v>41</v>
      </c>
      <c r="AP129" s="54" t="s">
        <v>42</v>
      </c>
      <c r="AR129" s="55" t="s">
        <v>440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54" t="s">
        <v>41</v>
      </c>
      <c r="BB129" s="54" t="s">
        <v>41</v>
      </c>
      <c r="BC129" s="54" t="s">
        <v>41</v>
      </c>
      <c r="BD129" s="54" t="s">
        <v>41</v>
      </c>
      <c r="BE129" s="54" t="s">
        <v>43</v>
      </c>
      <c r="BF129" s="54" t="s">
        <v>43</v>
      </c>
      <c r="BG129" s="54" t="s">
        <v>43</v>
      </c>
      <c r="BH129" s="54" t="s">
        <v>43</v>
      </c>
      <c r="BI129" s="50">
        <f t="shared" si="115"/>
        <v>1</v>
      </c>
      <c r="BJ129" s="50" t="s">
        <v>440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50" t="s">
        <v>41</v>
      </c>
      <c r="BT129" s="50" t="s">
        <v>41</v>
      </c>
      <c r="BU129" s="50" t="s">
        <v>42</v>
      </c>
      <c r="BV129" s="50" t="s">
        <v>42</v>
      </c>
      <c r="BW129" s="50" t="s">
        <v>43</v>
      </c>
      <c r="BX129" s="50" t="s">
        <v>43</v>
      </c>
      <c r="BY129" s="50" t="s">
        <v>41</v>
      </c>
      <c r="BZ129" s="50" t="s">
        <v>41</v>
      </c>
    </row>
    <row r="130" spans="1:78" s="50" customFormat="1" x14ac:dyDescent="0.3">
      <c r="A130" s="54">
        <v>14184100</v>
      </c>
      <c r="B130" s="54">
        <v>23780883</v>
      </c>
      <c r="C130" s="50" t="s">
        <v>439</v>
      </c>
      <c r="D130" s="68" t="s">
        <v>453</v>
      </c>
      <c r="E130" s="50" t="s">
        <v>454</v>
      </c>
      <c r="F130" s="65"/>
      <c r="G130" s="51">
        <v>0.86</v>
      </c>
      <c r="H130" s="51" t="str">
        <f t="shared" si="99"/>
        <v>VG</v>
      </c>
      <c r="I130" s="51" t="str">
        <f t="shared" si="100"/>
        <v>G</v>
      </c>
      <c r="J130" s="51" t="str">
        <f t="shared" si="101"/>
        <v>G</v>
      </c>
      <c r="K130" s="51" t="str">
        <f t="shared" si="102"/>
        <v>G</v>
      </c>
      <c r="L130" s="52">
        <v>-3.3099999999999997E-2</v>
      </c>
      <c r="M130" s="51" t="str">
        <f t="shared" si="103"/>
        <v>VG</v>
      </c>
      <c r="N130" s="51" t="str">
        <f t="shared" si="104"/>
        <v>G</v>
      </c>
      <c r="O130" s="51" t="str">
        <f t="shared" si="105"/>
        <v>G</v>
      </c>
      <c r="P130" s="51" t="str">
        <f t="shared" si="106"/>
        <v>G</v>
      </c>
      <c r="Q130" s="51">
        <v>0.374</v>
      </c>
      <c r="R130" s="51" t="str">
        <f t="shared" si="107"/>
        <v>VG</v>
      </c>
      <c r="S130" s="51" t="str">
        <f t="shared" si="108"/>
        <v>G</v>
      </c>
      <c r="T130" s="51" t="str">
        <f t="shared" si="109"/>
        <v>VG</v>
      </c>
      <c r="U130" s="51" t="str">
        <f t="shared" si="110"/>
        <v>VG</v>
      </c>
      <c r="V130" s="67">
        <v>0.87560000000000004</v>
      </c>
      <c r="W130" s="51" t="str">
        <f t="shared" si="111"/>
        <v>VG</v>
      </c>
      <c r="X130" s="51" t="str">
        <f t="shared" si="112"/>
        <v>S</v>
      </c>
      <c r="Y130" s="51" t="str">
        <f t="shared" si="113"/>
        <v>VG</v>
      </c>
      <c r="Z130" s="51" t="str">
        <f t="shared" si="114"/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54" t="s">
        <v>41</v>
      </c>
      <c r="AJ130" s="54" t="s">
        <v>42</v>
      </c>
      <c r="AK130" s="54" t="s">
        <v>42</v>
      </c>
      <c r="AL130" s="54" t="s">
        <v>42</v>
      </c>
      <c r="AM130" s="54" t="s">
        <v>41</v>
      </c>
      <c r="AN130" s="54" t="s">
        <v>41</v>
      </c>
      <c r="AO130" s="54" t="s">
        <v>41</v>
      </c>
      <c r="AP130" s="54" t="s">
        <v>42</v>
      </c>
      <c r="AR130" s="55" t="s">
        <v>440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54" t="s">
        <v>41</v>
      </c>
      <c r="BB130" s="54" t="s">
        <v>41</v>
      </c>
      <c r="BC130" s="54" t="s">
        <v>41</v>
      </c>
      <c r="BD130" s="54" t="s">
        <v>41</v>
      </c>
      <c r="BE130" s="54" t="s">
        <v>43</v>
      </c>
      <c r="BF130" s="54" t="s">
        <v>43</v>
      </c>
      <c r="BG130" s="54" t="s">
        <v>43</v>
      </c>
      <c r="BH130" s="54" t="s">
        <v>43</v>
      </c>
      <c r="BI130" s="50">
        <f t="shared" si="115"/>
        <v>1</v>
      </c>
      <c r="BJ130" s="50" t="s">
        <v>440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50" t="s">
        <v>41</v>
      </c>
      <c r="BT130" s="50" t="s">
        <v>41</v>
      </c>
      <c r="BU130" s="50" t="s">
        <v>42</v>
      </c>
      <c r="BV130" s="50" t="s">
        <v>42</v>
      </c>
      <c r="BW130" s="50" t="s">
        <v>43</v>
      </c>
      <c r="BX130" s="50" t="s">
        <v>43</v>
      </c>
      <c r="BY130" s="50" t="s">
        <v>41</v>
      </c>
      <c r="BZ130" s="50" t="s">
        <v>41</v>
      </c>
    </row>
    <row r="131" spans="1:78" s="50" customFormat="1" ht="28.8" x14ac:dyDescent="0.3">
      <c r="A131" s="54">
        <v>14184100</v>
      </c>
      <c r="B131" s="54">
        <v>23780883</v>
      </c>
      <c r="C131" s="50" t="s">
        <v>439</v>
      </c>
      <c r="D131" s="68" t="s">
        <v>455</v>
      </c>
      <c r="E131" s="50" t="s">
        <v>456</v>
      </c>
      <c r="F131" s="65"/>
      <c r="G131" s="51">
        <v>0.84799999999999998</v>
      </c>
      <c r="H131" s="51" t="str">
        <f t="shared" si="99"/>
        <v>VG</v>
      </c>
      <c r="I131" s="51" t="str">
        <f t="shared" si="100"/>
        <v>G</v>
      </c>
      <c r="J131" s="51" t="str">
        <f t="shared" si="101"/>
        <v>G</v>
      </c>
      <c r="K131" s="51" t="str">
        <f t="shared" si="102"/>
        <v>G</v>
      </c>
      <c r="L131" s="52">
        <v>1.2500000000000001E-2</v>
      </c>
      <c r="M131" s="51" t="str">
        <f t="shared" si="103"/>
        <v>VG</v>
      </c>
      <c r="N131" s="51" t="str">
        <f t="shared" si="104"/>
        <v>G</v>
      </c>
      <c r="O131" s="51" t="str">
        <f t="shared" si="105"/>
        <v>G</v>
      </c>
      <c r="P131" s="51" t="str">
        <f t="shared" si="106"/>
        <v>G</v>
      </c>
      <c r="Q131" s="51">
        <v>0.38900000000000001</v>
      </c>
      <c r="R131" s="51" t="str">
        <f t="shared" si="107"/>
        <v>VG</v>
      </c>
      <c r="S131" s="51" t="str">
        <f t="shared" si="108"/>
        <v>G</v>
      </c>
      <c r="T131" s="51" t="str">
        <f t="shared" si="109"/>
        <v>VG</v>
      </c>
      <c r="U131" s="51" t="str">
        <f t="shared" si="110"/>
        <v>VG</v>
      </c>
      <c r="V131" s="67">
        <v>0.8639</v>
      </c>
      <c r="W131" s="51" t="str">
        <f t="shared" si="111"/>
        <v>VG</v>
      </c>
      <c r="X131" s="51" t="str">
        <f t="shared" si="112"/>
        <v>S</v>
      </c>
      <c r="Y131" s="51" t="str">
        <f t="shared" si="113"/>
        <v>VG</v>
      </c>
      <c r="Z131" s="51" t="str">
        <f t="shared" si="114"/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54" t="s">
        <v>41</v>
      </c>
      <c r="AJ131" s="54" t="s">
        <v>42</v>
      </c>
      <c r="AK131" s="54" t="s">
        <v>42</v>
      </c>
      <c r="AL131" s="54" t="s">
        <v>42</v>
      </c>
      <c r="AM131" s="54" t="s">
        <v>41</v>
      </c>
      <c r="AN131" s="54" t="s">
        <v>41</v>
      </c>
      <c r="AO131" s="54" t="s">
        <v>41</v>
      </c>
      <c r="AP131" s="54" t="s">
        <v>42</v>
      </c>
      <c r="AR131" s="55" t="s">
        <v>440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54" t="s">
        <v>41</v>
      </c>
      <c r="BB131" s="54" t="s">
        <v>41</v>
      </c>
      <c r="BC131" s="54" t="s">
        <v>41</v>
      </c>
      <c r="BD131" s="54" t="s">
        <v>41</v>
      </c>
      <c r="BE131" s="54" t="s">
        <v>43</v>
      </c>
      <c r="BF131" s="54" t="s">
        <v>43</v>
      </c>
      <c r="BG131" s="54" t="s">
        <v>43</v>
      </c>
      <c r="BH131" s="54" t="s">
        <v>43</v>
      </c>
      <c r="BI131" s="50">
        <f t="shared" si="115"/>
        <v>1</v>
      </c>
      <c r="BJ131" s="50" t="s">
        <v>440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50" t="s">
        <v>41</v>
      </c>
      <c r="BT131" s="50" t="s">
        <v>41</v>
      </c>
      <c r="BU131" s="50" t="s">
        <v>42</v>
      </c>
      <c r="BV131" s="50" t="s">
        <v>42</v>
      </c>
      <c r="BW131" s="50" t="s">
        <v>43</v>
      </c>
      <c r="BX131" s="50" t="s">
        <v>43</v>
      </c>
      <c r="BY131" s="50" t="s">
        <v>41</v>
      </c>
      <c r="BZ131" s="50" t="s">
        <v>41</v>
      </c>
    </row>
    <row r="132" spans="1:78" s="50" customFormat="1" x14ac:dyDescent="0.3">
      <c r="A132" s="54">
        <v>14184100</v>
      </c>
      <c r="B132" s="54">
        <v>23780883</v>
      </c>
      <c r="C132" s="50" t="s">
        <v>439</v>
      </c>
      <c r="D132" s="68" t="s">
        <v>371</v>
      </c>
      <c r="E132" s="50" t="s">
        <v>457</v>
      </c>
      <c r="F132" s="65"/>
      <c r="G132" s="51">
        <v>0.86</v>
      </c>
      <c r="H132" s="51" t="str">
        <f t="shared" si="99"/>
        <v>VG</v>
      </c>
      <c r="I132" s="51" t="str">
        <f t="shared" si="100"/>
        <v>G</v>
      </c>
      <c r="J132" s="51" t="str">
        <f t="shared" si="101"/>
        <v>G</v>
      </c>
      <c r="K132" s="51" t="str">
        <f t="shared" si="102"/>
        <v>G</v>
      </c>
      <c r="L132" s="52">
        <v>-3.32E-2</v>
      </c>
      <c r="M132" s="51" t="str">
        <f t="shared" si="103"/>
        <v>VG</v>
      </c>
      <c r="N132" s="51" t="str">
        <f t="shared" si="104"/>
        <v>G</v>
      </c>
      <c r="O132" s="51" t="str">
        <f t="shared" si="105"/>
        <v>G</v>
      </c>
      <c r="P132" s="51" t="str">
        <f t="shared" si="106"/>
        <v>G</v>
      </c>
      <c r="Q132" s="51">
        <v>0.37</v>
      </c>
      <c r="R132" s="51" t="str">
        <f t="shared" si="107"/>
        <v>VG</v>
      </c>
      <c r="S132" s="51" t="str">
        <f t="shared" si="108"/>
        <v>G</v>
      </c>
      <c r="T132" s="51" t="str">
        <f t="shared" si="109"/>
        <v>VG</v>
      </c>
      <c r="U132" s="51" t="str">
        <f t="shared" si="110"/>
        <v>VG</v>
      </c>
      <c r="V132" s="67">
        <v>0.87560000000000004</v>
      </c>
      <c r="W132" s="51" t="str">
        <f t="shared" si="111"/>
        <v>VG</v>
      </c>
      <c r="X132" s="51" t="str">
        <f t="shared" si="112"/>
        <v>S</v>
      </c>
      <c r="Y132" s="51" t="str">
        <f t="shared" si="113"/>
        <v>VG</v>
      </c>
      <c r="Z132" s="51" t="str">
        <f t="shared" si="114"/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54" t="s">
        <v>41</v>
      </c>
      <c r="AJ132" s="54" t="s">
        <v>42</v>
      </c>
      <c r="AK132" s="54" t="s">
        <v>42</v>
      </c>
      <c r="AL132" s="54" t="s">
        <v>42</v>
      </c>
      <c r="AM132" s="54" t="s">
        <v>41</v>
      </c>
      <c r="AN132" s="54" t="s">
        <v>41</v>
      </c>
      <c r="AO132" s="54" t="s">
        <v>41</v>
      </c>
      <c r="AP132" s="54" t="s">
        <v>42</v>
      </c>
      <c r="AR132" s="55" t="s">
        <v>440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54" t="s">
        <v>41</v>
      </c>
      <c r="BB132" s="54" t="s">
        <v>41</v>
      </c>
      <c r="BC132" s="54" t="s">
        <v>41</v>
      </c>
      <c r="BD132" s="54" t="s">
        <v>41</v>
      </c>
      <c r="BE132" s="54" t="s">
        <v>43</v>
      </c>
      <c r="BF132" s="54" t="s">
        <v>43</v>
      </c>
      <c r="BG132" s="54" t="s">
        <v>43</v>
      </c>
      <c r="BH132" s="54" t="s">
        <v>43</v>
      </c>
      <c r="BI132" s="50">
        <f t="shared" si="115"/>
        <v>1</v>
      </c>
      <c r="BJ132" s="50" t="s">
        <v>440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50" t="s">
        <v>41</v>
      </c>
      <c r="BT132" s="50" t="s">
        <v>41</v>
      </c>
      <c r="BU132" s="50" t="s">
        <v>42</v>
      </c>
      <c r="BV132" s="50" t="s">
        <v>42</v>
      </c>
      <c r="BW132" s="50" t="s">
        <v>43</v>
      </c>
      <c r="BX132" s="50" t="s">
        <v>43</v>
      </c>
      <c r="BY132" s="50" t="s">
        <v>41</v>
      </c>
      <c r="BZ132" s="50" t="s">
        <v>41</v>
      </c>
    </row>
    <row r="133" spans="1:78" s="19" customFormat="1" x14ac:dyDescent="0.3">
      <c r="A133" s="25">
        <v>14184100</v>
      </c>
      <c r="B133" s="25">
        <v>23780883</v>
      </c>
      <c r="C133" s="19" t="s">
        <v>439</v>
      </c>
      <c r="D133" s="102" t="s">
        <v>372</v>
      </c>
      <c r="E133" s="19" t="s">
        <v>458</v>
      </c>
      <c r="F133" s="94"/>
      <c r="G133" s="13">
        <v>-2.15</v>
      </c>
      <c r="H133" s="13" t="str">
        <f t="shared" si="99"/>
        <v>NS</v>
      </c>
      <c r="I133" s="13" t="str">
        <f t="shared" si="100"/>
        <v>G</v>
      </c>
      <c r="J133" s="13" t="str">
        <f t="shared" si="101"/>
        <v>G</v>
      </c>
      <c r="K133" s="13" t="str">
        <f t="shared" si="102"/>
        <v>G</v>
      </c>
      <c r="L133" s="14">
        <v>-0.51649999999999996</v>
      </c>
      <c r="M133" s="13" t="str">
        <f t="shared" si="103"/>
        <v>NS</v>
      </c>
      <c r="N133" s="13" t="str">
        <f t="shared" si="104"/>
        <v>G</v>
      </c>
      <c r="O133" s="13" t="str">
        <f t="shared" si="105"/>
        <v>G</v>
      </c>
      <c r="P133" s="13" t="str">
        <f t="shared" si="106"/>
        <v>G</v>
      </c>
      <c r="Q133" s="13">
        <v>0.94499999999999995</v>
      </c>
      <c r="R133" s="13" t="str">
        <f t="shared" si="107"/>
        <v>NS</v>
      </c>
      <c r="S133" s="13" t="str">
        <f t="shared" si="108"/>
        <v>G</v>
      </c>
      <c r="T133" s="13" t="str">
        <f t="shared" si="109"/>
        <v>VG</v>
      </c>
      <c r="U133" s="13" t="str">
        <f t="shared" si="110"/>
        <v>VG</v>
      </c>
      <c r="V133" s="145">
        <v>0.87539999999999996</v>
      </c>
      <c r="W133" s="13" t="str">
        <f t="shared" si="111"/>
        <v>VG</v>
      </c>
      <c r="X133" s="13" t="str">
        <f t="shared" si="112"/>
        <v>S</v>
      </c>
      <c r="Y133" s="13" t="str">
        <f t="shared" si="113"/>
        <v>VG</v>
      </c>
      <c r="Z133" s="13" t="str">
        <f t="shared" si="114"/>
        <v>G</v>
      </c>
      <c r="AA133" s="22">
        <v>0.74616055699305495</v>
      </c>
      <c r="AB133" s="22">
        <v>0.67909814418889003</v>
      </c>
      <c r="AC133" s="22">
        <v>14.057892180073001</v>
      </c>
      <c r="AD133" s="22">
        <v>10.3877828640448</v>
      </c>
      <c r="AE133" s="22">
        <v>0.50382481380629296</v>
      </c>
      <c r="AF133" s="22">
        <v>0.56648199954730305</v>
      </c>
      <c r="AG133" s="22">
        <v>0.84268686003554205</v>
      </c>
      <c r="AH133" s="22">
        <v>0.72946601556531199</v>
      </c>
      <c r="AI133" s="25" t="s">
        <v>41</v>
      </c>
      <c r="AJ133" s="25" t="s">
        <v>42</v>
      </c>
      <c r="AK133" s="25" t="s">
        <v>42</v>
      </c>
      <c r="AL133" s="25" t="s">
        <v>42</v>
      </c>
      <c r="AM133" s="25" t="s">
        <v>41</v>
      </c>
      <c r="AN133" s="25" t="s">
        <v>41</v>
      </c>
      <c r="AO133" s="25" t="s">
        <v>41</v>
      </c>
      <c r="AP133" s="25" t="s">
        <v>42</v>
      </c>
      <c r="AR133" s="95" t="s">
        <v>440</v>
      </c>
      <c r="AS133" s="22">
        <v>0.79445395584336498</v>
      </c>
      <c r="AT133" s="22">
        <v>0.793548832874162</v>
      </c>
      <c r="AU133" s="22">
        <v>8.4103450557926198</v>
      </c>
      <c r="AV133" s="22">
        <v>8.4276026771923807</v>
      </c>
      <c r="AW133" s="22">
        <v>0.45337186079049402</v>
      </c>
      <c r="AX133" s="22">
        <v>0.45436897685233502</v>
      </c>
      <c r="AY133" s="22">
        <v>0.85077270589057197</v>
      </c>
      <c r="AZ133" s="22">
        <v>0.85532850180283004</v>
      </c>
      <c r="BA133" s="25" t="s">
        <v>41</v>
      </c>
      <c r="BB133" s="25" t="s">
        <v>41</v>
      </c>
      <c r="BC133" s="25" t="s">
        <v>41</v>
      </c>
      <c r="BD133" s="25" t="s">
        <v>41</v>
      </c>
      <c r="BE133" s="25" t="s">
        <v>43</v>
      </c>
      <c r="BF133" s="25" t="s">
        <v>43</v>
      </c>
      <c r="BG133" s="25" t="s">
        <v>43</v>
      </c>
      <c r="BH133" s="25" t="s">
        <v>43</v>
      </c>
      <c r="BI133" s="19">
        <f t="shared" si="115"/>
        <v>1</v>
      </c>
      <c r="BJ133" s="19" t="s">
        <v>440</v>
      </c>
      <c r="BK133" s="22">
        <v>0.75847979630699902</v>
      </c>
      <c r="BL133" s="22">
        <v>0.76392120553183895</v>
      </c>
      <c r="BM133" s="22">
        <v>12.772944691857001</v>
      </c>
      <c r="BN133" s="22">
        <v>11.9197259371805</v>
      </c>
      <c r="BO133" s="22">
        <v>0.49144705075216599</v>
      </c>
      <c r="BP133" s="22">
        <v>0.485879403214584</v>
      </c>
      <c r="BQ133" s="22">
        <v>0.84162527161224499</v>
      </c>
      <c r="BR133" s="22">
        <v>0.84458503604716195</v>
      </c>
      <c r="BS133" s="19" t="s">
        <v>41</v>
      </c>
      <c r="BT133" s="19" t="s">
        <v>41</v>
      </c>
      <c r="BU133" s="19" t="s">
        <v>42</v>
      </c>
      <c r="BV133" s="19" t="s">
        <v>42</v>
      </c>
      <c r="BW133" s="19" t="s">
        <v>43</v>
      </c>
      <c r="BX133" s="19" t="s">
        <v>43</v>
      </c>
      <c r="BY133" s="19" t="s">
        <v>41</v>
      </c>
      <c r="BZ133" s="19" t="s">
        <v>41</v>
      </c>
    </row>
    <row r="134" spans="1:78" s="50" customFormat="1" x14ac:dyDescent="0.3">
      <c r="A134" s="54">
        <v>14184100</v>
      </c>
      <c r="B134" s="54">
        <v>23780883</v>
      </c>
      <c r="C134" s="50" t="s">
        <v>439</v>
      </c>
      <c r="D134" s="68" t="s">
        <v>373</v>
      </c>
      <c r="E134" s="50" t="s">
        <v>457</v>
      </c>
      <c r="F134" s="65"/>
      <c r="G134" s="51">
        <v>0.86</v>
      </c>
      <c r="H134" s="51" t="str">
        <f t="shared" si="99"/>
        <v>VG</v>
      </c>
      <c r="I134" s="51" t="str">
        <f t="shared" si="100"/>
        <v>G</v>
      </c>
      <c r="J134" s="51" t="str">
        <f t="shared" si="101"/>
        <v>G</v>
      </c>
      <c r="K134" s="51" t="str">
        <f t="shared" si="102"/>
        <v>G</v>
      </c>
      <c r="L134" s="52">
        <v>-3.3000000000000002E-2</v>
      </c>
      <c r="M134" s="51" t="str">
        <f t="shared" si="103"/>
        <v>VG</v>
      </c>
      <c r="N134" s="51" t="str">
        <f t="shared" si="104"/>
        <v>G</v>
      </c>
      <c r="O134" s="51" t="str">
        <f t="shared" si="105"/>
        <v>G</v>
      </c>
      <c r="P134" s="51" t="str">
        <f t="shared" si="106"/>
        <v>G</v>
      </c>
      <c r="Q134" s="51">
        <v>0.374</v>
      </c>
      <c r="R134" s="51" t="str">
        <f t="shared" si="107"/>
        <v>VG</v>
      </c>
      <c r="S134" s="51" t="str">
        <f t="shared" si="108"/>
        <v>G</v>
      </c>
      <c r="T134" s="51" t="str">
        <f t="shared" si="109"/>
        <v>VG</v>
      </c>
      <c r="U134" s="51" t="str">
        <f t="shared" si="110"/>
        <v>VG</v>
      </c>
      <c r="V134" s="67">
        <v>0.87560000000000004</v>
      </c>
      <c r="W134" s="51" t="str">
        <f t="shared" si="111"/>
        <v>VG</v>
      </c>
      <c r="X134" s="51" t="str">
        <f t="shared" si="112"/>
        <v>S</v>
      </c>
      <c r="Y134" s="51" t="str">
        <f t="shared" si="113"/>
        <v>VG</v>
      </c>
      <c r="Z134" s="51" t="str">
        <f t="shared" si="114"/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54" t="s">
        <v>41</v>
      </c>
      <c r="AJ134" s="54" t="s">
        <v>42</v>
      </c>
      <c r="AK134" s="54" t="s">
        <v>42</v>
      </c>
      <c r="AL134" s="54" t="s">
        <v>42</v>
      </c>
      <c r="AM134" s="54" t="s">
        <v>41</v>
      </c>
      <c r="AN134" s="54" t="s">
        <v>41</v>
      </c>
      <c r="AO134" s="54" t="s">
        <v>41</v>
      </c>
      <c r="AP134" s="54" t="s">
        <v>42</v>
      </c>
      <c r="AR134" s="55" t="s">
        <v>440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54" t="s">
        <v>41</v>
      </c>
      <c r="BB134" s="54" t="s">
        <v>41</v>
      </c>
      <c r="BC134" s="54" t="s">
        <v>41</v>
      </c>
      <c r="BD134" s="54" t="s">
        <v>41</v>
      </c>
      <c r="BE134" s="54" t="s">
        <v>43</v>
      </c>
      <c r="BF134" s="54" t="s">
        <v>43</v>
      </c>
      <c r="BG134" s="54" t="s">
        <v>43</v>
      </c>
      <c r="BH134" s="54" t="s">
        <v>43</v>
      </c>
      <c r="BI134" s="50">
        <f t="shared" si="115"/>
        <v>1</v>
      </c>
      <c r="BJ134" s="50" t="s">
        <v>440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50" t="s">
        <v>41</v>
      </c>
      <c r="BT134" s="50" t="s">
        <v>41</v>
      </c>
      <c r="BU134" s="50" t="s">
        <v>42</v>
      </c>
      <c r="BV134" s="50" t="s">
        <v>42</v>
      </c>
      <c r="BW134" s="50" t="s">
        <v>43</v>
      </c>
      <c r="BX134" s="50" t="s">
        <v>43</v>
      </c>
      <c r="BY134" s="50" t="s">
        <v>41</v>
      </c>
      <c r="BZ134" s="50" t="s">
        <v>41</v>
      </c>
    </row>
    <row r="135" spans="1:78" s="50" customFormat="1" x14ac:dyDescent="0.3">
      <c r="A135" s="54">
        <v>14184100</v>
      </c>
      <c r="B135" s="54">
        <v>23780883</v>
      </c>
      <c r="C135" s="50" t="s">
        <v>439</v>
      </c>
      <c r="D135" s="68" t="s">
        <v>328</v>
      </c>
      <c r="E135" s="50" t="s">
        <v>459</v>
      </c>
      <c r="F135" s="65"/>
      <c r="G135" s="51">
        <v>0.86</v>
      </c>
      <c r="H135" s="51" t="str">
        <f t="shared" si="99"/>
        <v>VG</v>
      </c>
      <c r="I135" s="51" t="str">
        <f t="shared" si="100"/>
        <v>G</v>
      </c>
      <c r="J135" s="51" t="str">
        <f t="shared" si="101"/>
        <v>G</v>
      </c>
      <c r="K135" s="51" t="str">
        <f t="shared" si="102"/>
        <v>G</v>
      </c>
      <c r="L135" s="52">
        <v>-2.5899999999999999E-2</v>
      </c>
      <c r="M135" s="51" t="str">
        <f t="shared" si="103"/>
        <v>VG</v>
      </c>
      <c r="N135" s="51" t="str">
        <f t="shared" si="104"/>
        <v>G</v>
      </c>
      <c r="O135" s="51" t="str">
        <f t="shared" si="105"/>
        <v>G</v>
      </c>
      <c r="P135" s="51" t="str">
        <f t="shared" si="106"/>
        <v>G</v>
      </c>
      <c r="Q135" s="51">
        <v>0.377</v>
      </c>
      <c r="R135" s="51" t="str">
        <f t="shared" si="107"/>
        <v>VG</v>
      </c>
      <c r="S135" s="51" t="str">
        <f t="shared" si="108"/>
        <v>G</v>
      </c>
      <c r="T135" s="51" t="str">
        <f t="shared" si="109"/>
        <v>VG</v>
      </c>
      <c r="U135" s="51" t="str">
        <f t="shared" si="110"/>
        <v>VG</v>
      </c>
      <c r="V135" s="67">
        <v>0.87180000000000002</v>
      </c>
      <c r="W135" s="51" t="str">
        <f t="shared" si="111"/>
        <v>VG</v>
      </c>
      <c r="X135" s="51" t="str">
        <f t="shared" si="112"/>
        <v>S</v>
      </c>
      <c r="Y135" s="51" t="str">
        <f t="shared" si="113"/>
        <v>VG</v>
      </c>
      <c r="Z135" s="51" t="str">
        <f t="shared" si="114"/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54" t="s">
        <v>41</v>
      </c>
      <c r="AJ135" s="54" t="s">
        <v>42</v>
      </c>
      <c r="AK135" s="54" t="s">
        <v>42</v>
      </c>
      <c r="AL135" s="54" t="s">
        <v>42</v>
      </c>
      <c r="AM135" s="54" t="s">
        <v>41</v>
      </c>
      <c r="AN135" s="54" t="s">
        <v>41</v>
      </c>
      <c r="AO135" s="54" t="s">
        <v>41</v>
      </c>
      <c r="AP135" s="54" t="s">
        <v>42</v>
      </c>
      <c r="AR135" s="55" t="s">
        <v>440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54" t="s">
        <v>41</v>
      </c>
      <c r="BB135" s="54" t="s">
        <v>41</v>
      </c>
      <c r="BC135" s="54" t="s">
        <v>41</v>
      </c>
      <c r="BD135" s="54" t="s">
        <v>41</v>
      </c>
      <c r="BE135" s="54" t="s">
        <v>43</v>
      </c>
      <c r="BF135" s="54" t="s">
        <v>43</v>
      </c>
      <c r="BG135" s="54" t="s">
        <v>43</v>
      </c>
      <c r="BH135" s="54" t="s">
        <v>43</v>
      </c>
      <c r="BI135" s="50">
        <f t="shared" si="115"/>
        <v>1</v>
      </c>
      <c r="BJ135" s="50" t="s">
        <v>440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50" t="s">
        <v>41</v>
      </c>
      <c r="BT135" s="50" t="s">
        <v>41</v>
      </c>
      <c r="BU135" s="50" t="s">
        <v>42</v>
      </c>
      <c r="BV135" s="50" t="s">
        <v>42</v>
      </c>
      <c r="BW135" s="50" t="s">
        <v>43</v>
      </c>
      <c r="BX135" s="50" t="s">
        <v>43</v>
      </c>
      <c r="BY135" s="50" t="s">
        <v>41</v>
      </c>
      <c r="BZ135" s="50" t="s">
        <v>41</v>
      </c>
    </row>
    <row r="136" spans="1:78" s="50" customFormat="1" x14ac:dyDescent="0.3">
      <c r="A136" s="54">
        <v>14184100</v>
      </c>
      <c r="B136" s="54">
        <v>23780883</v>
      </c>
      <c r="C136" s="50" t="s">
        <v>439</v>
      </c>
      <c r="D136" s="68" t="s">
        <v>333</v>
      </c>
      <c r="E136" s="50" t="s">
        <v>459</v>
      </c>
      <c r="F136" s="65"/>
      <c r="G136" s="51">
        <v>0.86</v>
      </c>
      <c r="H136" s="51" t="str">
        <f t="shared" si="99"/>
        <v>VG</v>
      </c>
      <c r="I136" s="51" t="str">
        <f t="shared" si="100"/>
        <v>G</v>
      </c>
      <c r="J136" s="51" t="str">
        <f t="shared" si="101"/>
        <v>G</v>
      </c>
      <c r="K136" s="51" t="str">
        <f t="shared" si="102"/>
        <v>G</v>
      </c>
      <c r="L136" s="52">
        <v>-2.5899999999999999E-2</v>
      </c>
      <c r="M136" s="51" t="str">
        <f t="shared" si="103"/>
        <v>VG</v>
      </c>
      <c r="N136" s="51" t="str">
        <f t="shared" si="104"/>
        <v>G</v>
      </c>
      <c r="O136" s="51" t="str">
        <f t="shared" si="105"/>
        <v>G</v>
      </c>
      <c r="P136" s="51" t="str">
        <f t="shared" si="106"/>
        <v>G</v>
      </c>
      <c r="Q136" s="51">
        <v>0.377</v>
      </c>
      <c r="R136" s="51" t="str">
        <f t="shared" si="107"/>
        <v>VG</v>
      </c>
      <c r="S136" s="51" t="str">
        <f t="shared" si="108"/>
        <v>G</v>
      </c>
      <c r="T136" s="51" t="str">
        <f t="shared" si="109"/>
        <v>VG</v>
      </c>
      <c r="U136" s="51" t="str">
        <f t="shared" si="110"/>
        <v>VG</v>
      </c>
      <c r="V136" s="67">
        <v>0.87180000000000002</v>
      </c>
      <c r="W136" s="51" t="str">
        <f t="shared" si="111"/>
        <v>VG</v>
      </c>
      <c r="X136" s="51" t="str">
        <f t="shared" si="112"/>
        <v>S</v>
      </c>
      <c r="Y136" s="51" t="str">
        <f t="shared" si="113"/>
        <v>VG</v>
      </c>
      <c r="Z136" s="51" t="str">
        <f t="shared" si="114"/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54" t="s">
        <v>41</v>
      </c>
      <c r="AJ136" s="54" t="s">
        <v>42</v>
      </c>
      <c r="AK136" s="54" t="s">
        <v>42</v>
      </c>
      <c r="AL136" s="54" t="s">
        <v>42</v>
      </c>
      <c r="AM136" s="54" t="s">
        <v>41</v>
      </c>
      <c r="AN136" s="54" t="s">
        <v>41</v>
      </c>
      <c r="AO136" s="54" t="s">
        <v>41</v>
      </c>
      <c r="AP136" s="54" t="s">
        <v>42</v>
      </c>
      <c r="AR136" s="55" t="s">
        <v>440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54" t="s">
        <v>41</v>
      </c>
      <c r="BB136" s="54" t="s">
        <v>41</v>
      </c>
      <c r="BC136" s="54" t="s">
        <v>41</v>
      </c>
      <c r="BD136" s="54" t="s">
        <v>41</v>
      </c>
      <c r="BE136" s="54" t="s">
        <v>43</v>
      </c>
      <c r="BF136" s="54" t="s">
        <v>43</v>
      </c>
      <c r="BG136" s="54" t="s">
        <v>43</v>
      </c>
      <c r="BH136" s="54" t="s">
        <v>43</v>
      </c>
      <c r="BI136" s="50">
        <f t="shared" si="115"/>
        <v>1</v>
      </c>
      <c r="BJ136" s="50" t="s">
        <v>440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50" t="s">
        <v>41</v>
      </c>
      <c r="BT136" s="50" t="s">
        <v>41</v>
      </c>
      <c r="BU136" s="50" t="s">
        <v>42</v>
      </c>
      <c r="BV136" s="50" t="s">
        <v>42</v>
      </c>
      <c r="BW136" s="50" t="s">
        <v>43</v>
      </c>
      <c r="BX136" s="50" t="s">
        <v>43</v>
      </c>
      <c r="BY136" s="50" t="s">
        <v>41</v>
      </c>
      <c r="BZ136" s="50" t="s">
        <v>41</v>
      </c>
    </row>
    <row r="137" spans="1:78" x14ac:dyDescent="0.3">
      <c r="A137" s="2"/>
      <c r="B137" s="2"/>
      <c r="D137" s="3"/>
      <c r="F137" s="114"/>
      <c r="G137" s="7"/>
      <c r="H137" s="7"/>
      <c r="I137" s="7"/>
      <c r="J137" s="7"/>
      <c r="K137" s="7"/>
      <c r="L137" s="58"/>
      <c r="M137" s="7"/>
      <c r="N137" s="7"/>
      <c r="O137" s="7"/>
      <c r="P137" s="7"/>
      <c r="Q137" s="7"/>
      <c r="R137" s="7"/>
      <c r="S137" s="7"/>
      <c r="T137" s="7"/>
      <c r="U137" s="7"/>
      <c r="V137" s="107"/>
      <c r="AA137" s="24"/>
      <c r="AB137" s="24"/>
      <c r="AC137" s="24"/>
      <c r="AD137" s="24"/>
      <c r="AE137" s="24"/>
      <c r="AF137" s="24"/>
      <c r="AG137" s="24"/>
      <c r="AH137" s="24"/>
      <c r="AI137" s="2"/>
      <c r="AJ137" s="2"/>
      <c r="AK137" s="2"/>
      <c r="AL137" s="2"/>
      <c r="AM137" s="2"/>
      <c r="AN137" s="2"/>
      <c r="AO137" s="2"/>
      <c r="AP137" s="2"/>
      <c r="AR137" s="33"/>
      <c r="AS137" s="24"/>
      <c r="AT137" s="24"/>
      <c r="AU137" s="24"/>
      <c r="AV137" s="24"/>
      <c r="AW137" s="24"/>
      <c r="AX137" s="24"/>
      <c r="AY137" s="24"/>
      <c r="AZ137" s="24"/>
      <c r="BA137" s="2"/>
      <c r="BB137" s="2"/>
      <c r="BC137" s="2"/>
      <c r="BD137" s="2"/>
      <c r="BE137" s="2"/>
      <c r="BF137" s="2"/>
      <c r="BG137" s="2"/>
      <c r="BH137" s="2"/>
      <c r="BK137" s="24"/>
      <c r="BL137" s="24"/>
      <c r="BM137" s="24"/>
      <c r="BN137" s="24"/>
      <c r="BO137" s="24"/>
      <c r="BP137" s="24"/>
      <c r="BQ137" s="24"/>
      <c r="BR137" s="24"/>
    </row>
    <row r="138" spans="1:78" x14ac:dyDescent="0.3">
      <c r="A138" s="21" t="s">
        <v>23</v>
      </c>
    </row>
    <row r="139" spans="1:78" x14ac:dyDescent="0.3">
      <c r="A139" s="2" t="s">
        <v>11</v>
      </c>
      <c r="B139" s="2" t="s">
        <v>22</v>
      </c>
      <c r="G139" s="5" t="s">
        <v>14</v>
      </c>
      <c r="L139" s="8" t="s">
        <v>15</v>
      </c>
      <c r="Q139" s="6" t="s">
        <v>16</v>
      </c>
      <c r="V139" s="7" t="s">
        <v>17</v>
      </c>
      <c r="AA139" s="25" t="s">
        <v>35</v>
      </c>
      <c r="AB139" s="25" t="s">
        <v>36</v>
      </c>
      <c r="AC139" s="26" t="s">
        <v>35</v>
      </c>
      <c r="AD139" s="26" t="s">
        <v>36</v>
      </c>
      <c r="AE139" s="27" t="s">
        <v>35</v>
      </c>
      <c r="AF139" s="27" t="s">
        <v>36</v>
      </c>
      <c r="AG139" s="2" t="s">
        <v>35</v>
      </c>
      <c r="AH139" s="2" t="s">
        <v>36</v>
      </c>
      <c r="AI139" s="28" t="s">
        <v>35</v>
      </c>
      <c r="AJ139" s="28" t="s">
        <v>36</v>
      </c>
      <c r="AK139" s="26" t="s">
        <v>35</v>
      </c>
      <c r="AL139" s="26" t="s">
        <v>36</v>
      </c>
      <c r="AM139" s="27" t="s">
        <v>35</v>
      </c>
      <c r="AN139" s="27" t="s">
        <v>36</v>
      </c>
      <c r="AO139" s="2" t="s">
        <v>35</v>
      </c>
      <c r="AP139" s="2" t="s">
        <v>36</v>
      </c>
      <c r="AS139" s="25" t="s">
        <v>37</v>
      </c>
      <c r="AT139" s="25" t="s">
        <v>38</v>
      </c>
      <c r="AU139" s="29" t="s">
        <v>37</v>
      </c>
      <c r="AV139" s="29" t="s">
        <v>38</v>
      </c>
      <c r="AW139" s="30" t="s">
        <v>37</v>
      </c>
      <c r="AX139" s="30" t="s">
        <v>38</v>
      </c>
      <c r="AY139" s="2" t="s">
        <v>37</v>
      </c>
      <c r="AZ139" s="2" t="s">
        <v>38</v>
      </c>
      <c r="BA139" s="25" t="s">
        <v>37</v>
      </c>
      <c r="BB139" s="25" t="s">
        <v>38</v>
      </c>
      <c r="BC139" s="29" t="s">
        <v>37</v>
      </c>
      <c r="BD139" s="29" t="s">
        <v>38</v>
      </c>
      <c r="BE139" s="30" t="s">
        <v>37</v>
      </c>
      <c r="BF139" s="30" t="s">
        <v>38</v>
      </c>
      <c r="BG139" s="2" t="s">
        <v>37</v>
      </c>
      <c r="BH139" s="2" t="s">
        <v>38</v>
      </c>
      <c r="BK139" s="24" t="s">
        <v>37</v>
      </c>
      <c r="BL139" s="24" t="s">
        <v>38</v>
      </c>
      <c r="BM139" s="24" t="s">
        <v>37</v>
      </c>
      <c r="BN139" s="24" t="s">
        <v>38</v>
      </c>
      <c r="BO139" s="24" t="s">
        <v>37</v>
      </c>
      <c r="BP139" s="24" t="s">
        <v>38</v>
      </c>
      <c r="BQ139" s="24" t="s">
        <v>37</v>
      </c>
      <c r="BR139" s="24" t="s">
        <v>38</v>
      </c>
      <c r="BS139" t="s">
        <v>37</v>
      </c>
      <c r="BT139" t="s">
        <v>38</v>
      </c>
      <c r="BU139" t="s">
        <v>37</v>
      </c>
      <c r="BV139" t="s">
        <v>38</v>
      </c>
      <c r="BW139" t="s">
        <v>37</v>
      </c>
      <c r="BX139" t="s">
        <v>38</v>
      </c>
      <c r="BY139" t="s">
        <v>37</v>
      </c>
      <c r="BZ139" t="s">
        <v>38</v>
      </c>
    </row>
    <row r="140" spans="1:78" s="34" customFormat="1" x14ac:dyDescent="0.3">
      <c r="A140" s="39">
        <v>14178000</v>
      </c>
      <c r="B140" s="39">
        <v>23780591</v>
      </c>
      <c r="C140" s="34" t="s">
        <v>356</v>
      </c>
      <c r="D140" s="34" t="s">
        <v>359</v>
      </c>
      <c r="E140" s="34" t="s">
        <v>460</v>
      </c>
      <c r="F140" s="86">
        <v>1.9</v>
      </c>
      <c r="G140" s="36">
        <v>0.503</v>
      </c>
      <c r="H140" s="36" t="str">
        <f t="shared" ref="H140:K148" si="116">IF(G140&gt;0.8,"VG",IF(G140&gt;0.7,"G",IF(G140&gt;0.45,"S","NS")))</f>
        <v>S</v>
      </c>
      <c r="I140" s="36" t="str">
        <f t="shared" si="116"/>
        <v>VG</v>
      </c>
      <c r="J140" s="36" t="str">
        <f t="shared" si="116"/>
        <v>VG</v>
      </c>
      <c r="K140" s="36" t="str">
        <f t="shared" si="116"/>
        <v>VG</v>
      </c>
      <c r="L140" s="37">
        <v>0.26400000000000001</v>
      </c>
      <c r="M140" s="36" t="str">
        <f t="shared" ref="M140:M148" si="117">IF(ABS(L140)&lt;5%,"VG",IF(ABS(L140)&lt;10%,"G",IF(ABS(L140)&lt;15%,"S","NS")))</f>
        <v>NS</v>
      </c>
      <c r="N140" s="36" t="str">
        <f t="shared" ref="N140:N148" si="118">AO140</f>
        <v>G</v>
      </c>
      <c r="O140" s="36" t="str">
        <f t="shared" ref="O140:O148" si="119">BD140</f>
        <v>VG</v>
      </c>
      <c r="P140" s="36" t="str">
        <f t="shared" ref="P140:P148" si="120">BY140</f>
        <v>G</v>
      </c>
      <c r="Q140" s="36">
        <v>0.64</v>
      </c>
      <c r="R140" s="36" t="str">
        <f t="shared" ref="R140:R148" si="121">IF(Q140&lt;=0.5,"VG",IF(Q140&lt;=0.6,"G",IF(Q140&lt;=0.7,"S","NS")))</f>
        <v>S</v>
      </c>
      <c r="S140" s="36" t="str">
        <f t="shared" ref="S140:S148" si="122">AN140</f>
        <v>G</v>
      </c>
      <c r="T140" s="36" t="str">
        <f t="shared" ref="T140:T148" si="123">BF140</f>
        <v>VG</v>
      </c>
      <c r="U140" s="36" t="str">
        <f t="shared" ref="U140:U148" si="124">BX140</f>
        <v>VG</v>
      </c>
      <c r="V140" s="36">
        <v>0.93100000000000005</v>
      </c>
      <c r="W140" s="36" t="str">
        <f t="shared" ref="W140:W148" si="125">IF(V140&gt;0.85,"VG",IF(V140&gt;0.75,"G",IF(V140&gt;0.6,"S","NS")))</f>
        <v>VG</v>
      </c>
      <c r="X140" s="36" t="str">
        <f t="shared" ref="X140:X148" si="126">AP140</f>
        <v>G</v>
      </c>
      <c r="Y140" s="36" t="str">
        <f t="shared" ref="Y140:Y148" si="127">BH140</f>
        <v>G</v>
      </c>
      <c r="Z140" s="36" t="str">
        <f t="shared" ref="Z140:Z148" si="128">BZ140</f>
        <v>G</v>
      </c>
      <c r="AA140" s="38">
        <v>0.78799953754496599</v>
      </c>
      <c r="AB140" s="38">
        <v>0.74231516764619199</v>
      </c>
      <c r="AC140" s="38">
        <v>6.3730276493055698</v>
      </c>
      <c r="AD140" s="38">
        <v>3.5550552816532499</v>
      </c>
      <c r="AE140" s="38">
        <v>0.460435079522656</v>
      </c>
      <c r="AF140" s="38">
        <v>0.50762666631473197</v>
      </c>
      <c r="AG140" s="38">
        <v>0.81960087726055897</v>
      </c>
      <c r="AH140" s="38">
        <v>0.76903304690682195</v>
      </c>
      <c r="AI140" s="39" t="s">
        <v>41</v>
      </c>
      <c r="AJ140" s="39" t="s">
        <v>41</v>
      </c>
      <c r="AK140" s="39" t="s">
        <v>41</v>
      </c>
      <c r="AL140" s="39" t="s">
        <v>43</v>
      </c>
      <c r="AM140" s="39" t="s">
        <v>43</v>
      </c>
      <c r="AN140" s="39" t="s">
        <v>41</v>
      </c>
      <c r="AO140" s="39" t="s">
        <v>41</v>
      </c>
      <c r="AP140" s="39" t="s">
        <v>41</v>
      </c>
      <c r="AR140" s="40" t="s">
        <v>358</v>
      </c>
      <c r="AS140" s="38">
        <v>0.78214161428741102</v>
      </c>
      <c r="AT140" s="38">
        <v>0.80702418723414904</v>
      </c>
      <c r="AU140" s="38">
        <v>-2.50314578231451</v>
      </c>
      <c r="AV140" s="38">
        <v>-2.47166366777188</v>
      </c>
      <c r="AW140" s="38">
        <v>0.46675302432077398</v>
      </c>
      <c r="AX140" s="38">
        <v>0.43929012368348502</v>
      </c>
      <c r="AY140" s="38">
        <v>0.82212711382631498</v>
      </c>
      <c r="AZ140" s="38">
        <v>0.84071170320223898</v>
      </c>
      <c r="BA140" s="39" t="s">
        <v>41</v>
      </c>
      <c r="BB140" s="39" t="s">
        <v>43</v>
      </c>
      <c r="BC140" s="39" t="s">
        <v>43</v>
      </c>
      <c r="BD140" s="39" t="s">
        <v>43</v>
      </c>
      <c r="BE140" s="39" t="s">
        <v>43</v>
      </c>
      <c r="BF140" s="39" t="s">
        <v>43</v>
      </c>
      <c r="BG140" s="39" t="s">
        <v>41</v>
      </c>
      <c r="BH140" s="39" t="s">
        <v>41</v>
      </c>
      <c r="BI140" s="34">
        <f t="shared" ref="BI140:BI148" si="129">IF(BJ140=AR140,1,0)</f>
        <v>1</v>
      </c>
      <c r="BJ140" s="34" t="s">
        <v>358</v>
      </c>
      <c r="BK140" s="38">
        <v>0.78483542594902</v>
      </c>
      <c r="BL140" s="38">
        <v>0.809274585790839</v>
      </c>
      <c r="BM140" s="38">
        <v>5.5400894370249301</v>
      </c>
      <c r="BN140" s="38">
        <v>4.3717467939577901</v>
      </c>
      <c r="BO140" s="38">
        <v>0.46385835559034599</v>
      </c>
      <c r="BP140" s="38">
        <v>0.436721208792476</v>
      </c>
      <c r="BQ140" s="38">
        <v>0.82459162523038998</v>
      </c>
      <c r="BR140" s="38">
        <v>0.84301761051813595</v>
      </c>
      <c r="BS140" s="34" t="s">
        <v>41</v>
      </c>
      <c r="BT140" s="34" t="s">
        <v>43</v>
      </c>
      <c r="BU140" s="34" t="s">
        <v>41</v>
      </c>
      <c r="BV140" s="34" t="s">
        <v>43</v>
      </c>
      <c r="BW140" s="34" t="s">
        <v>43</v>
      </c>
      <c r="BX140" s="34" t="s">
        <v>43</v>
      </c>
      <c r="BY140" s="34" t="s">
        <v>41</v>
      </c>
      <c r="BZ140" s="34" t="s">
        <v>41</v>
      </c>
    </row>
    <row r="141" spans="1:78" s="19" customFormat="1" x14ac:dyDescent="0.3">
      <c r="A141" s="25">
        <v>14178000</v>
      </c>
      <c r="B141" s="25">
        <v>23780591</v>
      </c>
      <c r="C141" s="19" t="s">
        <v>356</v>
      </c>
      <c r="D141" s="19" t="s">
        <v>365</v>
      </c>
      <c r="E141" s="19" t="s">
        <v>461</v>
      </c>
      <c r="F141" s="94">
        <v>2.9</v>
      </c>
      <c r="G141" s="13">
        <v>-0.38</v>
      </c>
      <c r="H141" s="13" t="str">
        <f t="shared" si="116"/>
        <v>NS</v>
      </c>
      <c r="I141" s="13" t="str">
        <f t="shared" si="116"/>
        <v>VG</v>
      </c>
      <c r="J141" s="13" t="str">
        <f t="shared" si="116"/>
        <v>VG</v>
      </c>
      <c r="K141" s="13" t="str">
        <f t="shared" si="116"/>
        <v>VG</v>
      </c>
      <c r="L141" s="14">
        <v>0.55400000000000005</v>
      </c>
      <c r="M141" s="13" t="str">
        <f t="shared" si="117"/>
        <v>NS</v>
      </c>
      <c r="N141" s="13" t="str">
        <f t="shared" si="118"/>
        <v>G</v>
      </c>
      <c r="O141" s="13" t="str">
        <f t="shared" si="119"/>
        <v>VG</v>
      </c>
      <c r="P141" s="13" t="str">
        <f t="shared" si="120"/>
        <v>G</v>
      </c>
      <c r="Q141" s="13">
        <v>0.91</v>
      </c>
      <c r="R141" s="13" t="str">
        <f t="shared" si="121"/>
        <v>NS</v>
      </c>
      <c r="S141" s="13" t="str">
        <f t="shared" si="122"/>
        <v>G</v>
      </c>
      <c r="T141" s="13" t="str">
        <f t="shared" si="123"/>
        <v>VG</v>
      </c>
      <c r="U141" s="13" t="str">
        <f t="shared" si="124"/>
        <v>VG</v>
      </c>
      <c r="V141" s="13">
        <v>0.83</v>
      </c>
      <c r="W141" s="13" t="str">
        <f t="shared" si="125"/>
        <v>G</v>
      </c>
      <c r="X141" s="13" t="str">
        <f t="shared" si="126"/>
        <v>G</v>
      </c>
      <c r="Y141" s="13" t="str">
        <f t="shared" si="127"/>
        <v>G</v>
      </c>
      <c r="Z141" s="13" t="str">
        <f t="shared" si="128"/>
        <v>G</v>
      </c>
      <c r="AA141" s="22">
        <v>0.78799953754496599</v>
      </c>
      <c r="AB141" s="22">
        <v>0.74231516764619199</v>
      </c>
      <c r="AC141" s="22">
        <v>6.3730276493055698</v>
      </c>
      <c r="AD141" s="22">
        <v>3.5550552816532499</v>
      </c>
      <c r="AE141" s="22">
        <v>0.460435079522656</v>
      </c>
      <c r="AF141" s="22">
        <v>0.50762666631473197</v>
      </c>
      <c r="AG141" s="22">
        <v>0.81960087726055897</v>
      </c>
      <c r="AH141" s="22">
        <v>0.76903304690682195</v>
      </c>
      <c r="AI141" s="25" t="s">
        <v>41</v>
      </c>
      <c r="AJ141" s="25" t="s">
        <v>41</v>
      </c>
      <c r="AK141" s="25" t="s">
        <v>41</v>
      </c>
      <c r="AL141" s="25" t="s">
        <v>43</v>
      </c>
      <c r="AM141" s="25" t="s">
        <v>43</v>
      </c>
      <c r="AN141" s="25" t="s">
        <v>41</v>
      </c>
      <c r="AO141" s="25" t="s">
        <v>41</v>
      </c>
      <c r="AP141" s="25" t="s">
        <v>41</v>
      </c>
      <c r="AR141" s="95" t="s">
        <v>358</v>
      </c>
      <c r="AS141" s="22">
        <v>0.78214161428741102</v>
      </c>
      <c r="AT141" s="22">
        <v>0.80702418723414904</v>
      </c>
      <c r="AU141" s="22">
        <v>-2.50314578231451</v>
      </c>
      <c r="AV141" s="22">
        <v>-2.47166366777188</v>
      </c>
      <c r="AW141" s="22">
        <v>0.46675302432077398</v>
      </c>
      <c r="AX141" s="22">
        <v>0.43929012368348502</v>
      </c>
      <c r="AY141" s="22">
        <v>0.82212711382631498</v>
      </c>
      <c r="AZ141" s="22">
        <v>0.84071170320223898</v>
      </c>
      <c r="BA141" s="25" t="s">
        <v>41</v>
      </c>
      <c r="BB141" s="25" t="s">
        <v>43</v>
      </c>
      <c r="BC141" s="25" t="s">
        <v>43</v>
      </c>
      <c r="BD141" s="25" t="s">
        <v>43</v>
      </c>
      <c r="BE141" s="25" t="s">
        <v>43</v>
      </c>
      <c r="BF141" s="25" t="s">
        <v>43</v>
      </c>
      <c r="BG141" s="25" t="s">
        <v>41</v>
      </c>
      <c r="BH141" s="25" t="s">
        <v>41</v>
      </c>
      <c r="BI141" s="19">
        <f t="shared" si="129"/>
        <v>1</v>
      </c>
      <c r="BJ141" s="19" t="s">
        <v>358</v>
      </c>
      <c r="BK141" s="22">
        <v>0.78483542594902</v>
      </c>
      <c r="BL141" s="22">
        <v>0.809274585790839</v>
      </c>
      <c r="BM141" s="22">
        <v>5.5400894370249301</v>
      </c>
      <c r="BN141" s="22">
        <v>4.3717467939577901</v>
      </c>
      <c r="BO141" s="22">
        <v>0.46385835559034599</v>
      </c>
      <c r="BP141" s="22">
        <v>0.436721208792476</v>
      </c>
      <c r="BQ141" s="22">
        <v>0.82459162523038998</v>
      </c>
      <c r="BR141" s="22">
        <v>0.84301761051813595</v>
      </c>
      <c r="BS141" s="19" t="s">
        <v>41</v>
      </c>
      <c r="BT141" s="19" t="s">
        <v>43</v>
      </c>
      <c r="BU141" s="19" t="s">
        <v>41</v>
      </c>
      <c r="BV141" s="19" t="s">
        <v>43</v>
      </c>
      <c r="BW141" s="19" t="s">
        <v>43</v>
      </c>
      <c r="BX141" s="19" t="s">
        <v>43</v>
      </c>
      <c r="BY141" s="19" t="s">
        <v>41</v>
      </c>
      <c r="BZ141" s="19" t="s">
        <v>41</v>
      </c>
    </row>
    <row r="142" spans="1:78" s="19" customFormat="1" x14ac:dyDescent="0.3">
      <c r="A142" s="25">
        <v>14178000</v>
      </c>
      <c r="B142" s="25">
        <v>23780591</v>
      </c>
      <c r="C142" s="19" t="s">
        <v>356</v>
      </c>
      <c r="D142" s="19" t="s">
        <v>462</v>
      </c>
      <c r="E142" s="19" t="s">
        <v>461</v>
      </c>
      <c r="F142" s="94">
        <v>2.9</v>
      </c>
      <c r="G142" s="13">
        <v>-0.37</v>
      </c>
      <c r="H142" s="13" t="str">
        <f t="shared" si="116"/>
        <v>NS</v>
      </c>
      <c r="I142" s="13" t="str">
        <f t="shared" si="116"/>
        <v>VG</v>
      </c>
      <c r="J142" s="13" t="str">
        <f t="shared" si="116"/>
        <v>VG</v>
      </c>
      <c r="K142" s="13" t="str">
        <f t="shared" si="116"/>
        <v>VG</v>
      </c>
      <c r="L142" s="14">
        <v>0.54900000000000004</v>
      </c>
      <c r="M142" s="13" t="str">
        <f t="shared" si="117"/>
        <v>NS</v>
      </c>
      <c r="N142" s="13" t="str">
        <f t="shared" si="118"/>
        <v>G</v>
      </c>
      <c r="O142" s="13" t="str">
        <f t="shared" si="119"/>
        <v>VG</v>
      </c>
      <c r="P142" s="13" t="str">
        <f t="shared" si="120"/>
        <v>G</v>
      </c>
      <c r="Q142" s="13">
        <v>0.91</v>
      </c>
      <c r="R142" s="13" t="str">
        <f t="shared" si="121"/>
        <v>NS</v>
      </c>
      <c r="S142" s="13" t="str">
        <f t="shared" si="122"/>
        <v>G</v>
      </c>
      <c r="T142" s="13" t="str">
        <f t="shared" si="123"/>
        <v>VG</v>
      </c>
      <c r="U142" s="13" t="str">
        <f t="shared" si="124"/>
        <v>VG</v>
      </c>
      <c r="V142" s="13">
        <v>0.83499999999999996</v>
      </c>
      <c r="W142" s="13" t="str">
        <f t="shared" si="125"/>
        <v>G</v>
      </c>
      <c r="X142" s="13" t="str">
        <f t="shared" si="126"/>
        <v>G</v>
      </c>
      <c r="Y142" s="13" t="str">
        <f t="shared" si="127"/>
        <v>G</v>
      </c>
      <c r="Z142" s="13" t="str">
        <f t="shared" si="128"/>
        <v>G</v>
      </c>
      <c r="AA142" s="22">
        <v>0.78799953754496599</v>
      </c>
      <c r="AB142" s="22">
        <v>0.74231516764619199</v>
      </c>
      <c r="AC142" s="22">
        <v>6.3730276493055698</v>
      </c>
      <c r="AD142" s="22">
        <v>3.5550552816532499</v>
      </c>
      <c r="AE142" s="22">
        <v>0.460435079522656</v>
      </c>
      <c r="AF142" s="22">
        <v>0.50762666631473197</v>
      </c>
      <c r="AG142" s="22">
        <v>0.81960087726055897</v>
      </c>
      <c r="AH142" s="22">
        <v>0.76903304690682195</v>
      </c>
      <c r="AI142" s="25" t="s">
        <v>41</v>
      </c>
      <c r="AJ142" s="25" t="s">
        <v>41</v>
      </c>
      <c r="AK142" s="25" t="s">
        <v>41</v>
      </c>
      <c r="AL142" s="25" t="s">
        <v>43</v>
      </c>
      <c r="AM142" s="25" t="s">
        <v>43</v>
      </c>
      <c r="AN142" s="25" t="s">
        <v>41</v>
      </c>
      <c r="AO142" s="25" t="s">
        <v>41</v>
      </c>
      <c r="AP142" s="25" t="s">
        <v>41</v>
      </c>
      <c r="AR142" s="95" t="s">
        <v>358</v>
      </c>
      <c r="AS142" s="22">
        <v>0.78214161428741102</v>
      </c>
      <c r="AT142" s="22">
        <v>0.80702418723414904</v>
      </c>
      <c r="AU142" s="22">
        <v>-2.50314578231451</v>
      </c>
      <c r="AV142" s="22">
        <v>-2.47166366777188</v>
      </c>
      <c r="AW142" s="22">
        <v>0.46675302432077398</v>
      </c>
      <c r="AX142" s="22">
        <v>0.43929012368348502</v>
      </c>
      <c r="AY142" s="22">
        <v>0.82212711382631498</v>
      </c>
      <c r="AZ142" s="22">
        <v>0.84071170320223898</v>
      </c>
      <c r="BA142" s="25" t="s">
        <v>41</v>
      </c>
      <c r="BB142" s="25" t="s">
        <v>43</v>
      </c>
      <c r="BC142" s="25" t="s">
        <v>43</v>
      </c>
      <c r="BD142" s="25" t="s">
        <v>43</v>
      </c>
      <c r="BE142" s="25" t="s">
        <v>43</v>
      </c>
      <c r="BF142" s="25" t="s">
        <v>43</v>
      </c>
      <c r="BG142" s="25" t="s">
        <v>41</v>
      </c>
      <c r="BH142" s="25" t="s">
        <v>41</v>
      </c>
      <c r="BI142" s="19">
        <f t="shared" si="129"/>
        <v>1</v>
      </c>
      <c r="BJ142" s="19" t="s">
        <v>358</v>
      </c>
      <c r="BK142" s="22">
        <v>0.78483542594902</v>
      </c>
      <c r="BL142" s="22">
        <v>0.809274585790839</v>
      </c>
      <c r="BM142" s="22">
        <v>5.5400894370249301</v>
      </c>
      <c r="BN142" s="22">
        <v>4.3717467939577901</v>
      </c>
      <c r="BO142" s="22">
        <v>0.46385835559034599</v>
      </c>
      <c r="BP142" s="22">
        <v>0.436721208792476</v>
      </c>
      <c r="BQ142" s="22">
        <v>0.82459162523038998</v>
      </c>
      <c r="BR142" s="22">
        <v>0.84301761051813595</v>
      </c>
      <c r="BS142" s="19" t="s">
        <v>41</v>
      </c>
      <c r="BT142" s="19" t="s">
        <v>43</v>
      </c>
      <c r="BU142" s="19" t="s">
        <v>41</v>
      </c>
      <c r="BV142" s="19" t="s">
        <v>43</v>
      </c>
      <c r="BW142" s="19" t="s">
        <v>43</v>
      </c>
      <c r="BX142" s="19" t="s">
        <v>43</v>
      </c>
      <c r="BY142" s="19" t="s">
        <v>41</v>
      </c>
      <c r="BZ142" s="19" t="s">
        <v>41</v>
      </c>
    </row>
    <row r="143" spans="1:78" s="19" customFormat="1" x14ac:dyDescent="0.3">
      <c r="A143" s="25">
        <v>14178000</v>
      </c>
      <c r="B143" s="25">
        <v>23780591</v>
      </c>
      <c r="C143" s="19" t="s">
        <v>356</v>
      </c>
      <c r="D143" s="19" t="s">
        <v>463</v>
      </c>
      <c r="E143" s="19" t="s">
        <v>464</v>
      </c>
      <c r="F143" s="94">
        <v>2.9</v>
      </c>
      <c r="G143" s="13">
        <v>-0.41</v>
      </c>
      <c r="H143" s="13" t="str">
        <f t="shared" si="116"/>
        <v>NS</v>
      </c>
      <c r="I143" s="13" t="str">
        <f t="shared" si="116"/>
        <v>VG</v>
      </c>
      <c r="J143" s="13" t="str">
        <f t="shared" si="116"/>
        <v>VG</v>
      </c>
      <c r="K143" s="13" t="str">
        <f t="shared" si="116"/>
        <v>VG</v>
      </c>
      <c r="L143" s="14">
        <v>0.56399999999999995</v>
      </c>
      <c r="M143" s="13" t="str">
        <f t="shared" si="117"/>
        <v>NS</v>
      </c>
      <c r="N143" s="13" t="str">
        <f t="shared" si="118"/>
        <v>G</v>
      </c>
      <c r="O143" s="13" t="str">
        <f t="shared" si="119"/>
        <v>VG</v>
      </c>
      <c r="P143" s="13" t="str">
        <f t="shared" si="120"/>
        <v>G</v>
      </c>
      <c r="Q143" s="13">
        <v>0.92</v>
      </c>
      <c r="R143" s="13" t="str">
        <f t="shared" si="121"/>
        <v>NS</v>
      </c>
      <c r="S143" s="13" t="str">
        <f t="shared" si="122"/>
        <v>G</v>
      </c>
      <c r="T143" s="13" t="str">
        <f t="shared" si="123"/>
        <v>VG</v>
      </c>
      <c r="U143" s="13" t="str">
        <f t="shared" si="124"/>
        <v>VG</v>
      </c>
      <c r="V143" s="13">
        <v>0.81</v>
      </c>
      <c r="W143" s="13" t="str">
        <f t="shared" si="125"/>
        <v>G</v>
      </c>
      <c r="X143" s="13" t="str">
        <f t="shared" si="126"/>
        <v>G</v>
      </c>
      <c r="Y143" s="13" t="str">
        <f t="shared" si="127"/>
        <v>G</v>
      </c>
      <c r="Z143" s="13" t="str">
        <f t="shared" si="128"/>
        <v>G</v>
      </c>
      <c r="AA143" s="22">
        <v>0.78799953754496599</v>
      </c>
      <c r="AB143" s="22">
        <v>0.74231516764619199</v>
      </c>
      <c r="AC143" s="22">
        <v>6.3730276493055698</v>
      </c>
      <c r="AD143" s="22">
        <v>3.5550552816532499</v>
      </c>
      <c r="AE143" s="22">
        <v>0.460435079522656</v>
      </c>
      <c r="AF143" s="22">
        <v>0.50762666631473197</v>
      </c>
      <c r="AG143" s="22">
        <v>0.81960087726055897</v>
      </c>
      <c r="AH143" s="22">
        <v>0.76903304690682195</v>
      </c>
      <c r="AI143" s="25" t="s">
        <v>41</v>
      </c>
      <c r="AJ143" s="25" t="s">
        <v>41</v>
      </c>
      <c r="AK143" s="25" t="s">
        <v>41</v>
      </c>
      <c r="AL143" s="25" t="s">
        <v>43</v>
      </c>
      <c r="AM143" s="25" t="s">
        <v>43</v>
      </c>
      <c r="AN143" s="25" t="s">
        <v>41</v>
      </c>
      <c r="AO143" s="25" t="s">
        <v>41</v>
      </c>
      <c r="AP143" s="25" t="s">
        <v>41</v>
      </c>
      <c r="AR143" s="95" t="s">
        <v>358</v>
      </c>
      <c r="AS143" s="22">
        <v>0.78214161428741102</v>
      </c>
      <c r="AT143" s="22">
        <v>0.80702418723414904</v>
      </c>
      <c r="AU143" s="22">
        <v>-2.50314578231451</v>
      </c>
      <c r="AV143" s="22">
        <v>-2.47166366777188</v>
      </c>
      <c r="AW143" s="22">
        <v>0.46675302432077398</v>
      </c>
      <c r="AX143" s="22">
        <v>0.43929012368348502</v>
      </c>
      <c r="AY143" s="22">
        <v>0.82212711382631498</v>
      </c>
      <c r="AZ143" s="22">
        <v>0.84071170320223898</v>
      </c>
      <c r="BA143" s="25" t="s">
        <v>41</v>
      </c>
      <c r="BB143" s="25" t="s">
        <v>43</v>
      </c>
      <c r="BC143" s="25" t="s">
        <v>43</v>
      </c>
      <c r="BD143" s="25" t="s">
        <v>43</v>
      </c>
      <c r="BE143" s="25" t="s">
        <v>43</v>
      </c>
      <c r="BF143" s="25" t="s">
        <v>43</v>
      </c>
      <c r="BG143" s="25" t="s">
        <v>41</v>
      </c>
      <c r="BH143" s="25" t="s">
        <v>41</v>
      </c>
      <c r="BI143" s="19">
        <f t="shared" si="129"/>
        <v>1</v>
      </c>
      <c r="BJ143" s="19" t="s">
        <v>358</v>
      </c>
      <c r="BK143" s="22">
        <v>0.78483542594902</v>
      </c>
      <c r="BL143" s="22">
        <v>0.809274585790839</v>
      </c>
      <c r="BM143" s="22">
        <v>5.5400894370249301</v>
      </c>
      <c r="BN143" s="22">
        <v>4.3717467939577901</v>
      </c>
      <c r="BO143" s="22">
        <v>0.46385835559034599</v>
      </c>
      <c r="BP143" s="22">
        <v>0.436721208792476</v>
      </c>
      <c r="BQ143" s="22">
        <v>0.82459162523038998</v>
      </c>
      <c r="BR143" s="22">
        <v>0.84301761051813595</v>
      </c>
      <c r="BS143" s="19" t="s">
        <v>41</v>
      </c>
      <c r="BT143" s="19" t="s">
        <v>43</v>
      </c>
      <c r="BU143" s="19" t="s">
        <v>41</v>
      </c>
      <c r="BV143" s="19" t="s">
        <v>43</v>
      </c>
      <c r="BW143" s="19" t="s">
        <v>43</v>
      </c>
      <c r="BX143" s="19" t="s">
        <v>43</v>
      </c>
      <c r="BY143" s="19" t="s">
        <v>41</v>
      </c>
      <c r="BZ143" s="19" t="s">
        <v>41</v>
      </c>
    </row>
    <row r="144" spans="1:78" s="50" customFormat="1" x14ac:dyDescent="0.3">
      <c r="A144" s="54">
        <v>14178000</v>
      </c>
      <c r="B144" s="54">
        <v>23780591</v>
      </c>
      <c r="C144" s="50" t="s">
        <v>356</v>
      </c>
      <c r="D144" s="50" t="s">
        <v>465</v>
      </c>
      <c r="E144" s="50" t="s">
        <v>466</v>
      </c>
      <c r="F144" s="65">
        <v>0.6</v>
      </c>
      <c r="G144" s="51">
        <v>0.95</v>
      </c>
      <c r="H144" s="51" t="str">
        <f t="shared" si="116"/>
        <v>VG</v>
      </c>
      <c r="I144" s="51" t="str">
        <f t="shared" si="116"/>
        <v>VG</v>
      </c>
      <c r="J144" s="51" t="str">
        <f t="shared" si="116"/>
        <v>VG</v>
      </c>
      <c r="K144" s="51" t="str">
        <f t="shared" si="116"/>
        <v>VG</v>
      </c>
      <c r="L144" s="52">
        <v>-3.6999999999999998E-2</v>
      </c>
      <c r="M144" s="51" t="str">
        <f t="shared" si="117"/>
        <v>VG</v>
      </c>
      <c r="N144" s="51" t="str">
        <f t="shared" si="118"/>
        <v>G</v>
      </c>
      <c r="O144" s="51" t="str">
        <f t="shared" si="119"/>
        <v>VG</v>
      </c>
      <c r="P144" s="51" t="str">
        <f t="shared" si="120"/>
        <v>G</v>
      </c>
      <c r="Q144" s="51">
        <v>0.22</v>
      </c>
      <c r="R144" s="51" t="str">
        <f t="shared" si="121"/>
        <v>VG</v>
      </c>
      <c r="S144" s="51" t="str">
        <f t="shared" si="122"/>
        <v>G</v>
      </c>
      <c r="T144" s="51" t="str">
        <f t="shared" si="123"/>
        <v>VG</v>
      </c>
      <c r="U144" s="51" t="str">
        <f t="shared" si="124"/>
        <v>VG</v>
      </c>
      <c r="V144" s="51">
        <v>0.96599999999999997</v>
      </c>
      <c r="W144" s="51" t="str">
        <f t="shared" si="125"/>
        <v>VG</v>
      </c>
      <c r="X144" s="51" t="str">
        <f t="shared" si="126"/>
        <v>G</v>
      </c>
      <c r="Y144" s="51" t="str">
        <f t="shared" si="127"/>
        <v>G</v>
      </c>
      <c r="Z144" s="51" t="str">
        <f t="shared" si="12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54" t="s">
        <v>41</v>
      </c>
      <c r="AJ144" s="54" t="s">
        <v>41</v>
      </c>
      <c r="AK144" s="54" t="s">
        <v>41</v>
      </c>
      <c r="AL144" s="54" t="s">
        <v>43</v>
      </c>
      <c r="AM144" s="54" t="s">
        <v>43</v>
      </c>
      <c r="AN144" s="54" t="s">
        <v>41</v>
      </c>
      <c r="AO144" s="54" t="s">
        <v>41</v>
      </c>
      <c r="AP144" s="54" t="s">
        <v>41</v>
      </c>
      <c r="AR144" s="55" t="s">
        <v>358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54" t="s">
        <v>41</v>
      </c>
      <c r="BB144" s="54" t="s">
        <v>43</v>
      </c>
      <c r="BC144" s="54" t="s">
        <v>43</v>
      </c>
      <c r="BD144" s="54" t="s">
        <v>43</v>
      </c>
      <c r="BE144" s="54" t="s">
        <v>43</v>
      </c>
      <c r="BF144" s="54" t="s">
        <v>43</v>
      </c>
      <c r="BG144" s="54" t="s">
        <v>41</v>
      </c>
      <c r="BH144" s="54" t="s">
        <v>41</v>
      </c>
      <c r="BI144" s="50">
        <f t="shared" si="129"/>
        <v>1</v>
      </c>
      <c r="BJ144" s="50" t="s">
        <v>358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50" t="s">
        <v>41</v>
      </c>
      <c r="BT144" s="50" t="s">
        <v>43</v>
      </c>
      <c r="BU144" s="50" t="s">
        <v>41</v>
      </c>
      <c r="BV144" s="50" t="s">
        <v>43</v>
      </c>
      <c r="BW144" s="50" t="s">
        <v>43</v>
      </c>
      <c r="BX144" s="50" t="s">
        <v>43</v>
      </c>
      <c r="BY144" s="50" t="s">
        <v>41</v>
      </c>
      <c r="BZ144" s="50" t="s">
        <v>41</v>
      </c>
    </row>
    <row r="145" spans="1:78" s="50" customFormat="1" x14ac:dyDescent="0.3">
      <c r="A145" s="54">
        <v>14178000</v>
      </c>
      <c r="B145" s="54">
        <v>23780591</v>
      </c>
      <c r="C145" s="50" t="s">
        <v>356</v>
      </c>
      <c r="D145" s="50" t="s">
        <v>453</v>
      </c>
      <c r="E145" s="50" t="s">
        <v>467</v>
      </c>
      <c r="F145" s="65">
        <v>0.7</v>
      </c>
      <c r="G145" s="51">
        <v>0.94</v>
      </c>
      <c r="H145" s="51" t="str">
        <f t="shared" si="116"/>
        <v>VG</v>
      </c>
      <c r="I145" s="51" t="str">
        <f t="shared" si="116"/>
        <v>VG</v>
      </c>
      <c r="J145" s="51" t="str">
        <f t="shared" si="116"/>
        <v>VG</v>
      </c>
      <c r="K145" s="51" t="str">
        <f t="shared" si="116"/>
        <v>VG</v>
      </c>
      <c r="L145" s="52">
        <v>-4.9500000000000002E-2</v>
      </c>
      <c r="M145" s="51" t="str">
        <f t="shared" si="117"/>
        <v>VG</v>
      </c>
      <c r="N145" s="51" t="str">
        <f t="shared" si="118"/>
        <v>G</v>
      </c>
      <c r="O145" s="51" t="str">
        <f t="shared" si="119"/>
        <v>VG</v>
      </c>
      <c r="P145" s="51" t="str">
        <f t="shared" si="120"/>
        <v>G</v>
      </c>
      <c r="Q145" s="51">
        <v>0.25</v>
      </c>
      <c r="R145" s="51" t="str">
        <f t="shared" si="121"/>
        <v>VG</v>
      </c>
      <c r="S145" s="51" t="str">
        <f t="shared" si="122"/>
        <v>G</v>
      </c>
      <c r="T145" s="51" t="str">
        <f t="shared" si="123"/>
        <v>VG</v>
      </c>
      <c r="U145" s="51" t="str">
        <f t="shared" si="124"/>
        <v>VG</v>
      </c>
      <c r="V145" s="51">
        <v>0.96599999999999997</v>
      </c>
      <c r="W145" s="51" t="str">
        <f t="shared" si="125"/>
        <v>VG</v>
      </c>
      <c r="X145" s="51" t="str">
        <f t="shared" si="126"/>
        <v>G</v>
      </c>
      <c r="Y145" s="51" t="str">
        <f t="shared" si="127"/>
        <v>G</v>
      </c>
      <c r="Z145" s="51" t="str">
        <f t="shared" si="12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54" t="s">
        <v>41</v>
      </c>
      <c r="AJ145" s="54" t="s">
        <v>41</v>
      </c>
      <c r="AK145" s="54" t="s">
        <v>41</v>
      </c>
      <c r="AL145" s="54" t="s">
        <v>43</v>
      </c>
      <c r="AM145" s="54" t="s">
        <v>43</v>
      </c>
      <c r="AN145" s="54" t="s">
        <v>41</v>
      </c>
      <c r="AO145" s="54" t="s">
        <v>41</v>
      </c>
      <c r="AP145" s="54" t="s">
        <v>41</v>
      </c>
      <c r="AR145" s="55" t="s">
        <v>358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54" t="s">
        <v>41</v>
      </c>
      <c r="BB145" s="54" t="s">
        <v>43</v>
      </c>
      <c r="BC145" s="54" t="s">
        <v>43</v>
      </c>
      <c r="BD145" s="54" t="s">
        <v>43</v>
      </c>
      <c r="BE145" s="54" t="s">
        <v>43</v>
      </c>
      <c r="BF145" s="54" t="s">
        <v>43</v>
      </c>
      <c r="BG145" s="54" t="s">
        <v>41</v>
      </c>
      <c r="BH145" s="54" t="s">
        <v>41</v>
      </c>
      <c r="BI145" s="50">
        <f t="shared" si="129"/>
        <v>1</v>
      </c>
      <c r="BJ145" s="50" t="s">
        <v>358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50" t="s">
        <v>41</v>
      </c>
      <c r="BT145" s="50" t="s">
        <v>43</v>
      </c>
      <c r="BU145" s="50" t="s">
        <v>41</v>
      </c>
      <c r="BV145" s="50" t="s">
        <v>43</v>
      </c>
      <c r="BW145" s="50" t="s">
        <v>43</v>
      </c>
      <c r="BX145" s="50" t="s">
        <v>43</v>
      </c>
      <c r="BY145" s="50" t="s">
        <v>41</v>
      </c>
      <c r="BZ145" s="50" t="s">
        <v>41</v>
      </c>
    </row>
    <row r="146" spans="1:78" s="19" customFormat="1" ht="28.8" x14ac:dyDescent="0.3">
      <c r="A146" s="25">
        <v>14178000</v>
      </c>
      <c r="B146" s="25">
        <v>23780591</v>
      </c>
      <c r="C146" s="19" t="s">
        <v>356</v>
      </c>
      <c r="D146" s="102" t="s">
        <v>468</v>
      </c>
      <c r="E146" s="19" t="s">
        <v>469</v>
      </c>
      <c r="F146" s="94">
        <v>1.9</v>
      </c>
      <c r="G146" s="13">
        <v>0.46</v>
      </c>
      <c r="H146" s="13" t="str">
        <f t="shared" si="116"/>
        <v>S</v>
      </c>
      <c r="I146" s="13" t="str">
        <f t="shared" si="116"/>
        <v>VG</v>
      </c>
      <c r="J146" s="13" t="str">
        <f t="shared" si="116"/>
        <v>VG</v>
      </c>
      <c r="K146" s="13" t="str">
        <f t="shared" si="116"/>
        <v>VG</v>
      </c>
      <c r="L146" s="14">
        <v>0.18540000000000001</v>
      </c>
      <c r="M146" s="13" t="str">
        <f t="shared" si="117"/>
        <v>NS</v>
      </c>
      <c r="N146" s="13" t="str">
        <f t="shared" si="118"/>
        <v>G</v>
      </c>
      <c r="O146" s="13" t="str">
        <f t="shared" si="119"/>
        <v>VG</v>
      </c>
      <c r="P146" s="13" t="str">
        <f t="shared" si="120"/>
        <v>G</v>
      </c>
      <c r="Q146" s="13">
        <v>0.69</v>
      </c>
      <c r="R146" s="13" t="str">
        <f t="shared" si="121"/>
        <v>S</v>
      </c>
      <c r="S146" s="13" t="str">
        <f t="shared" si="122"/>
        <v>G</v>
      </c>
      <c r="T146" s="13" t="str">
        <f t="shared" si="123"/>
        <v>VG</v>
      </c>
      <c r="U146" s="13" t="str">
        <f t="shared" si="124"/>
        <v>VG</v>
      </c>
      <c r="V146" s="13">
        <v>0.78900000000000003</v>
      </c>
      <c r="W146" s="13" t="str">
        <f t="shared" si="125"/>
        <v>G</v>
      </c>
      <c r="X146" s="13" t="str">
        <f t="shared" si="126"/>
        <v>G</v>
      </c>
      <c r="Y146" s="13" t="str">
        <f t="shared" si="127"/>
        <v>G</v>
      </c>
      <c r="Z146" s="13" t="str">
        <f t="shared" si="128"/>
        <v>G</v>
      </c>
      <c r="AA146" s="22">
        <v>0.78799953754496599</v>
      </c>
      <c r="AB146" s="22">
        <v>0.74231516764619199</v>
      </c>
      <c r="AC146" s="22">
        <v>6.3730276493055698</v>
      </c>
      <c r="AD146" s="22">
        <v>3.5550552816532499</v>
      </c>
      <c r="AE146" s="22">
        <v>0.460435079522656</v>
      </c>
      <c r="AF146" s="22">
        <v>0.50762666631473197</v>
      </c>
      <c r="AG146" s="22">
        <v>0.81960087726055897</v>
      </c>
      <c r="AH146" s="22">
        <v>0.76903304690682195</v>
      </c>
      <c r="AI146" s="25" t="s">
        <v>41</v>
      </c>
      <c r="AJ146" s="25" t="s">
        <v>41</v>
      </c>
      <c r="AK146" s="25" t="s">
        <v>41</v>
      </c>
      <c r="AL146" s="25" t="s">
        <v>43</v>
      </c>
      <c r="AM146" s="25" t="s">
        <v>43</v>
      </c>
      <c r="AN146" s="25" t="s">
        <v>41</v>
      </c>
      <c r="AO146" s="25" t="s">
        <v>41</v>
      </c>
      <c r="AP146" s="25" t="s">
        <v>41</v>
      </c>
      <c r="AR146" s="95" t="s">
        <v>358</v>
      </c>
      <c r="AS146" s="22">
        <v>0.78214161428741102</v>
      </c>
      <c r="AT146" s="22">
        <v>0.80702418723414904</v>
      </c>
      <c r="AU146" s="22">
        <v>-2.50314578231451</v>
      </c>
      <c r="AV146" s="22">
        <v>-2.47166366777188</v>
      </c>
      <c r="AW146" s="22">
        <v>0.46675302432077398</v>
      </c>
      <c r="AX146" s="22">
        <v>0.43929012368348502</v>
      </c>
      <c r="AY146" s="22">
        <v>0.82212711382631498</v>
      </c>
      <c r="AZ146" s="22">
        <v>0.84071170320223898</v>
      </c>
      <c r="BA146" s="25" t="s">
        <v>41</v>
      </c>
      <c r="BB146" s="25" t="s">
        <v>43</v>
      </c>
      <c r="BC146" s="25" t="s">
        <v>43</v>
      </c>
      <c r="BD146" s="25" t="s">
        <v>43</v>
      </c>
      <c r="BE146" s="25" t="s">
        <v>43</v>
      </c>
      <c r="BF146" s="25" t="s">
        <v>43</v>
      </c>
      <c r="BG146" s="25" t="s">
        <v>41</v>
      </c>
      <c r="BH146" s="25" t="s">
        <v>41</v>
      </c>
      <c r="BI146" s="19">
        <f t="shared" si="129"/>
        <v>1</v>
      </c>
      <c r="BJ146" s="19" t="s">
        <v>358</v>
      </c>
      <c r="BK146" s="22">
        <v>0.78483542594902</v>
      </c>
      <c r="BL146" s="22">
        <v>0.809274585790839</v>
      </c>
      <c r="BM146" s="22">
        <v>5.5400894370249301</v>
      </c>
      <c r="BN146" s="22">
        <v>4.3717467939577901</v>
      </c>
      <c r="BO146" s="22">
        <v>0.46385835559034599</v>
      </c>
      <c r="BP146" s="22">
        <v>0.436721208792476</v>
      </c>
      <c r="BQ146" s="22">
        <v>0.82459162523038998</v>
      </c>
      <c r="BR146" s="22">
        <v>0.84301761051813595</v>
      </c>
      <c r="BS146" s="19" t="s">
        <v>41</v>
      </c>
      <c r="BT146" s="19" t="s">
        <v>43</v>
      </c>
      <c r="BU146" s="19" t="s">
        <v>41</v>
      </c>
      <c r="BV146" s="19" t="s">
        <v>43</v>
      </c>
      <c r="BW146" s="19" t="s">
        <v>43</v>
      </c>
      <c r="BX146" s="19" t="s">
        <v>43</v>
      </c>
      <c r="BY146" s="19" t="s">
        <v>41</v>
      </c>
      <c r="BZ146" s="19" t="s">
        <v>41</v>
      </c>
    </row>
    <row r="147" spans="1:78" s="50" customFormat="1" ht="28.8" x14ac:dyDescent="0.3">
      <c r="A147" s="54">
        <v>14178000</v>
      </c>
      <c r="B147" s="54">
        <v>23780591</v>
      </c>
      <c r="C147" s="50" t="s">
        <v>356</v>
      </c>
      <c r="D147" s="68" t="s">
        <v>470</v>
      </c>
      <c r="E147" s="50" t="s">
        <v>471</v>
      </c>
      <c r="F147" s="65">
        <v>1.1000000000000001</v>
      </c>
      <c r="G147" s="51">
        <v>0.84</v>
      </c>
      <c r="H147" s="51" t="str">
        <f t="shared" si="116"/>
        <v>VG</v>
      </c>
      <c r="I147" s="51" t="str">
        <f t="shared" si="116"/>
        <v>VG</v>
      </c>
      <c r="J147" s="51" t="str">
        <f t="shared" si="116"/>
        <v>VG</v>
      </c>
      <c r="K147" s="51" t="str">
        <f t="shared" si="116"/>
        <v>VG</v>
      </c>
      <c r="L147" s="52">
        <v>4.2900000000000001E-2</v>
      </c>
      <c r="M147" s="51" t="str">
        <f t="shared" si="117"/>
        <v>VG</v>
      </c>
      <c r="N147" s="51" t="str">
        <f t="shared" si="118"/>
        <v>G</v>
      </c>
      <c r="O147" s="51" t="str">
        <f t="shared" si="119"/>
        <v>VG</v>
      </c>
      <c r="P147" s="51" t="str">
        <f t="shared" si="120"/>
        <v>G</v>
      </c>
      <c r="Q147" s="51">
        <v>0.4</v>
      </c>
      <c r="R147" s="51" t="str">
        <f t="shared" si="121"/>
        <v>VG</v>
      </c>
      <c r="S147" s="51" t="str">
        <f t="shared" si="122"/>
        <v>G</v>
      </c>
      <c r="T147" s="51" t="str">
        <f t="shared" si="123"/>
        <v>VG</v>
      </c>
      <c r="U147" s="51" t="str">
        <f t="shared" si="124"/>
        <v>VG</v>
      </c>
      <c r="V147" s="51">
        <v>0.94599999999999995</v>
      </c>
      <c r="W147" s="51" t="str">
        <f t="shared" si="125"/>
        <v>VG</v>
      </c>
      <c r="X147" s="51" t="str">
        <f t="shared" si="126"/>
        <v>G</v>
      </c>
      <c r="Y147" s="51" t="str">
        <f t="shared" si="127"/>
        <v>G</v>
      </c>
      <c r="Z147" s="51" t="str">
        <f t="shared" si="128"/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54" t="s">
        <v>41</v>
      </c>
      <c r="AJ147" s="54" t="s">
        <v>41</v>
      </c>
      <c r="AK147" s="54" t="s">
        <v>41</v>
      </c>
      <c r="AL147" s="54" t="s">
        <v>43</v>
      </c>
      <c r="AM147" s="54" t="s">
        <v>43</v>
      </c>
      <c r="AN147" s="54" t="s">
        <v>41</v>
      </c>
      <c r="AO147" s="54" t="s">
        <v>41</v>
      </c>
      <c r="AP147" s="54" t="s">
        <v>41</v>
      </c>
      <c r="AR147" s="55" t="s">
        <v>358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54" t="s">
        <v>41</v>
      </c>
      <c r="BB147" s="54" t="s">
        <v>43</v>
      </c>
      <c r="BC147" s="54" t="s">
        <v>43</v>
      </c>
      <c r="BD147" s="54" t="s">
        <v>43</v>
      </c>
      <c r="BE147" s="54" t="s">
        <v>43</v>
      </c>
      <c r="BF147" s="54" t="s">
        <v>43</v>
      </c>
      <c r="BG147" s="54" t="s">
        <v>41</v>
      </c>
      <c r="BH147" s="54" t="s">
        <v>41</v>
      </c>
      <c r="BI147" s="50">
        <f t="shared" si="129"/>
        <v>1</v>
      </c>
      <c r="BJ147" s="50" t="s">
        <v>358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50" t="s">
        <v>41</v>
      </c>
      <c r="BT147" s="50" t="s">
        <v>43</v>
      </c>
      <c r="BU147" s="50" t="s">
        <v>41</v>
      </c>
      <c r="BV147" s="50" t="s">
        <v>43</v>
      </c>
      <c r="BW147" s="50" t="s">
        <v>43</v>
      </c>
      <c r="BX147" s="50" t="s">
        <v>43</v>
      </c>
      <c r="BY147" s="50" t="s">
        <v>41</v>
      </c>
      <c r="BZ147" s="50" t="s">
        <v>41</v>
      </c>
    </row>
    <row r="148" spans="1:78" s="50" customFormat="1" x14ac:dyDescent="0.3">
      <c r="A148" s="54">
        <v>14178000</v>
      </c>
      <c r="B148" s="54">
        <v>23780591</v>
      </c>
      <c r="C148" s="50" t="s">
        <v>356</v>
      </c>
      <c r="D148" s="68" t="s">
        <v>371</v>
      </c>
      <c r="E148" s="50" t="s">
        <v>471</v>
      </c>
      <c r="F148" s="65">
        <v>1.1000000000000001</v>
      </c>
      <c r="G148" s="51">
        <v>0.83</v>
      </c>
      <c r="H148" s="51" t="str">
        <f t="shared" si="116"/>
        <v>VG</v>
      </c>
      <c r="I148" s="51" t="str">
        <f t="shared" si="116"/>
        <v>VG</v>
      </c>
      <c r="J148" s="51" t="str">
        <f t="shared" si="116"/>
        <v>VG</v>
      </c>
      <c r="K148" s="51" t="str">
        <f t="shared" si="116"/>
        <v>VG</v>
      </c>
      <c r="L148" s="52">
        <v>4.4900000000000002E-2</v>
      </c>
      <c r="M148" s="51" t="str">
        <f t="shared" si="117"/>
        <v>VG</v>
      </c>
      <c r="N148" s="51" t="str">
        <f t="shared" si="118"/>
        <v>G</v>
      </c>
      <c r="O148" s="51" t="str">
        <f t="shared" si="119"/>
        <v>VG</v>
      </c>
      <c r="P148" s="51" t="str">
        <f t="shared" si="120"/>
        <v>G</v>
      </c>
      <c r="Q148" s="51">
        <v>0.41</v>
      </c>
      <c r="R148" s="51" t="str">
        <f t="shared" si="121"/>
        <v>VG</v>
      </c>
      <c r="S148" s="51" t="str">
        <f t="shared" si="122"/>
        <v>G</v>
      </c>
      <c r="T148" s="51" t="str">
        <f t="shared" si="123"/>
        <v>VG</v>
      </c>
      <c r="U148" s="51" t="str">
        <f t="shared" si="124"/>
        <v>VG</v>
      </c>
      <c r="V148" s="51">
        <v>0.94699999999999995</v>
      </c>
      <c r="W148" s="51" t="str">
        <f t="shared" si="125"/>
        <v>VG</v>
      </c>
      <c r="X148" s="51" t="str">
        <f t="shared" si="126"/>
        <v>G</v>
      </c>
      <c r="Y148" s="51" t="str">
        <f t="shared" si="127"/>
        <v>G</v>
      </c>
      <c r="Z148" s="51" t="str">
        <f t="shared" si="128"/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54" t="s">
        <v>41</v>
      </c>
      <c r="AJ148" s="54" t="s">
        <v>41</v>
      </c>
      <c r="AK148" s="54" t="s">
        <v>41</v>
      </c>
      <c r="AL148" s="54" t="s">
        <v>43</v>
      </c>
      <c r="AM148" s="54" t="s">
        <v>43</v>
      </c>
      <c r="AN148" s="54" t="s">
        <v>41</v>
      </c>
      <c r="AO148" s="54" t="s">
        <v>41</v>
      </c>
      <c r="AP148" s="54" t="s">
        <v>41</v>
      </c>
      <c r="AR148" s="55" t="s">
        <v>358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54" t="s">
        <v>41</v>
      </c>
      <c r="BB148" s="54" t="s">
        <v>43</v>
      </c>
      <c r="BC148" s="54" t="s">
        <v>43</v>
      </c>
      <c r="BD148" s="54" t="s">
        <v>43</v>
      </c>
      <c r="BE148" s="54" t="s">
        <v>43</v>
      </c>
      <c r="BF148" s="54" t="s">
        <v>43</v>
      </c>
      <c r="BG148" s="54" t="s">
        <v>41</v>
      </c>
      <c r="BH148" s="54" t="s">
        <v>41</v>
      </c>
      <c r="BI148" s="50">
        <f t="shared" si="129"/>
        <v>1</v>
      </c>
      <c r="BJ148" s="50" t="s">
        <v>358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50" t="s">
        <v>41</v>
      </c>
      <c r="BT148" s="50" t="s">
        <v>43</v>
      </c>
      <c r="BU148" s="50" t="s">
        <v>41</v>
      </c>
      <c r="BV148" s="50" t="s">
        <v>43</v>
      </c>
      <c r="BW148" s="50" t="s">
        <v>43</v>
      </c>
      <c r="BX148" s="50" t="s">
        <v>43</v>
      </c>
      <c r="BY148" s="50" t="s">
        <v>41</v>
      </c>
      <c r="BZ148" s="50" t="s">
        <v>41</v>
      </c>
    </row>
    <row r="150" spans="1:78" s="34" customFormat="1" x14ac:dyDescent="0.3">
      <c r="A150" s="39">
        <v>14179000</v>
      </c>
      <c r="B150" s="39">
        <v>23780701</v>
      </c>
      <c r="C150" s="34" t="s">
        <v>374</v>
      </c>
      <c r="D150" s="34" t="s">
        <v>359</v>
      </c>
      <c r="E150" s="34" t="s">
        <v>472</v>
      </c>
      <c r="F150" s="86">
        <v>1.6</v>
      </c>
      <c r="G150" s="36">
        <v>0.59</v>
      </c>
      <c r="H150" s="36" t="str">
        <f t="shared" ref="H150:H155" si="130">IF(G150&gt;0.8,"VG",IF(G150&gt;0.7,"G",IF(G150&gt;0.45,"S","NS")))</f>
        <v>S</v>
      </c>
      <c r="I150" s="36" t="str">
        <f t="shared" ref="I150:I155" si="131">AI150</f>
        <v>G</v>
      </c>
      <c r="J150" s="36" t="str">
        <f t="shared" ref="J150:J155" si="132">BB150</f>
        <v>VG</v>
      </c>
      <c r="K150" s="36" t="str">
        <f t="shared" ref="K150:K155" si="133">BT150</f>
        <v>VG</v>
      </c>
      <c r="L150" s="37">
        <v>0.219</v>
      </c>
      <c r="M150" s="36" t="str">
        <f t="shared" ref="M150:M155" si="134">IF(ABS(L150)&lt;5%,"VG",IF(ABS(L150)&lt;10%,"G",IF(ABS(L150)&lt;15%,"S","NS")))</f>
        <v>NS</v>
      </c>
      <c r="N150" s="36" t="str">
        <f t="shared" ref="N150:N155" si="135">AO150</f>
        <v>G</v>
      </c>
      <c r="O150" s="36" t="str">
        <f t="shared" ref="O150:O155" si="136">BD150</f>
        <v>VG</v>
      </c>
      <c r="P150" s="36" t="str">
        <f t="shared" ref="P150:P155" si="137">BY150</f>
        <v>G</v>
      </c>
      <c r="Q150" s="36">
        <v>0.90700000000000003</v>
      </c>
      <c r="R150" s="36" t="str">
        <f t="shared" ref="R150:R155" si="138">IF(Q150&lt;=0.5,"VG",IF(Q150&lt;=0.6,"G",IF(Q150&lt;=0.7,"S","NS")))</f>
        <v>NS</v>
      </c>
      <c r="S150" s="36" t="str">
        <f t="shared" ref="S150:S155" si="139">AN150</f>
        <v>G</v>
      </c>
      <c r="T150" s="36" t="str">
        <f t="shared" ref="T150:T155" si="140">BF150</f>
        <v>VG</v>
      </c>
      <c r="U150" s="36" t="str">
        <f t="shared" ref="U150:U155" si="141">BX150</f>
        <v>VG</v>
      </c>
      <c r="V150" s="36">
        <v>0.77500000000000002</v>
      </c>
      <c r="W150" s="36" t="str">
        <f t="shared" ref="W150:W155" si="142">IF(V150&gt;0.85,"VG",IF(V150&gt;0.75,"G",IF(V150&gt;0.6,"S","NS")))</f>
        <v>G</v>
      </c>
      <c r="X150" s="36" t="str">
        <f t="shared" ref="X150:X155" si="143">AP150</f>
        <v>G</v>
      </c>
      <c r="Y150" s="36" t="str">
        <f t="shared" ref="Y150:Y155" si="144">BH150</f>
        <v>G</v>
      </c>
      <c r="Z150" s="36" t="str">
        <f t="shared" ref="Z150:Z155" si="145">BZ150</f>
        <v>G</v>
      </c>
      <c r="AA150" s="38">
        <v>0.78559090771131102</v>
      </c>
      <c r="AB150" s="38">
        <v>0.743003391024046</v>
      </c>
      <c r="AC150" s="38">
        <v>0.156726259303444</v>
      </c>
      <c r="AD150" s="38">
        <v>-2.8715013968540202</v>
      </c>
      <c r="AE150" s="38">
        <v>0.46304329418391199</v>
      </c>
      <c r="AF150" s="38">
        <v>0.50694832969046599</v>
      </c>
      <c r="AG150" s="38">
        <v>0.80859592164628602</v>
      </c>
      <c r="AH150" s="38">
        <v>0.76093468281902699</v>
      </c>
      <c r="AI150" s="39" t="s">
        <v>41</v>
      </c>
      <c r="AJ150" s="39" t="s">
        <v>41</v>
      </c>
      <c r="AK150" s="39" t="s">
        <v>43</v>
      </c>
      <c r="AL150" s="39" t="s">
        <v>43</v>
      </c>
      <c r="AM150" s="39" t="s">
        <v>43</v>
      </c>
      <c r="AN150" s="39" t="s">
        <v>41</v>
      </c>
      <c r="AO150" s="39" t="s">
        <v>41</v>
      </c>
      <c r="AP150" s="39" t="s">
        <v>41</v>
      </c>
      <c r="AR150" s="40" t="s">
        <v>379</v>
      </c>
      <c r="AS150" s="38">
        <v>0.79217245212859</v>
      </c>
      <c r="AT150" s="38">
        <v>0.81291601289947302</v>
      </c>
      <c r="AU150" s="38">
        <v>-2.5766189767210399</v>
      </c>
      <c r="AV150" s="38">
        <v>-1.88345517232321</v>
      </c>
      <c r="AW150" s="38">
        <v>0.45588106768258102</v>
      </c>
      <c r="AX150" s="38">
        <v>0.432532064823554</v>
      </c>
      <c r="AY150" s="38">
        <v>0.81724997374330399</v>
      </c>
      <c r="AZ150" s="38">
        <v>0.84176100323151803</v>
      </c>
      <c r="BA150" s="39" t="s">
        <v>41</v>
      </c>
      <c r="BB150" s="39" t="s">
        <v>43</v>
      </c>
      <c r="BC150" s="39" t="s">
        <v>43</v>
      </c>
      <c r="BD150" s="39" t="s">
        <v>43</v>
      </c>
      <c r="BE150" s="39" t="s">
        <v>43</v>
      </c>
      <c r="BF150" s="39" t="s">
        <v>43</v>
      </c>
      <c r="BG150" s="39" t="s">
        <v>41</v>
      </c>
      <c r="BH150" s="39" t="s">
        <v>41</v>
      </c>
      <c r="BI150" s="34">
        <f t="shared" ref="BI150:BI155" si="146">IF(BJ150=AR150,1,0)</f>
        <v>1</v>
      </c>
      <c r="BJ150" s="34" t="s">
        <v>379</v>
      </c>
      <c r="BK150" s="38">
        <v>0.787020500587154</v>
      </c>
      <c r="BL150" s="38">
        <v>0.80960352765802701</v>
      </c>
      <c r="BM150" s="38">
        <v>-0.55493717754498595</v>
      </c>
      <c r="BN150" s="38">
        <v>-0.43438129984824803</v>
      </c>
      <c r="BO150" s="38">
        <v>0.46149701993929099</v>
      </c>
      <c r="BP150" s="38">
        <v>0.43634444231819097</v>
      </c>
      <c r="BQ150" s="38">
        <v>0.80708203170917503</v>
      </c>
      <c r="BR150" s="38">
        <v>0.83278994643985804</v>
      </c>
      <c r="BS150" s="34" t="s">
        <v>41</v>
      </c>
      <c r="BT150" s="34" t="s">
        <v>43</v>
      </c>
      <c r="BU150" s="34" t="s">
        <v>43</v>
      </c>
      <c r="BV150" s="34" t="s">
        <v>43</v>
      </c>
      <c r="BW150" s="34" t="s">
        <v>43</v>
      </c>
      <c r="BX150" s="34" t="s">
        <v>43</v>
      </c>
      <c r="BY150" s="34" t="s">
        <v>41</v>
      </c>
      <c r="BZ150" s="34" t="s">
        <v>41</v>
      </c>
    </row>
    <row r="151" spans="1:78" s="34" customFormat="1" x14ac:dyDescent="0.3">
      <c r="A151" s="39">
        <v>14179000</v>
      </c>
      <c r="B151" s="39">
        <v>23780701</v>
      </c>
      <c r="C151" s="34" t="s">
        <v>374</v>
      </c>
      <c r="D151" s="34" t="s">
        <v>153</v>
      </c>
      <c r="E151" s="34" t="s">
        <v>461</v>
      </c>
      <c r="F151" s="86">
        <v>3</v>
      </c>
      <c r="G151" s="36">
        <v>-0.56000000000000005</v>
      </c>
      <c r="H151" s="36" t="str">
        <f t="shared" si="130"/>
        <v>NS</v>
      </c>
      <c r="I151" s="36" t="str">
        <f t="shared" si="131"/>
        <v>G</v>
      </c>
      <c r="J151" s="36" t="str">
        <f t="shared" si="132"/>
        <v>VG</v>
      </c>
      <c r="K151" s="36" t="str">
        <f t="shared" si="133"/>
        <v>VG</v>
      </c>
      <c r="L151" s="37">
        <v>0.56399999999999995</v>
      </c>
      <c r="M151" s="36" t="str">
        <f t="shared" si="134"/>
        <v>NS</v>
      </c>
      <c r="N151" s="36" t="str">
        <f t="shared" si="135"/>
        <v>G</v>
      </c>
      <c r="O151" s="36" t="str">
        <f t="shared" si="136"/>
        <v>VG</v>
      </c>
      <c r="P151" s="36" t="str">
        <f t="shared" si="137"/>
        <v>G</v>
      </c>
      <c r="Q151" s="36">
        <v>0.95</v>
      </c>
      <c r="R151" s="36" t="str">
        <f t="shared" si="138"/>
        <v>NS</v>
      </c>
      <c r="S151" s="36" t="str">
        <f t="shared" si="139"/>
        <v>G</v>
      </c>
      <c r="T151" s="36" t="str">
        <f t="shared" si="140"/>
        <v>VG</v>
      </c>
      <c r="U151" s="36" t="str">
        <f t="shared" si="141"/>
        <v>VG</v>
      </c>
      <c r="V151" s="36">
        <v>0.72799999999999998</v>
      </c>
      <c r="W151" s="36" t="str">
        <f t="shared" si="142"/>
        <v>S</v>
      </c>
      <c r="X151" s="36" t="str">
        <f t="shared" si="143"/>
        <v>G</v>
      </c>
      <c r="Y151" s="36" t="str">
        <f t="shared" si="144"/>
        <v>G</v>
      </c>
      <c r="Z151" s="36" t="str">
        <f t="shared" si="145"/>
        <v>G</v>
      </c>
      <c r="AA151" s="38">
        <v>0.78559090771131102</v>
      </c>
      <c r="AB151" s="38">
        <v>0.743003391024046</v>
      </c>
      <c r="AC151" s="38">
        <v>0.156726259303444</v>
      </c>
      <c r="AD151" s="38">
        <v>-2.8715013968540202</v>
      </c>
      <c r="AE151" s="38">
        <v>0.46304329418391199</v>
      </c>
      <c r="AF151" s="38">
        <v>0.50694832969046599</v>
      </c>
      <c r="AG151" s="38">
        <v>0.80859592164628602</v>
      </c>
      <c r="AH151" s="38">
        <v>0.76093468281902699</v>
      </c>
      <c r="AI151" s="39" t="s">
        <v>41</v>
      </c>
      <c r="AJ151" s="39" t="s">
        <v>41</v>
      </c>
      <c r="AK151" s="39" t="s">
        <v>43</v>
      </c>
      <c r="AL151" s="39" t="s">
        <v>43</v>
      </c>
      <c r="AM151" s="39" t="s">
        <v>43</v>
      </c>
      <c r="AN151" s="39" t="s">
        <v>41</v>
      </c>
      <c r="AO151" s="39" t="s">
        <v>41</v>
      </c>
      <c r="AP151" s="39" t="s">
        <v>41</v>
      </c>
      <c r="AR151" s="40" t="s">
        <v>379</v>
      </c>
      <c r="AS151" s="38">
        <v>0.79217245212859</v>
      </c>
      <c r="AT151" s="38">
        <v>0.81291601289947302</v>
      </c>
      <c r="AU151" s="38">
        <v>-2.5766189767210399</v>
      </c>
      <c r="AV151" s="38">
        <v>-1.88345517232321</v>
      </c>
      <c r="AW151" s="38">
        <v>0.45588106768258102</v>
      </c>
      <c r="AX151" s="38">
        <v>0.432532064823554</v>
      </c>
      <c r="AY151" s="38">
        <v>0.81724997374330399</v>
      </c>
      <c r="AZ151" s="38">
        <v>0.84176100323151803</v>
      </c>
      <c r="BA151" s="39" t="s">
        <v>41</v>
      </c>
      <c r="BB151" s="39" t="s">
        <v>43</v>
      </c>
      <c r="BC151" s="39" t="s">
        <v>43</v>
      </c>
      <c r="BD151" s="39" t="s">
        <v>43</v>
      </c>
      <c r="BE151" s="39" t="s">
        <v>43</v>
      </c>
      <c r="BF151" s="39" t="s">
        <v>43</v>
      </c>
      <c r="BG151" s="39" t="s">
        <v>41</v>
      </c>
      <c r="BH151" s="39" t="s">
        <v>41</v>
      </c>
      <c r="BI151" s="34">
        <f t="shared" si="146"/>
        <v>1</v>
      </c>
      <c r="BJ151" s="34" t="s">
        <v>379</v>
      </c>
      <c r="BK151" s="38">
        <v>0.787020500587154</v>
      </c>
      <c r="BL151" s="38">
        <v>0.80960352765802701</v>
      </c>
      <c r="BM151" s="38">
        <v>-0.55493717754498595</v>
      </c>
      <c r="BN151" s="38">
        <v>-0.43438129984824803</v>
      </c>
      <c r="BO151" s="38">
        <v>0.46149701993929099</v>
      </c>
      <c r="BP151" s="38">
        <v>0.43634444231819097</v>
      </c>
      <c r="BQ151" s="38">
        <v>0.80708203170917503</v>
      </c>
      <c r="BR151" s="38">
        <v>0.83278994643985804</v>
      </c>
      <c r="BS151" s="34" t="s">
        <v>41</v>
      </c>
      <c r="BT151" s="34" t="s">
        <v>43</v>
      </c>
      <c r="BU151" s="34" t="s">
        <v>43</v>
      </c>
      <c r="BV151" s="34" t="s">
        <v>43</v>
      </c>
      <c r="BW151" s="34" t="s">
        <v>43</v>
      </c>
      <c r="BX151" s="34" t="s">
        <v>43</v>
      </c>
      <c r="BY151" s="34" t="s">
        <v>41</v>
      </c>
      <c r="BZ151" s="34" t="s">
        <v>41</v>
      </c>
    </row>
    <row r="152" spans="1:78" s="50" customFormat="1" x14ac:dyDescent="0.3">
      <c r="A152" s="54">
        <v>14179000</v>
      </c>
      <c r="B152" s="54">
        <v>23780701</v>
      </c>
      <c r="C152" s="50" t="s">
        <v>374</v>
      </c>
      <c r="D152" s="50" t="s">
        <v>465</v>
      </c>
      <c r="E152" s="50" t="s">
        <v>473</v>
      </c>
      <c r="F152" s="65">
        <v>0.9</v>
      </c>
      <c r="G152" s="51">
        <v>0.88</v>
      </c>
      <c r="H152" s="51" t="str">
        <f t="shared" si="130"/>
        <v>VG</v>
      </c>
      <c r="I152" s="51" t="str">
        <f t="shared" si="131"/>
        <v>G</v>
      </c>
      <c r="J152" s="51" t="str">
        <f t="shared" si="132"/>
        <v>VG</v>
      </c>
      <c r="K152" s="51" t="str">
        <f t="shared" si="133"/>
        <v>VG</v>
      </c>
      <c r="L152" s="52">
        <v>-8.8999999999999996E-2</v>
      </c>
      <c r="M152" s="51" t="str">
        <f t="shared" si="134"/>
        <v>G</v>
      </c>
      <c r="N152" s="51" t="str">
        <f t="shared" si="135"/>
        <v>G</v>
      </c>
      <c r="O152" s="51" t="str">
        <f t="shared" si="136"/>
        <v>VG</v>
      </c>
      <c r="P152" s="51" t="str">
        <f t="shared" si="137"/>
        <v>G</v>
      </c>
      <c r="Q152" s="51">
        <v>0.33</v>
      </c>
      <c r="R152" s="51" t="str">
        <f t="shared" si="138"/>
        <v>VG</v>
      </c>
      <c r="S152" s="51" t="str">
        <f t="shared" si="139"/>
        <v>G</v>
      </c>
      <c r="T152" s="51" t="str">
        <f t="shared" si="140"/>
        <v>VG</v>
      </c>
      <c r="U152" s="51" t="str">
        <f t="shared" si="141"/>
        <v>VG</v>
      </c>
      <c r="V152" s="51">
        <v>0.93899999999999995</v>
      </c>
      <c r="W152" s="51" t="str">
        <f t="shared" si="142"/>
        <v>VG</v>
      </c>
      <c r="X152" s="51" t="str">
        <f t="shared" si="143"/>
        <v>G</v>
      </c>
      <c r="Y152" s="51" t="str">
        <f t="shared" si="144"/>
        <v>G</v>
      </c>
      <c r="Z152" s="51" t="str">
        <f t="shared" si="145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54" t="s">
        <v>41</v>
      </c>
      <c r="AJ152" s="54" t="s">
        <v>41</v>
      </c>
      <c r="AK152" s="54" t="s">
        <v>43</v>
      </c>
      <c r="AL152" s="54" t="s">
        <v>43</v>
      </c>
      <c r="AM152" s="54" t="s">
        <v>43</v>
      </c>
      <c r="AN152" s="54" t="s">
        <v>41</v>
      </c>
      <c r="AO152" s="54" t="s">
        <v>41</v>
      </c>
      <c r="AP152" s="54" t="s">
        <v>41</v>
      </c>
      <c r="AR152" s="55" t="s">
        <v>379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54" t="s">
        <v>41</v>
      </c>
      <c r="BB152" s="54" t="s">
        <v>43</v>
      </c>
      <c r="BC152" s="54" t="s">
        <v>43</v>
      </c>
      <c r="BD152" s="54" t="s">
        <v>43</v>
      </c>
      <c r="BE152" s="54" t="s">
        <v>43</v>
      </c>
      <c r="BF152" s="54" t="s">
        <v>43</v>
      </c>
      <c r="BG152" s="54" t="s">
        <v>41</v>
      </c>
      <c r="BH152" s="54" t="s">
        <v>41</v>
      </c>
      <c r="BI152" s="50">
        <f t="shared" si="146"/>
        <v>1</v>
      </c>
      <c r="BJ152" s="50" t="s">
        <v>379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50" t="s">
        <v>41</v>
      </c>
      <c r="BT152" s="50" t="s">
        <v>43</v>
      </c>
      <c r="BU152" s="50" t="s">
        <v>43</v>
      </c>
      <c r="BV152" s="50" t="s">
        <v>43</v>
      </c>
      <c r="BW152" s="50" t="s">
        <v>43</v>
      </c>
      <c r="BX152" s="50" t="s">
        <v>43</v>
      </c>
      <c r="BY152" s="50" t="s">
        <v>41</v>
      </c>
      <c r="BZ152" s="50" t="s">
        <v>41</v>
      </c>
    </row>
    <row r="153" spans="1:78" s="50" customFormat="1" x14ac:dyDescent="0.3">
      <c r="A153" s="54">
        <v>14179000</v>
      </c>
      <c r="B153" s="54">
        <v>23780701</v>
      </c>
      <c r="C153" s="50" t="s">
        <v>374</v>
      </c>
      <c r="D153" s="50" t="s">
        <v>453</v>
      </c>
      <c r="E153" s="50" t="s">
        <v>474</v>
      </c>
      <c r="F153" s="65">
        <v>0.9</v>
      </c>
      <c r="G153" s="51">
        <v>0.88</v>
      </c>
      <c r="H153" s="51" t="str">
        <f t="shared" si="130"/>
        <v>VG</v>
      </c>
      <c r="I153" s="51" t="str">
        <f t="shared" si="131"/>
        <v>G</v>
      </c>
      <c r="J153" s="51" t="str">
        <f t="shared" si="132"/>
        <v>VG</v>
      </c>
      <c r="K153" s="51" t="str">
        <f t="shared" si="133"/>
        <v>VG</v>
      </c>
      <c r="L153" s="52">
        <v>-9.06E-2</v>
      </c>
      <c r="M153" s="51" t="str">
        <f t="shared" si="134"/>
        <v>G</v>
      </c>
      <c r="N153" s="51" t="str">
        <f t="shared" si="135"/>
        <v>G</v>
      </c>
      <c r="O153" s="51" t="str">
        <f t="shared" si="136"/>
        <v>VG</v>
      </c>
      <c r="P153" s="51" t="str">
        <f t="shared" si="137"/>
        <v>G</v>
      </c>
      <c r="Q153" s="51">
        <v>0.33</v>
      </c>
      <c r="R153" s="51" t="str">
        <f t="shared" si="138"/>
        <v>VG</v>
      </c>
      <c r="S153" s="51" t="str">
        <f t="shared" si="139"/>
        <v>G</v>
      </c>
      <c r="T153" s="51" t="str">
        <f t="shared" si="140"/>
        <v>VG</v>
      </c>
      <c r="U153" s="51" t="str">
        <f t="shared" si="141"/>
        <v>VG</v>
      </c>
      <c r="V153" s="51">
        <v>0.93899999999999995</v>
      </c>
      <c r="W153" s="51" t="str">
        <f t="shared" si="142"/>
        <v>VG</v>
      </c>
      <c r="X153" s="51" t="str">
        <f t="shared" si="143"/>
        <v>G</v>
      </c>
      <c r="Y153" s="51" t="str">
        <f t="shared" si="144"/>
        <v>G</v>
      </c>
      <c r="Z153" s="51" t="str">
        <f t="shared" si="145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54" t="s">
        <v>41</v>
      </c>
      <c r="AJ153" s="54" t="s">
        <v>41</v>
      </c>
      <c r="AK153" s="54" t="s">
        <v>43</v>
      </c>
      <c r="AL153" s="54" t="s">
        <v>43</v>
      </c>
      <c r="AM153" s="54" t="s">
        <v>43</v>
      </c>
      <c r="AN153" s="54" t="s">
        <v>41</v>
      </c>
      <c r="AO153" s="54" t="s">
        <v>41</v>
      </c>
      <c r="AP153" s="54" t="s">
        <v>41</v>
      </c>
      <c r="AR153" s="55" t="s">
        <v>379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54" t="s">
        <v>41</v>
      </c>
      <c r="BB153" s="54" t="s">
        <v>43</v>
      </c>
      <c r="BC153" s="54" t="s">
        <v>43</v>
      </c>
      <c r="BD153" s="54" t="s">
        <v>43</v>
      </c>
      <c r="BE153" s="54" t="s">
        <v>43</v>
      </c>
      <c r="BF153" s="54" t="s">
        <v>43</v>
      </c>
      <c r="BG153" s="54" t="s">
        <v>41</v>
      </c>
      <c r="BH153" s="54" t="s">
        <v>41</v>
      </c>
      <c r="BI153" s="50">
        <f t="shared" si="146"/>
        <v>1</v>
      </c>
      <c r="BJ153" s="50" t="s">
        <v>379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50" t="s">
        <v>41</v>
      </c>
      <c r="BT153" s="50" t="s">
        <v>43</v>
      </c>
      <c r="BU153" s="50" t="s">
        <v>43</v>
      </c>
      <c r="BV153" s="50" t="s">
        <v>43</v>
      </c>
      <c r="BW153" s="50" t="s">
        <v>43</v>
      </c>
      <c r="BX153" s="50" t="s">
        <v>43</v>
      </c>
      <c r="BY153" s="50" t="s">
        <v>41</v>
      </c>
      <c r="BZ153" s="50" t="s">
        <v>41</v>
      </c>
    </row>
    <row r="154" spans="1:78" s="19" customFormat="1" x14ac:dyDescent="0.3">
      <c r="A154" s="25">
        <v>14179000</v>
      </c>
      <c r="B154" s="25">
        <v>23780701</v>
      </c>
      <c r="C154" s="19" t="s">
        <v>374</v>
      </c>
      <c r="D154" s="19" t="s">
        <v>468</v>
      </c>
      <c r="E154" s="19" t="s">
        <v>475</v>
      </c>
      <c r="F154" s="94">
        <v>1.8</v>
      </c>
      <c r="G154" s="13">
        <v>0.42</v>
      </c>
      <c r="H154" s="13" t="str">
        <f t="shared" si="130"/>
        <v>NS</v>
      </c>
      <c r="I154" s="13" t="str">
        <f t="shared" si="131"/>
        <v>G</v>
      </c>
      <c r="J154" s="13" t="str">
        <f t="shared" si="132"/>
        <v>VG</v>
      </c>
      <c r="K154" s="13" t="str">
        <f t="shared" si="133"/>
        <v>VG</v>
      </c>
      <c r="L154" s="14">
        <v>0.16489999999999999</v>
      </c>
      <c r="M154" s="13" t="str">
        <f t="shared" si="134"/>
        <v>NS</v>
      </c>
      <c r="N154" s="13" t="str">
        <f t="shared" si="135"/>
        <v>G</v>
      </c>
      <c r="O154" s="13" t="str">
        <f t="shared" si="136"/>
        <v>VG</v>
      </c>
      <c r="P154" s="13" t="str">
        <f t="shared" si="137"/>
        <v>G</v>
      </c>
      <c r="Q154" s="13">
        <v>0.72</v>
      </c>
      <c r="R154" s="13" t="str">
        <f t="shared" si="138"/>
        <v>NS</v>
      </c>
      <c r="S154" s="13" t="str">
        <f t="shared" si="139"/>
        <v>G</v>
      </c>
      <c r="T154" s="13" t="str">
        <f t="shared" si="140"/>
        <v>VG</v>
      </c>
      <c r="U154" s="13" t="str">
        <f t="shared" si="141"/>
        <v>VG</v>
      </c>
      <c r="V154" s="13">
        <v>0.70499999999999996</v>
      </c>
      <c r="W154" s="13" t="str">
        <f t="shared" si="142"/>
        <v>S</v>
      </c>
      <c r="X154" s="13" t="str">
        <f t="shared" si="143"/>
        <v>G</v>
      </c>
      <c r="Y154" s="13" t="str">
        <f t="shared" si="144"/>
        <v>G</v>
      </c>
      <c r="Z154" s="13" t="str">
        <f t="shared" si="145"/>
        <v>G</v>
      </c>
      <c r="AA154" s="22">
        <v>0.78559090771131102</v>
      </c>
      <c r="AB154" s="22">
        <v>0.743003391024046</v>
      </c>
      <c r="AC154" s="22">
        <v>0.156726259303444</v>
      </c>
      <c r="AD154" s="22">
        <v>-2.8715013968540202</v>
      </c>
      <c r="AE154" s="22">
        <v>0.46304329418391199</v>
      </c>
      <c r="AF154" s="22">
        <v>0.50694832969046599</v>
      </c>
      <c r="AG154" s="22">
        <v>0.80859592164628602</v>
      </c>
      <c r="AH154" s="22">
        <v>0.76093468281902699</v>
      </c>
      <c r="AI154" s="25" t="s">
        <v>41</v>
      </c>
      <c r="AJ154" s="25" t="s">
        <v>41</v>
      </c>
      <c r="AK154" s="25" t="s">
        <v>43</v>
      </c>
      <c r="AL154" s="25" t="s">
        <v>43</v>
      </c>
      <c r="AM154" s="25" t="s">
        <v>43</v>
      </c>
      <c r="AN154" s="25" t="s">
        <v>41</v>
      </c>
      <c r="AO154" s="25" t="s">
        <v>41</v>
      </c>
      <c r="AP154" s="25" t="s">
        <v>41</v>
      </c>
      <c r="AR154" s="95" t="s">
        <v>379</v>
      </c>
      <c r="AS154" s="22">
        <v>0.79217245212859</v>
      </c>
      <c r="AT154" s="22">
        <v>0.81291601289947302</v>
      </c>
      <c r="AU154" s="22">
        <v>-2.5766189767210399</v>
      </c>
      <c r="AV154" s="22">
        <v>-1.88345517232321</v>
      </c>
      <c r="AW154" s="22">
        <v>0.45588106768258102</v>
      </c>
      <c r="AX154" s="22">
        <v>0.432532064823554</v>
      </c>
      <c r="AY154" s="22">
        <v>0.81724997374330399</v>
      </c>
      <c r="AZ154" s="22">
        <v>0.84176100323151803</v>
      </c>
      <c r="BA154" s="25" t="s">
        <v>41</v>
      </c>
      <c r="BB154" s="25" t="s">
        <v>43</v>
      </c>
      <c r="BC154" s="25" t="s">
        <v>43</v>
      </c>
      <c r="BD154" s="25" t="s">
        <v>43</v>
      </c>
      <c r="BE154" s="25" t="s">
        <v>43</v>
      </c>
      <c r="BF154" s="25" t="s">
        <v>43</v>
      </c>
      <c r="BG154" s="25" t="s">
        <v>41</v>
      </c>
      <c r="BH154" s="25" t="s">
        <v>41</v>
      </c>
      <c r="BI154" s="19">
        <f t="shared" si="146"/>
        <v>1</v>
      </c>
      <c r="BJ154" s="19" t="s">
        <v>379</v>
      </c>
      <c r="BK154" s="22">
        <v>0.787020500587154</v>
      </c>
      <c r="BL154" s="22">
        <v>0.80960352765802701</v>
      </c>
      <c r="BM154" s="22">
        <v>-0.55493717754498595</v>
      </c>
      <c r="BN154" s="22">
        <v>-0.43438129984824803</v>
      </c>
      <c r="BO154" s="22">
        <v>0.46149701993929099</v>
      </c>
      <c r="BP154" s="22">
        <v>0.43634444231819097</v>
      </c>
      <c r="BQ154" s="22">
        <v>0.80708203170917503</v>
      </c>
      <c r="BR154" s="22">
        <v>0.83278994643985804</v>
      </c>
      <c r="BS154" s="19" t="s">
        <v>41</v>
      </c>
      <c r="BT154" s="19" t="s">
        <v>43</v>
      </c>
      <c r="BU154" s="19" t="s">
        <v>43</v>
      </c>
      <c r="BV154" s="19" t="s">
        <v>43</v>
      </c>
      <c r="BW154" s="19" t="s">
        <v>43</v>
      </c>
      <c r="BX154" s="19" t="s">
        <v>43</v>
      </c>
      <c r="BY154" s="19" t="s">
        <v>41</v>
      </c>
      <c r="BZ154" s="19" t="s">
        <v>41</v>
      </c>
    </row>
    <row r="155" spans="1:78" s="50" customFormat="1" x14ac:dyDescent="0.3">
      <c r="A155" s="54">
        <v>14179000</v>
      </c>
      <c r="B155" s="54">
        <v>23780701</v>
      </c>
      <c r="C155" s="50" t="s">
        <v>374</v>
      </c>
      <c r="D155" s="68" t="s">
        <v>371</v>
      </c>
      <c r="E155" s="50" t="s">
        <v>476</v>
      </c>
      <c r="F155" s="65">
        <v>0.9</v>
      </c>
      <c r="G155" s="51">
        <v>0.87</v>
      </c>
      <c r="H155" s="51" t="str">
        <f t="shared" si="130"/>
        <v>VG</v>
      </c>
      <c r="I155" s="51" t="str">
        <f t="shared" si="131"/>
        <v>G</v>
      </c>
      <c r="J155" s="51" t="str">
        <f t="shared" si="132"/>
        <v>VG</v>
      </c>
      <c r="K155" s="51" t="str">
        <f t="shared" si="133"/>
        <v>VG</v>
      </c>
      <c r="L155" s="52">
        <v>-9.8799999999999999E-2</v>
      </c>
      <c r="M155" s="51" t="str">
        <f t="shared" si="134"/>
        <v>G</v>
      </c>
      <c r="N155" s="51" t="str">
        <f t="shared" si="135"/>
        <v>G</v>
      </c>
      <c r="O155" s="51" t="str">
        <f t="shared" si="136"/>
        <v>VG</v>
      </c>
      <c r="P155" s="51" t="str">
        <f t="shared" si="137"/>
        <v>G</v>
      </c>
      <c r="Q155" s="51">
        <v>0.35</v>
      </c>
      <c r="R155" s="51" t="str">
        <f t="shared" si="138"/>
        <v>VG</v>
      </c>
      <c r="S155" s="51" t="str">
        <f t="shared" si="139"/>
        <v>G</v>
      </c>
      <c r="T155" s="51" t="str">
        <f t="shared" si="140"/>
        <v>VG</v>
      </c>
      <c r="U155" s="51" t="str">
        <f t="shared" si="141"/>
        <v>VG</v>
      </c>
      <c r="V155" s="51">
        <v>0.94199999999999995</v>
      </c>
      <c r="W155" s="51" t="str">
        <f t="shared" si="142"/>
        <v>VG</v>
      </c>
      <c r="X155" s="51" t="str">
        <f t="shared" si="143"/>
        <v>G</v>
      </c>
      <c r="Y155" s="51" t="str">
        <f t="shared" si="144"/>
        <v>G</v>
      </c>
      <c r="Z155" s="51" t="str">
        <f t="shared" si="145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54" t="s">
        <v>41</v>
      </c>
      <c r="AJ155" s="54" t="s">
        <v>41</v>
      </c>
      <c r="AK155" s="54" t="s">
        <v>43</v>
      </c>
      <c r="AL155" s="54" t="s">
        <v>43</v>
      </c>
      <c r="AM155" s="54" t="s">
        <v>43</v>
      </c>
      <c r="AN155" s="54" t="s">
        <v>41</v>
      </c>
      <c r="AO155" s="54" t="s">
        <v>41</v>
      </c>
      <c r="AP155" s="54" t="s">
        <v>41</v>
      </c>
      <c r="AR155" s="55" t="s">
        <v>379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54" t="s">
        <v>41</v>
      </c>
      <c r="BB155" s="54" t="s">
        <v>43</v>
      </c>
      <c r="BC155" s="54" t="s">
        <v>43</v>
      </c>
      <c r="BD155" s="54" t="s">
        <v>43</v>
      </c>
      <c r="BE155" s="54" t="s">
        <v>43</v>
      </c>
      <c r="BF155" s="54" t="s">
        <v>43</v>
      </c>
      <c r="BG155" s="54" t="s">
        <v>41</v>
      </c>
      <c r="BH155" s="54" t="s">
        <v>41</v>
      </c>
      <c r="BI155" s="50">
        <f t="shared" si="146"/>
        <v>1</v>
      </c>
      <c r="BJ155" s="50" t="s">
        <v>379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50" t="s">
        <v>41</v>
      </c>
      <c r="BT155" s="50" t="s">
        <v>43</v>
      </c>
      <c r="BU155" s="50" t="s">
        <v>43</v>
      </c>
      <c r="BV155" s="50" t="s">
        <v>43</v>
      </c>
      <c r="BW155" s="50" t="s">
        <v>43</v>
      </c>
      <c r="BX155" s="50" t="s">
        <v>43</v>
      </c>
      <c r="BY155" s="50" t="s">
        <v>41</v>
      </c>
      <c r="BZ155" s="50" t="s">
        <v>41</v>
      </c>
    </row>
    <row r="156" spans="1:78" x14ac:dyDescent="0.3">
      <c r="F156" s="114"/>
      <c r="G156" s="7"/>
      <c r="H156" s="7"/>
      <c r="I156" s="7"/>
      <c r="J156" s="7"/>
      <c r="K156" s="7"/>
      <c r="L156" s="58"/>
      <c r="M156" s="58"/>
      <c r="N156" s="7"/>
      <c r="O156" s="7"/>
      <c r="P156" s="7"/>
      <c r="Q156" s="7"/>
      <c r="R156" s="7"/>
      <c r="S156" s="7"/>
      <c r="T156" s="7"/>
      <c r="U156" s="7"/>
      <c r="AA156" s="7"/>
      <c r="AB156" s="58"/>
      <c r="AC156" s="7"/>
      <c r="AD156" s="7"/>
      <c r="AE156" s="7"/>
      <c r="AF156" s="58"/>
      <c r="AI156" s="7"/>
      <c r="AJ156" s="58"/>
      <c r="AK156" s="7"/>
      <c r="AL156" s="7"/>
      <c r="AM156"/>
      <c r="AN156"/>
      <c r="AS156"/>
      <c r="AT156"/>
      <c r="AU156"/>
      <c r="AV156"/>
      <c r="BK156"/>
      <c r="BL156"/>
      <c r="BM156"/>
      <c r="BN156"/>
    </row>
    <row r="157" spans="1:78" s="19" customFormat="1" x14ac:dyDescent="0.3">
      <c r="A157" s="25">
        <v>14180300</v>
      </c>
      <c r="B157" s="25">
        <v>23780557</v>
      </c>
      <c r="C157" s="19" t="s">
        <v>378</v>
      </c>
      <c r="D157" s="19" t="s">
        <v>359</v>
      </c>
      <c r="E157" s="19" t="s">
        <v>461</v>
      </c>
      <c r="F157" s="94">
        <v>3.2</v>
      </c>
      <c r="G157" s="13">
        <v>-0.1</v>
      </c>
      <c r="H157" s="13" t="str">
        <f t="shared" ref="H157:H163" si="147">IF(G157&gt;0.8,"VG",IF(G157&gt;0.7,"G",IF(G157&gt;0.45,"S","NS")))</f>
        <v>NS</v>
      </c>
      <c r="I157" s="13" t="str">
        <f t="shared" ref="I157:I163" si="148">AI157</f>
        <v>G</v>
      </c>
      <c r="J157" s="13" t="str">
        <f t="shared" ref="J157:J163" si="149">BB157</f>
        <v>VG</v>
      </c>
      <c r="K157" s="13" t="str">
        <f t="shared" ref="K157:K163" si="150">BT157</f>
        <v>VG</v>
      </c>
      <c r="L157" s="14">
        <v>0.48699999999999999</v>
      </c>
      <c r="M157" s="13" t="str">
        <f t="shared" ref="M157:M163" si="151">IF(ABS(L157)&lt;5%,"VG",IF(ABS(L157)&lt;10%,"G",IF(ABS(L157)&lt;15%,"S","NS")))</f>
        <v>NS</v>
      </c>
      <c r="N157" s="13" t="str">
        <f t="shared" ref="N157:N163" si="152">AO157</f>
        <v>G</v>
      </c>
      <c r="O157" s="13" t="str">
        <f t="shared" ref="O157:O163" si="153">BD157</f>
        <v>VG</v>
      </c>
      <c r="P157" s="13" t="str">
        <f t="shared" ref="P157:P163" si="154">BY157</f>
        <v>G</v>
      </c>
      <c r="Q157" s="13">
        <v>0.88</v>
      </c>
      <c r="R157" s="13" t="str">
        <f t="shared" ref="R157:R163" si="155">IF(Q157&lt;=0.5,"VG",IF(Q157&lt;=0.6,"G",IF(Q157&lt;=0.7,"S","NS")))</f>
        <v>NS</v>
      </c>
      <c r="S157" s="13" t="str">
        <f t="shared" ref="S157:S163" si="156">AN157</f>
        <v>G</v>
      </c>
      <c r="T157" s="13" t="str">
        <f t="shared" ref="T157:T163" si="157">BF157</f>
        <v>VG</v>
      </c>
      <c r="U157" s="13" t="str">
        <f t="shared" ref="U157:U163" si="158">BX157</f>
        <v>VG</v>
      </c>
      <c r="V157" s="13">
        <v>0.89600000000000002</v>
      </c>
      <c r="W157" s="13" t="str">
        <f t="shared" ref="W157:W163" si="159">IF(V157&gt;0.85,"VG",IF(V157&gt;0.75,"G",IF(V157&gt;0.6,"S","NS")))</f>
        <v>VG</v>
      </c>
      <c r="X157" s="13" t="str">
        <f t="shared" ref="X157:X163" si="160">AP157</f>
        <v>G</v>
      </c>
      <c r="Y157" s="13" t="str">
        <f t="shared" ref="Y157:Y163" si="161">BH157</f>
        <v>G</v>
      </c>
      <c r="Z157" s="13" t="str">
        <f t="shared" ref="Z157:Z163" si="162">BZ157</f>
        <v>G</v>
      </c>
      <c r="AA157" s="22">
        <v>0.78559090771131102</v>
      </c>
      <c r="AB157" s="22">
        <v>0.743003391024046</v>
      </c>
      <c r="AC157" s="22">
        <v>0.156726259303444</v>
      </c>
      <c r="AD157" s="22">
        <v>-2.8715013968540202</v>
      </c>
      <c r="AE157" s="22">
        <v>0.46304329418391199</v>
      </c>
      <c r="AF157" s="22">
        <v>0.50694832969046599</v>
      </c>
      <c r="AG157" s="22">
        <v>0.80859592164628602</v>
      </c>
      <c r="AH157" s="22">
        <v>0.76093468281902699</v>
      </c>
      <c r="AI157" s="25" t="s">
        <v>41</v>
      </c>
      <c r="AJ157" s="25" t="s">
        <v>41</v>
      </c>
      <c r="AK157" s="25" t="s">
        <v>43</v>
      </c>
      <c r="AL157" s="25" t="s">
        <v>43</v>
      </c>
      <c r="AM157" s="25" t="s">
        <v>43</v>
      </c>
      <c r="AN157" s="25" t="s">
        <v>41</v>
      </c>
      <c r="AO157" s="25" t="s">
        <v>41</v>
      </c>
      <c r="AP157" s="25" t="s">
        <v>41</v>
      </c>
      <c r="AR157" s="95" t="s">
        <v>379</v>
      </c>
      <c r="AS157" s="22">
        <v>0.79217245212859</v>
      </c>
      <c r="AT157" s="22">
        <v>0.81291601289947302</v>
      </c>
      <c r="AU157" s="22">
        <v>-2.5766189767210399</v>
      </c>
      <c r="AV157" s="22">
        <v>-1.88345517232321</v>
      </c>
      <c r="AW157" s="22">
        <v>0.45588106768258102</v>
      </c>
      <c r="AX157" s="22">
        <v>0.432532064823554</v>
      </c>
      <c r="AY157" s="22">
        <v>0.81724997374330399</v>
      </c>
      <c r="AZ157" s="22">
        <v>0.84176100323151803</v>
      </c>
      <c r="BA157" s="25" t="s">
        <v>41</v>
      </c>
      <c r="BB157" s="25" t="s">
        <v>43</v>
      </c>
      <c r="BC157" s="25" t="s">
        <v>43</v>
      </c>
      <c r="BD157" s="25" t="s">
        <v>43</v>
      </c>
      <c r="BE157" s="25" t="s">
        <v>43</v>
      </c>
      <c r="BF157" s="25" t="s">
        <v>43</v>
      </c>
      <c r="BG157" s="25" t="s">
        <v>41</v>
      </c>
      <c r="BH157" s="25" t="s">
        <v>41</v>
      </c>
      <c r="BI157" s="19">
        <f t="shared" ref="BI157:BI163" si="163">IF(BJ157=AR157,1,0)</f>
        <v>1</v>
      </c>
      <c r="BJ157" s="19" t="s">
        <v>379</v>
      </c>
      <c r="BK157" s="22">
        <v>0.787020500587154</v>
      </c>
      <c r="BL157" s="22">
        <v>0.80960352765802701</v>
      </c>
      <c r="BM157" s="22">
        <v>-0.55493717754498595</v>
      </c>
      <c r="BN157" s="22">
        <v>-0.43438129984824803</v>
      </c>
      <c r="BO157" s="22">
        <v>0.46149701993929099</v>
      </c>
      <c r="BP157" s="22">
        <v>0.43634444231819097</v>
      </c>
      <c r="BQ157" s="22">
        <v>0.80708203170917503</v>
      </c>
      <c r="BR157" s="22">
        <v>0.83278994643985804</v>
      </c>
      <c r="BS157" s="19" t="s">
        <v>41</v>
      </c>
      <c r="BT157" s="19" t="s">
        <v>43</v>
      </c>
      <c r="BU157" s="19" t="s">
        <v>43</v>
      </c>
      <c r="BV157" s="19" t="s">
        <v>43</v>
      </c>
      <c r="BW157" s="19" t="s">
        <v>43</v>
      </c>
      <c r="BX157" s="19" t="s">
        <v>43</v>
      </c>
      <c r="BY157" s="19" t="s">
        <v>41</v>
      </c>
      <c r="BZ157" s="19" t="s">
        <v>41</v>
      </c>
    </row>
    <row r="158" spans="1:78" s="19" customFormat="1" x14ac:dyDescent="0.3">
      <c r="A158" s="25">
        <v>14180300</v>
      </c>
      <c r="B158" s="25">
        <v>23780557</v>
      </c>
      <c r="C158" s="19" t="s">
        <v>378</v>
      </c>
      <c r="D158" s="19" t="s">
        <v>365</v>
      </c>
      <c r="E158" s="19" t="s">
        <v>477</v>
      </c>
      <c r="F158" s="94">
        <v>3.8</v>
      </c>
      <c r="G158" s="13">
        <v>-0.6</v>
      </c>
      <c r="H158" s="13" t="str">
        <f t="shared" si="147"/>
        <v>NS</v>
      </c>
      <c r="I158" s="13" t="str">
        <f t="shared" si="148"/>
        <v>G</v>
      </c>
      <c r="J158" s="13" t="str">
        <f t="shared" si="149"/>
        <v>VG</v>
      </c>
      <c r="K158" s="13" t="str">
        <f t="shared" si="150"/>
        <v>VG</v>
      </c>
      <c r="L158" s="14">
        <v>0.68300000000000005</v>
      </c>
      <c r="M158" s="13" t="str">
        <f t="shared" si="151"/>
        <v>NS</v>
      </c>
      <c r="N158" s="13" t="str">
        <f t="shared" si="152"/>
        <v>G</v>
      </c>
      <c r="O158" s="13" t="str">
        <f t="shared" si="153"/>
        <v>VG</v>
      </c>
      <c r="P158" s="13" t="str">
        <f t="shared" si="154"/>
        <v>G</v>
      </c>
      <c r="Q158" s="13">
        <v>0.99</v>
      </c>
      <c r="R158" s="13" t="str">
        <f t="shared" si="155"/>
        <v>NS</v>
      </c>
      <c r="S158" s="13" t="str">
        <f t="shared" si="156"/>
        <v>G</v>
      </c>
      <c r="T158" s="13" t="str">
        <f t="shared" si="157"/>
        <v>VG</v>
      </c>
      <c r="U158" s="13" t="str">
        <f t="shared" si="158"/>
        <v>VG</v>
      </c>
      <c r="V158" s="13">
        <v>0.112</v>
      </c>
      <c r="W158" s="13" t="str">
        <f t="shared" si="159"/>
        <v>NS</v>
      </c>
      <c r="X158" s="13" t="str">
        <f t="shared" si="160"/>
        <v>G</v>
      </c>
      <c r="Y158" s="13" t="str">
        <f t="shared" si="161"/>
        <v>G</v>
      </c>
      <c r="Z158" s="13" t="str">
        <f t="shared" si="162"/>
        <v>G</v>
      </c>
      <c r="AA158" s="22">
        <v>0.78559090771131102</v>
      </c>
      <c r="AB158" s="22">
        <v>0.743003391024046</v>
      </c>
      <c r="AC158" s="22">
        <v>0.156726259303444</v>
      </c>
      <c r="AD158" s="22">
        <v>-2.8715013968540202</v>
      </c>
      <c r="AE158" s="22">
        <v>0.46304329418391199</v>
      </c>
      <c r="AF158" s="22">
        <v>0.50694832969046599</v>
      </c>
      <c r="AG158" s="22">
        <v>0.80859592164628602</v>
      </c>
      <c r="AH158" s="22">
        <v>0.76093468281902699</v>
      </c>
      <c r="AI158" s="25" t="s">
        <v>41</v>
      </c>
      <c r="AJ158" s="25" t="s">
        <v>41</v>
      </c>
      <c r="AK158" s="25" t="s">
        <v>43</v>
      </c>
      <c r="AL158" s="25" t="s">
        <v>43</v>
      </c>
      <c r="AM158" s="25" t="s">
        <v>43</v>
      </c>
      <c r="AN158" s="25" t="s">
        <v>41</v>
      </c>
      <c r="AO158" s="25" t="s">
        <v>41</v>
      </c>
      <c r="AP158" s="25" t="s">
        <v>41</v>
      </c>
      <c r="AR158" s="95" t="s">
        <v>379</v>
      </c>
      <c r="AS158" s="22">
        <v>0.79217245212859</v>
      </c>
      <c r="AT158" s="22">
        <v>0.81291601289947302</v>
      </c>
      <c r="AU158" s="22">
        <v>-2.5766189767210399</v>
      </c>
      <c r="AV158" s="22">
        <v>-1.88345517232321</v>
      </c>
      <c r="AW158" s="22">
        <v>0.45588106768258102</v>
      </c>
      <c r="AX158" s="22">
        <v>0.432532064823554</v>
      </c>
      <c r="AY158" s="22">
        <v>0.81724997374330399</v>
      </c>
      <c r="AZ158" s="22">
        <v>0.84176100323151803</v>
      </c>
      <c r="BA158" s="25" t="s">
        <v>41</v>
      </c>
      <c r="BB158" s="25" t="s">
        <v>43</v>
      </c>
      <c r="BC158" s="25" t="s">
        <v>43</v>
      </c>
      <c r="BD158" s="25" t="s">
        <v>43</v>
      </c>
      <c r="BE158" s="25" t="s">
        <v>43</v>
      </c>
      <c r="BF158" s="25" t="s">
        <v>43</v>
      </c>
      <c r="BG158" s="25" t="s">
        <v>41</v>
      </c>
      <c r="BH158" s="25" t="s">
        <v>41</v>
      </c>
      <c r="BI158" s="19">
        <f t="shared" si="163"/>
        <v>1</v>
      </c>
      <c r="BJ158" s="19" t="s">
        <v>379</v>
      </c>
      <c r="BK158" s="22">
        <v>0.787020500587154</v>
      </c>
      <c r="BL158" s="22">
        <v>0.80960352765802701</v>
      </c>
      <c r="BM158" s="22">
        <v>-0.55493717754498595</v>
      </c>
      <c r="BN158" s="22">
        <v>-0.43438129984824803</v>
      </c>
      <c r="BO158" s="22">
        <v>0.46149701993929099</v>
      </c>
      <c r="BP158" s="22">
        <v>0.43634444231819097</v>
      </c>
      <c r="BQ158" s="22">
        <v>0.80708203170917503</v>
      </c>
      <c r="BR158" s="22">
        <v>0.83278994643985804</v>
      </c>
      <c r="BS158" s="19" t="s">
        <v>41</v>
      </c>
      <c r="BT158" s="19" t="s">
        <v>43</v>
      </c>
      <c r="BU158" s="19" t="s">
        <v>43</v>
      </c>
      <c r="BV158" s="19" t="s">
        <v>43</v>
      </c>
      <c r="BW158" s="19" t="s">
        <v>43</v>
      </c>
      <c r="BX158" s="19" t="s">
        <v>43</v>
      </c>
      <c r="BY158" s="19" t="s">
        <v>41</v>
      </c>
      <c r="BZ158" s="19" t="s">
        <v>41</v>
      </c>
    </row>
    <row r="159" spans="1:78" s="50" customFormat="1" x14ac:dyDescent="0.3">
      <c r="A159" s="54">
        <v>14180300</v>
      </c>
      <c r="B159" s="54">
        <v>23780557</v>
      </c>
      <c r="C159" s="50" t="s">
        <v>378</v>
      </c>
      <c r="D159" s="50" t="s">
        <v>465</v>
      </c>
      <c r="E159" s="50" t="s">
        <v>478</v>
      </c>
      <c r="F159" s="65">
        <v>0.8</v>
      </c>
      <c r="G159" s="51">
        <v>0.94</v>
      </c>
      <c r="H159" s="51" t="str">
        <f t="shared" si="147"/>
        <v>VG</v>
      </c>
      <c r="I159" s="51" t="str">
        <f t="shared" si="148"/>
        <v>G</v>
      </c>
      <c r="J159" s="51" t="str">
        <f t="shared" si="149"/>
        <v>VG</v>
      </c>
      <c r="K159" s="51" t="str">
        <f t="shared" si="150"/>
        <v>VG</v>
      </c>
      <c r="L159" s="52">
        <v>4.4999999999999998E-2</v>
      </c>
      <c r="M159" s="51" t="str">
        <f t="shared" si="151"/>
        <v>VG</v>
      </c>
      <c r="N159" s="51" t="str">
        <f t="shared" si="152"/>
        <v>G</v>
      </c>
      <c r="O159" s="51" t="str">
        <f t="shared" si="153"/>
        <v>VG</v>
      </c>
      <c r="P159" s="51" t="str">
        <f t="shared" si="154"/>
        <v>G</v>
      </c>
      <c r="Q159" s="51">
        <v>0.23</v>
      </c>
      <c r="R159" s="51" t="str">
        <f t="shared" si="155"/>
        <v>VG</v>
      </c>
      <c r="S159" s="51" t="str">
        <f t="shared" si="156"/>
        <v>G</v>
      </c>
      <c r="T159" s="51" t="str">
        <f t="shared" si="157"/>
        <v>VG</v>
      </c>
      <c r="U159" s="51" t="str">
        <f t="shared" si="158"/>
        <v>VG</v>
      </c>
      <c r="V159" s="51">
        <v>0.95199999999999996</v>
      </c>
      <c r="W159" s="51" t="str">
        <f t="shared" si="159"/>
        <v>VG</v>
      </c>
      <c r="X159" s="51" t="str">
        <f t="shared" si="160"/>
        <v>G</v>
      </c>
      <c r="Y159" s="51" t="str">
        <f t="shared" si="161"/>
        <v>G</v>
      </c>
      <c r="Z159" s="51" t="str">
        <f t="shared" si="162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54" t="s">
        <v>41</v>
      </c>
      <c r="AJ159" s="54" t="s">
        <v>41</v>
      </c>
      <c r="AK159" s="54" t="s">
        <v>43</v>
      </c>
      <c r="AL159" s="54" t="s">
        <v>43</v>
      </c>
      <c r="AM159" s="54" t="s">
        <v>43</v>
      </c>
      <c r="AN159" s="54" t="s">
        <v>41</v>
      </c>
      <c r="AO159" s="54" t="s">
        <v>41</v>
      </c>
      <c r="AP159" s="54" t="s">
        <v>41</v>
      </c>
      <c r="AR159" s="55" t="s">
        <v>379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54" t="s">
        <v>41</v>
      </c>
      <c r="BB159" s="54" t="s">
        <v>43</v>
      </c>
      <c r="BC159" s="54" t="s">
        <v>43</v>
      </c>
      <c r="BD159" s="54" t="s">
        <v>43</v>
      </c>
      <c r="BE159" s="54" t="s">
        <v>43</v>
      </c>
      <c r="BF159" s="54" t="s">
        <v>43</v>
      </c>
      <c r="BG159" s="54" t="s">
        <v>41</v>
      </c>
      <c r="BH159" s="54" t="s">
        <v>41</v>
      </c>
      <c r="BI159" s="50">
        <f t="shared" si="163"/>
        <v>1</v>
      </c>
      <c r="BJ159" s="50" t="s">
        <v>379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50" t="s">
        <v>41</v>
      </c>
      <c r="BT159" s="50" t="s">
        <v>43</v>
      </c>
      <c r="BU159" s="50" t="s">
        <v>43</v>
      </c>
      <c r="BV159" s="50" t="s">
        <v>43</v>
      </c>
      <c r="BW159" s="50" t="s">
        <v>43</v>
      </c>
      <c r="BX159" s="50" t="s">
        <v>43</v>
      </c>
      <c r="BY159" s="50" t="s">
        <v>41</v>
      </c>
      <c r="BZ159" s="50" t="s">
        <v>41</v>
      </c>
    </row>
    <row r="160" spans="1:78" s="50" customFormat="1" x14ac:dyDescent="0.3">
      <c r="A160" s="54">
        <v>14180300</v>
      </c>
      <c r="B160" s="54">
        <v>23780557</v>
      </c>
      <c r="C160" s="50" t="s">
        <v>378</v>
      </c>
      <c r="D160" s="50" t="s">
        <v>479</v>
      </c>
      <c r="E160" s="50" t="s">
        <v>480</v>
      </c>
      <c r="F160" s="65">
        <v>0.8</v>
      </c>
      <c r="G160" s="51">
        <v>0.94</v>
      </c>
      <c r="H160" s="51" t="str">
        <f t="shared" si="147"/>
        <v>VG</v>
      </c>
      <c r="I160" s="51" t="str">
        <f t="shared" si="148"/>
        <v>G</v>
      </c>
      <c r="J160" s="51" t="str">
        <f t="shared" si="149"/>
        <v>VG</v>
      </c>
      <c r="K160" s="51" t="str">
        <f t="shared" si="150"/>
        <v>VG</v>
      </c>
      <c r="L160" s="52">
        <v>4.1599999999999998E-2</v>
      </c>
      <c r="M160" s="51" t="str">
        <f t="shared" si="151"/>
        <v>VG</v>
      </c>
      <c r="N160" s="51" t="str">
        <f t="shared" si="152"/>
        <v>G</v>
      </c>
      <c r="O160" s="51" t="str">
        <f t="shared" si="153"/>
        <v>VG</v>
      </c>
      <c r="P160" s="51" t="str">
        <f t="shared" si="154"/>
        <v>G</v>
      </c>
      <c r="Q160" s="51">
        <v>0.24</v>
      </c>
      <c r="R160" s="51" t="str">
        <f t="shared" si="155"/>
        <v>VG</v>
      </c>
      <c r="S160" s="51" t="str">
        <f t="shared" si="156"/>
        <v>G</v>
      </c>
      <c r="T160" s="51" t="str">
        <f t="shared" si="157"/>
        <v>VG</v>
      </c>
      <c r="U160" s="51" t="str">
        <f t="shared" si="158"/>
        <v>VG</v>
      </c>
      <c r="V160" s="51">
        <v>0.95199999999999996</v>
      </c>
      <c r="W160" s="51" t="str">
        <f t="shared" si="159"/>
        <v>VG</v>
      </c>
      <c r="X160" s="51" t="str">
        <f t="shared" si="160"/>
        <v>G</v>
      </c>
      <c r="Y160" s="51" t="str">
        <f t="shared" si="161"/>
        <v>G</v>
      </c>
      <c r="Z160" s="51" t="str">
        <f t="shared" si="162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54" t="s">
        <v>41</v>
      </c>
      <c r="AJ160" s="54" t="s">
        <v>41</v>
      </c>
      <c r="AK160" s="54" t="s">
        <v>43</v>
      </c>
      <c r="AL160" s="54" t="s">
        <v>43</v>
      </c>
      <c r="AM160" s="54" t="s">
        <v>43</v>
      </c>
      <c r="AN160" s="54" t="s">
        <v>41</v>
      </c>
      <c r="AO160" s="54" t="s">
        <v>41</v>
      </c>
      <c r="AP160" s="54" t="s">
        <v>41</v>
      </c>
      <c r="AR160" s="55" t="s">
        <v>379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54" t="s">
        <v>41</v>
      </c>
      <c r="BB160" s="54" t="s">
        <v>43</v>
      </c>
      <c r="BC160" s="54" t="s">
        <v>43</v>
      </c>
      <c r="BD160" s="54" t="s">
        <v>43</v>
      </c>
      <c r="BE160" s="54" t="s">
        <v>43</v>
      </c>
      <c r="BF160" s="54" t="s">
        <v>43</v>
      </c>
      <c r="BG160" s="54" t="s">
        <v>41</v>
      </c>
      <c r="BH160" s="54" t="s">
        <v>41</v>
      </c>
      <c r="BI160" s="50">
        <f t="shared" si="163"/>
        <v>1</v>
      </c>
      <c r="BJ160" s="50" t="s">
        <v>379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50" t="s">
        <v>41</v>
      </c>
      <c r="BT160" s="50" t="s">
        <v>43</v>
      </c>
      <c r="BU160" s="50" t="s">
        <v>43</v>
      </c>
      <c r="BV160" s="50" t="s">
        <v>43</v>
      </c>
      <c r="BW160" s="50" t="s">
        <v>43</v>
      </c>
      <c r="BX160" s="50" t="s">
        <v>43</v>
      </c>
      <c r="BY160" s="50" t="s">
        <v>41</v>
      </c>
      <c r="BZ160" s="50" t="s">
        <v>41</v>
      </c>
    </row>
    <row r="161" spans="1:78" s="50" customFormat="1" x14ac:dyDescent="0.3">
      <c r="A161" s="54">
        <v>14180300</v>
      </c>
      <c r="B161" s="54">
        <v>23780557</v>
      </c>
      <c r="C161" s="50" t="s">
        <v>378</v>
      </c>
      <c r="D161" s="50" t="s">
        <v>481</v>
      </c>
      <c r="F161" s="65">
        <v>0.8</v>
      </c>
      <c r="G161" s="51">
        <v>0.95</v>
      </c>
      <c r="H161" s="51" t="str">
        <f t="shared" si="147"/>
        <v>VG</v>
      </c>
      <c r="I161" s="51" t="str">
        <f t="shared" si="148"/>
        <v>G</v>
      </c>
      <c r="J161" s="51" t="str">
        <f t="shared" si="149"/>
        <v>VG</v>
      </c>
      <c r="K161" s="51" t="str">
        <f t="shared" si="150"/>
        <v>VG</v>
      </c>
      <c r="L161" s="52">
        <v>1.14E-2</v>
      </c>
      <c r="M161" s="51" t="str">
        <f t="shared" si="151"/>
        <v>VG</v>
      </c>
      <c r="N161" s="51" t="str">
        <f t="shared" si="152"/>
        <v>G</v>
      </c>
      <c r="O161" s="51" t="str">
        <f t="shared" si="153"/>
        <v>VG</v>
      </c>
      <c r="P161" s="51" t="str">
        <f t="shared" si="154"/>
        <v>G</v>
      </c>
      <c r="Q161" s="51">
        <v>0.23</v>
      </c>
      <c r="R161" s="51" t="str">
        <f t="shared" si="155"/>
        <v>VG</v>
      </c>
      <c r="S161" s="51" t="str">
        <f t="shared" si="156"/>
        <v>G</v>
      </c>
      <c r="T161" s="51" t="str">
        <f t="shared" si="157"/>
        <v>VG</v>
      </c>
      <c r="U161" s="51" t="str">
        <f t="shared" si="158"/>
        <v>VG</v>
      </c>
      <c r="V161" s="51">
        <v>0.94699999999999995</v>
      </c>
      <c r="W161" s="51" t="str">
        <f t="shared" si="159"/>
        <v>VG</v>
      </c>
      <c r="X161" s="51" t="str">
        <f t="shared" si="160"/>
        <v>G</v>
      </c>
      <c r="Y161" s="51" t="str">
        <f t="shared" si="161"/>
        <v>G</v>
      </c>
      <c r="Z161" s="51" t="str">
        <f t="shared" si="162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54" t="s">
        <v>41</v>
      </c>
      <c r="AJ161" s="54" t="s">
        <v>41</v>
      </c>
      <c r="AK161" s="54" t="s">
        <v>43</v>
      </c>
      <c r="AL161" s="54" t="s">
        <v>43</v>
      </c>
      <c r="AM161" s="54" t="s">
        <v>43</v>
      </c>
      <c r="AN161" s="54" t="s">
        <v>41</v>
      </c>
      <c r="AO161" s="54" t="s">
        <v>41</v>
      </c>
      <c r="AP161" s="54" t="s">
        <v>41</v>
      </c>
      <c r="AR161" s="55" t="s">
        <v>379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54" t="s">
        <v>41</v>
      </c>
      <c r="BB161" s="54" t="s">
        <v>43</v>
      </c>
      <c r="BC161" s="54" t="s">
        <v>43</v>
      </c>
      <c r="BD161" s="54" t="s">
        <v>43</v>
      </c>
      <c r="BE161" s="54" t="s">
        <v>43</v>
      </c>
      <c r="BF161" s="54" t="s">
        <v>43</v>
      </c>
      <c r="BG161" s="54" t="s">
        <v>41</v>
      </c>
      <c r="BH161" s="54" t="s">
        <v>41</v>
      </c>
      <c r="BI161" s="50">
        <f t="shared" si="163"/>
        <v>1</v>
      </c>
      <c r="BJ161" s="50" t="s">
        <v>379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50" t="s">
        <v>41</v>
      </c>
      <c r="BT161" s="50" t="s">
        <v>43</v>
      </c>
      <c r="BU161" s="50" t="s">
        <v>43</v>
      </c>
      <c r="BV161" s="50" t="s">
        <v>43</v>
      </c>
      <c r="BW161" s="50" t="s">
        <v>43</v>
      </c>
      <c r="BX161" s="50" t="s">
        <v>43</v>
      </c>
      <c r="BY161" s="50" t="s">
        <v>41</v>
      </c>
      <c r="BZ161" s="50" t="s">
        <v>41</v>
      </c>
    </row>
    <row r="162" spans="1:78" s="50" customFormat="1" x14ac:dyDescent="0.3">
      <c r="A162" s="54">
        <v>14180300</v>
      </c>
      <c r="B162" s="54">
        <v>23780557</v>
      </c>
      <c r="C162" s="50" t="s">
        <v>378</v>
      </c>
      <c r="D162" s="50" t="s">
        <v>470</v>
      </c>
      <c r="F162" s="65">
        <v>0.8</v>
      </c>
      <c r="G162" s="51">
        <v>0.94</v>
      </c>
      <c r="H162" s="51" t="str">
        <f t="shared" si="147"/>
        <v>VG</v>
      </c>
      <c r="I162" s="51" t="str">
        <f t="shared" si="148"/>
        <v>G</v>
      </c>
      <c r="J162" s="51" t="str">
        <f t="shared" si="149"/>
        <v>VG</v>
      </c>
      <c r="K162" s="51" t="str">
        <f t="shared" si="150"/>
        <v>VG</v>
      </c>
      <c r="L162" s="52">
        <v>2.2000000000000001E-3</v>
      </c>
      <c r="M162" s="51" t="str">
        <f t="shared" si="151"/>
        <v>VG</v>
      </c>
      <c r="N162" s="51" t="str">
        <f t="shared" si="152"/>
        <v>G</v>
      </c>
      <c r="O162" s="51" t="str">
        <f t="shared" si="153"/>
        <v>VG</v>
      </c>
      <c r="P162" s="51" t="str">
        <f t="shared" si="154"/>
        <v>G</v>
      </c>
      <c r="Q162" s="51">
        <v>0.24</v>
      </c>
      <c r="R162" s="51" t="str">
        <f t="shared" si="155"/>
        <v>VG</v>
      </c>
      <c r="S162" s="51" t="str">
        <f t="shared" si="156"/>
        <v>G</v>
      </c>
      <c r="T162" s="51" t="str">
        <f t="shared" si="157"/>
        <v>VG</v>
      </c>
      <c r="U162" s="51" t="str">
        <f t="shared" si="158"/>
        <v>VG</v>
      </c>
      <c r="V162" s="51">
        <v>0.94499999999999995</v>
      </c>
      <c r="W162" s="51" t="str">
        <f t="shared" si="159"/>
        <v>VG</v>
      </c>
      <c r="X162" s="51" t="str">
        <f t="shared" si="160"/>
        <v>G</v>
      </c>
      <c r="Y162" s="51" t="str">
        <f t="shared" si="161"/>
        <v>G</v>
      </c>
      <c r="Z162" s="51" t="str">
        <f t="shared" si="162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54" t="s">
        <v>41</v>
      </c>
      <c r="AJ162" s="54" t="s">
        <v>41</v>
      </c>
      <c r="AK162" s="54" t="s">
        <v>43</v>
      </c>
      <c r="AL162" s="54" t="s">
        <v>43</v>
      </c>
      <c r="AM162" s="54" t="s">
        <v>43</v>
      </c>
      <c r="AN162" s="54" t="s">
        <v>41</v>
      </c>
      <c r="AO162" s="54" t="s">
        <v>41</v>
      </c>
      <c r="AP162" s="54" t="s">
        <v>41</v>
      </c>
      <c r="AR162" s="55" t="s">
        <v>379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54" t="s">
        <v>41</v>
      </c>
      <c r="BB162" s="54" t="s">
        <v>43</v>
      </c>
      <c r="BC162" s="54" t="s">
        <v>43</v>
      </c>
      <c r="BD162" s="54" t="s">
        <v>43</v>
      </c>
      <c r="BE162" s="54" t="s">
        <v>43</v>
      </c>
      <c r="BF162" s="54" t="s">
        <v>43</v>
      </c>
      <c r="BG162" s="54" t="s">
        <v>41</v>
      </c>
      <c r="BH162" s="54" t="s">
        <v>41</v>
      </c>
      <c r="BI162" s="50">
        <f t="shared" si="163"/>
        <v>1</v>
      </c>
      <c r="BJ162" s="50" t="s">
        <v>379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50" t="s">
        <v>41</v>
      </c>
      <c r="BT162" s="50" t="s">
        <v>43</v>
      </c>
      <c r="BU162" s="50" t="s">
        <v>43</v>
      </c>
      <c r="BV162" s="50" t="s">
        <v>43</v>
      </c>
      <c r="BW162" s="50" t="s">
        <v>43</v>
      </c>
      <c r="BX162" s="50" t="s">
        <v>43</v>
      </c>
      <c r="BY162" s="50" t="s">
        <v>41</v>
      </c>
      <c r="BZ162" s="50" t="s">
        <v>41</v>
      </c>
    </row>
    <row r="163" spans="1:78" s="50" customFormat="1" x14ac:dyDescent="0.3">
      <c r="A163" s="54">
        <v>14180300</v>
      </c>
      <c r="B163" s="54">
        <v>23780557</v>
      </c>
      <c r="C163" s="50" t="s">
        <v>378</v>
      </c>
      <c r="D163" s="50" t="s">
        <v>482</v>
      </c>
      <c r="F163" s="65">
        <v>0.8</v>
      </c>
      <c r="G163" s="51">
        <v>0.95</v>
      </c>
      <c r="H163" s="51" t="str">
        <f t="shared" si="147"/>
        <v>VG</v>
      </c>
      <c r="I163" s="51" t="str">
        <f t="shared" si="148"/>
        <v>G</v>
      </c>
      <c r="J163" s="51" t="str">
        <f t="shared" si="149"/>
        <v>VG</v>
      </c>
      <c r="K163" s="51" t="str">
        <f t="shared" si="150"/>
        <v>VG</v>
      </c>
      <c r="L163" s="52">
        <v>-9.5999999999999992E-3</v>
      </c>
      <c r="M163" s="51" t="str">
        <f t="shared" si="151"/>
        <v>VG</v>
      </c>
      <c r="N163" s="51" t="str">
        <f t="shared" si="152"/>
        <v>G</v>
      </c>
      <c r="O163" s="51" t="str">
        <f t="shared" si="153"/>
        <v>VG</v>
      </c>
      <c r="P163" s="51" t="str">
        <f t="shared" si="154"/>
        <v>G</v>
      </c>
      <c r="Q163" s="51">
        <v>0.23</v>
      </c>
      <c r="R163" s="51" t="str">
        <f t="shared" si="155"/>
        <v>VG</v>
      </c>
      <c r="S163" s="51" t="str">
        <f t="shared" si="156"/>
        <v>G</v>
      </c>
      <c r="T163" s="51" t="str">
        <f t="shared" si="157"/>
        <v>VG</v>
      </c>
      <c r="U163" s="51" t="str">
        <f t="shared" si="158"/>
        <v>VG</v>
      </c>
      <c r="V163" s="51">
        <v>0.94899999999999995</v>
      </c>
      <c r="W163" s="51" t="str">
        <f t="shared" si="159"/>
        <v>VG</v>
      </c>
      <c r="X163" s="51" t="str">
        <f t="shared" si="160"/>
        <v>G</v>
      </c>
      <c r="Y163" s="51" t="str">
        <f t="shared" si="161"/>
        <v>G</v>
      </c>
      <c r="Z163" s="51" t="str">
        <f t="shared" si="162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54" t="s">
        <v>41</v>
      </c>
      <c r="AJ163" s="54" t="s">
        <v>41</v>
      </c>
      <c r="AK163" s="54" t="s">
        <v>43</v>
      </c>
      <c r="AL163" s="54" t="s">
        <v>43</v>
      </c>
      <c r="AM163" s="54" t="s">
        <v>43</v>
      </c>
      <c r="AN163" s="54" t="s">
        <v>41</v>
      </c>
      <c r="AO163" s="54" t="s">
        <v>41</v>
      </c>
      <c r="AP163" s="54" t="s">
        <v>41</v>
      </c>
      <c r="AR163" s="55" t="s">
        <v>379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54" t="s">
        <v>41</v>
      </c>
      <c r="BB163" s="54" t="s">
        <v>43</v>
      </c>
      <c r="BC163" s="54" t="s">
        <v>43</v>
      </c>
      <c r="BD163" s="54" t="s">
        <v>43</v>
      </c>
      <c r="BE163" s="54" t="s">
        <v>43</v>
      </c>
      <c r="BF163" s="54" t="s">
        <v>43</v>
      </c>
      <c r="BG163" s="54" t="s">
        <v>41</v>
      </c>
      <c r="BH163" s="54" t="s">
        <v>41</v>
      </c>
      <c r="BI163" s="50">
        <f t="shared" si="163"/>
        <v>1</v>
      </c>
      <c r="BJ163" s="50" t="s">
        <v>379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50" t="s">
        <v>41</v>
      </c>
      <c r="BT163" s="50" t="s">
        <v>43</v>
      </c>
      <c r="BU163" s="50" t="s">
        <v>43</v>
      </c>
      <c r="BV163" s="50" t="s">
        <v>43</v>
      </c>
      <c r="BW163" s="50" t="s">
        <v>43</v>
      </c>
      <c r="BX163" s="50" t="s">
        <v>43</v>
      </c>
      <c r="BY163" s="50" t="s">
        <v>41</v>
      </c>
      <c r="BZ163" s="50" t="s">
        <v>41</v>
      </c>
    </row>
    <row r="165" spans="1:78" s="19" customFormat="1" x14ac:dyDescent="0.3">
      <c r="A165" s="25">
        <v>14181500</v>
      </c>
      <c r="B165" s="25">
        <v>23780511</v>
      </c>
      <c r="C165" s="19" t="s">
        <v>394</v>
      </c>
      <c r="D165" s="19" t="s">
        <v>359</v>
      </c>
      <c r="E165" s="19" t="s">
        <v>483</v>
      </c>
      <c r="F165" s="94">
        <v>3.1</v>
      </c>
      <c r="G165" s="13">
        <v>-0.95</v>
      </c>
      <c r="H165" s="13" t="str">
        <f t="shared" ref="H165:H172" si="164">IF(G165&gt;0.8,"VG",IF(G165&gt;0.7,"G",IF(G165&gt;0.45,"S","NS")))</f>
        <v>NS</v>
      </c>
      <c r="I165" s="13" t="str">
        <f t="shared" ref="I165:I172" si="165">AI165</f>
        <v>S</v>
      </c>
      <c r="J165" s="13" t="str">
        <f t="shared" ref="J165:J172" si="166">BB165</f>
        <v>G</v>
      </c>
      <c r="K165" s="13" t="str">
        <f t="shared" ref="K165:K172" si="167">BT165</f>
        <v>G</v>
      </c>
      <c r="L165" s="14">
        <v>-0.26</v>
      </c>
      <c r="M165" s="13" t="str">
        <f t="shared" ref="M165:M172" si="168">IF(ABS(L165)&lt;5%,"VG",IF(ABS(L165)&lt;10%,"G",IF(ABS(L165)&lt;15%,"S","NS")))</f>
        <v>NS</v>
      </c>
      <c r="N165" s="13" t="str">
        <f t="shared" ref="N165:N172" si="169">AO165</f>
        <v>S</v>
      </c>
      <c r="O165" s="13" t="str">
        <f t="shared" ref="O165:O172" si="170">BD165</f>
        <v>VG</v>
      </c>
      <c r="P165" s="13" t="str">
        <f t="shared" ref="P165:P172" si="171">BY165</f>
        <v>S</v>
      </c>
      <c r="Q165" s="13">
        <v>1</v>
      </c>
      <c r="R165" s="13" t="str">
        <f t="shared" ref="R165:R172" si="172">IF(Q165&lt;=0.5,"VG",IF(Q165&lt;=0.6,"G",IF(Q165&lt;=0.7,"S","NS")))</f>
        <v>NS</v>
      </c>
      <c r="S165" s="13" t="str">
        <f t="shared" ref="S165:S172" si="173">AN165</f>
        <v>S</v>
      </c>
      <c r="T165" s="13" t="str">
        <f t="shared" ref="T165:T172" si="174">BF165</f>
        <v>VG</v>
      </c>
      <c r="U165" s="13" t="str">
        <f t="shared" ref="U165:U172" si="175">BX165</f>
        <v>G</v>
      </c>
      <c r="V165" s="13">
        <v>0.82</v>
      </c>
      <c r="W165" s="13" t="str">
        <f t="shared" ref="W165:W172" si="176">IF(V165&gt;0.85,"VG",IF(V165&gt;0.75,"G",IF(V165&gt;0.6,"S","NS")))</f>
        <v>G</v>
      </c>
      <c r="X165" s="13" t="str">
        <f t="shared" ref="X165:X172" si="177">AP165</f>
        <v>S</v>
      </c>
      <c r="Y165" s="13" t="str">
        <f t="shared" ref="Y165:Y172" si="178">BH165</f>
        <v>G</v>
      </c>
      <c r="Z165" s="13" t="str">
        <f t="shared" ref="Z165:Z172" si="179">BZ165</f>
        <v>G</v>
      </c>
      <c r="AA165" s="22">
        <v>0.69109243519114505</v>
      </c>
      <c r="AB165" s="22">
        <v>0.62165023500303696</v>
      </c>
      <c r="AC165" s="22">
        <v>10.4787403099045</v>
      </c>
      <c r="AD165" s="22">
        <v>7.7219855943986397</v>
      </c>
      <c r="AE165" s="22">
        <v>0.55579453470581697</v>
      </c>
      <c r="AF165" s="22">
        <v>0.61510142659317801</v>
      </c>
      <c r="AG165" s="22">
        <v>0.72886052202951401</v>
      </c>
      <c r="AH165" s="22">
        <v>0.64513479012133601</v>
      </c>
      <c r="AI165" s="25" t="s">
        <v>42</v>
      </c>
      <c r="AJ165" s="25" t="s">
        <v>42</v>
      </c>
      <c r="AK165" s="25" t="s">
        <v>42</v>
      </c>
      <c r="AL165" s="25" t="s">
        <v>41</v>
      </c>
      <c r="AM165" s="25" t="s">
        <v>41</v>
      </c>
      <c r="AN165" s="25" t="s">
        <v>42</v>
      </c>
      <c r="AO165" s="25" t="s">
        <v>42</v>
      </c>
      <c r="AP165" s="25" t="s">
        <v>42</v>
      </c>
      <c r="AR165" s="95" t="s">
        <v>395</v>
      </c>
      <c r="AS165" s="22">
        <v>0.75229751907846798</v>
      </c>
      <c r="AT165" s="22">
        <v>0.76269557040214098</v>
      </c>
      <c r="AU165" s="22">
        <v>3.1623402801754099</v>
      </c>
      <c r="AV165" s="22">
        <v>3.8566207023999799</v>
      </c>
      <c r="AW165" s="22">
        <v>0.49769717793205498</v>
      </c>
      <c r="AX165" s="22">
        <v>0.48713902491779398</v>
      </c>
      <c r="AY165" s="22">
        <v>0.75643889114145302</v>
      </c>
      <c r="AZ165" s="22">
        <v>0.76791357762864898</v>
      </c>
      <c r="BA165" s="25" t="s">
        <v>41</v>
      </c>
      <c r="BB165" s="25" t="s">
        <v>41</v>
      </c>
      <c r="BC165" s="25" t="s">
        <v>43</v>
      </c>
      <c r="BD165" s="25" t="s">
        <v>43</v>
      </c>
      <c r="BE165" s="25" t="s">
        <v>43</v>
      </c>
      <c r="BF165" s="25" t="s">
        <v>43</v>
      </c>
      <c r="BG165" s="25" t="s">
        <v>41</v>
      </c>
      <c r="BH165" s="25" t="s">
        <v>41</v>
      </c>
      <c r="BI165" s="19">
        <f t="shared" ref="BI165:BI172" si="180">IF(BJ165=AR165,1,0)</f>
        <v>1</v>
      </c>
      <c r="BJ165" s="19" t="s">
        <v>395</v>
      </c>
      <c r="BK165" s="22">
        <v>0.69800656713076403</v>
      </c>
      <c r="BL165" s="22">
        <v>0.71745708736268099</v>
      </c>
      <c r="BM165" s="22">
        <v>10.1204637227085</v>
      </c>
      <c r="BN165" s="22">
        <v>9.7055296365984791</v>
      </c>
      <c r="BO165" s="22">
        <v>0.549539291469896</v>
      </c>
      <c r="BP165" s="22">
        <v>0.531547657917255</v>
      </c>
      <c r="BQ165" s="22">
        <v>0.73301234562413198</v>
      </c>
      <c r="BR165" s="22">
        <v>0.75112955584275898</v>
      </c>
      <c r="BS165" s="19" t="s">
        <v>42</v>
      </c>
      <c r="BT165" s="19" t="s">
        <v>41</v>
      </c>
      <c r="BU165" s="19" t="s">
        <v>42</v>
      </c>
      <c r="BV165" s="19" t="s">
        <v>41</v>
      </c>
      <c r="BW165" s="19" t="s">
        <v>41</v>
      </c>
      <c r="BX165" s="19" t="s">
        <v>41</v>
      </c>
      <c r="BY165" s="19" t="s">
        <v>42</v>
      </c>
      <c r="BZ165" s="19" t="s">
        <v>41</v>
      </c>
    </row>
    <row r="166" spans="1:78" s="19" customFormat="1" x14ac:dyDescent="0.3">
      <c r="A166" s="25">
        <v>14181500</v>
      </c>
      <c r="B166" s="25">
        <v>23780511</v>
      </c>
      <c r="C166" s="19" t="s">
        <v>394</v>
      </c>
      <c r="D166" s="19" t="s">
        <v>365</v>
      </c>
      <c r="E166" s="19" t="s">
        <v>484</v>
      </c>
      <c r="F166" s="94">
        <v>2</v>
      </c>
      <c r="G166" s="13">
        <v>0.38</v>
      </c>
      <c r="H166" s="13" t="str">
        <f t="shared" si="164"/>
        <v>NS</v>
      </c>
      <c r="I166" s="13" t="str">
        <f t="shared" si="165"/>
        <v>S</v>
      </c>
      <c r="J166" s="13" t="str">
        <f t="shared" si="166"/>
        <v>G</v>
      </c>
      <c r="K166" s="13" t="str">
        <f t="shared" si="167"/>
        <v>G</v>
      </c>
      <c r="L166" s="14">
        <v>0.29299999999999998</v>
      </c>
      <c r="M166" s="13" t="str">
        <f t="shared" si="168"/>
        <v>NS</v>
      </c>
      <c r="N166" s="13" t="str">
        <f t="shared" si="169"/>
        <v>S</v>
      </c>
      <c r="O166" s="13" t="str">
        <f t="shared" si="170"/>
        <v>VG</v>
      </c>
      <c r="P166" s="13" t="str">
        <f t="shared" si="171"/>
        <v>S</v>
      </c>
      <c r="Q166" s="13">
        <v>0.67</v>
      </c>
      <c r="R166" s="13" t="str">
        <f t="shared" si="172"/>
        <v>S</v>
      </c>
      <c r="S166" s="13" t="str">
        <f t="shared" si="173"/>
        <v>S</v>
      </c>
      <c r="T166" s="13" t="str">
        <f t="shared" si="174"/>
        <v>VG</v>
      </c>
      <c r="U166" s="13" t="str">
        <f t="shared" si="175"/>
        <v>G</v>
      </c>
      <c r="V166" s="13">
        <v>0.83599999999999997</v>
      </c>
      <c r="W166" s="13" t="str">
        <f t="shared" si="176"/>
        <v>G</v>
      </c>
      <c r="X166" s="13" t="str">
        <f t="shared" si="177"/>
        <v>S</v>
      </c>
      <c r="Y166" s="13" t="str">
        <f t="shared" si="178"/>
        <v>G</v>
      </c>
      <c r="Z166" s="13" t="str">
        <f t="shared" si="179"/>
        <v>G</v>
      </c>
      <c r="AA166" s="22">
        <v>0.69109243519114505</v>
      </c>
      <c r="AB166" s="22">
        <v>0.62165023500303696</v>
      </c>
      <c r="AC166" s="22">
        <v>10.4787403099045</v>
      </c>
      <c r="AD166" s="22">
        <v>7.7219855943986397</v>
      </c>
      <c r="AE166" s="22">
        <v>0.55579453470581697</v>
      </c>
      <c r="AF166" s="22">
        <v>0.61510142659317801</v>
      </c>
      <c r="AG166" s="22">
        <v>0.72886052202951401</v>
      </c>
      <c r="AH166" s="22">
        <v>0.64513479012133601</v>
      </c>
      <c r="AI166" s="25" t="s">
        <v>42</v>
      </c>
      <c r="AJ166" s="25" t="s">
        <v>42</v>
      </c>
      <c r="AK166" s="25" t="s">
        <v>42</v>
      </c>
      <c r="AL166" s="25" t="s">
        <v>41</v>
      </c>
      <c r="AM166" s="25" t="s">
        <v>41</v>
      </c>
      <c r="AN166" s="25" t="s">
        <v>42</v>
      </c>
      <c r="AO166" s="25" t="s">
        <v>42</v>
      </c>
      <c r="AP166" s="25" t="s">
        <v>42</v>
      </c>
      <c r="AR166" s="95" t="s">
        <v>395</v>
      </c>
      <c r="AS166" s="22">
        <v>0.75229751907846798</v>
      </c>
      <c r="AT166" s="22">
        <v>0.76269557040214098</v>
      </c>
      <c r="AU166" s="22">
        <v>3.1623402801754099</v>
      </c>
      <c r="AV166" s="22">
        <v>3.8566207023999799</v>
      </c>
      <c r="AW166" s="22">
        <v>0.49769717793205498</v>
      </c>
      <c r="AX166" s="22">
        <v>0.48713902491779398</v>
      </c>
      <c r="AY166" s="22">
        <v>0.75643889114145302</v>
      </c>
      <c r="AZ166" s="22">
        <v>0.76791357762864898</v>
      </c>
      <c r="BA166" s="25" t="s">
        <v>41</v>
      </c>
      <c r="BB166" s="25" t="s">
        <v>41</v>
      </c>
      <c r="BC166" s="25" t="s">
        <v>43</v>
      </c>
      <c r="BD166" s="25" t="s">
        <v>43</v>
      </c>
      <c r="BE166" s="25" t="s">
        <v>43</v>
      </c>
      <c r="BF166" s="25" t="s">
        <v>43</v>
      </c>
      <c r="BG166" s="25" t="s">
        <v>41</v>
      </c>
      <c r="BH166" s="25" t="s">
        <v>41</v>
      </c>
      <c r="BI166" s="19">
        <f t="shared" si="180"/>
        <v>1</v>
      </c>
      <c r="BJ166" s="19" t="s">
        <v>395</v>
      </c>
      <c r="BK166" s="22">
        <v>0.69800656713076403</v>
      </c>
      <c r="BL166" s="22">
        <v>0.71745708736268099</v>
      </c>
      <c r="BM166" s="22">
        <v>10.1204637227085</v>
      </c>
      <c r="BN166" s="22">
        <v>9.7055296365984791</v>
      </c>
      <c r="BO166" s="22">
        <v>0.549539291469896</v>
      </c>
      <c r="BP166" s="22">
        <v>0.531547657917255</v>
      </c>
      <c r="BQ166" s="22">
        <v>0.73301234562413198</v>
      </c>
      <c r="BR166" s="22">
        <v>0.75112955584275898</v>
      </c>
      <c r="BS166" s="19" t="s">
        <v>42</v>
      </c>
      <c r="BT166" s="19" t="s">
        <v>41</v>
      </c>
      <c r="BU166" s="19" t="s">
        <v>42</v>
      </c>
      <c r="BV166" s="19" t="s">
        <v>41</v>
      </c>
      <c r="BW166" s="19" t="s">
        <v>41</v>
      </c>
      <c r="BX166" s="19" t="s">
        <v>41</v>
      </c>
      <c r="BY166" s="19" t="s">
        <v>42</v>
      </c>
      <c r="BZ166" s="19" t="s">
        <v>41</v>
      </c>
    </row>
    <row r="167" spans="1:78" s="50" customFormat="1" x14ac:dyDescent="0.3">
      <c r="A167" s="54">
        <v>14181500</v>
      </c>
      <c r="B167" s="54">
        <v>23780511</v>
      </c>
      <c r="C167" s="50" t="s">
        <v>394</v>
      </c>
      <c r="D167" s="50" t="s">
        <v>465</v>
      </c>
      <c r="E167" s="50" t="s">
        <v>485</v>
      </c>
      <c r="F167" s="65">
        <v>0.9</v>
      </c>
      <c r="G167" s="51">
        <v>0.83</v>
      </c>
      <c r="H167" s="51" t="str">
        <f t="shared" si="164"/>
        <v>VG</v>
      </c>
      <c r="I167" s="51" t="str">
        <f t="shared" si="165"/>
        <v>S</v>
      </c>
      <c r="J167" s="51" t="str">
        <f t="shared" si="166"/>
        <v>G</v>
      </c>
      <c r="K167" s="51" t="str">
        <f t="shared" si="167"/>
        <v>G</v>
      </c>
      <c r="L167" s="52">
        <v>-2.5000000000000001E-2</v>
      </c>
      <c r="M167" s="51" t="str">
        <f t="shared" si="168"/>
        <v>VG</v>
      </c>
      <c r="N167" s="51" t="str">
        <f t="shared" si="169"/>
        <v>S</v>
      </c>
      <c r="O167" s="51" t="str">
        <f t="shared" si="170"/>
        <v>VG</v>
      </c>
      <c r="P167" s="51" t="str">
        <f t="shared" si="171"/>
        <v>S</v>
      </c>
      <c r="Q167" s="51">
        <v>0.41</v>
      </c>
      <c r="R167" s="51" t="str">
        <f t="shared" si="172"/>
        <v>VG</v>
      </c>
      <c r="S167" s="51" t="str">
        <f t="shared" si="173"/>
        <v>S</v>
      </c>
      <c r="T167" s="51" t="str">
        <f t="shared" si="174"/>
        <v>VG</v>
      </c>
      <c r="U167" s="51" t="str">
        <f t="shared" si="175"/>
        <v>G</v>
      </c>
      <c r="V167" s="51">
        <v>0.83599999999999997</v>
      </c>
      <c r="W167" s="51" t="str">
        <f t="shared" si="176"/>
        <v>G</v>
      </c>
      <c r="X167" s="51" t="str">
        <f t="shared" si="177"/>
        <v>S</v>
      </c>
      <c r="Y167" s="51" t="str">
        <f t="shared" si="178"/>
        <v>G</v>
      </c>
      <c r="Z167" s="51" t="str">
        <f t="shared" si="179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54" t="s">
        <v>42</v>
      </c>
      <c r="AJ167" s="54" t="s">
        <v>42</v>
      </c>
      <c r="AK167" s="54" t="s">
        <v>42</v>
      </c>
      <c r="AL167" s="54" t="s">
        <v>41</v>
      </c>
      <c r="AM167" s="54" t="s">
        <v>41</v>
      </c>
      <c r="AN167" s="54" t="s">
        <v>42</v>
      </c>
      <c r="AO167" s="54" t="s">
        <v>42</v>
      </c>
      <c r="AP167" s="54" t="s">
        <v>42</v>
      </c>
      <c r="AR167" s="55" t="s">
        <v>395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54" t="s">
        <v>41</v>
      </c>
      <c r="BB167" s="54" t="s">
        <v>41</v>
      </c>
      <c r="BC167" s="54" t="s">
        <v>43</v>
      </c>
      <c r="BD167" s="54" t="s">
        <v>43</v>
      </c>
      <c r="BE167" s="54" t="s">
        <v>43</v>
      </c>
      <c r="BF167" s="54" t="s">
        <v>43</v>
      </c>
      <c r="BG167" s="54" t="s">
        <v>41</v>
      </c>
      <c r="BH167" s="54" t="s">
        <v>41</v>
      </c>
      <c r="BI167" s="50">
        <f t="shared" si="180"/>
        <v>1</v>
      </c>
      <c r="BJ167" s="50" t="s">
        <v>395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50" t="s">
        <v>42</v>
      </c>
      <c r="BT167" s="50" t="s">
        <v>41</v>
      </c>
      <c r="BU167" s="50" t="s">
        <v>42</v>
      </c>
      <c r="BV167" s="50" t="s">
        <v>41</v>
      </c>
      <c r="BW167" s="50" t="s">
        <v>41</v>
      </c>
      <c r="BX167" s="50" t="s">
        <v>41</v>
      </c>
      <c r="BY167" s="50" t="s">
        <v>42</v>
      </c>
      <c r="BZ167" s="50" t="s">
        <v>41</v>
      </c>
    </row>
    <row r="168" spans="1:78" s="50" customFormat="1" x14ac:dyDescent="0.3">
      <c r="A168" s="54">
        <v>14181500</v>
      </c>
      <c r="B168" s="54">
        <v>23780511</v>
      </c>
      <c r="C168" s="50" t="s">
        <v>394</v>
      </c>
      <c r="D168" s="50" t="s">
        <v>453</v>
      </c>
      <c r="E168" s="50" t="s">
        <v>486</v>
      </c>
      <c r="F168" s="65">
        <v>1</v>
      </c>
      <c r="G168" s="51">
        <v>0.82</v>
      </c>
      <c r="H168" s="51" t="str">
        <f t="shared" si="164"/>
        <v>VG</v>
      </c>
      <c r="I168" s="51" t="str">
        <f t="shared" si="165"/>
        <v>S</v>
      </c>
      <c r="J168" s="51" t="str">
        <f t="shared" si="166"/>
        <v>G</v>
      </c>
      <c r="K168" s="51" t="str">
        <f t="shared" si="167"/>
        <v>G</v>
      </c>
      <c r="L168" s="52">
        <v>-3.9E-2</v>
      </c>
      <c r="M168" s="51" t="str">
        <f t="shared" si="168"/>
        <v>VG</v>
      </c>
      <c r="N168" s="51" t="str">
        <f t="shared" si="169"/>
        <v>S</v>
      </c>
      <c r="O168" s="51" t="str">
        <f t="shared" si="170"/>
        <v>VG</v>
      </c>
      <c r="P168" s="51" t="str">
        <f t="shared" si="171"/>
        <v>S</v>
      </c>
      <c r="Q168" s="51">
        <v>0.42</v>
      </c>
      <c r="R168" s="51" t="str">
        <f t="shared" si="172"/>
        <v>VG</v>
      </c>
      <c r="S168" s="51" t="str">
        <f t="shared" si="173"/>
        <v>S</v>
      </c>
      <c r="T168" s="51" t="str">
        <f t="shared" si="174"/>
        <v>VG</v>
      </c>
      <c r="U168" s="51" t="str">
        <f t="shared" si="175"/>
        <v>G</v>
      </c>
      <c r="V168" s="51">
        <v>0.84399999999999997</v>
      </c>
      <c r="W168" s="51" t="str">
        <f t="shared" si="176"/>
        <v>G</v>
      </c>
      <c r="X168" s="51" t="str">
        <f t="shared" si="177"/>
        <v>S</v>
      </c>
      <c r="Y168" s="51" t="str">
        <f t="shared" si="178"/>
        <v>G</v>
      </c>
      <c r="Z168" s="51" t="str">
        <f t="shared" si="179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54" t="s">
        <v>42</v>
      </c>
      <c r="AJ168" s="54" t="s">
        <v>42</v>
      </c>
      <c r="AK168" s="54" t="s">
        <v>42</v>
      </c>
      <c r="AL168" s="54" t="s">
        <v>41</v>
      </c>
      <c r="AM168" s="54" t="s">
        <v>41</v>
      </c>
      <c r="AN168" s="54" t="s">
        <v>42</v>
      </c>
      <c r="AO168" s="54" t="s">
        <v>42</v>
      </c>
      <c r="AP168" s="54" t="s">
        <v>42</v>
      </c>
      <c r="AR168" s="55" t="s">
        <v>395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54" t="s">
        <v>41</v>
      </c>
      <c r="BB168" s="54" t="s">
        <v>41</v>
      </c>
      <c r="BC168" s="54" t="s">
        <v>43</v>
      </c>
      <c r="BD168" s="54" t="s">
        <v>43</v>
      </c>
      <c r="BE168" s="54" t="s">
        <v>43</v>
      </c>
      <c r="BF168" s="54" t="s">
        <v>43</v>
      </c>
      <c r="BG168" s="54" t="s">
        <v>41</v>
      </c>
      <c r="BH168" s="54" t="s">
        <v>41</v>
      </c>
      <c r="BI168" s="50">
        <f t="shared" si="180"/>
        <v>1</v>
      </c>
      <c r="BJ168" s="50" t="s">
        <v>395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50" t="s">
        <v>42</v>
      </c>
      <c r="BT168" s="50" t="s">
        <v>41</v>
      </c>
      <c r="BU168" s="50" t="s">
        <v>42</v>
      </c>
      <c r="BV168" s="50" t="s">
        <v>41</v>
      </c>
      <c r="BW168" s="50" t="s">
        <v>41</v>
      </c>
      <c r="BX168" s="50" t="s">
        <v>41</v>
      </c>
      <c r="BY168" s="50" t="s">
        <v>42</v>
      </c>
      <c r="BZ168" s="50" t="s">
        <v>41</v>
      </c>
    </row>
    <row r="169" spans="1:78" s="50" customFormat="1" x14ac:dyDescent="0.3">
      <c r="A169" s="54">
        <v>14181500</v>
      </c>
      <c r="B169" s="54">
        <v>23780511</v>
      </c>
      <c r="C169" s="50" t="s">
        <v>394</v>
      </c>
      <c r="D169" s="50" t="s">
        <v>487</v>
      </c>
      <c r="E169" s="50" t="s">
        <v>488</v>
      </c>
      <c r="F169" s="65">
        <v>0.9</v>
      </c>
      <c r="G169" s="51">
        <v>0.84</v>
      </c>
      <c r="H169" s="51" t="str">
        <f t="shared" si="164"/>
        <v>VG</v>
      </c>
      <c r="I169" s="51" t="str">
        <f t="shared" si="165"/>
        <v>S</v>
      </c>
      <c r="J169" s="51" t="str">
        <f t="shared" si="166"/>
        <v>G</v>
      </c>
      <c r="K169" s="51" t="str">
        <f t="shared" si="167"/>
        <v>G</v>
      </c>
      <c r="L169" s="52">
        <v>-5.8999999999999999E-3</v>
      </c>
      <c r="M169" s="51" t="str">
        <f t="shared" si="168"/>
        <v>VG</v>
      </c>
      <c r="N169" s="51" t="str">
        <f t="shared" si="169"/>
        <v>S</v>
      </c>
      <c r="O169" s="51" t="str">
        <f t="shared" si="170"/>
        <v>VG</v>
      </c>
      <c r="P169" s="51" t="str">
        <f t="shared" si="171"/>
        <v>S</v>
      </c>
      <c r="Q169" s="51">
        <v>0.39</v>
      </c>
      <c r="R169" s="51" t="str">
        <f t="shared" si="172"/>
        <v>VG</v>
      </c>
      <c r="S169" s="51" t="str">
        <f t="shared" si="173"/>
        <v>S</v>
      </c>
      <c r="T169" s="51" t="str">
        <f t="shared" si="174"/>
        <v>VG</v>
      </c>
      <c r="U169" s="51" t="str">
        <f t="shared" si="175"/>
        <v>G</v>
      </c>
      <c r="V169" s="51">
        <v>0.84499999999999997</v>
      </c>
      <c r="W169" s="51" t="str">
        <f t="shared" si="176"/>
        <v>G</v>
      </c>
      <c r="X169" s="51" t="str">
        <f t="shared" si="177"/>
        <v>S</v>
      </c>
      <c r="Y169" s="51" t="str">
        <f t="shared" si="178"/>
        <v>G</v>
      </c>
      <c r="Z169" s="51" t="str">
        <f t="shared" si="179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54" t="s">
        <v>42</v>
      </c>
      <c r="AJ169" s="54" t="s">
        <v>42</v>
      </c>
      <c r="AK169" s="54" t="s">
        <v>42</v>
      </c>
      <c r="AL169" s="54" t="s">
        <v>41</v>
      </c>
      <c r="AM169" s="54" t="s">
        <v>41</v>
      </c>
      <c r="AN169" s="54" t="s">
        <v>42</v>
      </c>
      <c r="AO169" s="54" t="s">
        <v>42</v>
      </c>
      <c r="AP169" s="54" t="s">
        <v>42</v>
      </c>
      <c r="AR169" s="55" t="s">
        <v>395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54" t="s">
        <v>41</v>
      </c>
      <c r="BB169" s="54" t="s">
        <v>41</v>
      </c>
      <c r="BC169" s="54" t="s">
        <v>43</v>
      </c>
      <c r="BD169" s="54" t="s">
        <v>43</v>
      </c>
      <c r="BE169" s="54" t="s">
        <v>43</v>
      </c>
      <c r="BF169" s="54" t="s">
        <v>43</v>
      </c>
      <c r="BG169" s="54" t="s">
        <v>41</v>
      </c>
      <c r="BH169" s="54" t="s">
        <v>41</v>
      </c>
      <c r="BI169" s="50">
        <f t="shared" si="180"/>
        <v>1</v>
      </c>
      <c r="BJ169" s="50" t="s">
        <v>395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50" t="s">
        <v>42</v>
      </c>
      <c r="BT169" s="50" t="s">
        <v>41</v>
      </c>
      <c r="BU169" s="50" t="s">
        <v>42</v>
      </c>
      <c r="BV169" s="50" t="s">
        <v>41</v>
      </c>
      <c r="BW169" s="50" t="s">
        <v>41</v>
      </c>
      <c r="BX169" s="50" t="s">
        <v>41</v>
      </c>
      <c r="BY169" s="50" t="s">
        <v>42</v>
      </c>
      <c r="BZ169" s="50" t="s">
        <v>41</v>
      </c>
    </row>
    <row r="170" spans="1:78" s="50" customFormat="1" ht="28.8" x14ac:dyDescent="0.3">
      <c r="A170" s="54">
        <v>14181500</v>
      </c>
      <c r="B170" s="54">
        <v>23780511</v>
      </c>
      <c r="C170" s="50" t="s">
        <v>394</v>
      </c>
      <c r="D170" s="68" t="s">
        <v>470</v>
      </c>
      <c r="E170" s="50" t="s">
        <v>478</v>
      </c>
      <c r="F170" s="65">
        <v>0.9</v>
      </c>
      <c r="G170" s="51">
        <v>0.84</v>
      </c>
      <c r="H170" s="51" t="str">
        <f t="shared" si="164"/>
        <v>VG</v>
      </c>
      <c r="I170" s="51" t="str">
        <f t="shared" si="165"/>
        <v>S</v>
      </c>
      <c r="J170" s="51" t="str">
        <f t="shared" si="166"/>
        <v>G</v>
      </c>
      <c r="K170" s="51" t="str">
        <f t="shared" si="167"/>
        <v>G</v>
      </c>
      <c r="L170" s="52">
        <v>4.4299999999999999E-2</v>
      </c>
      <c r="M170" s="51" t="str">
        <f t="shared" si="168"/>
        <v>VG</v>
      </c>
      <c r="N170" s="51" t="str">
        <f t="shared" si="169"/>
        <v>S</v>
      </c>
      <c r="O170" s="51" t="str">
        <f t="shared" si="170"/>
        <v>VG</v>
      </c>
      <c r="P170" s="51" t="str">
        <f t="shared" si="171"/>
        <v>S</v>
      </c>
      <c r="Q170" s="51">
        <v>0.4</v>
      </c>
      <c r="R170" s="51" t="str">
        <f t="shared" si="172"/>
        <v>VG</v>
      </c>
      <c r="S170" s="51" t="str">
        <f t="shared" si="173"/>
        <v>S</v>
      </c>
      <c r="T170" s="51" t="str">
        <f t="shared" si="174"/>
        <v>VG</v>
      </c>
      <c r="U170" s="51" t="str">
        <f t="shared" si="175"/>
        <v>G</v>
      </c>
      <c r="V170" s="51">
        <v>0.85699999999999998</v>
      </c>
      <c r="W170" s="51" t="str">
        <f t="shared" si="176"/>
        <v>VG</v>
      </c>
      <c r="X170" s="51" t="str">
        <f t="shared" si="177"/>
        <v>S</v>
      </c>
      <c r="Y170" s="51" t="str">
        <f t="shared" si="178"/>
        <v>G</v>
      </c>
      <c r="Z170" s="51" t="str">
        <f t="shared" si="179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54" t="s">
        <v>42</v>
      </c>
      <c r="AJ170" s="54" t="s">
        <v>42</v>
      </c>
      <c r="AK170" s="54" t="s">
        <v>42</v>
      </c>
      <c r="AL170" s="54" t="s">
        <v>41</v>
      </c>
      <c r="AM170" s="54" t="s">
        <v>41</v>
      </c>
      <c r="AN170" s="54" t="s">
        <v>42</v>
      </c>
      <c r="AO170" s="54" t="s">
        <v>42</v>
      </c>
      <c r="AP170" s="54" t="s">
        <v>42</v>
      </c>
      <c r="AR170" s="55" t="s">
        <v>395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54" t="s">
        <v>41</v>
      </c>
      <c r="BB170" s="54" t="s">
        <v>41</v>
      </c>
      <c r="BC170" s="54" t="s">
        <v>43</v>
      </c>
      <c r="BD170" s="54" t="s">
        <v>43</v>
      </c>
      <c r="BE170" s="54" t="s">
        <v>43</v>
      </c>
      <c r="BF170" s="54" t="s">
        <v>43</v>
      </c>
      <c r="BG170" s="54" t="s">
        <v>41</v>
      </c>
      <c r="BH170" s="54" t="s">
        <v>41</v>
      </c>
      <c r="BI170" s="50">
        <f t="shared" si="180"/>
        <v>1</v>
      </c>
      <c r="BJ170" s="50" t="s">
        <v>395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50" t="s">
        <v>42</v>
      </c>
      <c r="BT170" s="50" t="s">
        <v>41</v>
      </c>
      <c r="BU170" s="50" t="s">
        <v>42</v>
      </c>
      <c r="BV170" s="50" t="s">
        <v>41</v>
      </c>
      <c r="BW170" s="50" t="s">
        <v>41</v>
      </c>
      <c r="BX170" s="50" t="s">
        <v>41</v>
      </c>
      <c r="BY170" s="50" t="s">
        <v>42</v>
      </c>
      <c r="BZ170" s="50" t="s">
        <v>41</v>
      </c>
    </row>
    <row r="171" spans="1:78" s="50" customFormat="1" ht="28.8" x14ac:dyDescent="0.3">
      <c r="A171" s="54">
        <v>14181500</v>
      </c>
      <c r="B171" s="54">
        <v>23780511</v>
      </c>
      <c r="C171" s="50" t="s">
        <v>394</v>
      </c>
      <c r="D171" s="68" t="s">
        <v>489</v>
      </c>
      <c r="E171" s="50" t="s">
        <v>490</v>
      </c>
      <c r="F171" s="65">
        <v>0.9</v>
      </c>
      <c r="G171" s="51">
        <v>0.84</v>
      </c>
      <c r="H171" s="51" t="str">
        <f t="shared" si="164"/>
        <v>VG</v>
      </c>
      <c r="I171" s="51" t="str">
        <f t="shared" si="165"/>
        <v>S</v>
      </c>
      <c r="J171" s="51" t="str">
        <f t="shared" si="166"/>
        <v>G</v>
      </c>
      <c r="K171" s="51" t="str">
        <f t="shared" si="167"/>
        <v>G</v>
      </c>
      <c r="L171" s="52">
        <v>4.3099999999999999E-2</v>
      </c>
      <c r="M171" s="51" t="str">
        <f t="shared" si="168"/>
        <v>VG</v>
      </c>
      <c r="N171" s="51" t="str">
        <f t="shared" si="169"/>
        <v>S</v>
      </c>
      <c r="O171" s="51" t="str">
        <f t="shared" si="170"/>
        <v>VG</v>
      </c>
      <c r="P171" s="51" t="str">
        <f t="shared" si="171"/>
        <v>S</v>
      </c>
      <c r="Q171" s="51">
        <v>0.4</v>
      </c>
      <c r="R171" s="51" t="str">
        <f t="shared" si="172"/>
        <v>VG</v>
      </c>
      <c r="S171" s="51" t="str">
        <f t="shared" si="173"/>
        <v>S</v>
      </c>
      <c r="T171" s="51" t="str">
        <f t="shared" si="174"/>
        <v>VG</v>
      </c>
      <c r="U171" s="51" t="str">
        <f t="shared" si="175"/>
        <v>G</v>
      </c>
      <c r="V171" s="51">
        <v>0.85699999999999998</v>
      </c>
      <c r="W171" s="51" t="str">
        <f t="shared" si="176"/>
        <v>VG</v>
      </c>
      <c r="X171" s="51" t="str">
        <f t="shared" si="177"/>
        <v>S</v>
      </c>
      <c r="Y171" s="51" t="str">
        <f t="shared" si="178"/>
        <v>G</v>
      </c>
      <c r="Z171" s="51" t="str">
        <f t="shared" si="179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54" t="s">
        <v>42</v>
      </c>
      <c r="AJ171" s="54" t="s">
        <v>42</v>
      </c>
      <c r="AK171" s="54" t="s">
        <v>42</v>
      </c>
      <c r="AL171" s="54" t="s">
        <v>41</v>
      </c>
      <c r="AM171" s="54" t="s">
        <v>41</v>
      </c>
      <c r="AN171" s="54" t="s">
        <v>42</v>
      </c>
      <c r="AO171" s="54" t="s">
        <v>42</v>
      </c>
      <c r="AP171" s="54" t="s">
        <v>42</v>
      </c>
      <c r="AR171" s="55" t="s">
        <v>395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54" t="s">
        <v>41</v>
      </c>
      <c r="BB171" s="54" t="s">
        <v>41</v>
      </c>
      <c r="BC171" s="54" t="s">
        <v>43</v>
      </c>
      <c r="BD171" s="54" t="s">
        <v>43</v>
      </c>
      <c r="BE171" s="54" t="s">
        <v>43</v>
      </c>
      <c r="BF171" s="54" t="s">
        <v>43</v>
      </c>
      <c r="BG171" s="54" t="s">
        <v>41</v>
      </c>
      <c r="BH171" s="54" t="s">
        <v>41</v>
      </c>
      <c r="BI171" s="50">
        <f t="shared" si="180"/>
        <v>1</v>
      </c>
      <c r="BJ171" s="50" t="s">
        <v>395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50" t="s">
        <v>42</v>
      </c>
      <c r="BT171" s="50" t="s">
        <v>41</v>
      </c>
      <c r="BU171" s="50" t="s">
        <v>42</v>
      </c>
      <c r="BV171" s="50" t="s">
        <v>41</v>
      </c>
      <c r="BW171" s="50" t="s">
        <v>41</v>
      </c>
      <c r="BX171" s="50" t="s">
        <v>41</v>
      </c>
      <c r="BY171" s="50" t="s">
        <v>42</v>
      </c>
      <c r="BZ171" s="50" t="s">
        <v>41</v>
      </c>
    </row>
    <row r="172" spans="1:78" s="50" customFormat="1" x14ac:dyDescent="0.3">
      <c r="A172" s="54">
        <v>14181500</v>
      </c>
      <c r="B172" s="54">
        <v>23780511</v>
      </c>
      <c r="C172" s="50" t="s">
        <v>394</v>
      </c>
      <c r="D172" s="68" t="s">
        <v>371</v>
      </c>
      <c r="E172" s="50" t="s">
        <v>490</v>
      </c>
      <c r="F172" s="65">
        <v>0.9</v>
      </c>
      <c r="G172" s="51">
        <v>0.84</v>
      </c>
      <c r="H172" s="51" t="str">
        <f t="shared" si="164"/>
        <v>VG</v>
      </c>
      <c r="I172" s="51" t="str">
        <f t="shared" si="165"/>
        <v>S</v>
      </c>
      <c r="J172" s="51" t="str">
        <f t="shared" si="166"/>
        <v>G</v>
      </c>
      <c r="K172" s="51" t="str">
        <f t="shared" si="167"/>
        <v>G</v>
      </c>
      <c r="L172" s="52">
        <v>4.3099999999999999E-2</v>
      </c>
      <c r="M172" s="51" t="str">
        <f t="shared" si="168"/>
        <v>VG</v>
      </c>
      <c r="N172" s="51" t="str">
        <f t="shared" si="169"/>
        <v>S</v>
      </c>
      <c r="O172" s="51" t="str">
        <f t="shared" si="170"/>
        <v>VG</v>
      </c>
      <c r="P172" s="51" t="str">
        <f t="shared" si="171"/>
        <v>S</v>
      </c>
      <c r="Q172" s="51">
        <v>0.4</v>
      </c>
      <c r="R172" s="51" t="str">
        <f t="shared" si="172"/>
        <v>VG</v>
      </c>
      <c r="S172" s="51" t="str">
        <f t="shared" si="173"/>
        <v>S</v>
      </c>
      <c r="T172" s="51" t="str">
        <f t="shared" si="174"/>
        <v>VG</v>
      </c>
      <c r="U172" s="51" t="str">
        <f t="shared" si="175"/>
        <v>G</v>
      </c>
      <c r="V172" s="51">
        <v>0.85699999999999998</v>
      </c>
      <c r="W172" s="51" t="str">
        <f t="shared" si="176"/>
        <v>VG</v>
      </c>
      <c r="X172" s="51" t="str">
        <f t="shared" si="177"/>
        <v>S</v>
      </c>
      <c r="Y172" s="51" t="str">
        <f t="shared" si="178"/>
        <v>G</v>
      </c>
      <c r="Z172" s="51" t="str">
        <f t="shared" si="179"/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54" t="s">
        <v>42</v>
      </c>
      <c r="AJ172" s="54" t="s">
        <v>42</v>
      </c>
      <c r="AK172" s="54" t="s">
        <v>42</v>
      </c>
      <c r="AL172" s="54" t="s">
        <v>41</v>
      </c>
      <c r="AM172" s="54" t="s">
        <v>41</v>
      </c>
      <c r="AN172" s="54" t="s">
        <v>42</v>
      </c>
      <c r="AO172" s="54" t="s">
        <v>42</v>
      </c>
      <c r="AP172" s="54" t="s">
        <v>42</v>
      </c>
      <c r="AR172" s="55" t="s">
        <v>395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54" t="s">
        <v>41</v>
      </c>
      <c r="BB172" s="54" t="s">
        <v>41</v>
      </c>
      <c r="BC172" s="54" t="s">
        <v>43</v>
      </c>
      <c r="BD172" s="54" t="s">
        <v>43</v>
      </c>
      <c r="BE172" s="54" t="s">
        <v>43</v>
      </c>
      <c r="BF172" s="54" t="s">
        <v>43</v>
      </c>
      <c r="BG172" s="54" t="s">
        <v>41</v>
      </c>
      <c r="BH172" s="54" t="s">
        <v>41</v>
      </c>
      <c r="BI172" s="50">
        <f t="shared" si="180"/>
        <v>1</v>
      </c>
      <c r="BJ172" s="50" t="s">
        <v>395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50" t="s">
        <v>42</v>
      </c>
      <c r="BT172" s="50" t="s">
        <v>41</v>
      </c>
      <c r="BU172" s="50" t="s">
        <v>42</v>
      </c>
      <c r="BV172" s="50" t="s">
        <v>41</v>
      </c>
      <c r="BW172" s="50" t="s">
        <v>41</v>
      </c>
      <c r="BX172" s="50" t="s">
        <v>41</v>
      </c>
      <c r="BY172" s="50" t="s">
        <v>42</v>
      </c>
      <c r="BZ172" s="50" t="s">
        <v>41</v>
      </c>
    </row>
    <row r="173" spans="1:78" x14ac:dyDescent="0.3">
      <c r="F173" s="114"/>
      <c r="G173" s="7"/>
      <c r="H173" s="7"/>
      <c r="I173" s="7"/>
      <c r="J173" s="7"/>
      <c r="K173" s="7"/>
      <c r="L173" s="58"/>
      <c r="M173" s="58"/>
      <c r="N173" s="7"/>
      <c r="O173" s="7"/>
      <c r="P173" s="7"/>
      <c r="Q173" s="7"/>
      <c r="R173" s="7"/>
      <c r="S173" s="7"/>
      <c r="T173" s="7"/>
      <c r="U173" s="7"/>
      <c r="AA173" s="7"/>
      <c r="AB173" s="58"/>
      <c r="AC173" s="7"/>
      <c r="AD173" s="7"/>
      <c r="AE173" s="7"/>
      <c r="AF173" s="58"/>
      <c r="AI173" s="7"/>
      <c r="AJ173" s="58"/>
      <c r="AK173" s="7"/>
      <c r="AL173" s="7"/>
      <c r="AM173"/>
      <c r="AN173"/>
      <c r="AS173"/>
      <c r="AT173"/>
      <c r="AU173"/>
      <c r="AV173"/>
      <c r="BK173"/>
      <c r="BL173"/>
      <c r="BM173"/>
      <c r="BN173"/>
    </row>
    <row r="174" spans="1:78" s="50" customFormat="1" x14ac:dyDescent="0.3">
      <c r="A174" s="54">
        <v>14182500</v>
      </c>
      <c r="B174" s="54">
        <v>23780805</v>
      </c>
      <c r="C174" s="50" t="s">
        <v>409</v>
      </c>
      <c r="D174" s="50" t="s">
        <v>491</v>
      </c>
      <c r="E174" s="50" t="s">
        <v>492</v>
      </c>
      <c r="F174" s="65">
        <v>1.7</v>
      </c>
      <c r="G174" s="51">
        <v>0.81</v>
      </c>
      <c r="H174" s="51" t="str">
        <f t="shared" ref="H174:H179" si="181">IF(G174&gt;0.8,"VG",IF(G174&gt;0.7,"G",IF(G174&gt;0.45,"S","NS")))</f>
        <v>VG</v>
      </c>
      <c r="I174" s="51" t="str">
        <f t="shared" ref="I174:I179" si="182">AI174</f>
        <v>S</v>
      </c>
      <c r="J174" s="51" t="str">
        <f t="shared" ref="J174:J179" si="183">BB174</f>
        <v>S</v>
      </c>
      <c r="K174" s="51" t="str">
        <f t="shared" ref="K174:K179" si="184">BT174</f>
        <v>S</v>
      </c>
      <c r="L174" s="52">
        <v>0.13869999999999999</v>
      </c>
      <c r="M174" s="51" t="str">
        <f t="shared" ref="M174:M179" si="185">IF(ABS(L174)&lt;5%,"VG",IF(ABS(L174)&lt;10%,"G",IF(ABS(L174)&lt;15%,"S","NS")))</f>
        <v>S</v>
      </c>
      <c r="N174" s="51" t="str">
        <f t="shared" ref="N174:N179" si="186">AO174</f>
        <v>VG</v>
      </c>
      <c r="O174" s="51" t="str">
        <f t="shared" ref="O174:O179" si="187">BD174</f>
        <v>NS</v>
      </c>
      <c r="P174" s="51" t="str">
        <f t="shared" ref="P174:P179" si="188">BY174</f>
        <v>VG</v>
      </c>
      <c r="Q174" s="51">
        <v>0.43</v>
      </c>
      <c r="R174" s="51" t="str">
        <f t="shared" ref="R174:R179" si="189">IF(Q174&lt;=0.5,"VG",IF(Q174&lt;=0.6,"G",IF(Q174&lt;=0.7,"S","NS")))</f>
        <v>VG</v>
      </c>
      <c r="S174" s="51" t="str">
        <f t="shared" ref="S174:S179" si="190">AN174</f>
        <v>S</v>
      </c>
      <c r="T174" s="51" t="str">
        <f t="shared" ref="T174:T179" si="191">BF174</f>
        <v>S</v>
      </c>
      <c r="U174" s="51" t="str">
        <f t="shared" ref="U174:U179" si="192">BX174</f>
        <v>S</v>
      </c>
      <c r="V174" s="51">
        <v>0.94399999999999995</v>
      </c>
      <c r="W174" s="51" t="str">
        <f t="shared" ref="W174:W179" si="193">IF(V174&gt;0.85,"VG",IF(V174&gt;0.75,"G",IF(V174&gt;0.6,"S","NS")))</f>
        <v>VG</v>
      </c>
      <c r="X174" s="51" t="str">
        <f t="shared" ref="X174:X179" si="194">AP174</f>
        <v>G</v>
      </c>
      <c r="Y174" s="51" t="str">
        <f t="shared" ref="Y174:Y179" si="195">BH174</f>
        <v>VG</v>
      </c>
      <c r="Z174" s="51" t="str">
        <f t="shared" ref="Z174:Z179" si="196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42</v>
      </c>
      <c r="AO174" s="54" t="s">
        <v>43</v>
      </c>
      <c r="AP174" s="54" t="s">
        <v>41</v>
      </c>
      <c r="AR174" s="55" t="s">
        <v>410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42</v>
      </c>
      <c r="BF174" s="54" t="s">
        <v>42</v>
      </c>
      <c r="BG174" s="54" t="s">
        <v>43</v>
      </c>
      <c r="BH174" s="54" t="s">
        <v>43</v>
      </c>
      <c r="BI174" s="50">
        <f t="shared" ref="BI174:BI179" si="197">IF(BJ174=AR174,1,0)</f>
        <v>1</v>
      </c>
      <c r="BJ174" s="50" t="s">
        <v>410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43</v>
      </c>
      <c r="BZ174" s="50" t="s">
        <v>43</v>
      </c>
    </row>
    <row r="175" spans="1:78" s="50" customFormat="1" x14ac:dyDescent="0.3">
      <c r="A175" s="54">
        <v>14182500</v>
      </c>
      <c r="B175" s="54">
        <v>23780805</v>
      </c>
      <c r="C175" s="50" t="s">
        <v>409</v>
      </c>
      <c r="D175" s="50" t="s">
        <v>493</v>
      </c>
      <c r="E175" s="50" t="s">
        <v>494</v>
      </c>
      <c r="F175" s="65">
        <v>1.2</v>
      </c>
      <c r="G175" s="51">
        <v>0.93</v>
      </c>
      <c r="H175" s="51" t="str">
        <f t="shared" si="181"/>
        <v>VG</v>
      </c>
      <c r="I175" s="51" t="str">
        <f t="shared" si="182"/>
        <v>S</v>
      </c>
      <c r="J175" s="51" t="str">
        <f t="shared" si="183"/>
        <v>S</v>
      </c>
      <c r="K175" s="51" t="str">
        <f t="shared" si="184"/>
        <v>S</v>
      </c>
      <c r="L175" s="52">
        <v>5.45E-2</v>
      </c>
      <c r="M175" s="51" t="str">
        <f t="shared" si="185"/>
        <v>G</v>
      </c>
      <c r="N175" s="51" t="str">
        <f t="shared" si="186"/>
        <v>VG</v>
      </c>
      <c r="O175" s="51" t="str">
        <f t="shared" si="187"/>
        <v>NS</v>
      </c>
      <c r="P175" s="51" t="str">
        <f t="shared" si="188"/>
        <v>VG</v>
      </c>
      <c r="Q175" s="51">
        <v>0.26</v>
      </c>
      <c r="R175" s="51" t="str">
        <f t="shared" si="189"/>
        <v>VG</v>
      </c>
      <c r="S175" s="51" t="str">
        <f t="shared" si="190"/>
        <v>S</v>
      </c>
      <c r="T175" s="51" t="str">
        <f t="shared" si="191"/>
        <v>S</v>
      </c>
      <c r="U175" s="51" t="str">
        <f t="shared" si="192"/>
        <v>S</v>
      </c>
      <c r="V175" s="51">
        <v>0.94399999999999995</v>
      </c>
      <c r="W175" s="51" t="str">
        <f t="shared" si="193"/>
        <v>VG</v>
      </c>
      <c r="X175" s="51" t="str">
        <f t="shared" si="194"/>
        <v>G</v>
      </c>
      <c r="Y175" s="51" t="str">
        <f t="shared" si="195"/>
        <v>VG</v>
      </c>
      <c r="Z175" s="51" t="str">
        <f t="shared" si="196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42</v>
      </c>
      <c r="AO175" s="54" t="s">
        <v>43</v>
      </c>
      <c r="AP175" s="54" t="s">
        <v>41</v>
      </c>
      <c r="AR175" s="55" t="s">
        <v>410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42</v>
      </c>
      <c r="BF175" s="54" t="s">
        <v>42</v>
      </c>
      <c r="BG175" s="54" t="s">
        <v>43</v>
      </c>
      <c r="BH175" s="54" t="s">
        <v>43</v>
      </c>
      <c r="BI175" s="50">
        <f t="shared" si="197"/>
        <v>1</v>
      </c>
      <c r="BJ175" s="50" t="s">
        <v>410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43</v>
      </c>
      <c r="BZ175" s="50" t="s">
        <v>43</v>
      </c>
    </row>
    <row r="176" spans="1:78" s="50" customFormat="1" ht="28.8" x14ac:dyDescent="0.3">
      <c r="A176" s="54">
        <v>14182500</v>
      </c>
      <c r="B176" s="54">
        <v>23780805</v>
      </c>
      <c r="C176" s="50" t="s">
        <v>409</v>
      </c>
      <c r="D176" s="68" t="s">
        <v>495</v>
      </c>
      <c r="E176" s="50" t="s">
        <v>496</v>
      </c>
      <c r="F176" s="65">
        <v>1.2</v>
      </c>
      <c r="G176" s="51">
        <v>0.93</v>
      </c>
      <c r="H176" s="51" t="str">
        <f t="shared" si="181"/>
        <v>VG</v>
      </c>
      <c r="I176" s="51" t="str">
        <f t="shared" si="182"/>
        <v>S</v>
      </c>
      <c r="J176" s="51" t="str">
        <f t="shared" si="183"/>
        <v>S</v>
      </c>
      <c r="K176" s="51" t="str">
        <f t="shared" si="184"/>
        <v>S</v>
      </c>
      <c r="L176" s="52">
        <v>5.1700000000000003E-2</v>
      </c>
      <c r="M176" s="51" t="str">
        <f t="shared" si="185"/>
        <v>G</v>
      </c>
      <c r="N176" s="51" t="str">
        <f t="shared" si="186"/>
        <v>VG</v>
      </c>
      <c r="O176" s="51" t="str">
        <f t="shared" si="187"/>
        <v>NS</v>
      </c>
      <c r="P176" s="51" t="str">
        <f t="shared" si="188"/>
        <v>VG</v>
      </c>
      <c r="Q176" s="51">
        <v>0.26</v>
      </c>
      <c r="R176" s="51" t="str">
        <f t="shared" si="189"/>
        <v>VG</v>
      </c>
      <c r="S176" s="51" t="str">
        <f t="shared" si="190"/>
        <v>S</v>
      </c>
      <c r="T176" s="51" t="str">
        <f t="shared" si="191"/>
        <v>S</v>
      </c>
      <c r="U176" s="51" t="str">
        <f t="shared" si="192"/>
        <v>S</v>
      </c>
      <c r="V176" s="51">
        <v>0.94399999999999995</v>
      </c>
      <c r="W176" s="51" t="str">
        <f t="shared" si="193"/>
        <v>VG</v>
      </c>
      <c r="X176" s="51" t="str">
        <f t="shared" si="194"/>
        <v>G</v>
      </c>
      <c r="Y176" s="51" t="str">
        <f t="shared" si="195"/>
        <v>VG</v>
      </c>
      <c r="Z176" s="51" t="str">
        <f t="shared" si="196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42</v>
      </c>
      <c r="AO176" s="54" t="s">
        <v>43</v>
      </c>
      <c r="AP176" s="54" t="s">
        <v>41</v>
      </c>
      <c r="AR176" s="55" t="s">
        <v>410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42</v>
      </c>
      <c r="BF176" s="54" t="s">
        <v>42</v>
      </c>
      <c r="BG176" s="54" t="s">
        <v>43</v>
      </c>
      <c r="BH176" s="54" t="s">
        <v>43</v>
      </c>
      <c r="BI176" s="50">
        <f t="shared" si="197"/>
        <v>1</v>
      </c>
      <c r="BJ176" s="50" t="s">
        <v>410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43</v>
      </c>
      <c r="BZ176" s="50" t="s">
        <v>43</v>
      </c>
    </row>
    <row r="177" spans="1:78" s="50" customFormat="1" ht="28.8" x14ac:dyDescent="0.3">
      <c r="A177" s="54">
        <v>14182500</v>
      </c>
      <c r="B177" s="54">
        <v>23780805</v>
      </c>
      <c r="C177" s="50" t="s">
        <v>409</v>
      </c>
      <c r="D177" s="68" t="s">
        <v>489</v>
      </c>
      <c r="E177" s="50" t="s">
        <v>494</v>
      </c>
      <c r="F177" s="65">
        <v>1.2</v>
      </c>
      <c r="G177" s="51">
        <v>0.93</v>
      </c>
      <c r="H177" s="51" t="str">
        <f t="shared" si="181"/>
        <v>VG</v>
      </c>
      <c r="I177" s="51" t="str">
        <f t="shared" si="182"/>
        <v>S</v>
      </c>
      <c r="J177" s="51" t="str">
        <f t="shared" si="183"/>
        <v>S</v>
      </c>
      <c r="K177" s="51" t="str">
        <f t="shared" si="184"/>
        <v>S</v>
      </c>
      <c r="L177" s="52">
        <v>5.45E-2</v>
      </c>
      <c r="M177" s="51" t="str">
        <f t="shared" si="185"/>
        <v>G</v>
      </c>
      <c r="N177" s="51" t="str">
        <f t="shared" si="186"/>
        <v>VG</v>
      </c>
      <c r="O177" s="51" t="str">
        <f t="shared" si="187"/>
        <v>NS</v>
      </c>
      <c r="P177" s="51" t="str">
        <f t="shared" si="188"/>
        <v>VG</v>
      </c>
      <c r="Q177" s="51">
        <v>0.26</v>
      </c>
      <c r="R177" s="51" t="str">
        <f t="shared" si="189"/>
        <v>VG</v>
      </c>
      <c r="S177" s="51" t="str">
        <f t="shared" si="190"/>
        <v>S</v>
      </c>
      <c r="T177" s="51" t="str">
        <f t="shared" si="191"/>
        <v>S</v>
      </c>
      <c r="U177" s="51" t="str">
        <f t="shared" si="192"/>
        <v>S</v>
      </c>
      <c r="V177" s="51">
        <v>0.94399999999999995</v>
      </c>
      <c r="W177" s="51" t="str">
        <f t="shared" si="193"/>
        <v>VG</v>
      </c>
      <c r="X177" s="51" t="str">
        <f t="shared" si="194"/>
        <v>G</v>
      </c>
      <c r="Y177" s="51" t="str">
        <f t="shared" si="195"/>
        <v>VG</v>
      </c>
      <c r="Z177" s="51" t="str">
        <f t="shared" si="196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42</v>
      </c>
      <c r="AO177" s="54" t="s">
        <v>43</v>
      </c>
      <c r="AP177" s="54" t="s">
        <v>41</v>
      </c>
      <c r="AR177" s="55" t="s">
        <v>410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42</v>
      </c>
      <c r="BF177" s="54" t="s">
        <v>42</v>
      </c>
      <c r="BG177" s="54" t="s">
        <v>43</v>
      </c>
      <c r="BH177" s="54" t="s">
        <v>43</v>
      </c>
      <c r="BI177" s="50">
        <f t="shared" si="197"/>
        <v>1</v>
      </c>
      <c r="BJ177" s="50" t="s">
        <v>410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43</v>
      </c>
      <c r="BZ177" s="50" t="s">
        <v>43</v>
      </c>
    </row>
    <row r="178" spans="1:78" s="50" customFormat="1" ht="28.8" x14ac:dyDescent="0.3">
      <c r="A178" s="54">
        <v>14182500</v>
      </c>
      <c r="B178" s="54">
        <v>23780805</v>
      </c>
      <c r="C178" s="50" t="s">
        <v>409</v>
      </c>
      <c r="D178" s="68" t="s">
        <v>497</v>
      </c>
      <c r="E178" s="50" t="s">
        <v>498</v>
      </c>
      <c r="F178" s="65">
        <v>1.2</v>
      </c>
      <c r="G178" s="51">
        <v>0.93</v>
      </c>
      <c r="H178" s="51" t="str">
        <f t="shared" si="181"/>
        <v>VG</v>
      </c>
      <c r="I178" s="51" t="str">
        <f t="shared" si="182"/>
        <v>S</v>
      </c>
      <c r="J178" s="51" t="str">
        <f t="shared" si="183"/>
        <v>S</v>
      </c>
      <c r="K178" s="51" t="str">
        <f t="shared" si="184"/>
        <v>S</v>
      </c>
      <c r="L178" s="52">
        <v>6.2199999999999998E-2</v>
      </c>
      <c r="M178" s="51" t="str">
        <f t="shared" si="185"/>
        <v>G</v>
      </c>
      <c r="N178" s="51" t="str">
        <f t="shared" si="186"/>
        <v>VG</v>
      </c>
      <c r="O178" s="51" t="str">
        <f t="shared" si="187"/>
        <v>NS</v>
      </c>
      <c r="P178" s="51" t="str">
        <f t="shared" si="188"/>
        <v>VG</v>
      </c>
      <c r="Q178" s="51">
        <v>0.27</v>
      </c>
      <c r="R178" s="51" t="str">
        <f t="shared" si="189"/>
        <v>VG</v>
      </c>
      <c r="S178" s="51" t="str">
        <f t="shared" si="190"/>
        <v>S</v>
      </c>
      <c r="T178" s="51" t="str">
        <f t="shared" si="191"/>
        <v>S</v>
      </c>
      <c r="U178" s="51" t="str">
        <f t="shared" si="192"/>
        <v>S</v>
      </c>
      <c r="V178" s="51">
        <v>0.94299999999999995</v>
      </c>
      <c r="W178" s="51" t="str">
        <f t="shared" si="193"/>
        <v>VG</v>
      </c>
      <c r="X178" s="51" t="str">
        <f t="shared" si="194"/>
        <v>G</v>
      </c>
      <c r="Y178" s="51" t="str">
        <f t="shared" si="195"/>
        <v>VG</v>
      </c>
      <c r="Z178" s="51" t="str">
        <f t="shared" si="196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42</v>
      </c>
      <c r="AO178" s="54" t="s">
        <v>43</v>
      </c>
      <c r="AP178" s="54" t="s">
        <v>41</v>
      </c>
      <c r="AR178" s="55" t="s">
        <v>410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42</v>
      </c>
      <c r="BF178" s="54" t="s">
        <v>42</v>
      </c>
      <c r="BG178" s="54" t="s">
        <v>43</v>
      </c>
      <c r="BH178" s="54" t="s">
        <v>43</v>
      </c>
      <c r="BI178" s="50">
        <f t="shared" si="197"/>
        <v>1</v>
      </c>
      <c r="BJ178" s="50" t="s">
        <v>410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43</v>
      </c>
      <c r="BZ178" s="50" t="s">
        <v>43</v>
      </c>
    </row>
    <row r="179" spans="1:78" s="50" customFormat="1" ht="28.8" x14ac:dyDescent="0.3">
      <c r="A179" s="54">
        <v>14182500</v>
      </c>
      <c r="B179" s="54">
        <v>23780805</v>
      </c>
      <c r="C179" s="50" t="s">
        <v>409</v>
      </c>
      <c r="D179" s="68" t="s">
        <v>499</v>
      </c>
      <c r="E179" s="50" t="s">
        <v>494</v>
      </c>
      <c r="F179" s="65">
        <v>1.2</v>
      </c>
      <c r="G179" s="51">
        <v>0.93</v>
      </c>
      <c r="H179" s="51" t="str">
        <f t="shared" si="181"/>
        <v>VG</v>
      </c>
      <c r="I179" s="51" t="str">
        <f t="shared" si="182"/>
        <v>S</v>
      </c>
      <c r="J179" s="51" t="str">
        <f t="shared" si="183"/>
        <v>S</v>
      </c>
      <c r="K179" s="51" t="str">
        <f t="shared" si="184"/>
        <v>S</v>
      </c>
      <c r="L179" s="52">
        <v>5.45E-2</v>
      </c>
      <c r="M179" s="51" t="str">
        <f t="shared" si="185"/>
        <v>G</v>
      </c>
      <c r="N179" s="51" t="str">
        <f t="shared" si="186"/>
        <v>VG</v>
      </c>
      <c r="O179" s="51" t="str">
        <f t="shared" si="187"/>
        <v>NS</v>
      </c>
      <c r="P179" s="51" t="str">
        <f t="shared" si="188"/>
        <v>VG</v>
      </c>
      <c r="Q179" s="51">
        <v>0.26</v>
      </c>
      <c r="R179" s="51" t="str">
        <f t="shared" si="189"/>
        <v>VG</v>
      </c>
      <c r="S179" s="51" t="str">
        <f t="shared" si="190"/>
        <v>S</v>
      </c>
      <c r="T179" s="51" t="str">
        <f t="shared" si="191"/>
        <v>S</v>
      </c>
      <c r="U179" s="51" t="str">
        <f t="shared" si="192"/>
        <v>S</v>
      </c>
      <c r="V179" s="51">
        <v>0.94299999999999995</v>
      </c>
      <c r="W179" s="51" t="str">
        <f t="shared" si="193"/>
        <v>VG</v>
      </c>
      <c r="X179" s="51" t="str">
        <f t="shared" si="194"/>
        <v>G</v>
      </c>
      <c r="Y179" s="51" t="str">
        <f t="shared" si="195"/>
        <v>VG</v>
      </c>
      <c r="Z179" s="51" t="str">
        <f t="shared" si="196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42</v>
      </c>
      <c r="AO179" s="54" t="s">
        <v>43</v>
      </c>
      <c r="AP179" s="54" t="s">
        <v>41</v>
      </c>
      <c r="AR179" s="55" t="s">
        <v>410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42</v>
      </c>
      <c r="BF179" s="54" t="s">
        <v>42</v>
      </c>
      <c r="BG179" s="54" t="s">
        <v>43</v>
      </c>
      <c r="BH179" s="54" t="s">
        <v>43</v>
      </c>
      <c r="BI179" s="50">
        <f t="shared" si="197"/>
        <v>1</v>
      </c>
      <c r="BJ179" s="50" t="s">
        <v>410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43</v>
      </c>
      <c r="BZ179" s="50" t="s">
        <v>43</v>
      </c>
    </row>
    <row r="180" spans="1:78" x14ac:dyDescent="0.3">
      <c r="F180" s="114"/>
      <c r="G180" s="7"/>
      <c r="H180" s="7"/>
      <c r="I180" s="7"/>
      <c r="J180" s="7"/>
      <c r="K180" s="7"/>
      <c r="L180" s="58"/>
      <c r="M180" s="58"/>
      <c r="N180" s="7"/>
      <c r="O180" s="7"/>
      <c r="P180" s="7"/>
      <c r="Q180" s="7"/>
      <c r="R180" s="7"/>
      <c r="S180" s="7"/>
      <c r="T180" s="7"/>
      <c r="U180" s="7"/>
      <c r="AA180" s="7"/>
      <c r="AB180" s="58"/>
      <c r="AC180" s="7"/>
      <c r="AD180" s="7"/>
      <c r="AE180" s="7"/>
      <c r="AF180" s="58"/>
      <c r="AI180" s="7"/>
      <c r="AJ180" s="58"/>
      <c r="AK180" s="7"/>
      <c r="AL180" s="7"/>
      <c r="AM180"/>
      <c r="AN180"/>
      <c r="AS180"/>
      <c r="AT180"/>
      <c r="AU180"/>
      <c r="AV180"/>
      <c r="BK180"/>
      <c r="BL180"/>
      <c r="BM180"/>
      <c r="BN180"/>
    </row>
    <row r="181" spans="1:78" s="50" customFormat="1" x14ac:dyDescent="0.3">
      <c r="A181" s="54">
        <v>14184100</v>
      </c>
      <c r="B181" s="54">
        <v>23780883</v>
      </c>
      <c r="C181" s="50" t="s">
        <v>439</v>
      </c>
      <c r="D181" s="50" t="s">
        <v>359</v>
      </c>
      <c r="E181" s="50" t="s">
        <v>500</v>
      </c>
      <c r="F181" s="65">
        <v>1.7</v>
      </c>
      <c r="G181" s="51">
        <v>0.79</v>
      </c>
      <c r="H181" s="51" t="str">
        <f t="shared" ref="H181:H190" si="198">IF(G181&gt;0.8,"VG",IF(G181&gt;0.7,"G",IF(G181&gt;0.45,"S","NS")))</f>
        <v>G</v>
      </c>
      <c r="I181" s="51" t="str">
        <f t="shared" ref="I181:I190" si="199">AI181</f>
        <v>G</v>
      </c>
      <c r="J181" s="51" t="str">
        <f t="shared" ref="J181:J190" si="200">BB181</f>
        <v>G</v>
      </c>
      <c r="K181" s="51" t="str">
        <f t="shared" ref="K181:K190" si="201">BT181</f>
        <v>G</v>
      </c>
      <c r="L181" s="52">
        <v>1.9E-2</v>
      </c>
      <c r="M181" s="51" t="str">
        <f t="shared" ref="M181:M190" si="202">IF(ABS(L181)&lt;5%,"VG",IF(ABS(L181)&lt;10%,"G",IF(ABS(L181)&lt;15%,"S","NS")))</f>
        <v>VG</v>
      </c>
      <c r="N181" s="51" t="str">
        <f t="shared" ref="N181:N190" si="203">AO181</f>
        <v>G</v>
      </c>
      <c r="O181" s="51" t="str">
        <f t="shared" ref="O181:O190" si="204">BD181</f>
        <v>G</v>
      </c>
      <c r="P181" s="51" t="str">
        <f t="shared" ref="P181:P190" si="205">BY181</f>
        <v>G</v>
      </c>
      <c r="Q181" s="51">
        <v>0.46</v>
      </c>
      <c r="R181" s="51" t="str">
        <f t="shared" ref="R181:R190" si="206">IF(Q181&lt;=0.5,"VG",IF(Q181&lt;=0.6,"G",IF(Q181&lt;=0.7,"S","NS")))</f>
        <v>VG</v>
      </c>
      <c r="S181" s="51" t="str">
        <f t="shared" ref="S181:S190" si="207">AN181</f>
        <v>G</v>
      </c>
      <c r="T181" s="51" t="str">
        <f t="shared" ref="T181:T190" si="208">BF181</f>
        <v>VG</v>
      </c>
      <c r="U181" s="51" t="str">
        <f t="shared" ref="U181:U190" si="209">BX181</f>
        <v>VG</v>
      </c>
      <c r="V181" s="51">
        <v>0.87</v>
      </c>
      <c r="W181" s="51" t="str">
        <f t="shared" ref="W181:W190" si="210">IF(V181&gt;0.85,"VG",IF(V181&gt;0.75,"G",IF(V181&gt;0.6,"S","NS")))</f>
        <v>VG</v>
      </c>
      <c r="X181" s="51" t="str">
        <f t="shared" ref="X181:X190" si="211">AP181</f>
        <v>S</v>
      </c>
      <c r="Y181" s="51" t="str">
        <f t="shared" ref="Y181:Y190" si="212">BH181</f>
        <v>VG</v>
      </c>
      <c r="Z181" s="51" t="str">
        <f t="shared" ref="Z181:Z190" si="213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54" t="s">
        <v>41</v>
      </c>
      <c r="AJ181" s="54" t="s">
        <v>42</v>
      </c>
      <c r="AK181" s="54" t="s">
        <v>42</v>
      </c>
      <c r="AL181" s="54" t="s">
        <v>42</v>
      </c>
      <c r="AM181" s="54" t="s">
        <v>41</v>
      </c>
      <c r="AN181" s="54" t="s">
        <v>41</v>
      </c>
      <c r="AO181" s="54" t="s">
        <v>41</v>
      </c>
      <c r="AP181" s="54" t="s">
        <v>42</v>
      </c>
      <c r="AR181" s="55" t="s">
        <v>440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54" t="s">
        <v>41</v>
      </c>
      <c r="BB181" s="54" t="s">
        <v>41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43</v>
      </c>
      <c r="BH181" s="54" t="s">
        <v>43</v>
      </c>
      <c r="BI181" s="50">
        <f t="shared" ref="BI181:BI190" si="214">IF(BJ181=AR181,1,0)</f>
        <v>1</v>
      </c>
      <c r="BJ181" s="50" t="s">
        <v>440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50" t="s">
        <v>41</v>
      </c>
      <c r="BT181" s="50" t="s">
        <v>41</v>
      </c>
      <c r="BU181" s="50" t="s">
        <v>42</v>
      </c>
      <c r="BV181" s="50" t="s">
        <v>42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19" customFormat="1" x14ac:dyDescent="0.3">
      <c r="A182" s="25">
        <v>14184100</v>
      </c>
      <c r="B182" s="25">
        <v>23780883</v>
      </c>
      <c r="C182" s="19" t="s">
        <v>439</v>
      </c>
      <c r="D182" s="19" t="s">
        <v>365</v>
      </c>
      <c r="E182" s="19" t="s">
        <v>501</v>
      </c>
      <c r="F182" s="94">
        <v>4.2</v>
      </c>
      <c r="G182" s="13">
        <v>-0.19</v>
      </c>
      <c r="H182" s="13" t="str">
        <f t="shared" si="198"/>
        <v>NS</v>
      </c>
      <c r="I182" s="13" t="str">
        <f t="shared" si="199"/>
        <v>G</v>
      </c>
      <c r="J182" s="13" t="str">
        <f t="shared" si="200"/>
        <v>G</v>
      </c>
      <c r="K182" s="13" t="str">
        <f t="shared" si="201"/>
        <v>G</v>
      </c>
      <c r="L182" s="14">
        <v>0.61499999999999999</v>
      </c>
      <c r="M182" s="13" t="str">
        <f t="shared" si="202"/>
        <v>NS</v>
      </c>
      <c r="N182" s="13" t="str">
        <f t="shared" si="203"/>
        <v>G</v>
      </c>
      <c r="O182" s="13" t="str">
        <f t="shared" si="204"/>
        <v>G</v>
      </c>
      <c r="P182" s="13" t="str">
        <f t="shared" si="205"/>
        <v>G</v>
      </c>
      <c r="Q182" s="13">
        <v>0.79</v>
      </c>
      <c r="R182" s="13" t="str">
        <f t="shared" si="206"/>
        <v>NS</v>
      </c>
      <c r="S182" s="13" t="str">
        <f t="shared" si="207"/>
        <v>G</v>
      </c>
      <c r="T182" s="13" t="str">
        <f t="shared" si="208"/>
        <v>VG</v>
      </c>
      <c r="U182" s="13" t="str">
        <f t="shared" si="209"/>
        <v>VG</v>
      </c>
      <c r="V182" s="13">
        <v>0.91600000000000004</v>
      </c>
      <c r="W182" s="13" t="str">
        <f t="shared" si="210"/>
        <v>VG</v>
      </c>
      <c r="X182" s="13" t="str">
        <f t="shared" si="211"/>
        <v>S</v>
      </c>
      <c r="Y182" s="13" t="str">
        <f t="shared" si="212"/>
        <v>VG</v>
      </c>
      <c r="Z182" s="13" t="str">
        <f t="shared" si="213"/>
        <v>G</v>
      </c>
      <c r="AA182" s="22">
        <v>0.74616055699305495</v>
      </c>
      <c r="AB182" s="22">
        <v>0.67909814418889003</v>
      </c>
      <c r="AC182" s="22">
        <v>14.057892180073001</v>
      </c>
      <c r="AD182" s="22">
        <v>10.3877828640448</v>
      </c>
      <c r="AE182" s="22">
        <v>0.50382481380629296</v>
      </c>
      <c r="AF182" s="22">
        <v>0.56648199954730305</v>
      </c>
      <c r="AG182" s="22">
        <v>0.84268686003554205</v>
      </c>
      <c r="AH182" s="22">
        <v>0.72946601556531199</v>
      </c>
      <c r="AI182" s="25" t="s">
        <v>41</v>
      </c>
      <c r="AJ182" s="25" t="s">
        <v>42</v>
      </c>
      <c r="AK182" s="25" t="s">
        <v>42</v>
      </c>
      <c r="AL182" s="25" t="s">
        <v>42</v>
      </c>
      <c r="AM182" s="25" t="s">
        <v>41</v>
      </c>
      <c r="AN182" s="25" t="s">
        <v>41</v>
      </c>
      <c r="AO182" s="25" t="s">
        <v>41</v>
      </c>
      <c r="AP182" s="25" t="s">
        <v>42</v>
      </c>
      <c r="AR182" s="95" t="s">
        <v>440</v>
      </c>
      <c r="AS182" s="22">
        <v>0.79445395584336498</v>
      </c>
      <c r="AT182" s="22">
        <v>0.793548832874162</v>
      </c>
      <c r="AU182" s="22">
        <v>8.4103450557926198</v>
      </c>
      <c r="AV182" s="22">
        <v>8.4276026771923807</v>
      </c>
      <c r="AW182" s="22">
        <v>0.45337186079049402</v>
      </c>
      <c r="AX182" s="22">
        <v>0.45436897685233502</v>
      </c>
      <c r="AY182" s="22">
        <v>0.85077270589057197</v>
      </c>
      <c r="AZ182" s="22">
        <v>0.85532850180283004</v>
      </c>
      <c r="BA182" s="25" t="s">
        <v>41</v>
      </c>
      <c r="BB182" s="25" t="s">
        <v>41</v>
      </c>
      <c r="BC182" s="25" t="s">
        <v>41</v>
      </c>
      <c r="BD182" s="25" t="s">
        <v>41</v>
      </c>
      <c r="BE182" s="25" t="s">
        <v>43</v>
      </c>
      <c r="BF182" s="25" t="s">
        <v>43</v>
      </c>
      <c r="BG182" s="25" t="s">
        <v>43</v>
      </c>
      <c r="BH182" s="25" t="s">
        <v>43</v>
      </c>
      <c r="BI182" s="19">
        <f t="shared" si="214"/>
        <v>1</v>
      </c>
      <c r="BJ182" s="19" t="s">
        <v>440</v>
      </c>
      <c r="BK182" s="22">
        <v>0.75847979630699902</v>
      </c>
      <c r="BL182" s="22">
        <v>0.76392120553183895</v>
      </c>
      <c r="BM182" s="22">
        <v>12.772944691857001</v>
      </c>
      <c r="BN182" s="22">
        <v>11.9197259371805</v>
      </c>
      <c r="BO182" s="22">
        <v>0.49144705075216599</v>
      </c>
      <c r="BP182" s="22">
        <v>0.485879403214584</v>
      </c>
      <c r="BQ182" s="22">
        <v>0.84162527161224499</v>
      </c>
      <c r="BR182" s="22">
        <v>0.84458503604716195</v>
      </c>
      <c r="BS182" s="19" t="s">
        <v>41</v>
      </c>
      <c r="BT182" s="19" t="s">
        <v>41</v>
      </c>
      <c r="BU182" s="19" t="s">
        <v>42</v>
      </c>
      <c r="BV182" s="19" t="s">
        <v>42</v>
      </c>
      <c r="BW182" s="19" t="s">
        <v>43</v>
      </c>
      <c r="BX182" s="19" t="s">
        <v>43</v>
      </c>
      <c r="BY182" s="19" t="s">
        <v>41</v>
      </c>
      <c r="BZ182" s="19" t="s">
        <v>41</v>
      </c>
    </row>
    <row r="183" spans="1:78" s="34" customFormat="1" x14ac:dyDescent="0.3">
      <c r="A183" s="39">
        <v>14184100</v>
      </c>
      <c r="B183" s="39">
        <v>23780883</v>
      </c>
      <c r="C183" s="34" t="s">
        <v>439</v>
      </c>
      <c r="D183" s="34" t="s">
        <v>465</v>
      </c>
      <c r="E183" s="34" t="s">
        <v>460</v>
      </c>
      <c r="F183" s="86">
        <v>1.7</v>
      </c>
      <c r="G183" s="36">
        <v>0.76</v>
      </c>
      <c r="H183" s="36" t="str">
        <f t="shared" si="198"/>
        <v>G</v>
      </c>
      <c r="I183" s="36" t="str">
        <f t="shared" si="199"/>
        <v>G</v>
      </c>
      <c r="J183" s="36" t="str">
        <f t="shared" si="200"/>
        <v>G</v>
      </c>
      <c r="K183" s="36" t="str">
        <f t="shared" si="201"/>
        <v>G</v>
      </c>
      <c r="L183" s="37">
        <v>0.17199999999999999</v>
      </c>
      <c r="M183" s="36" t="str">
        <f t="shared" si="202"/>
        <v>NS</v>
      </c>
      <c r="N183" s="36" t="str">
        <f t="shared" si="203"/>
        <v>G</v>
      </c>
      <c r="O183" s="36" t="str">
        <f t="shared" si="204"/>
        <v>G</v>
      </c>
      <c r="P183" s="36" t="str">
        <f t="shared" si="205"/>
        <v>G</v>
      </c>
      <c r="Q183" s="36">
        <v>0.46</v>
      </c>
      <c r="R183" s="36" t="str">
        <f t="shared" si="206"/>
        <v>VG</v>
      </c>
      <c r="S183" s="36" t="str">
        <f t="shared" si="207"/>
        <v>G</v>
      </c>
      <c r="T183" s="36" t="str">
        <f t="shared" si="208"/>
        <v>VG</v>
      </c>
      <c r="U183" s="36" t="str">
        <f t="shared" si="209"/>
        <v>VG</v>
      </c>
      <c r="V183" s="36">
        <v>0.91500000000000004</v>
      </c>
      <c r="W183" s="36" t="str">
        <f t="shared" si="210"/>
        <v>VG</v>
      </c>
      <c r="X183" s="36" t="str">
        <f t="shared" si="211"/>
        <v>S</v>
      </c>
      <c r="Y183" s="36" t="str">
        <f t="shared" si="212"/>
        <v>VG</v>
      </c>
      <c r="Z183" s="36" t="str">
        <f t="shared" si="213"/>
        <v>G</v>
      </c>
      <c r="AA183" s="38">
        <v>0.74616055699305495</v>
      </c>
      <c r="AB183" s="38">
        <v>0.67909814418889003</v>
      </c>
      <c r="AC183" s="38">
        <v>14.057892180073001</v>
      </c>
      <c r="AD183" s="38">
        <v>10.3877828640448</v>
      </c>
      <c r="AE183" s="38">
        <v>0.50382481380629296</v>
      </c>
      <c r="AF183" s="38">
        <v>0.56648199954730305</v>
      </c>
      <c r="AG183" s="38">
        <v>0.84268686003554205</v>
      </c>
      <c r="AH183" s="38">
        <v>0.72946601556531199</v>
      </c>
      <c r="AI183" s="39" t="s">
        <v>41</v>
      </c>
      <c r="AJ183" s="39" t="s">
        <v>42</v>
      </c>
      <c r="AK183" s="39" t="s">
        <v>42</v>
      </c>
      <c r="AL183" s="39" t="s">
        <v>42</v>
      </c>
      <c r="AM183" s="39" t="s">
        <v>41</v>
      </c>
      <c r="AN183" s="39" t="s">
        <v>41</v>
      </c>
      <c r="AO183" s="39" t="s">
        <v>41</v>
      </c>
      <c r="AP183" s="39" t="s">
        <v>42</v>
      </c>
      <c r="AR183" s="40" t="s">
        <v>440</v>
      </c>
      <c r="AS183" s="38">
        <v>0.79445395584336498</v>
      </c>
      <c r="AT183" s="38">
        <v>0.793548832874162</v>
      </c>
      <c r="AU183" s="38">
        <v>8.4103450557926198</v>
      </c>
      <c r="AV183" s="38">
        <v>8.4276026771923807</v>
      </c>
      <c r="AW183" s="38">
        <v>0.45337186079049402</v>
      </c>
      <c r="AX183" s="38">
        <v>0.45436897685233502</v>
      </c>
      <c r="AY183" s="38">
        <v>0.85077270589057197</v>
      </c>
      <c r="AZ183" s="38">
        <v>0.85532850180283004</v>
      </c>
      <c r="BA183" s="39" t="s">
        <v>41</v>
      </c>
      <c r="BB183" s="39" t="s">
        <v>41</v>
      </c>
      <c r="BC183" s="39" t="s">
        <v>41</v>
      </c>
      <c r="BD183" s="39" t="s">
        <v>41</v>
      </c>
      <c r="BE183" s="39" t="s">
        <v>43</v>
      </c>
      <c r="BF183" s="39" t="s">
        <v>43</v>
      </c>
      <c r="BG183" s="39" t="s">
        <v>43</v>
      </c>
      <c r="BH183" s="39" t="s">
        <v>43</v>
      </c>
      <c r="BI183" s="34">
        <f t="shared" si="214"/>
        <v>1</v>
      </c>
      <c r="BJ183" s="34" t="s">
        <v>440</v>
      </c>
      <c r="BK183" s="38">
        <v>0.75847979630699902</v>
      </c>
      <c r="BL183" s="38">
        <v>0.76392120553183895</v>
      </c>
      <c r="BM183" s="38">
        <v>12.772944691857001</v>
      </c>
      <c r="BN183" s="38">
        <v>11.9197259371805</v>
      </c>
      <c r="BO183" s="38">
        <v>0.49144705075216599</v>
      </c>
      <c r="BP183" s="38">
        <v>0.485879403214584</v>
      </c>
      <c r="BQ183" s="38">
        <v>0.84162527161224499</v>
      </c>
      <c r="BR183" s="38">
        <v>0.84458503604716195</v>
      </c>
      <c r="BS183" s="34" t="s">
        <v>41</v>
      </c>
      <c r="BT183" s="34" t="s">
        <v>41</v>
      </c>
      <c r="BU183" s="34" t="s">
        <v>42</v>
      </c>
      <c r="BV183" s="34" t="s">
        <v>42</v>
      </c>
      <c r="BW183" s="34" t="s">
        <v>43</v>
      </c>
      <c r="BX183" s="34" t="s">
        <v>43</v>
      </c>
      <c r="BY183" s="34" t="s">
        <v>41</v>
      </c>
      <c r="BZ183" s="34" t="s">
        <v>41</v>
      </c>
    </row>
    <row r="184" spans="1:78" s="34" customFormat="1" x14ac:dyDescent="0.3">
      <c r="A184" s="39">
        <v>14184100</v>
      </c>
      <c r="B184" s="39">
        <v>23780883</v>
      </c>
      <c r="C184" s="34" t="s">
        <v>439</v>
      </c>
      <c r="D184" s="34" t="s">
        <v>442</v>
      </c>
      <c r="E184" s="34" t="s">
        <v>460</v>
      </c>
      <c r="F184" s="86">
        <v>1.7</v>
      </c>
      <c r="G184" s="36">
        <v>0.76</v>
      </c>
      <c r="H184" s="36" t="str">
        <f t="shared" si="198"/>
        <v>G</v>
      </c>
      <c r="I184" s="36" t="str">
        <f t="shared" si="199"/>
        <v>G</v>
      </c>
      <c r="J184" s="36" t="str">
        <f t="shared" si="200"/>
        <v>G</v>
      </c>
      <c r="K184" s="36" t="str">
        <f t="shared" si="201"/>
        <v>G</v>
      </c>
      <c r="L184" s="37">
        <v>0.17380000000000001</v>
      </c>
      <c r="M184" s="36" t="str">
        <f t="shared" si="202"/>
        <v>NS</v>
      </c>
      <c r="N184" s="36" t="str">
        <f t="shared" si="203"/>
        <v>G</v>
      </c>
      <c r="O184" s="36" t="str">
        <f t="shared" si="204"/>
        <v>G</v>
      </c>
      <c r="P184" s="36" t="str">
        <f t="shared" si="205"/>
        <v>G</v>
      </c>
      <c r="Q184" s="36">
        <v>0.46</v>
      </c>
      <c r="R184" s="36" t="str">
        <f t="shared" si="206"/>
        <v>VG</v>
      </c>
      <c r="S184" s="36" t="str">
        <f t="shared" si="207"/>
        <v>G</v>
      </c>
      <c r="T184" s="36" t="str">
        <f t="shared" si="208"/>
        <v>VG</v>
      </c>
      <c r="U184" s="36" t="str">
        <f t="shared" si="209"/>
        <v>VG</v>
      </c>
      <c r="V184" s="36">
        <v>0.91600000000000004</v>
      </c>
      <c r="W184" s="36" t="str">
        <f t="shared" si="210"/>
        <v>VG</v>
      </c>
      <c r="X184" s="36" t="str">
        <f t="shared" si="211"/>
        <v>S</v>
      </c>
      <c r="Y184" s="36" t="str">
        <f t="shared" si="212"/>
        <v>VG</v>
      </c>
      <c r="Z184" s="36" t="str">
        <f t="shared" si="213"/>
        <v>G</v>
      </c>
      <c r="AA184" s="38">
        <v>0.74616055699305495</v>
      </c>
      <c r="AB184" s="38">
        <v>0.67909814418889003</v>
      </c>
      <c r="AC184" s="38">
        <v>14.057892180073001</v>
      </c>
      <c r="AD184" s="38">
        <v>10.3877828640448</v>
      </c>
      <c r="AE184" s="38">
        <v>0.50382481380629296</v>
      </c>
      <c r="AF184" s="38">
        <v>0.56648199954730305</v>
      </c>
      <c r="AG184" s="38">
        <v>0.84268686003554205</v>
      </c>
      <c r="AH184" s="38">
        <v>0.72946601556531199</v>
      </c>
      <c r="AI184" s="39" t="s">
        <v>41</v>
      </c>
      <c r="AJ184" s="39" t="s">
        <v>42</v>
      </c>
      <c r="AK184" s="39" t="s">
        <v>42</v>
      </c>
      <c r="AL184" s="39" t="s">
        <v>42</v>
      </c>
      <c r="AM184" s="39" t="s">
        <v>41</v>
      </c>
      <c r="AN184" s="39" t="s">
        <v>41</v>
      </c>
      <c r="AO184" s="39" t="s">
        <v>41</v>
      </c>
      <c r="AP184" s="39" t="s">
        <v>42</v>
      </c>
      <c r="AR184" s="40" t="s">
        <v>440</v>
      </c>
      <c r="AS184" s="38">
        <v>0.79445395584336498</v>
      </c>
      <c r="AT184" s="38">
        <v>0.793548832874162</v>
      </c>
      <c r="AU184" s="38">
        <v>8.4103450557926198</v>
      </c>
      <c r="AV184" s="38">
        <v>8.4276026771923807</v>
      </c>
      <c r="AW184" s="38">
        <v>0.45337186079049402</v>
      </c>
      <c r="AX184" s="38">
        <v>0.45436897685233502</v>
      </c>
      <c r="AY184" s="38">
        <v>0.85077270589057197</v>
      </c>
      <c r="AZ184" s="38">
        <v>0.85532850180283004</v>
      </c>
      <c r="BA184" s="39" t="s">
        <v>41</v>
      </c>
      <c r="BB184" s="39" t="s">
        <v>41</v>
      </c>
      <c r="BC184" s="39" t="s">
        <v>41</v>
      </c>
      <c r="BD184" s="39" t="s">
        <v>41</v>
      </c>
      <c r="BE184" s="39" t="s">
        <v>43</v>
      </c>
      <c r="BF184" s="39" t="s">
        <v>43</v>
      </c>
      <c r="BG184" s="39" t="s">
        <v>43</v>
      </c>
      <c r="BH184" s="39" t="s">
        <v>43</v>
      </c>
      <c r="BI184" s="34">
        <f t="shared" si="214"/>
        <v>1</v>
      </c>
      <c r="BJ184" s="34" t="s">
        <v>440</v>
      </c>
      <c r="BK184" s="38">
        <v>0.75847979630699902</v>
      </c>
      <c r="BL184" s="38">
        <v>0.76392120553183895</v>
      </c>
      <c r="BM184" s="38">
        <v>12.772944691857001</v>
      </c>
      <c r="BN184" s="38">
        <v>11.9197259371805</v>
      </c>
      <c r="BO184" s="38">
        <v>0.49144705075216599</v>
      </c>
      <c r="BP184" s="38">
        <v>0.485879403214584</v>
      </c>
      <c r="BQ184" s="38">
        <v>0.84162527161224499</v>
      </c>
      <c r="BR184" s="38">
        <v>0.84458503604716195</v>
      </c>
      <c r="BS184" s="34" t="s">
        <v>41</v>
      </c>
      <c r="BT184" s="34" t="s">
        <v>41</v>
      </c>
      <c r="BU184" s="34" t="s">
        <v>42</v>
      </c>
      <c r="BV184" s="34" t="s">
        <v>42</v>
      </c>
      <c r="BW184" s="34" t="s">
        <v>43</v>
      </c>
      <c r="BX184" s="34" t="s">
        <v>43</v>
      </c>
      <c r="BY184" s="34" t="s">
        <v>41</v>
      </c>
      <c r="BZ184" s="34" t="s">
        <v>41</v>
      </c>
    </row>
    <row r="185" spans="1:78" s="34" customFormat="1" x14ac:dyDescent="0.3">
      <c r="A185" s="39">
        <v>14184100</v>
      </c>
      <c r="B185" s="39">
        <v>23780883</v>
      </c>
      <c r="C185" s="34" t="s">
        <v>439</v>
      </c>
      <c r="D185" s="34" t="s">
        <v>388</v>
      </c>
      <c r="E185" s="34" t="s">
        <v>460</v>
      </c>
      <c r="F185" s="86">
        <v>1.7</v>
      </c>
      <c r="G185" s="36">
        <v>0.76</v>
      </c>
      <c r="H185" s="36" t="str">
        <f t="shared" si="198"/>
        <v>G</v>
      </c>
      <c r="I185" s="36" t="str">
        <f t="shared" si="199"/>
        <v>G</v>
      </c>
      <c r="J185" s="36" t="str">
        <f t="shared" si="200"/>
        <v>G</v>
      </c>
      <c r="K185" s="36" t="str">
        <f t="shared" si="201"/>
        <v>G</v>
      </c>
      <c r="L185" s="37">
        <v>0.1704</v>
      </c>
      <c r="M185" s="36" t="str">
        <f t="shared" si="202"/>
        <v>NS</v>
      </c>
      <c r="N185" s="36" t="str">
        <f t="shared" si="203"/>
        <v>G</v>
      </c>
      <c r="O185" s="36" t="str">
        <f t="shared" si="204"/>
        <v>G</v>
      </c>
      <c r="P185" s="36" t="str">
        <f t="shared" si="205"/>
        <v>G</v>
      </c>
      <c r="Q185" s="36">
        <v>0.46</v>
      </c>
      <c r="R185" s="36" t="str">
        <f t="shared" si="206"/>
        <v>VG</v>
      </c>
      <c r="S185" s="36" t="str">
        <f t="shared" si="207"/>
        <v>G</v>
      </c>
      <c r="T185" s="36" t="str">
        <f t="shared" si="208"/>
        <v>VG</v>
      </c>
      <c r="U185" s="36" t="str">
        <f t="shared" si="209"/>
        <v>VG</v>
      </c>
      <c r="V185" s="36">
        <v>0.91500000000000004</v>
      </c>
      <c r="W185" s="36" t="str">
        <f t="shared" si="210"/>
        <v>VG</v>
      </c>
      <c r="X185" s="36" t="str">
        <f t="shared" si="211"/>
        <v>S</v>
      </c>
      <c r="Y185" s="36" t="str">
        <f t="shared" si="212"/>
        <v>VG</v>
      </c>
      <c r="Z185" s="36" t="str">
        <f t="shared" si="213"/>
        <v>G</v>
      </c>
      <c r="AA185" s="38">
        <v>0.74616055699305495</v>
      </c>
      <c r="AB185" s="38">
        <v>0.67909814418889003</v>
      </c>
      <c r="AC185" s="38">
        <v>14.057892180073001</v>
      </c>
      <c r="AD185" s="38">
        <v>10.3877828640448</v>
      </c>
      <c r="AE185" s="38">
        <v>0.50382481380629296</v>
      </c>
      <c r="AF185" s="38">
        <v>0.56648199954730305</v>
      </c>
      <c r="AG185" s="38">
        <v>0.84268686003554205</v>
      </c>
      <c r="AH185" s="38">
        <v>0.72946601556531199</v>
      </c>
      <c r="AI185" s="39" t="s">
        <v>41</v>
      </c>
      <c r="AJ185" s="39" t="s">
        <v>42</v>
      </c>
      <c r="AK185" s="39" t="s">
        <v>42</v>
      </c>
      <c r="AL185" s="39" t="s">
        <v>42</v>
      </c>
      <c r="AM185" s="39" t="s">
        <v>41</v>
      </c>
      <c r="AN185" s="39" t="s">
        <v>41</v>
      </c>
      <c r="AO185" s="39" t="s">
        <v>41</v>
      </c>
      <c r="AP185" s="39" t="s">
        <v>42</v>
      </c>
      <c r="AR185" s="40" t="s">
        <v>440</v>
      </c>
      <c r="AS185" s="38">
        <v>0.79445395584336498</v>
      </c>
      <c r="AT185" s="38">
        <v>0.793548832874162</v>
      </c>
      <c r="AU185" s="38">
        <v>8.4103450557926198</v>
      </c>
      <c r="AV185" s="38">
        <v>8.4276026771923807</v>
      </c>
      <c r="AW185" s="38">
        <v>0.45337186079049402</v>
      </c>
      <c r="AX185" s="38">
        <v>0.45436897685233502</v>
      </c>
      <c r="AY185" s="38">
        <v>0.85077270589057197</v>
      </c>
      <c r="AZ185" s="38">
        <v>0.85532850180283004</v>
      </c>
      <c r="BA185" s="39" t="s">
        <v>41</v>
      </c>
      <c r="BB185" s="39" t="s">
        <v>41</v>
      </c>
      <c r="BC185" s="39" t="s">
        <v>41</v>
      </c>
      <c r="BD185" s="39" t="s">
        <v>41</v>
      </c>
      <c r="BE185" s="39" t="s">
        <v>43</v>
      </c>
      <c r="BF185" s="39" t="s">
        <v>43</v>
      </c>
      <c r="BG185" s="39" t="s">
        <v>43</v>
      </c>
      <c r="BH185" s="39" t="s">
        <v>43</v>
      </c>
      <c r="BI185" s="34">
        <f t="shared" si="214"/>
        <v>1</v>
      </c>
      <c r="BJ185" s="34" t="s">
        <v>440</v>
      </c>
      <c r="BK185" s="38">
        <v>0.75847979630699902</v>
      </c>
      <c r="BL185" s="38">
        <v>0.76392120553183895</v>
      </c>
      <c r="BM185" s="38">
        <v>12.772944691857001</v>
      </c>
      <c r="BN185" s="38">
        <v>11.9197259371805</v>
      </c>
      <c r="BO185" s="38">
        <v>0.49144705075216599</v>
      </c>
      <c r="BP185" s="38">
        <v>0.485879403214584</v>
      </c>
      <c r="BQ185" s="38">
        <v>0.84162527161224499</v>
      </c>
      <c r="BR185" s="38">
        <v>0.84458503604716195</v>
      </c>
      <c r="BS185" s="34" t="s">
        <v>41</v>
      </c>
      <c r="BT185" s="34" t="s">
        <v>41</v>
      </c>
      <c r="BU185" s="34" t="s">
        <v>42</v>
      </c>
      <c r="BV185" s="34" t="s">
        <v>42</v>
      </c>
      <c r="BW185" s="34" t="s">
        <v>43</v>
      </c>
      <c r="BX185" s="34" t="s">
        <v>43</v>
      </c>
      <c r="BY185" s="34" t="s">
        <v>41</v>
      </c>
      <c r="BZ185" s="34" t="s">
        <v>41</v>
      </c>
    </row>
    <row r="186" spans="1:78" s="34" customFormat="1" x14ac:dyDescent="0.3">
      <c r="A186" s="39">
        <v>14184100</v>
      </c>
      <c r="B186" s="39">
        <v>23780883</v>
      </c>
      <c r="C186" s="34" t="s">
        <v>439</v>
      </c>
      <c r="D186" s="34" t="s">
        <v>487</v>
      </c>
      <c r="E186" s="34" t="s">
        <v>502</v>
      </c>
      <c r="F186" s="86">
        <v>1.8</v>
      </c>
      <c r="G186" s="36">
        <v>0.72</v>
      </c>
      <c r="H186" s="36" t="str">
        <f t="shared" si="198"/>
        <v>G</v>
      </c>
      <c r="I186" s="36" t="str">
        <f t="shared" si="199"/>
        <v>G</v>
      </c>
      <c r="J186" s="36" t="str">
        <f t="shared" si="200"/>
        <v>G</v>
      </c>
      <c r="K186" s="36" t="str">
        <f t="shared" si="201"/>
        <v>G</v>
      </c>
      <c r="L186" s="37">
        <v>0.19040000000000001</v>
      </c>
      <c r="M186" s="36" t="str">
        <f t="shared" si="202"/>
        <v>NS</v>
      </c>
      <c r="N186" s="36" t="str">
        <f t="shared" si="203"/>
        <v>G</v>
      </c>
      <c r="O186" s="36" t="str">
        <f t="shared" si="204"/>
        <v>G</v>
      </c>
      <c r="P186" s="36" t="str">
        <f t="shared" si="205"/>
        <v>G</v>
      </c>
      <c r="Q186" s="36">
        <v>0.49</v>
      </c>
      <c r="R186" s="36" t="str">
        <f t="shared" si="206"/>
        <v>VG</v>
      </c>
      <c r="S186" s="36" t="str">
        <f t="shared" si="207"/>
        <v>G</v>
      </c>
      <c r="T186" s="36" t="str">
        <f t="shared" si="208"/>
        <v>VG</v>
      </c>
      <c r="U186" s="36" t="str">
        <f t="shared" si="209"/>
        <v>VG</v>
      </c>
      <c r="V186" s="36">
        <v>0.92100000000000004</v>
      </c>
      <c r="W186" s="36" t="str">
        <f t="shared" si="210"/>
        <v>VG</v>
      </c>
      <c r="X186" s="36" t="str">
        <f t="shared" si="211"/>
        <v>S</v>
      </c>
      <c r="Y186" s="36" t="str">
        <f t="shared" si="212"/>
        <v>VG</v>
      </c>
      <c r="Z186" s="36" t="str">
        <f t="shared" si="213"/>
        <v>G</v>
      </c>
      <c r="AA186" s="38">
        <v>0.74616055699305495</v>
      </c>
      <c r="AB186" s="38">
        <v>0.67909814418889003</v>
      </c>
      <c r="AC186" s="38">
        <v>14.057892180073001</v>
      </c>
      <c r="AD186" s="38">
        <v>10.3877828640448</v>
      </c>
      <c r="AE186" s="38">
        <v>0.50382481380629296</v>
      </c>
      <c r="AF186" s="38">
        <v>0.56648199954730305</v>
      </c>
      <c r="AG186" s="38">
        <v>0.84268686003554205</v>
      </c>
      <c r="AH186" s="38">
        <v>0.72946601556531199</v>
      </c>
      <c r="AI186" s="39" t="s">
        <v>41</v>
      </c>
      <c r="AJ186" s="39" t="s">
        <v>42</v>
      </c>
      <c r="AK186" s="39" t="s">
        <v>42</v>
      </c>
      <c r="AL186" s="39" t="s">
        <v>42</v>
      </c>
      <c r="AM186" s="39" t="s">
        <v>41</v>
      </c>
      <c r="AN186" s="39" t="s">
        <v>41</v>
      </c>
      <c r="AO186" s="39" t="s">
        <v>41</v>
      </c>
      <c r="AP186" s="39" t="s">
        <v>42</v>
      </c>
      <c r="AR186" s="40" t="s">
        <v>440</v>
      </c>
      <c r="AS186" s="38">
        <v>0.79445395584336498</v>
      </c>
      <c r="AT186" s="38">
        <v>0.793548832874162</v>
      </c>
      <c r="AU186" s="38">
        <v>8.4103450557926198</v>
      </c>
      <c r="AV186" s="38">
        <v>8.4276026771923807</v>
      </c>
      <c r="AW186" s="38">
        <v>0.45337186079049402</v>
      </c>
      <c r="AX186" s="38">
        <v>0.45436897685233502</v>
      </c>
      <c r="AY186" s="38">
        <v>0.85077270589057197</v>
      </c>
      <c r="AZ186" s="38">
        <v>0.85532850180283004</v>
      </c>
      <c r="BA186" s="39" t="s">
        <v>41</v>
      </c>
      <c r="BB186" s="39" t="s">
        <v>41</v>
      </c>
      <c r="BC186" s="39" t="s">
        <v>41</v>
      </c>
      <c r="BD186" s="39" t="s">
        <v>41</v>
      </c>
      <c r="BE186" s="39" t="s">
        <v>43</v>
      </c>
      <c r="BF186" s="39" t="s">
        <v>43</v>
      </c>
      <c r="BG186" s="39" t="s">
        <v>43</v>
      </c>
      <c r="BH186" s="39" t="s">
        <v>43</v>
      </c>
      <c r="BI186" s="34">
        <f t="shared" si="214"/>
        <v>1</v>
      </c>
      <c r="BJ186" s="34" t="s">
        <v>440</v>
      </c>
      <c r="BK186" s="38">
        <v>0.75847979630699902</v>
      </c>
      <c r="BL186" s="38">
        <v>0.76392120553183895</v>
      </c>
      <c r="BM186" s="38">
        <v>12.772944691857001</v>
      </c>
      <c r="BN186" s="38">
        <v>11.9197259371805</v>
      </c>
      <c r="BO186" s="38">
        <v>0.49144705075216599</v>
      </c>
      <c r="BP186" s="38">
        <v>0.485879403214584</v>
      </c>
      <c r="BQ186" s="38">
        <v>0.84162527161224499</v>
      </c>
      <c r="BR186" s="38">
        <v>0.84458503604716195</v>
      </c>
      <c r="BS186" s="34" t="s">
        <v>41</v>
      </c>
      <c r="BT186" s="34" t="s">
        <v>41</v>
      </c>
      <c r="BU186" s="34" t="s">
        <v>42</v>
      </c>
      <c r="BV186" s="34" t="s">
        <v>42</v>
      </c>
      <c r="BW186" s="34" t="s">
        <v>43</v>
      </c>
      <c r="BX186" s="34" t="s">
        <v>43</v>
      </c>
      <c r="BY186" s="34" t="s">
        <v>41</v>
      </c>
      <c r="BZ186" s="34" t="s">
        <v>41</v>
      </c>
    </row>
    <row r="187" spans="1:78" s="34" customFormat="1" x14ac:dyDescent="0.3">
      <c r="A187" s="39">
        <v>14184100</v>
      </c>
      <c r="B187" s="39">
        <v>23780883</v>
      </c>
      <c r="C187" s="34" t="s">
        <v>439</v>
      </c>
      <c r="D187" s="34" t="s">
        <v>503</v>
      </c>
      <c r="E187" s="34" t="s">
        <v>504</v>
      </c>
      <c r="F187" s="86">
        <v>1.8</v>
      </c>
      <c r="G187" s="36">
        <v>0.75</v>
      </c>
      <c r="H187" s="36" t="str">
        <f t="shared" si="198"/>
        <v>G</v>
      </c>
      <c r="I187" s="36" t="str">
        <f t="shared" si="199"/>
        <v>G</v>
      </c>
      <c r="J187" s="36" t="str">
        <f t="shared" si="200"/>
        <v>G</v>
      </c>
      <c r="K187" s="36" t="str">
        <f t="shared" si="201"/>
        <v>G</v>
      </c>
      <c r="L187" s="37">
        <v>0.1827</v>
      </c>
      <c r="M187" s="36" t="str">
        <f t="shared" si="202"/>
        <v>NS</v>
      </c>
      <c r="N187" s="36" t="str">
        <f t="shared" si="203"/>
        <v>G</v>
      </c>
      <c r="O187" s="36" t="str">
        <f t="shared" si="204"/>
        <v>G</v>
      </c>
      <c r="P187" s="36" t="str">
        <f t="shared" si="205"/>
        <v>G</v>
      </c>
      <c r="Q187" s="36">
        <v>0.46</v>
      </c>
      <c r="R187" s="36" t="str">
        <f t="shared" si="206"/>
        <v>VG</v>
      </c>
      <c r="S187" s="36" t="str">
        <f t="shared" si="207"/>
        <v>G</v>
      </c>
      <c r="T187" s="36" t="str">
        <f t="shared" si="208"/>
        <v>VG</v>
      </c>
      <c r="U187" s="36" t="str">
        <f t="shared" si="209"/>
        <v>VG</v>
      </c>
      <c r="V187" s="36">
        <v>0.92800000000000005</v>
      </c>
      <c r="W187" s="36" t="str">
        <f t="shared" si="210"/>
        <v>VG</v>
      </c>
      <c r="X187" s="36" t="str">
        <f t="shared" si="211"/>
        <v>S</v>
      </c>
      <c r="Y187" s="36" t="str">
        <f t="shared" si="212"/>
        <v>VG</v>
      </c>
      <c r="Z187" s="36" t="str">
        <f t="shared" si="213"/>
        <v>G</v>
      </c>
      <c r="AA187" s="38">
        <v>0.74616055699305495</v>
      </c>
      <c r="AB187" s="38">
        <v>0.67909814418889003</v>
      </c>
      <c r="AC187" s="38">
        <v>14.057892180073001</v>
      </c>
      <c r="AD187" s="38">
        <v>10.3877828640448</v>
      </c>
      <c r="AE187" s="38">
        <v>0.50382481380629296</v>
      </c>
      <c r="AF187" s="38">
        <v>0.56648199954730305</v>
      </c>
      <c r="AG187" s="38">
        <v>0.84268686003554205</v>
      </c>
      <c r="AH187" s="38">
        <v>0.72946601556531199</v>
      </c>
      <c r="AI187" s="39" t="s">
        <v>41</v>
      </c>
      <c r="AJ187" s="39" t="s">
        <v>42</v>
      </c>
      <c r="AK187" s="39" t="s">
        <v>42</v>
      </c>
      <c r="AL187" s="39" t="s">
        <v>42</v>
      </c>
      <c r="AM187" s="39" t="s">
        <v>41</v>
      </c>
      <c r="AN187" s="39" t="s">
        <v>41</v>
      </c>
      <c r="AO187" s="39" t="s">
        <v>41</v>
      </c>
      <c r="AP187" s="39" t="s">
        <v>42</v>
      </c>
      <c r="AR187" s="40" t="s">
        <v>440</v>
      </c>
      <c r="AS187" s="38">
        <v>0.79445395584336498</v>
      </c>
      <c r="AT187" s="38">
        <v>0.793548832874162</v>
      </c>
      <c r="AU187" s="38">
        <v>8.4103450557926198</v>
      </c>
      <c r="AV187" s="38">
        <v>8.4276026771923807</v>
      </c>
      <c r="AW187" s="38">
        <v>0.45337186079049402</v>
      </c>
      <c r="AX187" s="38">
        <v>0.45436897685233502</v>
      </c>
      <c r="AY187" s="38">
        <v>0.85077270589057197</v>
      </c>
      <c r="AZ187" s="38">
        <v>0.85532850180283004</v>
      </c>
      <c r="BA187" s="39" t="s">
        <v>41</v>
      </c>
      <c r="BB187" s="39" t="s">
        <v>41</v>
      </c>
      <c r="BC187" s="39" t="s">
        <v>41</v>
      </c>
      <c r="BD187" s="39" t="s">
        <v>41</v>
      </c>
      <c r="BE187" s="39" t="s">
        <v>43</v>
      </c>
      <c r="BF187" s="39" t="s">
        <v>43</v>
      </c>
      <c r="BG187" s="39" t="s">
        <v>43</v>
      </c>
      <c r="BH187" s="39" t="s">
        <v>43</v>
      </c>
      <c r="BI187" s="34">
        <f t="shared" si="214"/>
        <v>1</v>
      </c>
      <c r="BJ187" s="34" t="s">
        <v>440</v>
      </c>
      <c r="BK187" s="38">
        <v>0.75847979630699902</v>
      </c>
      <c r="BL187" s="38">
        <v>0.76392120553183895</v>
      </c>
      <c r="BM187" s="38">
        <v>12.772944691857001</v>
      </c>
      <c r="BN187" s="38">
        <v>11.9197259371805</v>
      </c>
      <c r="BO187" s="38">
        <v>0.49144705075216599</v>
      </c>
      <c r="BP187" s="38">
        <v>0.485879403214584</v>
      </c>
      <c r="BQ187" s="38">
        <v>0.84162527161224499</v>
      </c>
      <c r="BR187" s="38">
        <v>0.84458503604716195</v>
      </c>
      <c r="BS187" s="34" t="s">
        <v>41</v>
      </c>
      <c r="BT187" s="34" t="s">
        <v>41</v>
      </c>
      <c r="BU187" s="34" t="s">
        <v>42</v>
      </c>
      <c r="BV187" s="34" t="s">
        <v>42</v>
      </c>
      <c r="BW187" s="34" t="s">
        <v>43</v>
      </c>
      <c r="BX187" s="34" t="s">
        <v>43</v>
      </c>
      <c r="BY187" s="34" t="s">
        <v>41</v>
      </c>
      <c r="BZ187" s="34" t="s">
        <v>41</v>
      </c>
    </row>
    <row r="188" spans="1:78" s="34" customFormat="1" ht="28.8" x14ac:dyDescent="0.3">
      <c r="A188" s="39">
        <v>14184100</v>
      </c>
      <c r="B188" s="39">
        <v>23780883</v>
      </c>
      <c r="C188" s="34" t="s">
        <v>439</v>
      </c>
      <c r="D188" s="90" t="s">
        <v>489</v>
      </c>
      <c r="E188" s="34" t="s">
        <v>505</v>
      </c>
      <c r="F188" s="86">
        <v>2</v>
      </c>
      <c r="G188" s="36">
        <v>0.7</v>
      </c>
      <c r="H188" s="36" t="str">
        <f t="shared" si="198"/>
        <v>S</v>
      </c>
      <c r="I188" s="36" t="str">
        <f t="shared" si="199"/>
        <v>G</v>
      </c>
      <c r="J188" s="36" t="str">
        <f t="shared" si="200"/>
        <v>G</v>
      </c>
      <c r="K188" s="36" t="str">
        <f t="shared" si="201"/>
        <v>G</v>
      </c>
      <c r="L188" s="37">
        <v>0.21959999999999999</v>
      </c>
      <c r="M188" s="36" t="str">
        <f t="shared" si="202"/>
        <v>NS</v>
      </c>
      <c r="N188" s="36" t="str">
        <f t="shared" si="203"/>
        <v>G</v>
      </c>
      <c r="O188" s="36" t="str">
        <f t="shared" si="204"/>
        <v>G</v>
      </c>
      <c r="P188" s="36" t="str">
        <f t="shared" si="205"/>
        <v>G</v>
      </c>
      <c r="Q188" s="36">
        <v>0.5</v>
      </c>
      <c r="R188" s="36" t="str">
        <f t="shared" si="206"/>
        <v>VG</v>
      </c>
      <c r="S188" s="36" t="str">
        <f t="shared" si="207"/>
        <v>G</v>
      </c>
      <c r="T188" s="36" t="str">
        <f t="shared" si="208"/>
        <v>VG</v>
      </c>
      <c r="U188" s="36" t="str">
        <f t="shared" si="209"/>
        <v>VG</v>
      </c>
      <c r="V188" s="36">
        <v>0.94199999999999995</v>
      </c>
      <c r="W188" s="36" t="str">
        <f t="shared" si="210"/>
        <v>VG</v>
      </c>
      <c r="X188" s="36" t="str">
        <f t="shared" si="211"/>
        <v>S</v>
      </c>
      <c r="Y188" s="36" t="str">
        <f t="shared" si="212"/>
        <v>VG</v>
      </c>
      <c r="Z188" s="36" t="str">
        <f t="shared" si="213"/>
        <v>G</v>
      </c>
      <c r="AA188" s="38">
        <v>0.74616055699305495</v>
      </c>
      <c r="AB188" s="38">
        <v>0.67909814418889003</v>
      </c>
      <c r="AC188" s="38">
        <v>14.057892180073001</v>
      </c>
      <c r="AD188" s="38">
        <v>10.3877828640448</v>
      </c>
      <c r="AE188" s="38">
        <v>0.50382481380629296</v>
      </c>
      <c r="AF188" s="38">
        <v>0.56648199954730305</v>
      </c>
      <c r="AG188" s="38">
        <v>0.84268686003554205</v>
      </c>
      <c r="AH188" s="38">
        <v>0.72946601556531199</v>
      </c>
      <c r="AI188" s="39" t="s">
        <v>41</v>
      </c>
      <c r="AJ188" s="39" t="s">
        <v>42</v>
      </c>
      <c r="AK188" s="39" t="s">
        <v>42</v>
      </c>
      <c r="AL188" s="39" t="s">
        <v>42</v>
      </c>
      <c r="AM188" s="39" t="s">
        <v>41</v>
      </c>
      <c r="AN188" s="39" t="s">
        <v>41</v>
      </c>
      <c r="AO188" s="39" t="s">
        <v>41</v>
      </c>
      <c r="AP188" s="39" t="s">
        <v>42</v>
      </c>
      <c r="AR188" s="40" t="s">
        <v>440</v>
      </c>
      <c r="AS188" s="38">
        <v>0.79445395584336498</v>
      </c>
      <c r="AT188" s="38">
        <v>0.793548832874162</v>
      </c>
      <c r="AU188" s="38">
        <v>8.4103450557926198</v>
      </c>
      <c r="AV188" s="38">
        <v>8.4276026771923807</v>
      </c>
      <c r="AW188" s="38">
        <v>0.45337186079049402</v>
      </c>
      <c r="AX188" s="38">
        <v>0.45436897685233502</v>
      </c>
      <c r="AY188" s="38">
        <v>0.85077270589057197</v>
      </c>
      <c r="AZ188" s="38">
        <v>0.85532850180283004</v>
      </c>
      <c r="BA188" s="39" t="s">
        <v>41</v>
      </c>
      <c r="BB188" s="39" t="s">
        <v>41</v>
      </c>
      <c r="BC188" s="39" t="s">
        <v>41</v>
      </c>
      <c r="BD188" s="39" t="s">
        <v>41</v>
      </c>
      <c r="BE188" s="39" t="s">
        <v>43</v>
      </c>
      <c r="BF188" s="39" t="s">
        <v>43</v>
      </c>
      <c r="BG188" s="39" t="s">
        <v>43</v>
      </c>
      <c r="BH188" s="39" t="s">
        <v>43</v>
      </c>
      <c r="BI188" s="34">
        <f t="shared" si="214"/>
        <v>1</v>
      </c>
      <c r="BJ188" s="34" t="s">
        <v>440</v>
      </c>
      <c r="BK188" s="38">
        <v>0.75847979630699902</v>
      </c>
      <c r="BL188" s="38">
        <v>0.76392120553183895</v>
      </c>
      <c r="BM188" s="38">
        <v>12.772944691857001</v>
      </c>
      <c r="BN188" s="38">
        <v>11.9197259371805</v>
      </c>
      <c r="BO188" s="38">
        <v>0.49144705075216599</v>
      </c>
      <c r="BP188" s="38">
        <v>0.485879403214584</v>
      </c>
      <c r="BQ188" s="38">
        <v>0.84162527161224499</v>
      </c>
      <c r="BR188" s="38">
        <v>0.84458503604716195</v>
      </c>
      <c r="BS188" s="34" t="s">
        <v>41</v>
      </c>
      <c r="BT188" s="34" t="s">
        <v>41</v>
      </c>
      <c r="BU188" s="34" t="s">
        <v>42</v>
      </c>
      <c r="BV188" s="34" t="s">
        <v>42</v>
      </c>
      <c r="BW188" s="34" t="s">
        <v>43</v>
      </c>
      <c r="BX188" s="34" t="s">
        <v>43</v>
      </c>
      <c r="BY188" s="34" t="s">
        <v>41</v>
      </c>
      <c r="BZ188" s="34" t="s">
        <v>41</v>
      </c>
    </row>
    <row r="189" spans="1:78" s="34" customFormat="1" ht="28.8" x14ac:dyDescent="0.3">
      <c r="A189" s="39">
        <v>14184100</v>
      </c>
      <c r="B189" s="39">
        <v>23780883</v>
      </c>
      <c r="C189" s="34" t="s">
        <v>439</v>
      </c>
      <c r="D189" s="90" t="s">
        <v>497</v>
      </c>
      <c r="E189" s="34" t="s">
        <v>506</v>
      </c>
      <c r="F189" s="86">
        <v>2.1</v>
      </c>
      <c r="G189" s="36">
        <v>0.67</v>
      </c>
      <c r="H189" s="36" t="str">
        <f t="shared" si="198"/>
        <v>S</v>
      </c>
      <c r="I189" s="36" t="str">
        <f t="shared" si="199"/>
        <v>G</v>
      </c>
      <c r="J189" s="36" t="str">
        <f t="shared" si="200"/>
        <v>G</v>
      </c>
      <c r="K189" s="36" t="str">
        <f t="shared" si="201"/>
        <v>G</v>
      </c>
      <c r="L189" s="37">
        <v>0.23480000000000001</v>
      </c>
      <c r="M189" s="36" t="str">
        <f t="shared" si="202"/>
        <v>NS</v>
      </c>
      <c r="N189" s="36" t="str">
        <f t="shared" si="203"/>
        <v>G</v>
      </c>
      <c r="O189" s="36" t="str">
        <f t="shared" si="204"/>
        <v>G</v>
      </c>
      <c r="P189" s="36" t="str">
        <f t="shared" si="205"/>
        <v>G</v>
      </c>
      <c r="Q189" s="36">
        <v>0.52</v>
      </c>
      <c r="R189" s="36" t="str">
        <f t="shared" si="206"/>
        <v>G</v>
      </c>
      <c r="S189" s="36" t="str">
        <f t="shared" si="207"/>
        <v>G</v>
      </c>
      <c r="T189" s="36" t="str">
        <f t="shared" si="208"/>
        <v>VG</v>
      </c>
      <c r="U189" s="36" t="str">
        <f t="shared" si="209"/>
        <v>VG</v>
      </c>
      <c r="V189" s="36">
        <v>0.93899999999999995</v>
      </c>
      <c r="W189" s="36" t="str">
        <f t="shared" si="210"/>
        <v>VG</v>
      </c>
      <c r="X189" s="36" t="str">
        <f t="shared" si="211"/>
        <v>S</v>
      </c>
      <c r="Y189" s="36" t="str">
        <f t="shared" si="212"/>
        <v>VG</v>
      </c>
      <c r="Z189" s="36" t="str">
        <f t="shared" si="213"/>
        <v>G</v>
      </c>
      <c r="AA189" s="38">
        <v>0.74616055699305495</v>
      </c>
      <c r="AB189" s="38">
        <v>0.67909814418889003</v>
      </c>
      <c r="AC189" s="38">
        <v>14.057892180073001</v>
      </c>
      <c r="AD189" s="38">
        <v>10.3877828640448</v>
      </c>
      <c r="AE189" s="38">
        <v>0.50382481380629296</v>
      </c>
      <c r="AF189" s="38">
        <v>0.56648199954730305</v>
      </c>
      <c r="AG189" s="38">
        <v>0.84268686003554205</v>
      </c>
      <c r="AH189" s="38">
        <v>0.72946601556531199</v>
      </c>
      <c r="AI189" s="39" t="s">
        <v>41</v>
      </c>
      <c r="AJ189" s="39" t="s">
        <v>42</v>
      </c>
      <c r="AK189" s="39" t="s">
        <v>42</v>
      </c>
      <c r="AL189" s="39" t="s">
        <v>42</v>
      </c>
      <c r="AM189" s="39" t="s">
        <v>41</v>
      </c>
      <c r="AN189" s="39" t="s">
        <v>41</v>
      </c>
      <c r="AO189" s="39" t="s">
        <v>41</v>
      </c>
      <c r="AP189" s="39" t="s">
        <v>42</v>
      </c>
      <c r="AR189" s="40" t="s">
        <v>440</v>
      </c>
      <c r="AS189" s="38">
        <v>0.79445395584336498</v>
      </c>
      <c r="AT189" s="38">
        <v>0.793548832874162</v>
      </c>
      <c r="AU189" s="38">
        <v>8.4103450557926198</v>
      </c>
      <c r="AV189" s="38">
        <v>8.4276026771923807</v>
      </c>
      <c r="AW189" s="38">
        <v>0.45337186079049402</v>
      </c>
      <c r="AX189" s="38">
        <v>0.45436897685233502</v>
      </c>
      <c r="AY189" s="38">
        <v>0.85077270589057197</v>
      </c>
      <c r="AZ189" s="38">
        <v>0.85532850180283004</v>
      </c>
      <c r="BA189" s="39" t="s">
        <v>41</v>
      </c>
      <c r="BB189" s="39" t="s">
        <v>41</v>
      </c>
      <c r="BC189" s="39" t="s">
        <v>41</v>
      </c>
      <c r="BD189" s="39" t="s">
        <v>41</v>
      </c>
      <c r="BE189" s="39" t="s">
        <v>43</v>
      </c>
      <c r="BF189" s="39" t="s">
        <v>43</v>
      </c>
      <c r="BG189" s="39" t="s">
        <v>43</v>
      </c>
      <c r="BH189" s="39" t="s">
        <v>43</v>
      </c>
      <c r="BI189" s="34">
        <f t="shared" si="214"/>
        <v>1</v>
      </c>
      <c r="BJ189" s="34" t="s">
        <v>440</v>
      </c>
      <c r="BK189" s="38">
        <v>0.75847979630699902</v>
      </c>
      <c r="BL189" s="38">
        <v>0.76392120553183895</v>
      </c>
      <c r="BM189" s="38">
        <v>12.772944691857001</v>
      </c>
      <c r="BN189" s="38">
        <v>11.9197259371805</v>
      </c>
      <c r="BO189" s="38">
        <v>0.49144705075216599</v>
      </c>
      <c r="BP189" s="38">
        <v>0.485879403214584</v>
      </c>
      <c r="BQ189" s="38">
        <v>0.84162527161224499</v>
      </c>
      <c r="BR189" s="38">
        <v>0.84458503604716195</v>
      </c>
      <c r="BS189" s="34" t="s">
        <v>41</v>
      </c>
      <c r="BT189" s="34" t="s">
        <v>41</v>
      </c>
      <c r="BU189" s="34" t="s">
        <v>42</v>
      </c>
      <c r="BV189" s="34" t="s">
        <v>42</v>
      </c>
      <c r="BW189" s="34" t="s">
        <v>43</v>
      </c>
      <c r="BX189" s="34" t="s">
        <v>43</v>
      </c>
      <c r="BY189" s="34" t="s">
        <v>41</v>
      </c>
      <c r="BZ189" s="34" t="s">
        <v>41</v>
      </c>
    </row>
    <row r="190" spans="1:78" s="34" customFormat="1" x14ac:dyDescent="0.3">
      <c r="A190" s="39">
        <v>14184100</v>
      </c>
      <c r="B190" s="39">
        <v>23780883</v>
      </c>
      <c r="C190" s="34" t="s">
        <v>439</v>
      </c>
      <c r="D190" s="90" t="s">
        <v>371</v>
      </c>
      <c r="E190" s="34" t="s">
        <v>505</v>
      </c>
      <c r="F190" s="86">
        <v>2</v>
      </c>
      <c r="G190" s="36">
        <v>0.7</v>
      </c>
      <c r="H190" s="36" t="str">
        <f t="shared" si="198"/>
        <v>S</v>
      </c>
      <c r="I190" s="36" t="str">
        <f t="shared" si="199"/>
        <v>G</v>
      </c>
      <c r="J190" s="36" t="str">
        <f t="shared" si="200"/>
        <v>G</v>
      </c>
      <c r="K190" s="36" t="str">
        <f t="shared" si="201"/>
        <v>G</v>
      </c>
      <c r="L190" s="37">
        <v>0.22</v>
      </c>
      <c r="M190" s="36" t="str">
        <f t="shared" si="202"/>
        <v>NS</v>
      </c>
      <c r="N190" s="36" t="str">
        <f t="shared" si="203"/>
        <v>G</v>
      </c>
      <c r="O190" s="36" t="str">
        <f t="shared" si="204"/>
        <v>G</v>
      </c>
      <c r="P190" s="36" t="str">
        <f t="shared" si="205"/>
        <v>G</v>
      </c>
      <c r="Q190" s="36">
        <v>0.5</v>
      </c>
      <c r="R190" s="36" t="str">
        <f t="shared" si="206"/>
        <v>VG</v>
      </c>
      <c r="S190" s="36" t="str">
        <f t="shared" si="207"/>
        <v>G</v>
      </c>
      <c r="T190" s="36" t="str">
        <f t="shared" si="208"/>
        <v>VG</v>
      </c>
      <c r="U190" s="36" t="str">
        <f t="shared" si="209"/>
        <v>VG</v>
      </c>
      <c r="V190" s="36">
        <v>0.93899999999999995</v>
      </c>
      <c r="W190" s="36" t="str">
        <f t="shared" si="210"/>
        <v>VG</v>
      </c>
      <c r="X190" s="36" t="str">
        <f t="shared" si="211"/>
        <v>S</v>
      </c>
      <c r="Y190" s="36" t="str">
        <f t="shared" si="212"/>
        <v>VG</v>
      </c>
      <c r="Z190" s="36" t="str">
        <f t="shared" si="213"/>
        <v>G</v>
      </c>
      <c r="AA190" s="38">
        <v>0.74616055699305495</v>
      </c>
      <c r="AB190" s="38">
        <v>0.67909814418889003</v>
      </c>
      <c r="AC190" s="38">
        <v>14.057892180073001</v>
      </c>
      <c r="AD190" s="38">
        <v>10.3877828640448</v>
      </c>
      <c r="AE190" s="38">
        <v>0.50382481380629296</v>
      </c>
      <c r="AF190" s="38">
        <v>0.56648199954730305</v>
      </c>
      <c r="AG190" s="38">
        <v>0.84268686003554205</v>
      </c>
      <c r="AH190" s="38">
        <v>0.72946601556531199</v>
      </c>
      <c r="AI190" s="39" t="s">
        <v>41</v>
      </c>
      <c r="AJ190" s="39" t="s">
        <v>42</v>
      </c>
      <c r="AK190" s="39" t="s">
        <v>42</v>
      </c>
      <c r="AL190" s="39" t="s">
        <v>42</v>
      </c>
      <c r="AM190" s="39" t="s">
        <v>41</v>
      </c>
      <c r="AN190" s="39" t="s">
        <v>41</v>
      </c>
      <c r="AO190" s="39" t="s">
        <v>41</v>
      </c>
      <c r="AP190" s="39" t="s">
        <v>42</v>
      </c>
      <c r="AR190" s="40" t="s">
        <v>440</v>
      </c>
      <c r="AS190" s="38">
        <v>0.79445395584336498</v>
      </c>
      <c r="AT190" s="38">
        <v>0.793548832874162</v>
      </c>
      <c r="AU190" s="38">
        <v>8.4103450557926198</v>
      </c>
      <c r="AV190" s="38">
        <v>8.4276026771923807</v>
      </c>
      <c r="AW190" s="38">
        <v>0.45337186079049402</v>
      </c>
      <c r="AX190" s="38">
        <v>0.45436897685233502</v>
      </c>
      <c r="AY190" s="38">
        <v>0.85077270589057197</v>
      </c>
      <c r="AZ190" s="38">
        <v>0.85532850180283004</v>
      </c>
      <c r="BA190" s="39" t="s">
        <v>41</v>
      </c>
      <c r="BB190" s="39" t="s">
        <v>41</v>
      </c>
      <c r="BC190" s="39" t="s">
        <v>41</v>
      </c>
      <c r="BD190" s="39" t="s">
        <v>41</v>
      </c>
      <c r="BE190" s="39" t="s">
        <v>43</v>
      </c>
      <c r="BF190" s="39" t="s">
        <v>43</v>
      </c>
      <c r="BG190" s="39" t="s">
        <v>43</v>
      </c>
      <c r="BH190" s="39" t="s">
        <v>43</v>
      </c>
      <c r="BI190" s="34">
        <f t="shared" si="214"/>
        <v>1</v>
      </c>
      <c r="BJ190" s="34" t="s">
        <v>440</v>
      </c>
      <c r="BK190" s="38">
        <v>0.75847979630699902</v>
      </c>
      <c r="BL190" s="38">
        <v>0.76392120553183895</v>
      </c>
      <c r="BM190" s="38">
        <v>12.772944691857001</v>
      </c>
      <c r="BN190" s="38">
        <v>11.9197259371805</v>
      </c>
      <c r="BO190" s="38">
        <v>0.49144705075216599</v>
      </c>
      <c r="BP190" s="38">
        <v>0.485879403214584</v>
      </c>
      <c r="BQ190" s="38">
        <v>0.84162527161224499</v>
      </c>
      <c r="BR190" s="38">
        <v>0.84458503604716195</v>
      </c>
      <c r="BS190" s="34" t="s">
        <v>41</v>
      </c>
      <c r="BT190" s="34" t="s">
        <v>41</v>
      </c>
      <c r="BU190" s="34" t="s">
        <v>42</v>
      </c>
      <c r="BV190" s="34" t="s">
        <v>42</v>
      </c>
      <c r="BW190" s="34" t="s">
        <v>43</v>
      </c>
      <c r="BX190" s="34" t="s">
        <v>43</v>
      </c>
      <c r="BY190" s="34" t="s">
        <v>41</v>
      </c>
      <c r="BZ190" s="34" t="s">
        <v>41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494-7289-46BA-A40A-49902492336D}">
  <dimension ref="A1:BZ18"/>
  <sheetViews>
    <sheetView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59" t="s">
        <v>33</v>
      </c>
      <c r="AD3" s="159"/>
      <c r="AE3" s="161" t="s">
        <v>16</v>
      </c>
      <c r="AF3" s="161"/>
      <c r="AG3" s="162" t="s">
        <v>34</v>
      </c>
      <c r="AH3" s="162"/>
      <c r="AI3" s="163" t="s">
        <v>14</v>
      </c>
      <c r="AJ3" s="163"/>
      <c r="AK3" s="159" t="s">
        <v>33</v>
      </c>
      <c r="AL3" s="159"/>
      <c r="AM3" s="161" t="s">
        <v>16</v>
      </c>
      <c r="AN3" s="161"/>
      <c r="AO3" s="162" t="s">
        <v>34</v>
      </c>
      <c r="AP3" s="162"/>
      <c r="AR3" s="21" t="s">
        <v>19</v>
      </c>
      <c r="AS3" s="160" t="s">
        <v>14</v>
      </c>
      <c r="AT3" s="160"/>
      <c r="AU3" s="166" t="s">
        <v>33</v>
      </c>
      <c r="AV3" s="166"/>
      <c r="AW3" s="165" t="s">
        <v>16</v>
      </c>
      <c r="AX3" s="165"/>
      <c r="AY3" s="162" t="s">
        <v>34</v>
      </c>
      <c r="AZ3" s="162"/>
      <c r="BA3" s="160" t="s">
        <v>14</v>
      </c>
      <c r="BB3" s="160"/>
      <c r="BC3" s="164" t="s">
        <v>33</v>
      </c>
      <c r="BD3" s="164"/>
      <c r="BE3" s="165" t="s">
        <v>16</v>
      </c>
      <c r="BF3" s="165"/>
      <c r="BG3" s="162" t="s">
        <v>34</v>
      </c>
      <c r="BH3" s="162"/>
      <c r="BI3">
        <f>MIN(BI5:BI32)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 t="s">
        <v>250</v>
      </c>
      <c r="B5">
        <v>23786019</v>
      </c>
      <c r="C5" s="33" t="s">
        <v>251</v>
      </c>
      <c r="D5" s="113" t="s">
        <v>252</v>
      </c>
      <c r="F5" s="114">
        <v>-170</v>
      </c>
      <c r="G5" s="7">
        <v>0.79700000000000004</v>
      </c>
      <c r="H5" s="7" t="str">
        <f t="shared" ref="H5:H6" si="0">IF(G5&gt;0.8,"VG",IF(G5&gt;0.7,"G",IF(G5&gt;0.45,"S","NS")))</f>
        <v>G</v>
      </c>
      <c r="I5" s="7" t="str">
        <f t="shared" ref="I5:I6" si="1">AJ5</f>
        <v>S</v>
      </c>
      <c r="J5" s="7" t="str">
        <f t="shared" ref="J5:J6" si="2">BB5</f>
        <v>G</v>
      </c>
      <c r="K5" s="7">
        <f t="shared" ref="K5:K6" si="3">BT5</f>
        <v>0</v>
      </c>
      <c r="L5" s="58">
        <v>0.34920000000000001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S</v>
      </c>
      <c r="O5" s="7" t="str">
        <f t="shared" ref="O5:O6" si="6">BD5</f>
        <v>NS</v>
      </c>
      <c r="P5" s="7">
        <f t="shared" ref="P5:P6" si="7">BY5</f>
        <v>0</v>
      </c>
      <c r="Q5" s="7">
        <v>0.43099999999999999</v>
      </c>
      <c r="R5" s="7" t="str">
        <f t="shared" ref="R5:R6" si="8">IF(Q5&lt;=0.5,"VG",IF(Q5&lt;=0.6,"G",IF(Q5&lt;=0.7,"S","NS")))</f>
        <v>VG</v>
      </c>
      <c r="S5" s="7" t="str">
        <f t="shared" ref="S5:S6" si="9">AN5</f>
        <v>S</v>
      </c>
      <c r="T5" s="7" t="str">
        <f t="shared" ref="T5:T6" si="10">BF5</f>
        <v>G</v>
      </c>
      <c r="U5" s="7">
        <f t="shared" ref="U5:U6" si="11">BX5</f>
        <v>0</v>
      </c>
      <c r="V5" s="7">
        <v>0.90610000000000002</v>
      </c>
      <c r="W5" s="7" t="str">
        <f t="shared" ref="W5:W6" si="12">IF(V5&gt;0.85,"VG",IF(V5&gt;0.75,"G",IF(V5&gt;0.6,"S","NS")))</f>
        <v>VG</v>
      </c>
      <c r="X5" s="7" t="str">
        <f t="shared" ref="X5:X6" si="13">AP5</f>
        <v>S</v>
      </c>
      <c r="Y5" s="7" t="str">
        <f t="shared" ref="Y5:Y6" si="14">BH5</f>
        <v>VG</v>
      </c>
      <c r="Z5" s="7">
        <f t="shared" ref="Z5:Z6" si="15">BZ5</f>
        <v>0</v>
      </c>
      <c r="AA5" s="22">
        <v>0.60014793272782696</v>
      </c>
      <c r="AB5" s="22">
        <v>0.62895628086103295</v>
      </c>
      <c r="AC5" s="31">
        <v>26.522742991621499</v>
      </c>
      <c r="AD5" s="31">
        <v>26.7350854211873</v>
      </c>
      <c r="AE5" s="32">
        <v>0.63233857012851402</v>
      </c>
      <c r="AF5" s="32">
        <v>0.60913358070210399</v>
      </c>
      <c r="AG5" s="24">
        <v>0.69837646362448202</v>
      </c>
      <c r="AH5" s="24">
        <v>0.72732780006646203</v>
      </c>
      <c r="AI5" s="25" t="s">
        <v>42</v>
      </c>
      <c r="AJ5" s="25" t="s">
        <v>42</v>
      </c>
      <c r="AK5" s="29" t="s">
        <v>39</v>
      </c>
      <c r="AL5" s="29" t="s">
        <v>39</v>
      </c>
      <c r="AM5" s="30" t="s">
        <v>42</v>
      </c>
      <c r="AN5" s="30" t="s">
        <v>42</v>
      </c>
      <c r="AO5" s="2" t="s">
        <v>42</v>
      </c>
      <c r="AP5" s="2" t="s">
        <v>42</v>
      </c>
      <c r="AQ5">
        <f>IF(AR5=W5,1,0)</f>
        <v>0</v>
      </c>
      <c r="AR5" t="s">
        <v>253</v>
      </c>
      <c r="AS5" s="24">
        <v>0.713977586369552</v>
      </c>
      <c r="AT5" s="24">
        <v>0.72883243744897697</v>
      </c>
      <c r="AU5" s="24">
        <v>31.3921498084033</v>
      </c>
      <c r="AV5" s="24">
        <v>30.208100843617299</v>
      </c>
      <c r="AW5" s="24">
        <v>0.53481063343060797</v>
      </c>
      <c r="AX5" s="24">
        <v>0.52073751790227596</v>
      </c>
      <c r="AY5" s="24">
        <v>0.89930645526755804</v>
      </c>
      <c r="AZ5" s="24">
        <v>0.90440074265773296</v>
      </c>
      <c r="BA5" t="s">
        <v>41</v>
      </c>
      <c r="BB5" t="s">
        <v>41</v>
      </c>
      <c r="BC5" t="s">
        <v>39</v>
      </c>
      <c r="BD5" t="s">
        <v>39</v>
      </c>
      <c r="BE5" t="s">
        <v>41</v>
      </c>
      <c r="BF5" t="s">
        <v>41</v>
      </c>
      <c r="BG5" t="s">
        <v>43</v>
      </c>
      <c r="BH5" t="s">
        <v>43</v>
      </c>
      <c r="BI5" s="2"/>
      <c r="BJ5" s="2"/>
      <c r="BK5" s="2"/>
      <c r="BL5"/>
      <c r="BM5"/>
      <c r="BN5" s="24"/>
      <c r="BO5" s="24"/>
      <c r="BP5" s="24"/>
      <c r="BQ5" s="24"/>
      <c r="BR5" s="24"/>
      <c r="BS5" s="24"/>
      <c r="BT5" s="24"/>
      <c r="BU5" s="24"/>
    </row>
    <row r="6" spans="1:78" x14ac:dyDescent="0.3">
      <c r="A6" s="1" t="s">
        <v>250</v>
      </c>
      <c r="B6">
        <v>23786019</v>
      </c>
      <c r="C6" s="33" t="s">
        <v>251</v>
      </c>
      <c r="D6" s="113" t="s">
        <v>254</v>
      </c>
      <c r="F6" s="114">
        <v>-93</v>
      </c>
      <c r="G6" s="7">
        <v>0.874</v>
      </c>
      <c r="H6" s="7" t="str">
        <f t="shared" si="0"/>
        <v>VG</v>
      </c>
      <c r="I6" s="7" t="str">
        <f t="shared" si="1"/>
        <v>S</v>
      </c>
      <c r="J6" s="7" t="str">
        <f t="shared" si="2"/>
        <v>G</v>
      </c>
      <c r="K6" s="7">
        <f t="shared" si="3"/>
        <v>0</v>
      </c>
      <c r="L6" s="58">
        <v>0.1638</v>
      </c>
      <c r="M6" s="7" t="str">
        <f t="shared" si="4"/>
        <v>NS</v>
      </c>
      <c r="N6" s="7" t="str">
        <f t="shared" si="5"/>
        <v>S</v>
      </c>
      <c r="O6" s="7" t="str">
        <f t="shared" si="6"/>
        <v>NS</v>
      </c>
      <c r="P6" s="7">
        <f t="shared" si="7"/>
        <v>0</v>
      </c>
      <c r="Q6" s="7">
        <v>0.35</v>
      </c>
      <c r="R6" s="7" t="str">
        <f t="shared" si="8"/>
        <v>VG</v>
      </c>
      <c r="S6" s="7" t="str">
        <f t="shared" si="9"/>
        <v>S</v>
      </c>
      <c r="T6" s="7" t="str">
        <f t="shared" si="10"/>
        <v>G</v>
      </c>
      <c r="U6" s="7">
        <f t="shared" si="11"/>
        <v>0</v>
      </c>
      <c r="V6" s="7">
        <v>0.91890000000000005</v>
      </c>
      <c r="W6" s="7" t="str">
        <f t="shared" si="12"/>
        <v>VG</v>
      </c>
      <c r="X6" s="7" t="str">
        <f t="shared" si="13"/>
        <v>S</v>
      </c>
      <c r="Y6" s="7" t="str">
        <f t="shared" si="14"/>
        <v>VG</v>
      </c>
      <c r="Z6" s="7">
        <f t="shared" si="15"/>
        <v>0</v>
      </c>
      <c r="AA6" s="22">
        <v>0.60014793272782696</v>
      </c>
      <c r="AB6" s="22">
        <v>0.62895628086103295</v>
      </c>
      <c r="AC6" s="31">
        <v>26.522742991621499</v>
      </c>
      <c r="AD6" s="31">
        <v>26.7350854211873</v>
      </c>
      <c r="AE6" s="32">
        <v>0.63233857012851402</v>
      </c>
      <c r="AF6" s="32">
        <v>0.60913358070210399</v>
      </c>
      <c r="AG6" s="24">
        <v>0.69837646362448202</v>
      </c>
      <c r="AH6" s="24">
        <v>0.72732780006646203</v>
      </c>
      <c r="AI6" s="25" t="s">
        <v>42</v>
      </c>
      <c r="AJ6" s="25" t="s">
        <v>42</v>
      </c>
      <c r="AK6" s="29" t="s">
        <v>39</v>
      </c>
      <c r="AL6" s="29" t="s">
        <v>39</v>
      </c>
      <c r="AM6" s="30" t="s">
        <v>42</v>
      </c>
      <c r="AN6" s="30" t="s">
        <v>42</v>
      </c>
      <c r="AO6" s="2" t="s">
        <v>42</v>
      </c>
      <c r="AP6" s="2" t="s">
        <v>42</v>
      </c>
      <c r="AQ6">
        <f>IF(AR6=W6,1,0)</f>
        <v>0</v>
      </c>
      <c r="AR6" t="s">
        <v>253</v>
      </c>
      <c r="AS6" s="24">
        <v>0.713977586369552</v>
      </c>
      <c r="AT6" s="24">
        <v>0.72883243744897697</v>
      </c>
      <c r="AU6" s="24">
        <v>31.3921498084033</v>
      </c>
      <c r="AV6" s="24">
        <v>30.208100843617299</v>
      </c>
      <c r="AW6" s="24">
        <v>0.53481063343060797</v>
      </c>
      <c r="AX6" s="24">
        <v>0.52073751790227596</v>
      </c>
      <c r="AY6" s="24">
        <v>0.89930645526755804</v>
      </c>
      <c r="AZ6" s="24">
        <v>0.90440074265773296</v>
      </c>
      <c r="BA6" t="s">
        <v>41</v>
      </c>
      <c r="BB6" t="s">
        <v>41</v>
      </c>
      <c r="BC6" t="s">
        <v>39</v>
      </c>
      <c r="BD6" t="s">
        <v>39</v>
      </c>
      <c r="BE6" t="s">
        <v>41</v>
      </c>
      <c r="BF6" t="s">
        <v>41</v>
      </c>
      <c r="BG6" t="s">
        <v>43</v>
      </c>
      <c r="BH6" t="s">
        <v>43</v>
      </c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8" x14ac:dyDescent="0.3">
      <c r="A7" s="1"/>
      <c r="C7" s="33"/>
      <c r="D7" s="113"/>
      <c r="F7" s="114"/>
      <c r="G7" s="7">
        <v>0.875</v>
      </c>
      <c r="H7" s="7"/>
      <c r="I7" s="7"/>
      <c r="J7" s="7"/>
      <c r="K7" s="7"/>
      <c r="L7" s="58">
        <v>0.15490000000000001</v>
      </c>
      <c r="M7" s="7"/>
      <c r="N7" s="7"/>
      <c r="O7" s="7"/>
      <c r="P7" s="7"/>
      <c r="Q7" s="7">
        <v>0.35</v>
      </c>
      <c r="R7" s="7"/>
      <c r="S7" s="7"/>
      <c r="T7" s="7"/>
      <c r="U7" s="7"/>
      <c r="V7" s="7">
        <v>0.91410000000000002</v>
      </c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8" x14ac:dyDescent="0.3">
      <c r="A8" s="1"/>
      <c r="C8" s="33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8" x14ac:dyDescent="0.3">
      <c r="A9" s="1"/>
      <c r="C9" s="33" t="s">
        <v>255</v>
      </c>
      <c r="D9" s="113" t="s">
        <v>256</v>
      </c>
      <c r="F9" s="114">
        <v>-92.57</v>
      </c>
      <c r="G9" s="7">
        <v>0.51100000000000001</v>
      </c>
      <c r="H9" s="7"/>
      <c r="I9" s="7"/>
      <c r="J9" s="7"/>
      <c r="K9" s="7"/>
      <c r="L9" s="58">
        <v>-0.31590000000000001</v>
      </c>
      <c r="M9" s="7"/>
      <c r="N9" s="7"/>
      <c r="O9" s="7"/>
      <c r="P9" s="7"/>
      <c r="Q9" s="7">
        <v>0.629</v>
      </c>
      <c r="R9" s="7"/>
      <c r="S9" s="7"/>
      <c r="T9" s="7"/>
      <c r="U9" s="7"/>
      <c r="V9" s="7">
        <v>0.91320000000000001</v>
      </c>
      <c r="AA9" s="22"/>
      <c r="AB9" s="22"/>
      <c r="AC9" s="31"/>
      <c r="AD9" s="31"/>
      <c r="AE9" s="32"/>
      <c r="AF9" s="32"/>
      <c r="AG9" s="24"/>
      <c r="AH9" s="24"/>
      <c r="AI9" s="25"/>
      <c r="AJ9" s="25"/>
      <c r="AK9" s="29"/>
      <c r="AL9" s="29"/>
      <c r="AM9" s="30"/>
      <c r="AN9" s="30"/>
      <c r="AO9" s="2"/>
      <c r="AP9" s="2"/>
      <c r="AS9" s="24"/>
      <c r="AT9" s="24"/>
      <c r="AU9" s="24"/>
      <c r="AV9" s="24"/>
      <c r="AW9" s="24"/>
      <c r="AX9" s="24"/>
      <c r="AY9" s="24"/>
      <c r="AZ9" s="24"/>
      <c r="BI9" s="2"/>
      <c r="BJ9" s="2"/>
      <c r="BK9" s="2"/>
      <c r="BL9"/>
      <c r="BM9"/>
      <c r="BN9" s="24"/>
      <c r="BO9" s="24"/>
      <c r="BP9" s="24"/>
      <c r="BQ9" s="24"/>
      <c r="BR9" s="24"/>
      <c r="BS9" s="24"/>
      <c r="BT9" s="24"/>
      <c r="BU9" s="24"/>
    </row>
    <row r="10" spans="1:78" x14ac:dyDescent="0.3">
      <c r="A10" s="1"/>
      <c r="C10" s="33" t="s">
        <v>255</v>
      </c>
      <c r="D10" s="113" t="s">
        <v>257</v>
      </c>
      <c r="F10" s="114"/>
      <c r="G10" s="7">
        <v>0.95699999999999996</v>
      </c>
      <c r="H10" s="7"/>
      <c r="I10" s="7"/>
      <c r="J10" s="7"/>
      <c r="K10" s="7"/>
      <c r="L10" s="58">
        <v>-2.1700000000000001E-2</v>
      </c>
      <c r="M10" s="7"/>
      <c r="N10" s="7"/>
      <c r="O10" s="7"/>
      <c r="P10" s="7"/>
      <c r="Q10" s="7">
        <v>0.20799999999999999</v>
      </c>
      <c r="R10" s="7"/>
      <c r="S10" s="7"/>
      <c r="T10" s="7"/>
      <c r="U10" s="7"/>
      <c r="V10" s="7">
        <v>0.95799999999999996</v>
      </c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8" x14ac:dyDescent="0.3">
      <c r="A11" s="1"/>
      <c r="C11" s="33" t="s">
        <v>255</v>
      </c>
      <c r="D11" s="113" t="s">
        <v>258</v>
      </c>
      <c r="F11" s="114">
        <v>4.45</v>
      </c>
      <c r="G11" s="7">
        <v>0.95699999999999996</v>
      </c>
      <c r="H11" s="7"/>
      <c r="I11" s="7"/>
      <c r="J11" s="7"/>
      <c r="K11" s="7"/>
      <c r="L11" s="58">
        <v>-2.1700000000000001E-2</v>
      </c>
      <c r="M11" s="7"/>
      <c r="N11" s="7"/>
      <c r="O11" s="7"/>
      <c r="P11" s="7"/>
      <c r="Q11" s="7">
        <v>0.20799999999999999</v>
      </c>
      <c r="R11" s="7"/>
      <c r="S11" s="7"/>
      <c r="T11" s="7"/>
      <c r="U11" s="7"/>
      <c r="V11" s="7">
        <v>0.95799999999999996</v>
      </c>
      <c r="AA11" s="22"/>
      <c r="AB11" s="22"/>
      <c r="AC11" s="31"/>
      <c r="AD11" s="31"/>
      <c r="AE11" s="32"/>
      <c r="AF11" s="32"/>
      <c r="AG11" s="24"/>
      <c r="AH11" s="24"/>
      <c r="AI11" s="25"/>
      <c r="AJ11" s="25"/>
      <c r="AK11" s="29"/>
      <c r="AL11" s="29"/>
      <c r="AM11" s="30"/>
      <c r="AN11" s="30"/>
      <c r="AO11" s="2"/>
      <c r="AP11" s="2"/>
      <c r="AS11" s="24"/>
      <c r="AT11" s="24"/>
      <c r="AU11" s="24"/>
      <c r="AV11" s="24"/>
      <c r="AW11" s="24"/>
      <c r="AX11" s="24"/>
      <c r="AY11" s="24"/>
      <c r="AZ11" s="24"/>
      <c r="BI11" s="2"/>
      <c r="BJ11" s="2"/>
      <c r="BK11" s="2"/>
      <c r="BL11"/>
      <c r="BM11"/>
      <c r="BN11" s="24"/>
      <c r="BO11" s="24"/>
      <c r="BP11" s="24"/>
      <c r="BQ11" s="24"/>
      <c r="BR11" s="24"/>
      <c r="BS11" s="24"/>
      <c r="BT11" s="24"/>
      <c r="BU11" s="24"/>
    </row>
    <row r="12" spans="1:78" x14ac:dyDescent="0.3">
      <c r="A12" s="1"/>
      <c r="C12" s="33"/>
      <c r="D12" s="113"/>
      <c r="F12" s="114"/>
      <c r="G12" s="7"/>
      <c r="H12" s="7"/>
      <c r="I12" s="7"/>
      <c r="J12" s="7"/>
      <c r="K12" s="7"/>
      <c r="L12" s="58"/>
      <c r="M12" s="7"/>
      <c r="N12" s="7"/>
      <c r="O12" s="7"/>
      <c r="P12" s="7"/>
      <c r="Q12" s="7"/>
      <c r="R12" s="7"/>
      <c r="S12" s="7"/>
      <c r="T12" s="7"/>
      <c r="U12" s="7"/>
      <c r="AA12" s="22"/>
      <c r="AB12" s="22"/>
      <c r="AC12" s="31"/>
      <c r="AD12" s="31"/>
      <c r="AE12" s="32"/>
      <c r="AF12" s="32"/>
      <c r="AG12" s="24"/>
      <c r="AH12" s="24"/>
      <c r="AI12" s="25"/>
      <c r="AJ12" s="25"/>
      <c r="AK12" s="29"/>
      <c r="AL12" s="29"/>
      <c r="AM12" s="30"/>
      <c r="AN12" s="30"/>
      <c r="AO12" s="2"/>
      <c r="AP12" s="2"/>
      <c r="AS12" s="24"/>
      <c r="AT12" s="24"/>
      <c r="AU12" s="24"/>
      <c r="AV12" s="24"/>
      <c r="AW12" s="24"/>
      <c r="AX12" s="24"/>
      <c r="AY12" s="24"/>
      <c r="AZ12" s="24"/>
      <c r="BI12" s="2"/>
      <c r="BJ12" s="2"/>
      <c r="BK12" s="2"/>
      <c r="BL12"/>
      <c r="BM12"/>
      <c r="BN12" s="24"/>
      <c r="BO12" s="24"/>
      <c r="BP12" s="24"/>
      <c r="BQ12" s="24"/>
      <c r="BR12" s="24"/>
      <c r="BS12" s="24"/>
      <c r="BT12" s="24"/>
      <c r="BU12" s="24"/>
    </row>
    <row r="13" spans="1:78" x14ac:dyDescent="0.3">
      <c r="A13" s="1"/>
      <c r="C13" s="33" t="s">
        <v>259</v>
      </c>
      <c r="D13" s="113" t="s">
        <v>260</v>
      </c>
      <c r="F13" s="114">
        <v>-92.7</v>
      </c>
      <c r="G13" s="7">
        <v>0.83799999999999997</v>
      </c>
      <c r="H13" s="7" t="str">
        <f t="shared" ref="H13:H15" si="16">IF(G13&gt;0.8,"VG",IF(G13&gt;0.7,"G",IF(G13&gt;0.45,"S","NS")))</f>
        <v>VG</v>
      </c>
      <c r="I13" s="7">
        <f t="shared" ref="I13:I15" si="17">AJ13</f>
        <v>0</v>
      </c>
      <c r="J13" s="7">
        <f t="shared" ref="J13:J15" si="18">BB13</f>
        <v>0</v>
      </c>
      <c r="K13" s="7">
        <f t="shared" ref="K13:K15" si="19">BT13</f>
        <v>0</v>
      </c>
      <c r="L13" s="58">
        <v>0.12759999999999999</v>
      </c>
      <c r="M13" s="7" t="str">
        <f t="shared" ref="M13:M15" si="20">IF(ABS(L13)&lt;5%,"VG",IF(ABS(L13)&lt;10%,"G",IF(ABS(L13)&lt;15%,"S","NS")))</f>
        <v>S</v>
      </c>
      <c r="N13" s="7">
        <f t="shared" ref="N13:N15" si="21">AO13</f>
        <v>0</v>
      </c>
      <c r="O13" s="7">
        <f t="shared" ref="O13:O15" si="22">BD13</f>
        <v>0</v>
      </c>
      <c r="P13" s="7">
        <f t="shared" ref="P13:P15" si="23">BY13</f>
        <v>0</v>
      </c>
      <c r="Q13" s="7">
        <v>0.39900000000000002</v>
      </c>
      <c r="R13" s="7" t="str">
        <f t="shared" ref="R13:R15" si="24">IF(Q13&lt;=0.5,"VG",IF(Q13&lt;=0.6,"G",IF(Q13&lt;=0.7,"S","NS")))</f>
        <v>VG</v>
      </c>
      <c r="S13" s="7">
        <f t="shared" ref="S13:S15" si="25">AN13</f>
        <v>0</v>
      </c>
      <c r="T13" s="7">
        <f t="shared" ref="T13:T15" si="26">BF13</f>
        <v>0</v>
      </c>
      <c r="U13" s="7">
        <f t="shared" ref="U13:U15" si="27">BX13</f>
        <v>0</v>
      </c>
      <c r="V13" s="7">
        <v>0.86119999999999997</v>
      </c>
      <c r="W13" s="7" t="str">
        <f t="shared" ref="W13:W15" si="28">IF(V13&gt;0.85,"VG",IF(V13&gt;0.75,"G",IF(V13&gt;0.6,"S","NS")))</f>
        <v>VG</v>
      </c>
      <c r="X13" s="7">
        <f t="shared" ref="X13:X15" si="29">AP13</f>
        <v>0</v>
      </c>
      <c r="Y13" s="7">
        <f t="shared" ref="Y13:Y15" si="30">BH13</f>
        <v>0</v>
      </c>
      <c r="Z13" s="7">
        <f t="shared" ref="Z13:Z15" si="31">BZ13</f>
        <v>0</v>
      </c>
      <c r="AA13" s="22"/>
      <c r="AB13" s="22"/>
      <c r="AC13" s="31"/>
      <c r="AD13" s="31"/>
      <c r="AE13" s="32"/>
      <c r="AF13" s="32"/>
      <c r="AG13" s="24"/>
      <c r="AH13" s="24"/>
      <c r="AI13" s="25"/>
      <c r="AJ13" s="25"/>
      <c r="AK13" s="29"/>
      <c r="AL13" s="29"/>
      <c r="AM13" s="30"/>
      <c r="AN13" s="30"/>
      <c r="AO13" s="2"/>
      <c r="AP13" s="2"/>
      <c r="AS13" s="24"/>
      <c r="AT13" s="24"/>
      <c r="AU13" s="24"/>
      <c r="AV13" s="24"/>
      <c r="AW13" s="24"/>
      <c r="AX13" s="24"/>
      <c r="AY13" s="24"/>
      <c r="AZ13" s="24"/>
      <c r="BI13" s="2"/>
      <c r="BJ13" s="2"/>
      <c r="BK13" s="2"/>
      <c r="BL13"/>
      <c r="BM13"/>
      <c r="BN13" s="24"/>
      <c r="BO13" s="24"/>
      <c r="BP13" s="24"/>
      <c r="BQ13" s="24"/>
      <c r="BR13" s="24"/>
      <c r="BS13" s="24"/>
      <c r="BT13" s="24"/>
      <c r="BU13" s="24"/>
    </row>
    <row r="14" spans="1:78" x14ac:dyDescent="0.3">
      <c r="A14" s="1"/>
      <c r="C14" s="33" t="s">
        <v>259</v>
      </c>
      <c r="D14" s="113" t="s">
        <v>261</v>
      </c>
      <c r="F14" s="114">
        <v>-24.36</v>
      </c>
      <c r="G14" s="107">
        <v>0.91800000000000004</v>
      </c>
      <c r="H14" s="7" t="str">
        <f t="shared" si="16"/>
        <v>VG</v>
      </c>
      <c r="I14" s="7">
        <f t="shared" si="17"/>
        <v>0</v>
      </c>
      <c r="J14" s="7">
        <f t="shared" si="18"/>
        <v>0</v>
      </c>
      <c r="K14" s="7">
        <f t="shared" si="19"/>
        <v>0</v>
      </c>
      <c r="L14" s="58">
        <v>3.0599999999999999E-2</v>
      </c>
      <c r="M14" s="7" t="str">
        <f t="shared" si="20"/>
        <v>VG</v>
      </c>
      <c r="N14" s="7">
        <f t="shared" si="21"/>
        <v>0</v>
      </c>
      <c r="O14" s="7">
        <f t="shared" si="22"/>
        <v>0</v>
      </c>
      <c r="P14" s="7">
        <f t="shared" si="23"/>
        <v>0</v>
      </c>
      <c r="Q14" s="107">
        <v>0.28699999999999998</v>
      </c>
      <c r="R14" s="7" t="str">
        <f t="shared" si="24"/>
        <v>VG</v>
      </c>
      <c r="S14" s="7">
        <f t="shared" si="25"/>
        <v>0</v>
      </c>
      <c r="T14" s="7">
        <f t="shared" si="26"/>
        <v>0</v>
      </c>
      <c r="U14" s="7">
        <f t="shared" si="27"/>
        <v>0</v>
      </c>
      <c r="V14" s="107">
        <v>0.91900000000000004</v>
      </c>
      <c r="W14" s="7" t="str">
        <f t="shared" si="28"/>
        <v>VG</v>
      </c>
      <c r="X14" s="7">
        <f t="shared" si="29"/>
        <v>0</v>
      </c>
      <c r="Y14" s="7">
        <f t="shared" si="30"/>
        <v>0</v>
      </c>
      <c r="Z14" s="7">
        <f t="shared" si="31"/>
        <v>0</v>
      </c>
      <c r="AA14" s="22"/>
      <c r="AB14" s="22"/>
      <c r="AC14" s="31"/>
      <c r="AD14" s="31"/>
      <c r="AE14" s="32"/>
      <c r="AF14" s="32"/>
      <c r="AG14" s="24"/>
      <c r="AH14" s="24"/>
      <c r="AI14" s="25"/>
      <c r="AJ14" s="25"/>
      <c r="AK14" s="29"/>
      <c r="AL14" s="29"/>
      <c r="AM14" s="30"/>
      <c r="AN14" s="30"/>
      <c r="AO14" s="2"/>
      <c r="AP14" s="2"/>
      <c r="AS14" s="24"/>
      <c r="AT14" s="24"/>
      <c r="AU14" s="24"/>
      <c r="AV14" s="24"/>
      <c r="AW14" s="24"/>
      <c r="AX14" s="24"/>
      <c r="AY14" s="24"/>
      <c r="AZ14" s="24"/>
      <c r="BI14" s="2"/>
      <c r="BJ14" s="2"/>
      <c r="BK14" s="2"/>
      <c r="BL14"/>
      <c r="BM14"/>
      <c r="BN14" s="24"/>
      <c r="BO14" s="24"/>
      <c r="BP14" s="24"/>
      <c r="BQ14" s="24"/>
      <c r="BR14" s="24"/>
      <c r="BS14" s="24"/>
      <c r="BT14" s="24"/>
      <c r="BU14" s="24"/>
    </row>
    <row r="15" spans="1:78" x14ac:dyDescent="0.3">
      <c r="A15" s="1"/>
      <c r="C15" s="33" t="s">
        <v>259</v>
      </c>
      <c r="D15" s="113" t="s">
        <v>262</v>
      </c>
      <c r="F15" s="114">
        <v>-27.323</v>
      </c>
      <c r="G15" s="107">
        <v>0.91700000000000004</v>
      </c>
      <c r="H15" s="7" t="str">
        <f t="shared" si="16"/>
        <v>VG</v>
      </c>
      <c r="I15" s="7">
        <f t="shared" si="17"/>
        <v>0</v>
      </c>
      <c r="J15" s="7">
        <f t="shared" si="18"/>
        <v>0</v>
      </c>
      <c r="K15" s="7">
        <f t="shared" si="19"/>
        <v>0</v>
      </c>
      <c r="L15" s="58">
        <v>3.4500000000000003E-2</v>
      </c>
      <c r="M15" s="7" t="str">
        <f t="shared" si="20"/>
        <v>VG</v>
      </c>
      <c r="N15" s="7">
        <f t="shared" si="21"/>
        <v>0</v>
      </c>
      <c r="O15" s="7">
        <f t="shared" si="22"/>
        <v>0</v>
      </c>
      <c r="P15" s="7">
        <f t="shared" si="23"/>
        <v>0</v>
      </c>
      <c r="Q15" s="107">
        <v>0.28799999999999998</v>
      </c>
      <c r="R15" s="7" t="str">
        <f t="shared" si="24"/>
        <v>VG</v>
      </c>
      <c r="S15" s="7">
        <f t="shared" si="25"/>
        <v>0</v>
      </c>
      <c r="T15" s="7">
        <f t="shared" si="26"/>
        <v>0</v>
      </c>
      <c r="U15" s="7">
        <f t="shared" si="27"/>
        <v>0</v>
      </c>
      <c r="V15" s="107">
        <v>0.91820000000000002</v>
      </c>
      <c r="W15" s="7" t="str">
        <f t="shared" si="28"/>
        <v>VG</v>
      </c>
      <c r="X15" s="7">
        <f t="shared" si="29"/>
        <v>0</v>
      </c>
      <c r="Y15" s="7">
        <f t="shared" si="30"/>
        <v>0</v>
      </c>
      <c r="Z15" s="7">
        <f t="shared" si="31"/>
        <v>0</v>
      </c>
      <c r="AA15" s="22"/>
      <c r="AB15" s="22"/>
      <c r="AC15" s="31"/>
      <c r="AD15" s="31"/>
      <c r="AE15" s="32"/>
      <c r="AF15" s="32"/>
      <c r="AG15" s="24"/>
      <c r="AH15" s="24"/>
      <c r="AI15" s="25"/>
      <c r="AJ15" s="25"/>
      <c r="AK15" s="29"/>
      <c r="AL15" s="29"/>
      <c r="AM15" s="30"/>
      <c r="AN15" s="30"/>
      <c r="AO15" s="2"/>
      <c r="AP15" s="2"/>
      <c r="AS15" s="24"/>
      <c r="AT15" s="24"/>
      <c r="AU15" s="24"/>
      <c r="AV15" s="24"/>
      <c r="AW15" s="24"/>
      <c r="AX15" s="24"/>
      <c r="AY15" s="24"/>
      <c r="AZ15" s="24"/>
      <c r="BI15" s="2"/>
      <c r="BJ15" s="2"/>
      <c r="BK15" s="2"/>
      <c r="BL15"/>
      <c r="BM15"/>
      <c r="BN15" s="24"/>
      <c r="BO15" s="24"/>
      <c r="BP15" s="24"/>
      <c r="BQ15" s="24"/>
      <c r="BR15" s="24"/>
      <c r="BS15" s="24"/>
      <c r="BT15" s="24"/>
      <c r="BU15" s="24"/>
    </row>
    <row r="16" spans="1:78" x14ac:dyDescent="0.3">
      <c r="A16" s="1"/>
      <c r="C16" s="33"/>
      <c r="D16" s="113"/>
      <c r="F16" s="114"/>
      <c r="G16" s="7"/>
      <c r="H16" s="7"/>
      <c r="I16" s="7"/>
      <c r="J16" s="7"/>
      <c r="K16" s="7"/>
      <c r="L16" s="58"/>
      <c r="M16" s="7"/>
      <c r="N16" s="7"/>
      <c r="O16" s="7"/>
      <c r="P16" s="7"/>
      <c r="Q16" s="7"/>
      <c r="R16" s="7"/>
      <c r="S16" s="7"/>
      <c r="T16" s="7"/>
      <c r="U16" s="7"/>
      <c r="AA16" s="22"/>
      <c r="AB16" s="22"/>
      <c r="AC16" s="31"/>
      <c r="AD16" s="31"/>
      <c r="AE16" s="32"/>
      <c r="AF16" s="32"/>
      <c r="AG16" s="24"/>
      <c r="AH16" s="24"/>
      <c r="AI16" s="25"/>
      <c r="AJ16" s="25"/>
      <c r="AK16" s="29"/>
      <c r="AL16" s="29"/>
      <c r="AM16" s="30"/>
      <c r="AN16" s="30"/>
      <c r="AO16" s="2"/>
      <c r="AP16" s="2"/>
      <c r="AS16" s="24"/>
      <c r="AT16" s="24"/>
      <c r="AU16" s="24"/>
      <c r="AV16" s="24"/>
      <c r="AW16" s="24"/>
      <c r="AX16" s="24"/>
      <c r="AY16" s="24"/>
      <c r="AZ16" s="24"/>
      <c r="BI16" s="2"/>
      <c r="BJ16" s="2"/>
      <c r="BK16" s="2"/>
      <c r="BL16"/>
      <c r="BM16"/>
      <c r="BN16" s="24"/>
      <c r="BO16" s="24"/>
      <c r="BP16" s="24"/>
      <c r="BQ16" s="24"/>
      <c r="BR16" s="24"/>
      <c r="BS16" s="24"/>
      <c r="BT16" s="24"/>
      <c r="BU16" s="24"/>
    </row>
    <row r="17" spans="1:78" x14ac:dyDescent="0.3">
      <c r="A17" s="21" t="s">
        <v>23</v>
      </c>
    </row>
    <row r="18" spans="1:78" x14ac:dyDescent="0.3">
      <c r="A18" s="2" t="s">
        <v>11</v>
      </c>
      <c r="B18" s="2" t="s">
        <v>22</v>
      </c>
      <c r="G18" s="5" t="s">
        <v>14</v>
      </c>
      <c r="L18" s="8" t="s">
        <v>15</v>
      </c>
      <c r="Q18" s="6" t="s">
        <v>16</v>
      </c>
      <c r="V18" s="7" t="s">
        <v>17</v>
      </c>
      <c r="AA18" s="25" t="s">
        <v>35</v>
      </c>
      <c r="AB18" s="25" t="s">
        <v>36</v>
      </c>
      <c r="AC18" s="26" t="s">
        <v>35</v>
      </c>
      <c r="AD18" s="26" t="s">
        <v>36</v>
      </c>
      <c r="AE18" s="27" t="s">
        <v>35</v>
      </c>
      <c r="AF18" s="27" t="s">
        <v>36</v>
      </c>
      <c r="AG18" s="2" t="s">
        <v>35</v>
      </c>
      <c r="AH18" s="2" t="s">
        <v>36</v>
      </c>
      <c r="AI18" s="28" t="s">
        <v>35</v>
      </c>
      <c r="AJ18" s="28" t="s">
        <v>36</v>
      </c>
      <c r="AK18" s="26" t="s">
        <v>35</v>
      </c>
      <c r="AL18" s="26" t="s">
        <v>36</v>
      </c>
      <c r="AM18" s="27" t="s">
        <v>35</v>
      </c>
      <c r="AN18" s="27" t="s">
        <v>36</v>
      </c>
      <c r="AO18" s="2" t="s">
        <v>35</v>
      </c>
      <c r="AP18" s="2" t="s">
        <v>36</v>
      </c>
      <c r="AS18" s="25" t="s">
        <v>37</v>
      </c>
      <c r="AT18" s="25" t="s">
        <v>38</v>
      </c>
      <c r="AU18" s="29" t="s">
        <v>37</v>
      </c>
      <c r="AV18" s="29" t="s">
        <v>38</v>
      </c>
      <c r="AW18" s="30" t="s">
        <v>37</v>
      </c>
      <c r="AX18" s="30" t="s">
        <v>38</v>
      </c>
      <c r="AY18" s="2" t="s">
        <v>37</v>
      </c>
      <c r="AZ18" s="2" t="s">
        <v>38</v>
      </c>
      <c r="BA18" s="25" t="s">
        <v>37</v>
      </c>
      <c r="BB18" s="25" t="s">
        <v>38</v>
      </c>
      <c r="BC18" s="29" t="s">
        <v>37</v>
      </c>
      <c r="BD18" s="29" t="s">
        <v>38</v>
      </c>
      <c r="BE18" s="30" t="s">
        <v>37</v>
      </c>
      <c r="BF18" s="30" t="s">
        <v>38</v>
      </c>
      <c r="BG18" s="2" t="s">
        <v>37</v>
      </c>
      <c r="BH18" s="2" t="s">
        <v>38</v>
      </c>
      <c r="BK18" s="24" t="s">
        <v>37</v>
      </c>
      <c r="BL18" s="24" t="s">
        <v>38</v>
      </c>
      <c r="BM18" s="24" t="s">
        <v>37</v>
      </c>
      <c r="BN18" s="24" t="s">
        <v>38</v>
      </c>
      <c r="BO18" s="24" t="s">
        <v>37</v>
      </c>
      <c r="BP18" s="24" t="s">
        <v>38</v>
      </c>
      <c r="BQ18" s="24" t="s">
        <v>37</v>
      </c>
      <c r="BR18" s="24" t="s">
        <v>38</v>
      </c>
      <c r="BS18" t="s">
        <v>37</v>
      </c>
      <c r="BT18" t="s">
        <v>38</v>
      </c>
      <c r="BU18" t="s">
        <v>37</v>
      </c>
      <c r="BV18" t="s">
        <v>38</v>
      </c>
      <c r="BW18" t="s">
        <v>37</v>
      </c>
      <c r="BX18" t="s">
        <v>38</v>
      </c>
      <c r="BY18" t="s">
        <v>37</v>
      </c>
      <c r="BZ18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EE3-CFE6-48BC-83AA-554B2C2E2ED4}">
  <dimension ref="A1:BZ467"/>
  <sheetViews>
    <sheetView tabSelected="1" workbookViewId="0">
      <pane ySplit="3" topLeftCell="A355" activePane="bottomLeft" state="frozen"/>
      <selection pane="bottomLeft" activeCell="Q371" sqref="Q371"/>
    </sheetView>
  </sheetViews>
  <sheetFormatPr defaultRowHeight="14.4" x14ac:dyDescent="0.3"/>
  <cols>
    <col min="3" max="3" width="49.5546875" customWidth="1"/>
    <col min="4" max="4" width="16.441406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27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59" t="s">
        <v>33</v>
      </c>
      <c r="AD3" s="159"/>
      <c r="AE3" s="161" t="s">
        <v>16</v>
      </c>
      <c r="AF3" s="161"/>
      <c r="AG3" s="162" t="s">
        <v>34</v>
      </c>
      <c r="AH3" s="162"/>
      <c r="AI3" s="163" t="s">
        <v>14</v>
      </c>
      <c r="AJ3" s="163"/>
      <c r="AK3" s="159" t="s">
        <v>33</v>
      </c>
      <c r="AL3" s="159"/>
      <c r="AM3" s="161" t="s">
        <v>16</v>
      </c>
      <c r="AN3" s="161"/>
      <c r="AO3" s="162" t="s">
        <v>34</v>
      </c>
      <c r="AP3" s="162"/>
      <c r="AR3" s="21" t="s">
        <v>19</v>
      </c>
      <c r="AS3" s="160" t="s">
        <v>14</v>
      </c>
      <c r="AT3" s="160"/>
      <c r="AU3" s="166" t="s">
        <v>33</v>
      </c>
      <c r="AV3" s="166"/>
      <c r="AW3" s="165" t="s">
        <v>16</v>
      </c>
      <c r="AX3" s="165"/>
      <c r="AY3" s="162" t="s">
        <v>34</v>
      </c>
      <c r="AZ3" s="162"/>
      <c r="BA3" s="160" t="s">
        <v>14</v>
      </c>
      <c r="BB3" s="160"/>
      <c r="BC3" s="164" t="s">
        <v>33</v>
      </c>
      <c r="BD3" s="164"/>
      <c r="BE3" s="165" t="s">
        <v>16</v>
      </c>
      <c r="BF3" s="165"/>
      <c r="BG3" s="162" t="s">
        <v>34</v>
      </c>
      <c r="BH3" s="162"/>
      <c r="BI3">
        <f>MIN(BI6:BI479)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>
        <v>14158500</v>
      </c>
      <c r="B5">
        <v>23773373</v>
      </c>
      <c r="C5" t="s">
        <v>290</v>
      </c>
      <c r="D5" t="s">
        <v>291</v>
      </c>
      <c r="G5" s="5">
        <v>0.69299999999999995</v>
      </c>
      <c r="H5" s="5" t="str">
        <f t="shared" ref="H5:H41" si="0">IF(G5&gt;0.8,"VG",IF(G5&gt;0.7,"G",IF(G5&gt;0.45,"S","NS")))</f>
        <v>S</v>
      </c>
      <c r="I5" s="5" t="str">
        <f t="shared" ref="I5:I41" si="1">AJ5</f>
        <v>NS</v>
      </c>
      <c r="J5" s="5" t="str">
        <f t="shared" ref="J5:J41" si="2">BB5</f>
        <v>NS</v>
      </c>
      <c r="K5" s="5" t="str">
        <f t="shared" ref="K5:K41" si="3">BT5</f>
        <v>NS</v>
      </c>
      <c r="L5" s="8">
        <v>0</v>
      </c>
      <c r="M5" s="15" t="str">
        <f t="shared" ref="M5:M41" si="4">IF(ABS(L5)&lt;5%,"VG",IF(ABS(L5)&lt;10%,"G",IF(ABS(L5)&lt;15%,"S","NS")))</f>
        <v>VG</v>
      </c>
      <c r="N5" s="15" t="str">
        <f t="shared" ref="N5:N41" si="5">AO5</f>
        <v>NS</v>
      </c>
      <c r="O5" s="15" t="str">
        <f t="shared" ref="O5:O41" si="6">BD5</f>
        <v>NS</v>
      </c>
      <c r="P5" s="15" t="str">
        <f t="shared" ref="P5:P41" si="7">BY5</f>
        <v>NS</v>
      </c>
      <c r="Q5" s="6">
        <v>0.55000000000000004</v>
      </c>
      <c r="R5" s="6" t="str">
        <f t="shared" ref="R5:R41" si="8">IF(Q5&lt;=0.5,"VG",IF(Q5&lt;=0.6,"G",IF(Q5&lt;=0.7,"S","NS")))</f>
        <v>G</v>
      </c>
      <c r="S5" s="6" t="str">
        <f t="shared" ref="S5:S41" si="9">AN5</f>
        <v>NS</v>
      </c>
      <c r="T5" s="6" t="str">
        <f t="shared" ref="T5:T41" si="10">BF5</f>
        <v>NS</v>
      </c>
      <c r="U5" s="6" t="str">
        <f t="shared" ref="U5:U41" si="11">BX5</f>
        <v>NS</v>
      </c>
      <c r="V5" s="7">
        <v>0.69399999999999995</v>
      </c>
      <c r="W5" s="7" t="str">
        <f t="shared" ref="W5:W41" si="12">IF(V5&gt;0.85,"VG",IF(V5&gt;0.75,"G",IF(V5&gt;0.6,"S","NS")))</f>
        <v>S</v>
      </c>
      <c r="X5" s="7" t="str">
        <f t="shared" ref="X5:X41" si="13">AP5</f>
        <v>NS</v>
      </c>
      <c r="Y5" s="7" t="str">
        <f t="shared" ref="Y5:Y41" si="14">BH5</f>
        <v>NS</v>
      </c>
      <c r="Z5" s="7" t="str">
        <f t="shared" ref="Z5:Z41" si="15">BZ5</f>
        <v>NS</v>
      </c>
      <c r="AA5" s="22">
        <v>-1.4541049943029001</v>
      </c>
      <c r="AB5" s="22">
        <v>-1.3504457651966399</v>
      </c>
      <c r="AC5" s="31">
        <v>62.899204382333799</v>
      </c>
      <c r="AD5" s="31">
        <v>62.157426473123202</v>
      </c>
      <c r="AE5" s="32">
        <v>1.5665583277691599</v>
      </c>
      <c r="AF5" s="32">
        <v>1.5331163573573401</v>
      </c>
      <c r="AG5" s="24">
        <v>0.50888231720407495</v>
      </c>
      <c r="AH5" s="24">
        <v>0.46514882670209701</v>
      </c>
      <c r="AI5" s="25" t="s">
        <v>39</v>
      </c>
      <c r="AJ5" s="25" t="s">
        <v>39</v>
      </c>
      <c r="AK5" s="29" t="s">
        <v>39</v>
      </c>
      <c r="AL5" s="29" t="s">
        <v>39</v>
      </c>
      <c r="AM5" s="30" t="s">
        <v>39</v>
      </c>
      <c r="AN5" s="30" t="s">
        <v>39</v>
      </c>
      <c r="AO5" s="2" t="s">
        <v>39</v>
      </c>
      <c r="AP5" s="2" t="s">
        <v>39</v>
      </c>
      <c r="AR5" s="33" t="s">
        <v>40</v>
      </c>
      <c r="AS5" s="22">
        <v>-1.4035295644097801</v>
      </c>
      <c r="AT5" s="22">
        <v>-1.41662761682807</v>
      </c>
      <c r="AU5" s="31">
        <v>62.146960657570503</v>
      </c>
      <c r="AV5" s="31">
        <v>62.151711810774401</v>
      </c>
      <c r="AW5" s="32">
        <v>1.5503320819778501</v>
      </c>
      <c r="AX5" s="32">
        <v>1.5545506157176301</v>
      </c>
      <c r="AY5" s="24">
        <v>0.52114593619514005</v>
      </c>
      <c r="AZ5" s="24">
        <v>0.51427154263673303</v>
      </c>
      <c r="BA5" s="25" t="s">
        <v>39</v>
      </c>
      <c r="BB5" s="25" t="s">
        <v>39</v>
      </c>
      <c r="BC5" s="29" t="s">
        <v>39</v>
      </c>
      <c r="BD5" s="29" t="s">
        <v>39</v>
      </c>
      <c r="BE5" s="30" t="s">
        <v>39</v>
      </c>
      <c r="BF5" s="30" t="s">
        <v>39</v>
      </c>
      <c r="BG5" s="2" t="s">
        <v>39</v>
      </c>
      <c r="BH5" s="2" t="s">
        <v>39</v>
      </c>
      <c r="BI5">
        <f t="shared" ref="BI5:BI41" si="16">IF(BJ5=AR5,1,0)</f>
        <v>1</v>
      </c>
      <c r="BJ5" t="s">
        <v>40</v>
      </c>
      <c r="BK5" s="24">
        <v>-1.4512831889503</v>
      </c>
      <c r="BL5" s="24">
        <v>-1.4554895635925</v>
      </c>
      <c r="BM5" s="24">
        <v>62.8780054845842</v>
      </c>
      <c r="BN5" s="24">
        <v>62.728644377839302</v>
      </c>
      <c r="BO5" s="24">
        <v>1.5656574302670101</v>
      </c>
      <c r="BP5" s="24">
        <v>1.5670001798316799</v>
      </c>
      <c r="BQ5" s="24">
        <v>0.51047864847191304</v>
      </c>
      <c r="BR5" s="24">
        <v>0.50298660633611003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</row>
    <row r="6" spans="1:78" s="34" customFormat="1" x14ac:dyDescent="0.3">
      <c r="A6" s="35">
        <v>14158500</v>
      </c>
      <c r="B6" s="34">
        <v>23773373</v>
      </c>
      <c r="C6" s="34" t="s">
        <v>0</v>
      </c>
      <c r="D6" s="34" t="s">
        <v>75</v>
      </c>
      <c r="F6" s="64"/>
      <c r="G6" s="36">
        <v>0.42799999999999999</v>
      </c>
      <c r="H6" s="36" t="str">
        <f t="shared" si="0"/>
        <v>NS</v>
      </c>
      <c r="I6" s="36" t="str">
        <f t="shared" si="1"/>
        <v>NS</v>
      </c>
      <c r="J6" s="36" t="str">
        <f t="shared" si="2"/>
        <v>NS</v>
      </c>
      <c r="K6" s="36" t="str">
        <f t="shared" si="3"/>
        <v>NS</v>
      </c>
      <c r="L6" s="37">
        <v>2E-3</v>
      </c>
      <c r="M6" s="36" t="str">
        <f t="shared" si="4"/>
        <v>VG</v>
      </c>
      <c r="N6" s="36" t="str">
        <f t="shared" si="5"/>
        <v>NS</v>
      </c>
      <c r="O6" s="36" t="str">
        <f t="shared" si="6"/>
        <v>NS</v>
      </c>
      <c r="P6" s="36" t="str">
        <f t="shared" si="7"/>
        <v>NS</v>
      </c>
      <c r="Q6" s="36">
        <v>0.754</v>
      </c>
      <c r="R6" s="36" t="str">
        <f t="shared" si="8"/>
        <v>NS</v>
      </c>
      <c r="S6" s="36" t="str">
        <f t="shared" si="9"/>
        <v>NS</v>
      </c>
      <c r="T6" s="36" t="str">
        <f t="shared" si="10"/>
        <v>NS</v>
      </c>
      <c r="U6" s="36" t="str">
        <f t="shared" si="11"/>
        <v>NS</v>
      </c>
      <c r="V6" s="36">
        <v>0.43</v>
      </c>
      <c r="W6" s="36" t="str">
        <f t="shared" si="12"/>
        <v>NS</v>
      </c>
      <c r="X6" s="36" t="str">
        <f t="shared" si="13"/>
        <v>NS</v>
      </c>
      <c r="Y6" s="36" t="str">
        <f t="shared" si="14"/>
        <v>NS</v>
      </c>
      <c r="Z6" s="36" t="str">
        <f t="shared" si="15"/>
        <v>NS</v>
      </c>
      <c r="AA6" s="38">
        <v>-1.4541049943029001</v>
      </c>
      <c r="AB6" s="38">
        <v>-1.3504457651966399</v>
      </c>
      <c r="AC6" s="38">
        <v>62.899204382333799</v>
      </c>
      <c r="AD6" s="38">
        <v>62.157426473123202</v>
      </c>
      <c r="AE6" s="38">
        <v>1.5665583277691599</v>
      </c>
      <c r="AF6" s="38">
        <v>1.5331163573573401</v>
      </c>
      <c r="AG6" s="38">
        <v>0.50888231720407495</v>
      </c>
      <c r="AH6" s="38">
        <v>0.46514882670209701</v>
      </c>
      <c r="AI6" s="39" t="s">
        <v>39</v>
      </c>
      <c r="AJ6" s="39" t="s">
        <v>39</v>
      </c>
      <c r="AK6" s="39" t="s">
        <v>39</v>
      </c>
      <c r="AL6" s="39" t="s">
        <v>39</v>
      </c>
      <c r="AM6" s="39" t="s">
        <v>39</v>
      </c>
      <c r="AN6" s="39" t="s">
        <v>39</v>
      </c>
      <c r="AO6" s="39" t="s">
        <v>39</v>
      </c>
      <c r="AP6" s="39" t="s">
        <v>39</v>
      </c>
      <c r="AR6" s="40" t="s">
        <v>40</v>
      </c>
      <c r="AS6" s="38">
        <v>-1.4035295644097801</v>
      </c>
      <c r="AT6" s="38">
        <v>-1.41662761682807</v>
      </c>
      <c r="AU6" s="38">
        <v>62.146960657570503</v>
      </c>
      <c r="AV6" s="38">
        <v>62.151711810774401</v>
      </c>
      <c r="AW6" s="38">
        <v>1.5503320819778501</v>
      </c>
      <c r="AX6" s="38">
        <v>1.5545506157176301</v>
      </c>
      <c r="AY6" s="38">
        <v>0.52114593619514005</v>
      </c>
      <c r="AZ6" s="38">
        <v>0.51427154263673303</v>
      </c>
      <c r="BA6" s="39" t="s">
        <v>39</v>
      </c>
      <c r="BB6" s="39" t="s">
        <v>39</v>
      </c>
      <c r="BC6" s="39" t="s">
        <v>39</v>
      </c>
      <c r="BD6" s="39" t="s">
        <v>39</v>
      </c>
      <c r="BE6" s="39" t="s">
        <v>39</v>
      </c>
      <c r="BF6" s="39" t="s">
        <v>39</v>
      </c>
      <c r="BG6" s="39" t="s">
        <v>39</v>
      </c>
      <c r="BH6" s="39" t="s">
        <v>39</v>
      </c>
      <c r="BI6" s="34">
        <f t="shared" si="16"/>
        <v>1</v>
      </c>
      <c r="BJ6" s="34" t="s">
        <v>40</v>
      </c>
      <c r="BK6" s="38">
        <v>-1.4512831889503</v>
      </c>
      <c r="BL6" s="38">
        <v>-1.4554895635925</v>
      </c>
      <c r="BM6" s="38">
        <v>62.8780054845842</v>
      </c>
      <c r="BN6" s="38">
        <v>62.728644377839302</v>
      </c>
      <c r="BO6" s="38">
        <v>1.5656574302670101</v>
      </c>
      <c r="BP6" s="38">
        <v>1.5670001798316799</v>
      </c>
      <c r="BQ6" s="38">
        <v>0.51047864847191304</v>
      </c>
      <c r="BR6" s="38">
        <v>0.50298660633611003</v>
      </c>
      <c r="BS6" s="34" t="s">
        <v>39</v>
      </c>
      <c r="BT6" s="34" t="s">
        <v>39</v>
      </c>
      <c r="BU6" s="34" t="s">
        <v>39</v>
      </c>
      <c r="BV6" s="34" t="s">
        <v>39</v>
      </c>
      <c r="BW6" s="34" t="s">
        <v>39</v>
      </c>
      <c r="BX6" s="34" t="s">
        <v>39</v>
      </c>
      <c r="BY6" s="34" t="s">
        <v>39</v>
      </c>
      <c r="BZ6" s="34" t="s">
        <v>39</v>
      </c>
    </row>
    <row r="7" spans="1:78" s="63" customFormat="1" x14ac:dyDescent="0.3">
      <c r="A7" s="80">
        <v>14158500</v>
      </c>
      <c r="B7" s="63">
        <v>23773373</v>
      </c>
      <c r="C7" s="63" t="s">
        <v>0</v>
      </c>
      <c r="D7" s="81" t="s">
        <v>81</v>
      </c>
      <c r="E7" s="81"/>
      <c r="F7" s="64"/>
      <c r="G7" s="5">
        <v>0.37</v>
      </c>
      <c r="H7" s="5" t="str">
        <f t="shared" si="0"/>
        <v>NS</v>
      </c>
      <c r="I7" s="5" t="str">
        <f t="shared" si="1"/>
        <v>NS</v>
      </c>
      <c r="J7" s="5" t="str">
        <f t="shared" si="2"/>
        <v>NS</v>
      </c>
      <c r="K7" s="5" t="str">
        <f t="shared" si="3"/>
        <v>NS</v>
      </c>
      <c r="L7" s="17">
        <v>7.2999999999999995E-2</v>
      </c>
      <c r="M7" s="5" t="str">
        <f t="shared" si="4"/>
        <v>G</v>
      </c>
      <c r="N7" s="5" t="str">
        <f t="shared" si="5"/>
        <v>NS</v>
      </c>
      <c r="O7" s="5" t="str">
        <f t="shared" si="6"/>
        <v>NS</v>
      </c>
      <c r="P7" s="5" t="str">
        <f t="shared" si="7"/>
        <v>NS</v>
      </c>
      <c r="Q7" s="5">
        <v>0.79</v>
      </c>
      <c r="R7" s="5" t="str">
        <f t="shared" si="8"/>
        <v>NS</v>
      </c>
      <c r="S7" s="5" t="str">
        <f t="shared" si="9"/>
        <v>NS</v>
      </c>
      <c r="T7" s="5" t="str">
        <f t="shared" si="10"/>
        <v>NS</v>
      </c>
      <c r="U7" s="5" t="str">
        <f t="shared" si="11"/>
        <v>NS</v>
      </c>
      <c r="V7" s="5">
        <v>0.4</v>
      </c>
      <c r="W7" s="5" t="str">
        <f t="shared" si="12"/>
        <v>NS</v>
      </c>
      <c r="X7" s="5" t="str">
        <f t="shared" si="13"/>
        <v>NS</v>
      </c>
      <c r="Y7" s="5" t="str">
        <f t="shared" si="14"/>
        <v>NS</v>
      </c>
      <c r="Z7" s="5" t="str">
        <f t="shared" si="15"/>
        <v>NS</v>
      </c>
      <c r="AA7" s="82">
        <v>-1.4541049943029001</v>
      </c>
      <c r="AB7" s="82">
        <v>-1.3504457651966399</v>
      </c>
      <c r="AC7" s="82">
        <v>62.899204382333799</v>
      </c>
      <c r="AD7" s="82">
        <v>62.157426473123202</v>
      </c>
      <c r="AE7" s="82">
        <v>1.5665583277691599</v>
      </c>
      <c r="AF7" s="82">
        <v>1.5331163573573401</v>
      </c>
      <c r="AG7" s="82">
        <v>0.50888231720407495</v>
      </c>
      <c r="AH7" s="82">
        <v>0.46514882670209701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  <c r="AP7" s="28" t="s">
        <v>39</v>
      </c>
      <c r="AR7" s="83" t="s">
        <v>40</v>
      </c>
      <c r="AS7" s="82">
        <v>-1.4035295644097801</v>
      </c>
      <c r="AT7" s="82">
        <v>-1.41662761682807</v>
      </c>
      <c r="AU7" s="82">
        <v>62.146960657570503</v>
      </c>
      <c r="AV7" s="82">
        <v>62.151711810774401</v>
      </c>
      <c r="AW7" s="82">
        <v>1.5503320819778501</v>
      </c>
      <c r="AX7" s="82">
        <v>1.5545506157176301</v>
      </c>
      <c r="AY7" s="82">
        <v>0.52114593619514005</v>
      </c>
      <c r="AZ7" s="82">
        <v>0.51427154263673303</v>
      </c>
      <c r="BA7" s="28" t="s">
        <v>39</v>
      </c>
      <c r="BB7" s="28" t="s">
        <v>39</v>
      </c>
      <c r="BC7" s="28" t="s">
        <v>39</v>
      </c>
      <c r="BD7" s="28" t="s">
        <v>39</v>
      </c>
      <c r="BE7" s="28" t="s">
        <v>39</v>
      </c>
      <c r="BF7" s="28" t="s">
        <v>39</v>
      </c>
      <c r="BG7" s="28" t="s">
        <v>39</v>
      </c>
      <c r="BH7" s="28" t="s">
        <v>39</v>
      </c>
      <c r="BI7" s="63">
        <f t="shared" si="16"/>
        <v>1</v>
      </c>
      <c r="BJ7" s="63" t="s">
        <v>40</v>
      </c>
      <c r="BK7" s="82">
        <v>-1.4512831889503</v>
      </c>
      <c r="BL7" s="82">
        <v>-1.4554895635925</v>
      </c>
      <c r="BM7" s="82">
        <v>62.8780054845842</v>
      </c>
      <c r="BN7" s="82">
        <v>62.728644377839302</v>
      </c>
      <c r="BO7" s="82">
        <v>1.5656574302670101</v>
      </c>
      <c r="BP7" s="82">
        <v>1.5670001798316799</v>
      </c>
      <c r="BQ7" s="82">
        <v>0.51047864847191304</v>
      </c>
      <c r="BR7" s="82">
        <v>0.50298660633611003</v>
      </c>
      <c r="BS7" s="63" t="s">
        <v>39</v>
      </c>
      <c r="BT7" s="63" t="s">
        <v>39</v>
      </c>
      <c r="BU7" s="63" t="s">
        <v>39</v>
      </c>
      <c r="BV7" s="63" t="s">
        <v>39</v>
      </c>
      <c r="BW7" s="63" t="s">
        <v>39</v>
      </c>
      <c r="BX7" s="63" t="s">
        <v>39</v>
      </c>
      <c r="BY7" s="63" t="s">
        <v>39</v>
      </c>
      <c r="BZ7" s="63" t="s">
        <v>39</v>
      </c>
    </row>
    <row r="8" spans="1:78" s="34" customFormat="1" x14ac:dyDescent="0.3">
      <c r="A8" s="35">
        <v>14158500</v>
      </c>
      <c r="B8" s="34">
        <v>23773373</v>
      </c>
      <c r="C8" s="34" t="s">
        <v>0</v>
      </c>
      <c r="D8" s="79" t="s">
        <v>83</v>
      </c>
      <c r="E8" s="79"/>
      <c r="F8" s="86"/>
      <c r="G8" s="36">
        <v>0.53</v>
      </c>
      <c r="H8" s="36" t="str">
        <f t="shared" si="0"/>
        <v>S</v>
      </c>
      <c r="I8" s="36" t="str">
        <f t="shared" si="1"/>
        <v>NS</v>
      </c>
      <c r="J8" s="36" t="str">
        <f t="shared" si="2"/>
        <v>NS</v>
      </c>
      <c r="K8" s="36" t="str">
        <f t="shared" si="3"/>
        <v>NS</v>
      </c>
      <c r="L8" s="37">
        <v>-1E-3</v>
      </c>
      <c r="M8" s="36" t="str">
        <f t="shared" si="4"/>
        <v>VG</v>
      </c>
      <c r="N8" s="36" t="str">
        <f t="shared" si="5"/>
        <v>NS</v>
      </c>
      <c r="O8" s="36" t="str">
        <f t="shared" si="6"/>
        <v>NS</v>
      </c>
      <c r="P8" s="36" t="str">
        <f t="shared" si="7"/>
        <v>NS</v>
      </c>
      <c r="Q8" s="36">
        <v>0.69</v>
      </c>
      <c r="R8" s="36" t="str">
        <f t="shared" si="8"/>
        <v>S</v>
      </c>
      <c r="S8" s="36" t="str">
        <f t="shared" si="9"/>
        <v>NS</v>
      </c>
      <c r="T8" s="36" t="str">
        <f t="shared" si="10"/>
        <v>NS</v>
      </c>
      <c r="U8" s="36" t="str">
        <f t="shared" si="11"/>
        <v>NS</v>
      </c>
      <c r="V8" s="36">
        <v>0.57999999999999996</v>
      </c>
      <c r="W8" s="36" t="str">
        <f t="shared" si="12"/>
        <v>NS</v>
      </c>
      <c r="X8" s="36" t="str">
        <f t="shared" si="13"/>
        <v>NS</v>
      </c>
      <c r="Y8" s="36" t="str">
        <f t="shared" si="14"/>
        <v>NS</v>
      </c>
      <c r="Z8" s="36" t="str">
        <f t="shared" si="15"/>
        <v>NS</v>
      </c>
      <c r="AA8" s="38">
        <v>-1.4541049943029001</v>
      </c>
      <c r="AB8" s="38">
        <v>-1.3504457651966399</v>
      </c>
      <c r="AC8" s="38">
        <v>62.899204382333799</v>
      </c>
      <c r="AD8" s="38">
        <v>62.157426473123202</v>
      </c>
      <c r="AE8" s="38">
        <v>1.5665583277691599</v>
      </c>
      <c r="AF8" s="38">
        <v>1.5331163573573401</v>
      </c>
      <c r="AG8" s="38">
        <v>0.50888231720407495</v>
      </c>
      <c r="AH8" s="38">
        <v>0.46514882670209701</v>
      </c>
      <c r="AI8" s="39" t="s">
        <v>39</v>
      </c>
      <c r="AJ8" s="39" t="s">
        <v>39</v>
      </c>
      <c r="AK8" s="39" t="s">
        <v>39</v>
      </c>
      <c r="AL8" s="39" t="s">
        <v>39</v>
      </c>
      <c r="AM8" s="39" t="s">
        <v>39</v>
      </c>
      <c r="AN8" s="39" t="s">
        <v>39</v>
      </c>
      <c r="AO8" s="39" t="s">
        <v>39</v>
      </c>
      <c r="AP8" s="39" t="s">
        <v>39</v>
      </c>
      <c r="AR8" s="40" t="s">
        <v>40</v>
      </c>
      <c r="AS8" s="38">
        <v>-1.4035295644097801</v>
      </c>
      <c r="AT8" s="38">
        <v>-1.41662761682807</v>
      </c>
      <c r="AU8" s="38">
        <v>62.146960657570503</v>
      </c>
      <c r="AV8" s="38">
        <v>62.151711810774401</v>
      </c>
      <c r="AW8" s="38">
        <v>1.5503320819778501</v>
      </c>
      <c r="AX8" s="38">
        <v>1.5545506157176301</v>
      </c>
      <c r="AY8" s="38">
        <v>0.52114593619514005</v>
      </c>
      <c r="AZ8" s="38">
        <v>0.51427154263673303</v>
      </c>
      <c r="BA8" s="39" t="s">
        <v>39</v>
      </c>
      <c r="BB8" s="39" t="s">
        <v>39</v>
      </c>
      <c r="BC8" s="39" t="s">
        <v>39</v>
      </c>
      <c r="BD8" s="39" t="s">
        <v>39</v>
      </c>
      <c r="BE8" s="39" t="s">
        <v>39</v>
      </c>
      <c r="BF8" s="39" t="s">
        <v>39</v>
      </c>
      <c r="BG8" s="39" t="s">
        <v>39</v>
      </c>
      <c r="BH8" s="39" t="s">
        <v>39</v>
      </c>
      <c r="BI8" s="34">
        <f t="shared" si="16"/>
        <v>1</v>
      </c>
      <c r="BJ8" s="34" t="s">
        <v>40</v>
      </c>
      <c r="BK8" s="38">
        <v>-1.4512831889503</v>
      </c>
      <c r="BL8" s="38">
        <v>-1.4554895635925</v>
      </c>
      <c r="BM8" s="38">
        <v>62.8780054845842</v>
      </c>
      <c r="BN8" s="38">
        <v>62.728644377839302</v>
      </c>
      <c r="BO8" s="38">
        <v>1.5656574302670101</v>
      </c>
      <c r="BP8" s="38">
        <v>1.5670001798316799</v>
      </c>
      <c r="BQ8" s="38">
        <v>0.51047864847191304</v>
      </c>
      <c r="BR8" s="38">
        <v>0.50298660633611003</v>
      </c>
      <c r="BS8" s="34" t="s">
        <v>39</v>
      </c>
      <c r="BT8" s="34" t="s">
        <v>39</v>
      </c>
      <c r="BU8" s="34" t="s">
        <v>39</v>
      </c>
      <c r="BV8" s="34" t="s">
        <v>39</v>
      </c>
      <c r="BW8" s="34" t="s">
        <v>39</v>
      </c>
      <c r="BX8" s="34" t="s">
        <v>39</v>
      </c>
      <c r="BY8" s="34" t="s">
        <v>39</v>
      </c>
      <c r="BZ8" s="34" t="s">
        <v>39</v>
      </c>
    </row>
    <row r="9" spans="1:78" s="34" customFormat="1" x14ac:dyDescent="0.3">
      <c r="A9" s="35">
        <v>14158500</v>
      </c>
      <c r="B9" s="34">
        <v>23773373</v>
      </c>
      <c r="C9" s="34" t="s">
        <v>0</v>
      </c>
      <c r="D9" s="79">
        <v>44184</v>
      </c>
      <c r="E9" s="79"/>
      <c r="F9" s="86"/>
      <c r="G9" s="36">
        <v>0.32</v>
      </c>
      <c r="H9" s="36" t="str">
        <f t="shared" si="0"/>
        <v>NS</v>
      </c>
      <c r="I9" s="36" t="str">
        <f t="shared" si="1"/>
        <v>NS</v>
      </c>
      <c r="J9" s="36" t="str">
        <f t="shared" si="2"/>
        <v>NS</v>
      </c>
      <c r="K9" s="36" t="str">
        <f t="shared" si="3"/>
        <v>NS</v>
      </c>
      <c r="L9" s="37">
        <v>1.4999999999999999E-2</v>
      </c>
      <c r="M9" s="36" t="str">
        <f t="shared" si="4"/>
        <v>VG</v>
      </c>
      <c r="N9" s="36" t="str">
        <f t="shared" si="5"/>
        <v>NS</v>
      </c>
      <c r="O9" s="36" t="str">
        <f t="shared" si="6"/>
        <v>NS</v>
      </c>
      <c r="P9" s="36" t="str">
        <f t="shared" si="7"/>
        <v>NS</v>
      </c>
      <c r="Q9" s="36">
        <v>0.83</v>
      </c>
      <c r="R9" s="36" t="str">
        <f t="shared" si="8"/>
        <v>NS</v>
      </c>
      <c r="S9" s="36" t="str">
        <f t="shared" si="9"/>
        <v>NS</v>
      </c>
      <c r="T9" s="36" t="str">
        <f t="shared" si="10"/>
        <v>NS</v>
      </c>
      <c r="U9" s="36" t="str">
        <f t="shared" si="11"/>
        <v>NS</v>
      </c>
      <c r="V9" s="36">
        <v>0.41</v>
      </c>
      <c r="W9" s="36" t="str">
        <f t="shared" si="12"/>
        <v>NS</v>
      </c>
      <c r="X9" s="36" t="str">
        <f t="shared" si="13"/>
        <v>NS</v>
      </c>
      <c r="Y9" s="36" t="str">
        <f t="shared" si="14"/>
        <v>NS</v>
      </c>
      <c r="Z9" s="36" t="str">
        <f t="shared" si="15"/>
        <v>NS</v>
      </c>
      <c r="AA9" s="38">
        <v>-1.4541049943029001</v>
      </c>
      <c r="AB9" s="38">
        <v>-1.3504457651966399</v>
      </c>
      <c r="AC9" s="38">
        <v>62.899204382333799</v>
      </c>
      <c r="AD9" s="38">
        <v>62.157426473123202</v>
      </c>
      <c r="AE9" s="38">
        <v>1.5665583277691599</v>
      </c>
      <c r="AF9" s="38">
        <v>1.5331163573573401</v>
      </c>
      <c r="AG9" s="38">
        <v>0.50888231720407495</v>
      </c>
      <c r="AH9" s="38">
        <v>0.46514882670209701</v>
      </c>
      <c r="AI9" s="39" t="s">
        <v>39</v>
      </c>
      <c r="AJ9" s="39" t="s">
        <v>39</v>
      </c>
      <c r="AK9" s="39" t="s">
        <v>39</v>
      </c>
      <c r="AL9" s="39" t="s">
        <v>39</v>
      </c>
      <c r="AM9" s="39" t="s">
        <v>39</v>
      </c>
      <c r="AN9" s="39" t="s">
        <v>39</v>
      </c>
      <c r="AO9" s="39" t="s">
        <v>39</v>
      </c>
      <c r="AP9" s="39" t="s">
        <v>39</v>
      </c>
      <c r="AR9" s="40" t="s">
        <v>40</v>
      </c>
      <c r="AS9" s="38">
        <v>-1.4035295644097801</v>
      </c>
      <c r="AT9" s="38">
        <v>-1.41662761682807</v>
      </c>
      <c r="AU9" s="38">
        <v>62.146960657570503</v>
      </c>
      <c r="AV9" s="38">
        <v>62.151711810774401</v>
      </c>
      <c r="AW9" s="38">
        <v>1.5503320819778501</v>
      </c>
      <c r="AX9" s="38">
        <v>1.5545506157176301</v>
      </c>
      <c r="AY9" s="38">
        <v>0.52114593619514005</v>
      </c>
      <c r="AZ9" s="38">
        <v>0.51427154263673303</v>
      </c>
      <c r="BA9" s="39" t="s">
        <v>39</v>
      </c>
      <c r="BB9" s="39" t="s">
        <v>39</v>
      </c>
      <c r="BC9" s="39" t="s">
        <v>39</v>
      </c>
      <c r="BD9" s="39" t="s">
        <v>39</v>
      </c>
      <c r="BE9" s="39" t="s">
        <v>39</v>
      </c>
      <c r="BF9" s="39" t="s">
        <v>39</v>
      </c>
      <c r="BG9" s="39" t="s">
        <v>39</v>
      </c>
      <c r="BH9" s="39" t="s">
        <v>39</v>
      </c>
      <c r="BI9" s="34">
        <f t="shared" si="16"/>
        <v>1</v>
      </c>
      <c r="BJ9" s="34" t="s">
        <v>40</v>
      </c>
      <c r="BK9" s="38">
        <v>-1.4512831889503</v>
      </c>
      <c r="BL9" s="38">
        <v>-1.4554895635925</v>
      </c>
      <c r="BM9" s="38">
        <v>62.8780054845842</v>
      </c>
      <c r="BN9" s="38">
        <v>62.728644377839302</v>
      </c>
      <c r="BO9" s="38">
        <v>1.5656574302670101</v>
      </c>
      <c r="BP9" s="38">
        <v>1.5670001798316799</v>
      </c>
      <c r="BQ9" s="38">
        <v>0.51047864847191304</v>
      </c>
      <c r="BR9" s="38">
        <v>0.50298660633611003</v>
      </c>
      <c r="BS9" s="34" t="s">
        <v>39</v>
      </c>
      <c r="BT9" s="34" t="s">
        <v>39</v>
      </c>
      <c r="BU9" s="34" t="s">
        <v>39</v>
      </c>
      <c r="BV9" s="34" t="s">
        <v>39</v>
      </c>
      <c r="BW9" s="34" t="s">
        <v>39</v>
      </c>
      <c r="BX9" s="34" t="s">
        <v>39</v>
      </c>
      <c r="BY9" s="34" t="s">
        <v>39</v>
      </c>
      <c r="BZ9" s="34" t="s">
        <v>39</v>
      </c>
    </row>
    <row r="10" spans="1:78" s="34" customFormat="1" x14ac:dyDescent="0.3">
      <c r="A10" s="35">
        <v>14158500</v>
      </c>
      <c r="B10" s="34">
        <v>23773373</v>
      </c>
      <c r="C10" s="34" t="s">
        <v>0</v>
      </c>
      <c r="D10" s="79">
        <v>44184</v>
      </c>
      <c r="E10" s="79" t="s">
        <v>292</v>
      </c>
      <c r="F10" s="86"/>
      <c r="G10" s="36">
        <v>0.59</v>
      </c>
      <c r="H10" s="36" t="str">
        <f t="shared" si="0"/>
        <v>S</v>
      </c>
      <c r="I10" s="36" t="str">
        <f t="shared" si="1"/>
        <v>NS</v>
      </c>
      <c r="J10" s="36" t="str">
        <f t="shared" si="2"/>
        <v>NS</v>
      </c>
      <c r="K10" s="36" t="str">
        <f t="shared" si="3"/>
        <v>NS</v>
      </c>
      <c r="L10" s="37">
        <v>8.0000000000000002E-3</v>
      </c>
      <c r="M10" s="36" t="str">
        <f t="shared" si="4"/>
        <v>VG</v>
      </c>
      <c r="N10" s="36" t="str">
        <f t="shared" si="5"/>
        <v>NS</v>
      </c>
      <c r="O10" s="36" t="str">
        <f t="shared" si="6"/>
        <v>NS</v>
      </c>
      <c r="P10" s="36" t="str">
        <f t="shared" si="7"/>
        <v>NS</v>
      </c>
      <c r="Q10" s="36">
        <v>0.64</v>
      </c>
      <c r="R10" s="36" t="str">
        <f t="shared" si="8"/>
        <v>S</v>
      </c>
      <c r="S10" s="36" t="str">
        <f t="shared" si="9"/>
        <v>NS</v>
      </c>
      <c r="T10" s="36" t="str">
        <f t="shared" si="10"/>
        <v>NS</v>
      </c>
      <c r="U10" s="36" t="str">
        <f t="shared" si="11"/>
        <v>NS</v>
      </c>
      <c r="V10" s="36">
        <v>0.62</v>
      </c>
      <c r="W10" s="36" t="str">
        <f t="shared" si="12"/>
        <v>S</v>
      </c>
      <c r="X10" s="36" t="str">
        <f t="shared" si="13"/>
        <v>NS</v>
      </c>
      <c r="Y10" s="36" t="str">
        <f t="shared" si="14"/>
        <v>NS</v>
      </c>
      <c r="Z10" s="36" t="str">
        <f t="shared" si="15"/>
        <v>NS</v>
      </c>
      <c r="AA10" s="38">
        <v>-1.4541049943029001</v>
      </c>
      <c r="AB10" s="38">
        <v>-1.3504457651966399</v>
      </c>
      <c r="AC10" s="38">
        <v>62.899204382333799</v>
      </c>
      <c r="AD10" s="38">
        <v>62.157426473123202</v>
      </c>
      <c r="AE10" s="38">
        <v>1.5665583277691599</v>
      </c>
      <c r="AF10" s="38">
        <v>1.5331163573573401</v>
      </c>
      <c r="AG10" s="38">
        <v>0.50888231720407495</v>
      </c>
      <c r="AH10" s="38">
        <v>0.46514882670209701</v>
      </c>
      <c r="AI10" s="39" t="s">
        <v>39</v>
      </c>
      <c r="AJ10" s="39" t="s">
        <v>39</v>
      </c>
      <c r="AK10" s="39" t="s">
        <v>39</v>
      </c>
      <c r="AL10" s="39" t="s">
        <v>39</v>
      </c>
      <c r="AM10" s="39" t="s">
        <v>39</v>
      </c>
      <c r="AN10" s="39" t="s">
        <v>39</v>
      </c>
      <c r="AO10" s="39" t="s">
        <v>39</v>
      </c>
      <c r="AP10" s="39" t="s">
        <v>39</v>
      </c>
      <c r="AR10" s="40" t="s">
        <v>40</v>
      </c>
      <c r="AS10" s="38">
        <v>-1.4035295644097801</v>
      </c>
      <c r="AT10" s="38">
        <v>-1.41662761682807</v>
      </c>
      <c r="AU10" s="38">
        <v>62.146960657570503</v>
      </c>
      <c r="AV10" s="38">
        <v>62.151711810774401</v>
      </c>
      <c r="AW10" s="38">
        <v>1.5503320819778501</v>
      </c>
      <c r="AX10" s="38">
        <v>1.5545506157176301</v>
      </c>
      <c r="AY10" s="38">
        <v>0.52114593619514005</v>
      </c>
      <c r="AZ10" s="38">
        <v>0.51427154263673303</v>
      </c>
      <c r="BA10" s="39" t="s">
        <v>39</v>
      </c>
      <c r="BB10" s="39" t="s">
        <v>39</v>
      </c>
      <c r="BC10" s="39" t="s">
        <v>39</v>
      </c>
      <c r="BD10" s="39" t="s">
        <v>39</v>
      </c>
      <c r="BE10" s="39" t="s">
        <v>39</v>
      </c>
      <c r="BF10" s="39" t="s">
        <v>39</v>
      </c>
      <c r="BG10" s="39" t="s">
        <v>39</v>
      </c>
      <c r="BH10" s="39" t="s">
        <v>39</v>
      </c>
      <c r="BI10" s="34">
        <f t="shared" si="16"/>
        <v>1</v>
      </c>
      <c r="BJ10" s="34" t="s">
        <v>40</v>
      </c>
      <c r="BK10" s="38">
        <v>-1.4512831889503</v>
      </c>
      <c r="BL10" s="38">
        <v>-1.4554895635925</v>
      </c>
      <c r="BM10" s="38">
        <v>62.8780054845842</v>
      </c>
      <c r="BN10" s="38">
        <v>62.728644377839302</v>
      </c>
      <c r="BO10" s="38">
        <v>1.5656574302670101</v>
      </c>
      <c r="BP10" s="38">
        <v>1.5670001798316799</v>
      </c>
      <c r="BQ10" s="38">
        <v>0.51047864847191304</v>
      </c>
      <c r="BR10" s="38">
        <v>0.50298660633611003</v>
      </c>
      <c r="BS10" s="34" t="s">
        <v>39</v>
      </c>
      <c r="BT10" s="34" t="s">
        <v>39</v>
      </c>
      <c r="BU10" s="34" t="s">
        <v>39</v>
      </c>
      <c r="BV10" s="34" t="s">
        <v>39</v>
      </c>
      <c r="BW10" s="34" t="s">
        <v>39</v>
      </c>
      <c r="BX10" s="34" t="s">
        <v>39</v>
      </c>
      <c r="BY10" s="34" t="s">
        <v>39</v>
      </c>
      <c r="BZ10" s="34" t="s">
        <v>39</v>
      </c>
    </row>
    <row r="11" spans="1:78" s="34" customFormat="1" x14ac:dyDescent="0.3">
      <c r="A11" s="35">
        <v>14158500</v>
      </c>
      <c r="B11" s="34">
        <v>23773373</v>
      </c>
      <c r="C11" s="34" t="s">
        <v>0</v>
      </c>
      <c r="D11" s="79">
        <v>44184</v>
      </c>
      <c r="E11" s="79" t="s">
        <v>293</v>
      </c>
      <c r="F11" s="86"/>
      <c r="G11" s="36">
        <v>0.28000000000000003</v>
      </c>
      <c r="H11" s="36" t="str">
        <f t="shared" si="0"/>
        <v>NS</v>
      </c>
      <c r="I11" s="36" t="str">
        <f t="shared" si="1"/>
        <v>NS</v>
      </c>
      <c r="J11" s="36" t="str">
        <f t="shared" si="2"/>
        <v>NS</v>
      </c>
      <c r="K11" s="36" t="str">
        <f t="shared" si="3"/>
        <v>NS</v>
      </c>
      <c r="L11" s="37">
        <v>6.0000000000000001E-3</v>
      </c>
      <c r="M11" s="36" t="str">
        <f t="shared" si="4"/>
        <v>VG</v>
      </c>
      <c r="N11" s="36" t="str">
        <f t="shared" si="5"/>
        <v>NS</v>
      </c>
      <c r="O11" s="36" t="str">
        <f t="shared" si="6"/>
        <v>NS</v>
      </c>
      <c r="P11" s="36" t="str">
        <f t="shared" si="7"/>
        <v>NS</v>
      </c>
      <c r="Q11" s="36">
        <v>0.85</v>
      </c>
      <c r="R11" s="36" t="str">
        <f t="shared" si="8"/>
        <v>NS</v>
      </c>
      <c r="S11" s="36" t="str">
        <f t="shared" si="9"/>
        <v>NS</v>
      </c>
      <c r="T11" s="36" t="str">
        <f t="shared" si="10"/>
        <v>NS</v>
      </c>
      <c r="U11" s="36" t="str">
        <f t="shared" si="11"/>
        <v>NS</v>
      </c>
      <c r="V11" s="36">
        <v>0.39</v>
      </c>
      <c r="W11" s="36" t="str">
        <f t="shared" si="12"/>
        <v>NS</v>
      </c>
      <c r="X11" s="36" t="str">
        <f t="shared" si="13"/>
        <v>NS</v>
      </c>
      <c r="Y11" s="36" t="str">
        <f t="shared" si="14"/>
        <v>NS</v>
      </c>
      <c r="Z11" s="36" t="str">
        <f t="shared" si="15"/>
        <v>NS</v>
      </c>
      <c r="AA11" s="38">
        <v>-1.4541049943029001</v>
      </c>
      <c r="AB11" s="38">
        <v>-1.3504457651966399</v>
      </c>
      <c r="AC11" s="38">
        <v>62.899204382333799</v>
      </c>
      <c r="AD11" s="38">
        <v>62.157426473123202</v>
      </c>
      <c r="AE11" s="38">
        <v>1.5665583277691599</v>
      </c>
      <c r="AF11" s="38">
        <v>1.5331163573573401</v>
      </c>
      <c r="AG11" s="38">
        <v>0.50888231720407495</v>
      </c>
      <c r="AH11" s="38">
        <v>0.46514882670209701</v>
      </c>
      <c r="AI11" s="39" t="s">
        <v>39</v>
      </c>
      <c r="AJ11" s="39" t="s">
        <v>39</v>
      </c>
      <c r="AK11" s="39" t="s">
        <v>39</v>
      </c>
      <c r="AL11" s="39" t="s">
        <v>39</v>
      </c>
      <c r="AM11" s="39" t="s">
        <v>39</v>
      </c>
      <c r="AN11" s="39" t="s">
        <v>39</v>
      </c>
      <c r="AO11" s="39" t="s">
        <v>39</v>
      </c>
      <c r="AP11" s="39" t="s">
        <v>39</v>
      </c>
      <c r="AR11" s="40" t="s">
        <v>40</v>
      </c>
      <c r="AS11" s="38">
        <v>-1.4035295644097801</v>
      </c>
      <c r="AT11" s="38">
        <v>-1.41662761682807</v>
      </c>
      <c r="AU11" s="38">
        <v>62.146960657570503</v>
      </c>
      <c r="AV11" s="38">
        <v>62.151711810774401</v>
      </c>
      <c r="AW11" s="38">
        <v>1.5503320819778501</v>
      </c>
      <c r="AX11" s="38">
        <v>1.5545506157176301</v>
      </c>
      <c r="AY11" s="38">
        <v>0.52114593619514005</v>
      </c>
      <c r="AZ11" s="38">
        <v>0.51427154263673303</v>
      </c>
      <c r="BA11" s="39" t="s">
        <v>39</v>
      </c>
      <c r="BB11" s="39" t="s">
        <v>39</v>
      </c>
      <c r="BC11" s="39" t="s">
        <v>39</v>
      </c>
      <c r="BD11" s="39" t="s">
        <v>39</v>
      </c>
      <c r="BE11" s="39" t="s">
        <v>39</v>
      </c>
      <c r="BF11" s="39" t="s">
        <v>39</v>
      </c>
      <c r="BG11" s="39" t="s">
        <v>39</v>
      </c>
      <c r="BH11" s="39" t="s">
        <v>39</v>
      </c>
      <c r="BI11" s="34">
        <f t="shared" si="16"/>
        <v>1</v>
      </c>
      <c r="BJ11" s="34" t="s">
        <v>40</v>
      </c>
      <c r="BK11" s="38">
        <v>-1.4512831889503</v>
      </c>
      <c r="BL11" s="38">
        <v>-1.4554895635925</v>
      </c>
      <c r="BM11" s="38">
        <v>62.8780054845842</v>
      </c>
      <c r="BN11" s="38">
        <v>62.728644377839302</v>
      </c>
      <c r="BO11" s="38">
        <v>1.5656574302670101</v>
      </c>
      <c r="BP11" s="38">
        <v>1.5670001798316799</v>
      </c>
      <c r="BQ11" s="38">
        <v>0.51047864847191304</v>
      </c>
      <c r="BR11" s="38">
        <v>0.50298660633611003</v>
      </c>
      <c r="BS11" s="34" t="s">
        <v>39</v>
      </c>
      <c r="BT11" s="34" t="s">
        <v>39</v>
      </c>
      <c r="BU11" s="34" t="s">
        <v>39</v>
      </c>
      <c r="BV11" s="34" t="s">
        <v>39</v>
      </c>
      <c r="BW11" s="34" t="s">
        <v>39</v>
      </c>
      <c r="BX11" s="34" t="s">
        <v>39</v>
      </c>
      <c r="BY11" s="34" t="s">
        <v>39</v>
      </c>
      <c r="BZ11" s="34" t="s">
        <v>39</v>
      </c>
    </row>
    <row r="12" spans="1:78" s="34" customFormat="1" x14ac:dyDescent="0.3">
      <c r="A12" s="35">
        <v>14158500</v>
      </c>
      <c r="B12" s="34">
        <v>23773373</v>
      </c>
      <c r="C12" s="34" t="s">
        <v>0</v>
      </c>
      <c r="D12" s="79" t="s">
        <v>98</v>
      </c>
      <c r="E12" s="79"/>
      <c r="F12" s="86"/>
      <c r="G12" s="36">
        <v>0.53</v>
      </c>
      <c r="H12" s="36" t="str">
        <f t="shared" si="0"/>
        <v>S</v>
      </c>
      <c r="I12" s="36" t="str">
        <f t="shared" si="1"/>
        <v>NS</v>
      </c>
      <c r="J12" s="36" t="str">
        <f t="shared" si="2"/>
        <v>NS</v>
      </c>
      <c r="K12" s="36" t="str">
        <f t="shared" si="3"/>
        <v>NS</v>
      </c>
      <c r="L12" s="37">
        <v>-1E-3</v>
      </c>
      <c r="M12" s="36" t="str">
        <f t="shared" si="4"/>
        <v>VG</v>
      </c>
      <c r="N12" s="36" t="str">
        <f t="shared" si="5"/>
        <v>NS</v>
      </c>
      <c r="O12" s="36" t="str">
        <f t="shared" si="6"/>
        <v>NS</v>
      </c>
      <c r="P12" s="36" t="str">
        <f t="shared" si="7"/>
        <v>NS</v>
      </c>
      <c r="Q12" s="36">
        <v>0.69</v>
      </c>
      <c r="R12" s="36" t="str">
        <f t="shared" si="8"/>
        <v>S</v>
      </c>
      <c r="S12" s="36" t="str">
        <f t="shared" si="9"/>
        <v>NS</v>
      </c>
      <c r="T12" s="36" t="str">
        <f t="shared" si="10"/>
        <v>NS</v>
      </c>
      <c r="U12" s="36" t="str">
        <f t="shared" si="11"/>
        <v>NS</v>
      </c>
      <c r="V12" s="36">
        <v>0.57999999999999996</v>
      </c>
      <c r="W12" s="36" t="str">
        <f t="shared" si="12"/>
        <v>NS</v>
      </c>
      <c r="X12" s="36" t="str">
        <f t="shared" si="13"/>
        <v>NS</v>
      </c>
      <c r="Y12" s="36" t="str">
        <f t="shared" si="14"/>
        <v>NS</v>
      </c>
      <c r="Z12" s="36" t="str">
        <f t="shared" si="15"/>
        <v>NS</v>
      </c>
      <c r="AA12" s="38">
        <v>-1.4541049943029001</v>
      </c>
      <c r="AB12" s="38">
        <v>-1.3504457651966399</v>
      </c>
      <c r="AC12" s="38">
        <v>62.899204382333799</v>
      </c>
      <c r="AD12" s="38">
        <v>62.157426473123202</v>
      </c>
      <c r="AE12" s="38">
        <v>1.5665583277691599</v>
      </c>
      <c r="AF12" s="38">
        <v>1.5331163573573401</v>
      </c>
      <c r="AG12" s="38">
        <v>0.50888231720407495</v>
      </c>
      <c r="AH12" s="38">
        <v>0.46514882670209701</v>
      </c>
      <c r="AI12" s="39" t="s">
        <v>39</v>
      </c>
      <c r="AJ12" s="39" t="s">
        <v>39</v>
      </c>
      <c r="AK12" s="39" t="s">
        <v>39</v>
      </c>
      <c r="AL12" s="39" t="s">
        <v>39</v>
      </c>
      <c r="AM12" s="39" t="s">
        <v>39</v>
      </c>
      <c r="AN12" s="39" t="s">
        <v>39</v>
      </c>
      <c r="AO12" s="39" t="s">
        <v>39</v>
      </c>
      <c r="AP12" s="39" t="s">
        <v>39</v>
      </c>
      <c r="AR12" s="40" t="s">
        <v>40</v>
      </c>
      <c r="AS12" s="38">
        <v>-1.4035295644097801</v>
      </c>
      <c r="AT12" s="38">
        <v>-1.41662761682807</v>
      </c>
      <c r="AU12" s="38">
        <v>62.146960657570503</v>
      </c>
      <c r="AV12" s="38">
        <v>62.151711810774401</v>
      </c>
      <c r="AW12" s="38">
        <v>1.5503320819778501</v>
      </c>
      <c r="AX12" s="38">
        <v>1.5545506157176301</v>
      </c>
      <c r="AY12" s="38">
        <v>0.52114593619514005</v>
      </c>
      <c r="AZ12" s="38">
        <v>0.51427154263673303</v>
      </c>
      <c r="BA12" s="39" t="s">
        <v>39</v>
      </c>
      <c r="BB12" s="39" t="s">
        <v>39</v>
      </c>
      <c r="BC12" s="39" t="s">
        <v>39</v>
      </c>
      <c r="BD12" s="39" t="s">
        <v>39</v>
      </c>
      <c r="BE12" s="39" t="s">
        <v>39</v>
      </c>
      <c r="BF12" s="39" t="s">
        <v>39</v>
      </c>
      <c r="BG12" s="39" t="s">
        <v>39</v>
      </c>
      <c r="BH12" s="39" t="s">
        <v>39</v>
      </c>
      <c r="BI12" s="34">
        <f t="shared" si="16"/>
        <v>1</v>
      </c>
      <c r="BJ12" s="34" t="s">
        <v>40</v>
      </c>
      <c r="BK12" s="38">
        <v>-1.4512831889503</v>
      </c>
      <c r="BL12" s="38">
        <v>-1.4554895635925</v>
      </c>
      <c r="BM12" s="38">
        <v>62.8780054845842</v>
      </c>
      <c r="BN12" s="38">
        <v>62.728644377839302</v>
      </c>
      <c r="BO12" s="38">
        <v>1.5656574302670101</v>
      </c>
      <c r="BP12" s="38">
        <v>1.5670001798316799</v>
      </c>
      <c r="BQ12" s="38">
        <v>0.51047864847191304</v>
      </c>
      <c r="BR12" s="38">
        <v>0.50298660633611003</v>
      </c>
      <c r="BS12" s="34" t="s">
        <v>39</v>
      </c>
      <c r="BT12" s="34" t="s">
        <v>39</v>
      </c>
      <c r="BU12" s="34" t="s">
        <v>39</v>
      </c>
      <c r="BV12" s="34" t="s">
        <v>39</v>
      </c>
      <c r="BW12" s="34" t="s">
        <v>39</v>
      </c>
      <c r="BX12" s="34" t="s">
        <v>39</v>
      </c>
      <c r="BY12" s="34" t="s">
        <v>39</v>
      </c>
      <c r="BZ12" s="34" t="s">
        <v>39</v>
      </c>
    </row>
    <row r="13" spans="1:78" s="50" customFormat="1" x14ac:dyDescent="0.3">
      <c r="A13" s="49">
        <v>14158500</v>
      </c>
      <c r="B13" s="50">
        <v>23773373</v>
      </c>
      <c r="C13" s="50" t="s">
        <v>0</v>
      </c>
      <c r="D13" s="69">
        <v>44187</v>
      </c>
      <c r="E13" s="69"/>
      <c r="F13" s="65"/>
      <c r="G13" s="51">
        <v>0.53</v>
      </c>
      <c r="H13" s="51" t="str">
        <f t="shared" si="0"/>
        <v>S</v>
      </c>
      <c r="I13" s="51" t="str">
        <f t="shared" si="1"/>
        <v>NS</v>
      </c>
      <c r="J13" s="51" t="str">
        <f t="shared" si="2"/>
        <v>NS</v>
      </c>
      <c r="K13" s="51" t="str">
        <f t="shared" si="3"/>
        <v>NS</v>
      </c>
      <c r="L13" s="52">
        <v>-4.7E-2</v>
      </c>
      <c r="M13" s="51" t="str">
        <f t="shared" si="4"/>
        <v>VG</v>
      </c>
      <c r="N13" s="51" t="str">
        <f t="shared" si="5"/>
        <v>NS</v>
      </c>
      <c r="O13" s="51" t="str">
        <f t="shared" si="6"/>
        <v>NS</v>
      </c>
      <c r="P13" s="51" t="str">
        <f t="shared" si="7"/>
        <v>NS</v>
      </c>
      <c r="Q13" s="51">
        <v>0.68</v>
      </c>
      <c r="R13" s="51" t="str">
        <f t="shared" si="8"/>
        <v>S</v>
      </c>
      <c r="S13" s="51" t="str">
        <f t="shared" si="9"/>
        <v>NS</v>
      </c>
      <c r="T13" s="51" t="str">
        <f t="shared" si="10"/>
        <v>NS</v>
      </c>
      <c r="U13" s="51" t="str">
        <f t="shared" si="11"/>
        <v>NS</v>
      </c>
      <c r="V13" s="51">
        <v>0.63</v>
      </c>
      <c r="W13" s="51" t="str">
        <f t="shared" si="12"/>
        <v>S</v>
      </c>
      <c r="X13" s="51" t="str">
        <f t="shared" si="13"/>
        <v>NS</v>
      </c>
      <c r="Y13" s="51" t="str">
        <f t="shared" si="14"/>
        <v>NS</v>
      </c>
      <c r="Z13" s="51" t="str">
        <f t="shared" si="15"/>
        <v>NS</v>
      </c>
      <c r="AA13" s="53">
        <v>-1.4541049943029001</v>
      </c>
      <c r="AB13" s="53">
        <v>-1.3504457651966399</v>
      </c>
      <c r="AC13" s="53">
        <v>62.899204382333799</v>
      </c>
      <c r="AD13" s="53">
        <v>62.157426473123202</v>
      </c>
      <c r="AE13" s="53">
        <v>1.5665583277691599</v>
      </c>
      <c r="AF13" s="53">
        <v>1.5331163573573401</v>
      </c>
      <c r="AG13" s="53">
        <v>0.50888231720407495</v>
      </c>
      <c r="AH13" s="53">
        <v>0.46514882670209701</v>
      </c>
      <c r="AI13" s="54" t="s">
        <v>39</v>
      </c>
      <c r="AJ13" s="54" t="s">
        <v>39</v>
      </c>
      <c r="AK13" s="54" t="s">
        <v>39</v>
      </c>
      <c r="AL13" s="54" t="s">
        <v>39</v>
      </c>
      <c r="AM13" s="54" t="s">
        <v>39</v>
      </c>
      <c r="AN13" s="54" t="s">
        <v>39</v>
      </c>
      <c r="AO13" s="54" t="s">
        <v>39</v>
      </c>
      <c r="AP13" s="54" t="s">
        <v>39</v>
      </c>
      <c r="AR13" s="55" t="s">
        <v>40</v>
      </c>
      <c r="AS13" s="53">
        <v>-1.4035295644097801</v>
      </c>
      <c r="AT13" s="53">
        <v>-1.41662761682807</v>
      </c>
      <c r="AU13" s="53">
        <v>62.146960657570503</v>
      </c>
      <c r="AV13" s="53">
        <v>62.151711810774401</v>
      </c>
      <c r="AW13" s="53">
        <v>1.5503320819778501</v>
      </c>
      <c r="AX13" s="53">
        <v>1.5545506157176301</v>
      </c>
      <c r="AY13" s="53">
        <v>0.52114593619514005</v>
      </c>
      <c r="AZ13" s="53">
        <v>0.51427154263673303</v>
      </c>
      <c r="BA13" s="54" t="s">
        <v>39</v>
      </c>
      <c r="BB13" s="54" t="s">
        <v>39</v>
      </c>
      <c r="BC13" s="54" t="s">
        <v>39</v>
      </c>
      <c r="BD13" s="54" t="s">
        <v>39</v>
      </c>
      <c r="BE13" s="54" t="s">
        <v>39</v>
      </c>
      <c r="BF13" s="54" t="s">
        <v>39</v>
      </c>
      <c r="BG13" s="54" t="s">
        <v>39</v>
      </c>
      <c r="BH13" s="54" t="s">
        <v>39</v>
      </c>
      <c r="BI13" s="50">
        <f t="shared" si="16"/>
        <v>1</v>
      </c>
      <c r="BJ13" s="50" t="s">
        <v>40</v>
      </c>
      <c r="BK13" s="53">
        <v>-1.4512831889503</v>
      </c>
      <c r="BL13" s="53">
        <v>-1.4554895635925</v>
      </c>
      <c r="BM13" s="53">
        <v>62.8780054845842</v>
      </c>
      <c r="BN13" s="53">
        <v>62.728644377839302</v>
      </c>
      <c r="BO13" s="53">
        <v>1.5656574302670101</v>
      </c>
      <c r="BP13" s="53">
        <v>1.5670001798316799</v>
      </c>
      <c r="BQ13" s="53">
        <v>0.51047864847191304</v>
      </c>
      <c r="BR13" s="53">
        <v>0.50298660633611003</v>
      </c>
      <c r="BS13" s="50" t="s">
        <v>39</v>
      </c>
      <c r="BT13" s="50" t="s">
        <v>39</v>
      </c>
      <c r="BU13" s="50" t="s">
        <v>39</v>
      </c>
      <c r="BV13" s="50" t="s">
        <v>39</v>
      </c>
      <c r="BW13" s="50" t="s">
        <v>39</v>
      </c>
      <c r="BX13" s="50" t="s">
        <v>39</v>
      </c>
      <c r="BY13" s="50" t="s">
        <v>39</v>
      </c>
      <c r="BZ13" s="50" t="s">
        <v>39</v>
      </c>
    </row>
    <row r="14" spans="1:78" s="50" customFormat="1" x14ac:dyDescent="0.3">
      <c r="A14" s="49">
        <v>14158500</v>
      </c>
      <c r="B14" s="50">
        <v>23773373</v>
      </c>
      <c r="C14" s="50" t="s">
        <v>0</v>
      </c>
      <c r="D14" s="69" t="s">
        <v>105</v>
      </c>
      <c r="E14" s="69"/>
      <c r="F14" s="65"/>
      <c r="G14" s="51">
        <v>0.53</v>
      </c>
      <c r="H14" s="51" t="str">
        <f t="shared" si="0"/>
        <v>S</v>
      </c>
      <c r="I14" s="51" t="str">
        <f t="shared" si="1"/>
        <v>NS</v>
      </c>
      <c r="J14" s="51" t="str">
        <f t="shared" si="2"/>
        <v>NS</v>
      </c>
      <c r="K14" s="51" t="str">
        <f t="shared" si="3"/>
        <v>NS</v>
      </c>
      <c r="L14" s="52">
        <v>-4.8000000000000001E-2</v>
      </c>
      <c r="M14" s="51" t="str">
        <f t="shared" si="4"/>
        <v>VG</v>
      </c>
      <c r="N14" s="51" t="str">
        <f t="shared" si="5"/>
        <v>NS</v>
      </c>
      <c r="O14" s="51" t="str">
        <f t="shared" si="6"/>
        <v>NS</v>
      </c>
      <c r="P14" s="51" t="str">
        <f t="shared" si="7"/>
        <v>NS</v>
      </c>
      <c r="Q14" s="51">
        <v>0.68</v>
      </c>
      <c r="R14" s="51" t="str">
        <f t="shared" si="8"/>
        <v>S</v>
      </c>
      <c r="S14" s="51" t="str">
        <f t="shared" si="9"/>
        <v>NS</v>
      </c>
      <c r="T14" s="51" t="str">
        <f t="shared" si="10"/>
        <v>NS</v>
      </c>
      <c r="U14" s="51" t="str">
        <f t="shared" si="11"/>
        <v>NS</v>
      </c>
      <c r="V14" s="51">
        <v>0.63</v>
      </c>
      <c r="W14" s="51" t="str">
        <f t="shared" si="12"/>
        <v>S</v>
      </c>
      <c r="X14" s="51" t="str">
        <f t="shared" si="13"/>
        <v>NS</v>
      </c>
      <c r="Y14" s="51" t="str">
        <f t="shared" si="14"/>
        <v>NS</v>
      </c>
      <c r="Z14" s="51" t="str">
        <f t="shared" si="15"/>
        <v>NS</v>
      </c>
      <c r="AA14" s="53">
        <v>-1.4541049943029001</v>
      </c>
      <c r="AB14" s="53">
        <v>-1.3504457651966399</v>
      </c>
      <c r="AC14" s="53">
        <v>62.899204382333799</v>
      </c>
      <c r="AD14" s="53">
        <v>62.157426473123202</v>
      </c>
      <c r="AE14" s="53">
        <v>1.5665583277691599</v>
      </c>
      <c r="AF14" s="53">
        <v>1.5331163573573401</v>
      </c>
      <c r="AG14" s="53">
        <v>0.50888231720407495</v>
      </c>
      <c r="AH14" s="53">
        <v>0.46514882670209701</v>
      </c>
      <c r="AI14" s="54" t="s">
        <v>39</v>
      </c>
      <c r="AJ14" s="54" t="s">
        <v>39</v>
      </c>
      <c r="AK14" s="54" t="s">
        <v>39</v>
      </c>
      <c r="AL14" s="54" t="s">
        <v>39</v>
      </c>
      <c r="AM14" s="54" t="s">
        <v>39</v>
      </c>
      <c r="AN14" s="54" t="s">
        <v>39</v>
      </c>
      <c r="AO14" s="54" t="s">
        <v>39</v>
      </c>
      <c r="AP14" s="54" t="s">
        <v>39</v>
      </c>
      <c r="AR14" s="55" t="s">
        <v>40</v>
      </c>
      <c r="AS14" s="53">
        <v>-1.4035295644097801</v>
      </c>
      <c r="AT14" s="53">
        <v>-1.41662761682807</v>
      </c>
      <c r="AU14" s="53">
        <v>62.146960657570503</v>
      </c>
      <c r="AV14" s="53">
        <v>62.151711810774401</v>
      </c>
      <c r="AW14" s="53">
        <v>1.5503320819778501</v>
      </c>
      <c r="AX14" s="53">
        <v>1.5545506157176301</v>
      </c>
      <c r="AY14" s="53">
        <v>0.52114593619514005</v>
      </c>
      <c r="AZ14" s="53">
        <v>0.51427154263673303</v>
      </c>
      <c r="BA14" s="54" t="s">
        <v>39</v>
      </c>
      <c r="BB14" s="54" t="s">
        <v>39</v>
      </c>
      <c r="BC14" s="54" t="s">
        <v>39</v>
      </c>
      <c r="BD14" s="54" t="s">
        <v>39</v>
      </c>
      <c r="BE14" s="54" t="s">
        <v>39</v>
      </c>
      <c r="BF14" s="54" t="s">
        <v>39</v>
      </c>
      <c r="BG14" s="54" t="s">
        <v>39</v>
      </c>
      <c r="BH14" s="54" t="s">
        <v>39</v>
      </c>
      <c r="BI14" s="50">
        <f t="shared" si="16"/>
        <v>1</v>
      </c>
      <c r="BJ14" s="50" t="s">
        <v>40</v>
      </c>
      <c r="BK14" s="53">
        <v>-1.4512831889503</v>
      </c>
      <c r="BL14" s="53">
        <v>-1.4554895635925</v>
      </c>
      <c r="BM14" s="53">
        <v>62.8780054845842</v>
      </c>
      <c r="BN14" s="53">
        <v>62.728644377839302</v>
      </c>
      <c r="BO14" s="53">
        <v>1.5656574302670101</v>
      </c>
      <c r="BP14" s="53">
        <v>1.5670001798316799</v>
      </c>
      <c r="BQ14" s="53">
        <v>0.51047864847191304</v>
      </c>
      <c r="BR14" s="53">
        <v>0.50298660633611003</v>
      </c>
      <c r="BS14" s="50" t="s">
        <v>39</v>
      </c>
      <c r="BT14" s="50" t="s">
        <v>39</v>
      </c>
      <c r="BU14" s="50" t="s">
        <v>39</v>
      </c>
      <c r="BV14" s="50" t="s">
        <v>39</v>
      </c>
      <c r="BW14" s="50" t="s">
        <v>39</v>
      </c>
      <c r="BX14" s="50" t="s">
        <v>39</v>
      </c>
      <c r="BY14" s="50" t="s">
        <v>39</v>
      </c>
      <c r="BZ14" s="50" t="s">
        <v>39</v>
      </c>
    </row>
    <row r="15" spans="1:78" s="50" customFormat="1" x14ac:dyDescent="0.3">
      <c r="A15" s="49">
        <v>14158500</v>
      </c>
      <c r="B15" s="50">
        <v>23773373</v>
      </c>
      <c r="C15" s="50" t="s">
        <v>0</v>
      </c>
      <c r="D15" s="69" t="s">
        <v>106</v>
      </c>
      <c r="E15" s="69"/>
      <c r="F15" s="65"/>
      <c r="G15" s="51">
        <v>0.55000000000000004</v>
      </c>
      <c r="H15" s="51" t="str">
        <f t="shared" si="0"/>
        <v>S</v>
      </c>
      <c r="I15" s="51" t="str">
        <f t="shared" si="1"/>
        <v>NS</v>
      </c>
      <c r="J15" s="51" t="str">
        <f t="shared" si="2"/>
        <v>NS</v>
      </c>
      <c r="K15" s="51" t="str">
        <f t="shared" si="3"/>
        <v>NS</v>
      </c>
      <c r="L15" s="52">
        <v>-1E-3</v>
      </c>
      <c r="M15" s="51" t="str">
        <f t="shared" si="4"/>
        <v>VG</v>
      </c>
      <c r="N15" s="51" t="str">
        <f t="shared" si="5"/>
        <v>NS</v>
      </c>
      <c r="O15" s="51" t="str">
        <f t="shared" si="6"/>
        <v>NS</v>
      </c>
      <c r="P15" s="51" t="str">
        <f t="shared" si="7"/>
        <v>NS</v>
      </c>
      <c r="Q15" s="51">
        <v>0.67</v>
      </c>
      <c r="R15" s="51" t="str">
        <f t="shared" si="8"/>
        <v>S</v>
      </c>
      <c r="S15" s="51" t="str">
        <f t="shared" si="9"/>
        <v>NS</v>
      </c>
      <c r="T15" s="51" t="str">
        <f t="shared" si="10"/>
        <v>NS</v>
      </c>
      <c r="U15" s="51" t="str">
        <f t="shared" si="11"/>
        <v>NS</v>
      </c>
      <c r="V15" s="51">
        <v>0.63</v>
      </c>
      <c r="W15" s="51" t="str">
        <f t="shared" si="12"/>
        <v>S</v>
      </c>
      <c r="X15" s="51" t="str">
        <f t="shared" si="13"/>
        <v>NS</v>
      </c>
      <c r="Y15" s="51" t="str">
        <f t="shared" si="14"/>
        <v>NS</v>
      </c>
      <c r="Z15" s="51" t="str">
        <f t="shared" si="15"/>
        <v>NS</v>
      </c>
      <c r="AA15" s="53">
        <v>-1.4541049943029001</v>
      </c>
      <c r="AB15" s="53">
        <v>-1.3504457651966399</v>
      </c>
      <c r="AC15" s="53">
        <v>62.899204382333799</v>
      </c>
      <c r="AD15" s="53">
        <v>62.157426473123202</v>
      </c>
      <c r="AE15" s="53">
        <v>1.5665583277691599</v>
      </c>
      <c r="AF15" s="53">
        <v>1.5331163573573401</v>
      </c>
      <c r="AG15" s="53">
        <v>0.50888231720407495</v>
      </c>
      <c r="AH15" s="53">
        <v>0.46514882670209701</v>
      </c>
      <c r="AI15" s="54" t="s">
        <v>39</v>
      </c>
      <c r="AJ15" s="54" t="s">
        <v>39</v>
      </c>
      <c r="AK15" s="54" t="s">
        <v>39</v>
      </c>
      <c r="AL15" s="54" t="s">
        <v>39</v>
      </c>
      <c r="AM15" s="54" t="s">
        <v>39</v>
      </c>
      <c r="AN15" s="54" t="s">
        <v>39</v>
      </c>
      <c r="AO15" s="54" t="s">
        <v>39</v>
      </c>
      <c r="AP15" s="54" t="s">
        <v>39</v>
      </c>
      <c r="AR15" s="55" t="s">
        <v>40</v>
      </c>
      <c r="AS15" s="53">
        <v>-1.4035295644097801</v>
      </c>
      <c r="AT15" s="53">
        <v>-1.41662761682807</v>
      </c>
      <c r="AU15" s="53">
        <v>62.146960657570503</v>
      </c>
      <c r="AV15" s="53">
        <v>62.151711810774401</v>
      </c>
      <c r="AW15" s="53">
        <v>1.5503320819778501</v>
      </c>
      <c r="AX15" s="53">
        <v>1.5545506157176301</v>
      </c>
      <c r="AY15" s="53">
        <v>0.52114593619514005</v>
      </c>
      <c r="AZ15" s="53">
        <v>0.51427154263673303</v>
      </c>
      <c r="BA15" s="54" t="s">
        <v>39</v>
      </c>
      <c r="BB15" s="54" t="s">
        <v>39</v>
      </c>
      <c r="BC15" s="54" t="s">
        <v>39</v>
      </c>
      <c r="BD15" s="54" t="s">
        <v>39</v>
      </c>
      <c r="BE15" s="54" t="s">
        <v>39</v>
      </c>
      <c r="BF15" s="54" t="s">
        <v>39</v>
      </c>
      <c r="BG15" s="54" t="s">
        <v>39</v>
      </c>
      <c r="BH15" s="54" t="s">
        <v>39</v>
      </c>
      <c r="BI15" s="50">
        <f t="shared" si="16"/>
        <v>1</v>
      </c>
      <c r="BJ15" s="50" t="s">
        <v>40</v>
      </c>
      <c r="BK15" s="53">
        <v>-1.4512831889503</v>
      </c>
      <c r="BL15" s="53">
        <v>-1.4554895635925</v>
      </c>
      <c r="BM15" s="53">
        <v>62.8780054845842</v>
      </c>
      <c r="BN15" s="53">
        <v>62.728644377839302</v>
      </c>
      <c r="BO15" s="53">
        <v>1.5656574302670101</v>
      </c>
      <c r="BP15" s="53">
        <v>1.5670001798316799</v>
      </c>
      <c r="BQ15" s="53">
        <v>0.51047864847191304</v>
      </c>
      <c r="BR15" s="53">
        <v>0.50298660633611003</v>
      </c>
      <c r="BS15" s="50" t="s">
        <v>39</v>
      </c>
      <c r="BT15" s="50" t="s">
        <v>39</v>
      </c>
      <c r="BU15" s="50" t="s">
        <v>39</v>
      </c>
      <c r="BV15" s="50" t="s">
        <v>39</v>
      </c>
      <c r="BW15" s="50" t="s">
        <v>39</v>
      </c>
      <c r="BX15" s="50" t="s">
        <v>39</v>
      </c>
      <c r="BY15" s="50" t="s">
        <v>39</v>
      </c>
      <c r="BZ15" s="50" t="s">
        <v>39</v>
      </c>
    </row>
    <row r="16" spans="1:78" s="19" customFormat="1" x14ac:dyDescent="0.3">
      <c r="A16" s="92">
        <v>14158500</v>
      </c>
      <c r="B16" s="19">
        <v>23773373</v>
      </c>
      <c r="C16" s="19" t="s">
        <v>0</v>
      </c>
      <c r="D16" s="93" t="s">
        <v>107</v>
      </c>
      <c r="E16" s="93"/>
      <c r="F16" s="94"/>
      <c r="G16" s="13">
        <v>0.4</v>
      </c>
      <c r="H16" s="13" t="str">
        <f t="shared" si="0"/>
        <v>NS</v>
      </c>
      <c r="I16" s="13" t="str">
        <f t="shared" si="1"/>
        <v>NS</v>
      </c>
      <c r="J16" s="13" t="str">
        <f t="shared" si="2"/>
        <v>NS</v>
      </c>
      <c r="K16" s="13" t="str">
        <f t="shared" si="3"/>
        <v>NS</v>
      </c>
      <c r="L16" s="14">
        <v>0.17499999999999999</v>
      </c>
      <c r="M16" s="13" t="str">
        <f t="shared" si="4"/>
        <v>NS</v>
      </c>
      <c r="N16" s="13" t="str">
        <f t="shared" si="5"/>
        <v>NS</v>
      </c>
      <c r="O16" s="13" t="str">
        <f t="shared" si="6"/>
        <v>NS</v>
      </c>
      <c r="P16" s="13" t="str">
        <f t="shared" si="7"/>
        <v>NS</v>
      </c>
      <c r="Q16" s="13">
        <v>0.74</v>
      </c>
      <c r="R16" s="13" t="str">
        <f t="shared" si="8"/>
        <v>NS</v>
      </c>
      <c r="S16" s="13" t="str">
        <f t="shared" si="9"/>
        <v>NS</v>
      </c>
      <c r="T16" s="13" t="str">
        <f t="shared" si="10"/>
        <v>NS</v>
      </c>
      <c r="U16" s="13" t="str">
        <f t="shared" si="11"/>
        <v>NS</v>
      </c>
      <c r="V16" s="13">
        <v>0.50900000000000001</v>
      </c>
      <c r="W16" s="13" t="str">
        <f t="shared" si="12"/>
        <v>NS</v>
      </c>
      <c r="X16" s="13" t="str">
        <f t="shared" si="13"/>
        <v>NS</v>
      </c>
      <c r="Y16" s="13" t="str">
        <f t="shared" si="14"/>
        <v>NS</v>
      </c>
      <c r="Z16" s="13" t="str">
        <f t="shared" si="15"/>
        <v>NS</v>
      </c>
      <c r="AA16" s="22">
        <v>-1.4541049943029001</v>
      </c>
      <c r="AB16" s="22">
        <v>-1.3504457651966399</v>
      </c>
      <c r="AC16" s="22">
        <v>62.899204382333799</v>
      </c>
      <c r="AD16" s="22">
        <v>62.157426473123202</v>
      </c>
      <c r="AE16" s="22">
        <v>1.5665583277691599</v>
      </c>
      <c r="AF16" s="22">
        <v>1.5331163573573401</v>
      </c>
      <c r="AG16" s="22">
        <v>0.50888231720407495</v>
      </c>
      <c r="AH16" s="22">
        <v>0.46514882670209701</v>
      </c>
      <c r="AI16" s="25" t="s">
        <v>39</v>
      </c>
      <c r="AJ16" s="25" t="s">
        <v>39</v>
      </c>
      <c r="AK16" s="25" t="s">
        <v>39</v>
      </c>
      <c r="AL16" s="25" t="s">
        <v>39</v>
      </c>
      <c r="AM16" s="25" t="s">
        <v>39</v>
      </c>
      <c r="AN16" s="25" t="s">
        <v>39</v>
      </c>
      <c r="AO16" s="25" t="s">
        <v>39</v>
      </c>
      <c r="AP16" s="25" t="s">
        <v>39</v>
      </c>
      <c r="AR16" s="95" t="s">
        <v>40</v>
      </c>
      <c r="AS16" s="22">
        <v>-1.4035295644097801</v>
      </c>
      <c r="AT16" s="22">
        <v>-1.41662761682807</v>
      </c>
      <c r="AU16" s="22">
        <v>62.146960657570503</v>
      </c>
      <c r="AV16" s="22">
        <v>62.151711810774401</v>
      </c>
      <c r="AW16" s="22">
        <v>1.5503320819778501</v>
      </c>
      <c r="AX16" s="22">
        <v>1.5545506157176301</v>
      </c>
      <c r="AY16" s="22">
        <v>0.52114593619514005</v>
      </c>
      <c r="AZ16" s="22">
        <v>0.51427154263673303</v>
      </c>
      <c r="BA16" s="25" t="s">
        <v>39</v>
      </c>
      <c r="BB16" s="25" t="s">
        <v>39</v>
      </c>
      <c r="BC16" s="25" t="s">
        <v>39</v>
      </c>
      <c r="BD16" s="25" t="s">
        <v>39</v>
      </c>
      <c r="BE16" s="25" t="s">
        <v>39</v>
      </c>
      <c r="BF16" s="25" t="s">
        <v>39</v>
      </c>
      <c r="BG16" s="25" t="s">
        <v>39</v>
      </c>
      <c r="BH16" s="25" t="s">
        <v>39</v>
      </c>
      <c r="BI16" s="19">
        <f t="shared" si="16"/>
        <v>1</v>
      </c>
      <c r="BJ16" s="19" t="s">
        <v>40</v>
      </c>
      <c r="BK16" s="22">
        <v>-1.4512831889503</v>
      </c>
      <c r="BL16" s="22">
        <v>-1.4554895635925</v>
      </c>
      <c r="BM16" s="22">
        <v>62.8780054845842</v>
      </c>
      <c r="BN16" s="22">
        <v>62.728644377839302</v>
      </c>
      <c r="BO16" s="22">
        <v>1.5656574302670101</v>
      </c>
      <c r="BP16" s="22">
        <v>1.5670001798316799</v>
      </c>
      <c r="BQ16" s="22">
        <v>0.51047864847191304</v>
      </c>
      <c r="BR16" s="22">
        <v>0.50298660633611003</v>
      </c>
      <c r="BS16" s="19" t="s">
        <v>39</v>
      </c>
      <c r="BT16" s="19" t="s">
        <v>39</v>
      </c>
      <c r="BU16" s="19" t="s">
        <v>39</v>
      </c>
      <c r="BV16" s="19" t="s">
        <v>39</v>
      </c>
      <c r="BW16" s="19" t="s">
        <v>39</v>
      </c>
      <c r="BX16" s="19" t="s">
        <v>39</v>
      </c>
      <c r="BY16" s="19" t="s">
        <v>39</v>
      </c>
      <c r="BZ16" s="19" t="s">
        <v>39</v>
      </c>
    </row>
    <row r="17" spans="1:78" s="19" customFormat="1" x14ac:dyDescent="0.3">
      <c r="A17" s="92">
        <v>14158500</v>
      </c>
      <c r="B17" s="19">
        <v>23773373</v>
      </c>
      <c r="C17" s="19" t="s">
        <v>0</v>
      </c>
      <c r="D17" s="93" t="s">
        <v>294</v>
      </c>
      <c r="E17" s="93"/>
      <c r="F17" s="94"/>
      <c r="G17" s="13">
        <v>0.44</v>
      </c>
      <c r="H17" s="13" t="str">
        <f t="shared" si="0"/>
        <v>NS</v>
      </c>
      <c r="I17" s="13" t="str">
        <f t="shared" si="1"/>
        <v>NS</v>
      </c>
      <c r="J17" s="13" t="str">
        <f t="shared" si="2"/>
        <v>NS</v>
      </c>
      <c r="K17" s="13" t="str">
        <f t="shared" si="3"/>
        <v>NS</v>
      </c>
      <c r="L17" s="14">
        <v>9.0999999999999998E-2</v>
      </c>
      <c r="M17" s="13" t="str">
        <f t="shared" si="4"/>
        <v>G</v>
      </c>
      <c r="N17" s="13" t="str">
        <f t="shared" si="5"/>
        <v>NS</v>
      </c>
      <c r="O17" s="13" t="str">
        <f t="shared" si="6"/>
        <v>NS</v>
      </c>
      <c r="P17" s="13" t="str">
        <f t="shared" si="7"/>
        <v>NS</v>
      </c>
      <c r="Q17" s="13">
        <v>0.74</v>
      </c>
      <c r="R17" s="13" t="str">
        <f t="shared" si="8"/>
        <v>NS</v>
      </c>
      <c r="S17" s="13" t="str">
        <f t="shared" si="9"/>
        <v>NS</v>
      </c>
      <c r="T17" s="13" t="str">
        <f t="shared" si="10"/>
        <v>NS</v>
      </c>
      <c r="U17" s="13" t="str">
        <f t="shared" si="11"/>
        <v>NS</v>
      </c>
      <c r="V17" s="13">
        <v>0.50900000000000001</v>
      </c>
      <c r="W17" s="13" t="str">
        <f t="shared" si="12"/>
        <v>NS</v>
      </c>
      <c r="X17" s="13" t="str">
        <f t="shared" si="13"/>
        <v>NS</v>
      </c>
      <c r="Y17" s="13" t="str">
        <f t="shared" si="14"/>
        <v>NS</v>
      </c>
      <c r="Z17" s="13" t="str">
        <f t="shared" si="15"/>
        <v>NS</v>
      </c>
      <c r="AA17" s="22">
        <v>-1.4541049943029001</v>
      </c>
      <c r="AB17" s="22">
        <v>-1.3504457651966399</v>
      </c>
      <c r="AC17" s="22">
        <v>62.899204382333799</v>
      </c>
      <c r="AD17" s="22">
        <v>62.157426473123202</v>
      </c>
      <c r="AE17" s="22">
        <v>1.5665583277691599</v>
      </c>
      <c r="AF17" s="22">
        <v>1.5331163573573401</v>
      </c>
      <c r="AG17" s="22">
        <v>0.50888231720407495</v>
      </c>
      <c r="AH17" s="22">
        <v>0.46514882670209701</v>
      </c>
      <c r="AI17" s="25" t="s">
        <v>39</v>
      </c>
      <c r="AJ17" s="25" t="s">
        <v>39</v>
      </c>
      <c r="AK17" s="25" t="s">
        <v>39</v>
      </c>
      <c r="AL17" s="25" t="s">
        <v>39</v>
      </c>
      <c r="AM17" s="25" t="s">
        <v>39</v>
      </c>
      <c r="AN17" s="25" t="s">
        <v>39</v>
      </c>
      <c r="AO17" s="25" t="s">
        <v>39</v>
      </c>
      <c r="AP17" s="25" t="s">
        <v>39</v>
      </c>
      <c r="AR17" s="95" t="s">
        <v>40</v>
      </c>
      <c r="AS17" s="22">
        <v>-1.4035295644097801</v>
      </c>
      <c r="AT17" s="22">
        <v>-1.41662761682807</v>
      </c>
      <c r="AU17" s="22">
        <v>62.146960657570503</v>
      </c>
      <c r="AV17" s="22">
        <v>62.151711810774401</v>
      </c>
      <c r="AW17" s="22">
        <v>1.5503320819778501</v>
      </c>
      <c r="AX17" s="22">
        <v>1.5545506157176301</v>
      </c>
      <c r="AY17" s="22">
        <v>0.52114593619514005</v>
      </c>
      <c r="AZ17" s="22">
        <v>0.51427154263673303</v>
      </c>
      <c r="BA17" s="25" t="s">
        <v>39</v>
      </c>
      <c r="BB17" s="25" t="s">
        <v>39</v>
      </c>
      <c r="BC17" s="25" t="s">
        <v>39</v>
      </c>
      <c r="BD17" s="25" t="s">
        <v>39</v>
      </c>
      <c r="BE17" s="25" t="s">
        <v>39</v>
      </c>
      <c r="BF17" s="25" t="s">
        <v>39</v>
      </c>
      <c r="BG17" s="25" t="s">
        <v>39</v>
      </c>
      <c r="BH17" s="25" t="s">
        <v>39</v>
      </c>
      <c r="BI17" s="19">
        <f t="shared" si="16"/>
        <v>1</v>
      </c>
      <c r="BJ17" s="19" t="s">
        <v>40</v>
      </c>
      <c r="BK17" s="22">
        <v>-1.4512831889503</v>
      </c>
      <c r="BL17" s="22">
        <v>-1.4554895635925</v>
      </c>
      <c r="BM17" s="22">
        <v>62.8780054845842</v>
      </c>
      <c r="BN17" s="22">
        <v>62.728644377839302</v>
      </c>
      <c r="BO17" s="22">
        <v>1.5656574302670101</v>
      </c>
      <c r="BP17" s="22">
        <v>1.5670001798316799</v>
      </c>
      <c r="BQ17" s="22">
        <v>0.51047864847191304</v>
      </c>
      <c r="BR17" s="22">
        <v>0.50298660633611003</v>
      </c>
      <c r="BS17" s="19" t="s">
        <v>39</v>
      </c>
      <c r="BT17" s="19" t="s">
        <v>39</v>
      </c>
      <c r="BU17" s="19" t="s">
        <v>39</v>
      </c>
      <c r="BV17" s="19" t="s">
        <v>39</v>
      </c>
      <c r="BW17" s="19" t="s">
        <v>39</v>
      </c>
      <c r="BX17" s="19" t="s">
        <v>39</v>
      </c>
      <c r="BY17" s="19" t="s">
        <v>39</v>
      </c>
      <c r="BZ17" s="19" t="s">
        <v>39</v>
      </c>
    </row>
    <row r="18" spans="1:78" s="19" customFormat="1" x14ac:dyDescent="0.3">
      <c r="A18" s="92">
        <v>14158500</v>
      </c>
      <c r="B18" s="19">
        <v>23773373</v>
      </c>
      <c r="C18" s="19" t="s">
        <v>0</v>
      </c>
      <c r="D18" s="93" t="s">
        <v>108</v>
      </c>
      <c r="E18" s="93"/>
      <c r="F18" s="94"/>
      <c r="G18" s="13">
        <v>0.39</v>
      </c>
      <c r="H18" s="13" t="str">
        <f t="shared" si="0"/>
        <v>NS</v>
      </c>
      <c r="I18" s="13" t="str">
        <f t="shared" si="1"/>
        <v>NS</v>
      </c>
      <c r="J18" s="13" t="str">
        <f t="shared" si="2"/>
        <v>NS</v>
      </c>
      <c r="K18" s="13" t="str">
        <f t="shared" si="3"/>
        <v>NS</v>
      </c>
      <c r="L18" s="14">
        <v>-1E-3</v>
      </c>
      <c r="M18" s="13" t="str">
        <f t="shared" si="4"/>
        <v>VG</v>
      </c>
      <c r="N18" s="13" t="str">
        <f t="shared" si="5"/>
        <v>NS</v>
      </c>
      <c r="O18" s="13" t="str">
        <f t="shared" si="6"/>
        <v>NS</v>
      </c>
      <c r="P18" s="13" t="str">
        <f t="shared" si="7"/>
        <v>NS</v>
      </c>
      <c r="Q18" s="13">
        <v>0.78</v>
      </c>
      <c r="R18" s="13" t="str">
        <f t="shared" si="8"/>
        <v>NS</v>
      </c>
      <c r="S18" s="13" t="str">
        <f t="shared" si="9"/>
        <v>NS</v>
      </c>
      <c r="T18" s="13" t="str">
        <f t="shared" si="10"/>
        <v>NS</v>
      </c>
      <c r="U18" s="13" t="str">
        <f t="shared" si="11"/>
        <v>NS</v>
      </c>
      <c r="V18" s="13">
        <v>0.51700000000000002</v>
      </c>
      <c r="W18" s="13" t="str">
        <f t="shared" si="12"/>
        <v>NS</v>
      </c>
      <c r="X18" s="13" t="str">
        <f t="shared" si="13"/>
        <v>NS</v>
      </c>
      <c r="Y18" s="13" t="str">
        <f t="shared" si="14"/>
        <v>NS</v>
      </c>
      <c r="Z18" s="13" t="str">
        <f t="shared" si="15"/>
        <v>NS</v>
      </c>
      <c r="AA18" s="22">
        <v>-1.4541049943029001</v>
      </c>
      <c r="AB18" s="22">
        <v>-1.3504457651966399</v>
      </c>
      <c r="AC18" s="22">
        <v>62.899204382333799</v>
      </c>
      <c r="AD18" s="22">
        <v>62.157426473123202</v>
      </c>
      <c r="AE18" s="22">
        <v>1.5665583277691599</v>
      </c>
      <c r="AF18" s="22">
        <v>1.5331163573573401</v>
      </c>
      <c r="AG18" s="22">
        <v>0.50888231720407495</v>
      </c>
      <c r="AH18" s="22">
        <v>0.46514882670209701</v>
      </c>
      <c r="AI18" s="25" t="s">
        <v>39</v>
      </c>
      <c r="AJ18" s="25" t="s">
        <v>39</v>
      </c>
      <c r="AK18" s="25" t="s">
        <v>39</v>
      </c>
      <c r="AL18" s="25" t="s">
        <v>39</v>
      </c>
      <c r="AM18" s="25" t="s">
        <v>39</v>
      </c>
      <c r="AN18" s="25" t="s">
        <v>39</v>
      </c>
      <c r="AO18" s="25" t="s">
        <v>39</v>
      </c>
      <c r="AP18" s="25" t="s">
        <v>39</v>
      </c>
      <c r="AR18" s="95" t="s">
        <v>40</v>
      </c>
      <c r="AS18" s="22">
        <v>-1.4035295644097801</v>
      </c>
      <c r="AT18" s="22">
        <v>-1.41662761682807</v>
      </c>
      <c r="AU18" s="22">
        <v>62.146960657570503</v>
      </c>
      <c r="AV18" s="22">
        <v>62.151711810774401</v>
      </c>
      <c r="AW18" s="22">
        <v>1.5503320819778501</v>
      </c>
      <c r="AX18" s="22">
        <v>1.5545506157176301</v>
      </c>
      <c r="AY18" s="22">
        <v>0.52114593619514005</v>
      </c>
      <c r="AZ18" s="22">
        <v>0.51427154263673303</v>
      </c>
      <c r="BA18" s="25" t="s">
        <v>39</v>
      </c>
      <c r="BB18" s="25" t="s">
        <v>39</v>
      </c>
      <c r="BC18" s="25" t="s">
        <v>39</v>
      </c>
      <c r="BD18" s="25" t="s">
        <v>39</v>
      </c>
      <c r="BE18" s="25" t="s">
        <v>39</v>
      </c>
      <c r="BF18" s="25" t="s">
        <v>39</v>
      </c>
      <c r="BG18" s="25" t="s">
        <v>39</v>
      </c>
      <c r="BH18" s="25" t="s">
        <v>39</v>
      </c>
      <c r="BI18" s="19">
        <f t="shared" si="16"/>
        <v>1</v>
      </c>
      <c r="BJ18" s="19" t="s">
        <v>40</v>
      </c>
      <c r="BK18" s="22">
        <v>-1.4512831889503</v>
      </c>
      <c r="BL18" s="22">
        <v>-1.4554895635925</v>
      </c>
      <c r="BM18" s="22">
        <v>62.8780054845842</v>
      </c>
      <c r="BN18" s="22">
        <v>62.728644377839302</v>
      </c>
      <c r="BO18" s="22">
        <v>1.5656574302670101</v>
      </c>
      <c r="BP18" s="22">
        <v>1.5670001798316799</v>
      </c>
      <c r="BQ18" s="22">
        <v>0.51047864847191304</v>
      </c>
      <c r="BR18" s="22">
        <v>0.50298660633611003</v>
      </c>
      <c r="BS18" s="19" t="s">
        <v>39</v>
      </c>
      <c r="BT18" s="19" t="s">
        <v>39</v>
      </c>
      <c r="BU18" s="19" t="s">
        <v>39</v>
      </c>
      <c r="BV18" s="19" t="s">
        <v>39</v>
      </c>
      <c r="BW18" s="19" t="s">
        <v>39</v>
      </c>
      <c r="BX18" s="19" t="s">
        <v>39</v>
      </c>
      <c r="BY18" s="19" t="s">
        <v>39</v>
      </c>
      <c r="BZ18" s="19" t="s">
        <v>39</v>
      </c>
    </row>
    <row r="19" spans="1:78" s="34" customFormat="1" x14ac:dyDescent="0.3">
      <c r="A19" s="35">
        <v>14158500</v>
      </c>
      <c r="B19" s="34">
        <v>23773373</v>
      </c>
      <c r="C19" s="34" t="s">
        <v>0</v>
      </c>
      <c r="D19" s="79" t="s">
        <v>108</v>
      </c>
      <c r="E19" s="79" t="s">
        <v>295</v>
      </c>
      <c r="F19" s="86"/>
      <c r="G19" s="36">
        <v>0.62</v>
      </c>
      <c r="H19" s="36" t="str">
        <f t="shared" si="0"/>
        <v>S</v>
      </c>
      <c r="I19" s="36" t="str">
        <f t="shared" si="1"/>
        <v>NS</v>
      </c>
      <c r="J19" s="36" t="str">
        <f t="shared" si="2"/>
        <v>NS</v>
      </c>
      <c r="K19" s="36" t="str">
        <f t="shared" si="3"/>
        <v>NS</v>
      </c>
      <c r="L19" s="37">
        <v>-7.0000000000000001E-3</v>
      </c>
      <c r="M19" s="36" t="str">
        <f t="shared" si="4"/>
        <v>VG</v>
      </c>
      <c r="N19" s="36" t="str">
        <f t="shared" si="5"/>
        <v>NS</v>
      </c>
      <c r="O19" s="36" t="str">
        <f t="shared" si="6"/>
        <v>NS</v>
      </c>
      <c r="P19" s="36" t="str">
        <f t="shared" si="7"/>
        <v>NS</v>
      </c>
      <c r="Q19" s="36">
        <v>0.62</v>
      </c>
      <c r="R19" s="36" t="str">
        <f t="shared" si="8"/>
        <v>S</v>
      </c>
      <c r="S19" s="36" t="str">
        <f t="shared" si="9"/>
        <v>NS</v>
      </c>
      <c r="T19" s="36" t="str">
        <f t="shared" si="10"/>
        <v>NS</v>
      </c>
      <c r="U19" s="36" t="str">
        <f t="shared" si="11"/>
        <v>NS</v>
      </c>
      <c r="V19" s="36">
        <v>0.68</v>
      </c>
      <c r="W19" s="36" t="str">
        <f t="shared" si="12"/>
        <v>S</v>
      </c>
      <c r="X19" s="36" t="str">
        <f t="shared" si="13"/>
        <v>NS</v>
      </c>
      <c r="Y19" s="36" t="str">
        <f t="shared" si="14"/>
        <v>NS</v>
      </c>
      <c r="Z19" s="36" t="str">
        <f t="shared" si="15"/>
        <v>NS</v>
      </c>
      <c r="AA19" s="38">
        <v>-1.4541049943029001</v>
      </c>
      <c r="AB19" s="38">
        <v>-1.3504457651966399</v>
      </c>
      <c r="AC19" s="38">
        <v>62.899204382333799</v>
      </c>
      <c r="AD19" s="38">
        <v>62.157426473123202</v>
      </c>
      <c r="AE19" s="38">
        <v>1.5665583277691599</v>
      </c>
      <c r="AF19" s="38">
        <v>1.5331163573573401</v>
      </c>
      <c r="AG19" s="38">
        <v>0.50888231720407495</v>
      </c>
      <c r="AH19" s="38">
        <v>0.46514882670209701</v>
      </c>
      <c r="AI19" s="39" t="s">
        <v>39</v>
      </c>
      <c r="AJ19" s="39" t="s">
        <v>39</v>
      </c>
      <c r="AK19" s="39" t="s">
        <v>39</v>
      </c>
      <c r="AL19" s="39" t="s">
        <v>39</v>
      </c>
      <c r="AM19" s="39" t="s">
        <v>39</v>
      </c>
      <c r="AN19" s="39" t="s">
        <v>39</v>
      </c>
      <c r="AO19" s="39" t="s">
        <v>39</v>
      </c>
      <c r="AP19" s="39" t="s">
        <v>39</v>
      </c>
      <c r="AR19" s="40" t="s">
        <v>40</v>
      </c>
      <c r="AS19" s="38">
        <v>-1.4035295644097801</v>
      </c>
      <c r="AT19" s="38">
        <v>-1.41662761682807</v>
      </c>
      <c r="AU19" s="38">
        <v>62.146960657570503</v>
      </c>
      <c r="AV19" s="38">
        <v>62.151711810774401</v>
      </c>
      <c r="AW19" s="38">
        <v>1.5503320819778501</v>
      </c>
      <c r="AX19" s="38">
        <v>1.5545506157176301</v>
      </c>
      <c r="AY19" s="38">
        <v>0.52114593619514005</v>
      </c>
      <c r="AZ19" s="38">
        <v>0.51427154263673303</v>
      </c>
      <c r="BA19" s="39" t="s">
        <v>39</v>
      </c>
      <c r="BB19" s="39" t="s">
        <v>39</v>
      </c>
      <c r="BC19" s="39" t="s">
        <v>39</v>
      </c>
      <c r="BD19" s="39" t="s">
        <v>39</v>
      </c>
      <c r="BE19" s="39" t="s">
        <v>39</v>
      </c>
      <c r="BF19" s="39" t="s">
        <v>39</v>
      </c>
      <c r="BG19" s="39" t="s">
        <v>39</v>
      </c>
      <c r="BH19" s="39" t="s">
        <v>39</v>
      </c>
      <c r="BI19" s="34">
        <f t="shared" si="16"/>
        <v>1</v>
      </c>
      <c r="BJ19" s="34" t="s">
        <v>40</v>
      </c>
      <c r="BK19" s="38">
        <v>-1.4512831889503</v>
      </c>
      <c r="BL19" s="38">
        <v>-1.4554895635925</v>
      </c>
      <c r="BM19" s="38">
        <v>62.8780054845842</v>
      </c>
      <c r="BN19" s="38">
        <v>62.728644377839302</v>
      </c>
      <c r="BO19" s="38">
        <v>1.5656574302670101</v>
      </c>
      <c r="BP19" s="38">
        <v>1.5670001798316799</v>
      </c>
      <c r="BQ19" s="38">
        <v>0.51047864847191304</v>
      </c>
      <c r="BR19" s="38">
        <v>0.50298660633611003</v>
      </c>
      <c r="BS19" s="34" t="s">
        <v>39</v>
      </c>
      <c r="BT19" s="34" t="s">
        <v>39</v>
      </c>
      <c r="BU19" s="34" t="s">
        <v>39</v>
      </c>
      <c r="BV19" s="34" t="s">
        <v>39</v>
      </c>
      <c r="BW19" s="34" t="s">
        <v>39</v>
      </c>
      <c r="BX19" s="34" t="s">
        <v>39</v>
      </c>
      <c r="BY19" s="34" t="s">
        <v>39</v>
      </c>
      <c r="BZ19" s="34" t="s">
        <v>39</v>
      </c>
    </row>
    <row r="20" spans="1:78" s="50" customFormat="1" x14ac:dyDescent="0.3">
      <c r="A20" s="49">
        <v>14158500</v>
      </c>
      <c r="B20" s="50">
        <v>23773373</v>
      </c>
      <c r="C20" s="50" t="s">
        <v>0</v>
      </c>
      <c r="D20" s="69" t="s">
        <v>110</v>
      </c>
      <c r="E20" s="69" t="s">
        <v>296</v>
      </c>
      <c r="F20" s="65"/>
      <c r="G20" s="51">
        <v>0.67</v>
      </c>
      <c r="H20" s="51" t="str">
        <f t="shared" si="0"/>
        <v>S</v>
      </c>
      <c r="I20" s="51" t="str">
        <f t="shared" si="1"/>
        <v>NS</v>
      </c>
      <c r="J20" s="51" t="str">
        <f t="shared" si="2"/>
        <v>NS</v>
      </c>
      <c r="K20" s="51" t="str">
        <f t="shared" si="3"/>
        <v>NS</v>
      </c>
      <c r="L20" s="52">
        <v>-2E-3</v>
      </c>
      <c r="M20" s="51" t="str">
        <f t="shared" si="4"/>
        <v>VG</v>
      </c>
      <c r="N20" s="51" t="str">
        <f t="shared" si="5"/>
        <v>NS</v>
      </c>
      <c r="O20" s="51" t="str">
        <f t="shared" si="6"/>
        <v>NS</v>
      </c>
      <c r="P20" s="51" t="str">
        <f t="shared" si="7"/>
        <v>NS</v>
      </c>
      <c r="Q20" s="51">
        <v>0.57999999999999996</v>
      </c>
      <c r="R20" s="51" t="str">
        <f t="shared" si="8"/>
        <v>G</v>
      </c>
      <c r="S20" s="51" t="str">
        <f t="shared" si="9"/>
        <v>NS</v>
      </c>
      <c r="T20" s="51" t="str">
        <f t="shared" si="10"/>
        <v>NS</v>
      </c>
      <c r="U20" s="51" t="str">
        <f t="shared" si="11"/>
        <v>NS</v>
      </c>
      <c r="V20" s="51">
        <v>0.68</v>
      </c>
      <c r="W20" s="51" t="str">
        <f t="shared" si="12"/>
        <v>S</v>
      </c>
      <c r="X20" s="51" t="str">
        <f t="shared" si="13"/>
        <v>NS</v>
      </c>
      <c r="Y20" s="51" t="str">
        <f t="shared" si="14"/>
        <v>NS</v>
      </c>
      <c r="Z20" s="51" t="str">
        <f t="shared" si="15"/>
        <v>NS</v>
      </c>
      <c r="AA20" s="53">
        <v>-1.4541049943029001</v>
      </c>
      <c r="AB20" s="53">
        <v>-1.3504457651966399</v>
      </c>
      <c r="AC20" s="53">
        <v>62.899204382333799</v>
      </c>
      <c r="AD20" s="53">
        <v>62.157426473123202</v>
      </c>
      <c r="AE20" s="53">
        <v>1.5665583277691599</v>
      </c>
      <c r="AF20" s="53">
        <v>1.5331163573573401</v>
      </c>
      <c r="AG20" s="53">
        <v>0.50888231720407495</v>
      </c>
      <c r="AH20" s="53">
        <v>0.46514882670209701</v>
      </c>
      <c r="AI20" s="54" t="s">
        <v>39</v>
      </c>
      <c r="AJ20" s="54" t="s">
        <v>39</v>
      </c>
      <c r="AK20" s="54" t="s">
        <v>39</v>
      </c>
      <c r="AL20" s="54" t="s">
        <v>39</v>
      </c>
      <c r="AM20" s="54" t="s">
        <v>39</v>
      </c>
      <c r="AN20" s="54" t="s">
        <v>39</v>
      </c>
      <c r="AO20" s="54" t="s">
        <v>39</v>
      </c>
      <c r="AP20" s="54" t="s">
        <v>39</v>
      </c>
      <c r="AR20" s="55" t="s">
        <v>40</v>
      </c>
      <c r="AS20" s="53">
        <v>-1.4035295644097801</v>
      </c>
      <c r="AT20" s="53">
        <v>-1.41662761682807</v>
      </c>
      <c r="AU20" s="53">
        <v>62.146960657570503</v>
      </c>
      <c r="AV20" s="53">
        <v>62.151711810774401</v>
      </c>
      <c r="AW20" s="53">
        <v>1.5503320819778501</v>
      </c>
      <c r="AX20" s="53">
        <v>1.5545506157176301</v>
      </c>
      <c r="AY20" s="53">
        <v>0.52114593619514005</v>
      </c>
      <c r="AZ20" s="53">
        <v>0.51427154263673303</v>
      </c>
      <c r="BA20" s="54" t="s">
        <v>39</v>
      </c>
      <c r="BB20" s="54" t="s">
        <v>39</v>
      </c>
      <c r="BC20" s="54" t="s">
        <v>39</v>
      </c>
      <c r="BD20" s="54" t="s">
        <v>39</v>
      </c>
      <c r="BE20" s="54" t="s">
        <v>39</v>
      </c>
      <c r="BF20" s="54" t="s">
        <v>39</v>
      </c>
      <c r="BG20" s="54" t="s">
        <v>39</v>
      </c>
      <c r="BH20" s="54" t="s">
        <v>39</v>
      </c>
      <c r="BI20" s="50">
        <f t="shared" si="16"/>
        <v>1</v>
      </c>
      <c r="BJ20" s="50" t="s">
        <v>40</v>
      </c>
      <c r="BK20" s="53">
        <v>-1.4512831889503</v>
      </c>
      <c r="BL20" s="53">
        <v>-1.4554895635925</v>
      </c>
      <c r="BM20" s="53">
        <v>62.8780054845842</v>
      </c>
      <c r="BN20" s="53">
        <v>62.728644377839302</v>
      </c>
      <c r="BO20" s="53">
        <v>1.5656574302670101</v>
      </c>
      <c r="BP20" s="53">
        <v>1.5670001798316799</v>
      </c>
      <c r="BQ20" s="53">
        <v>0.51047864847191304</v>
      </c>
      <c r="BR20" s="53">
        <v>0.50298660633611003</v>
      </c>
      <c r="BS20" s="50" t="s">
        <v>39</v>
      </c>
      <c r="BT20" s="50" t="s">
        <v>39</v>
      </c>
      <c r="BU20" s="50" t="s">
        <v>39</v>
      </c>
      <c r="BV20" s="50" t="s">
        <v>39</v>
      </c>
      <c r="BW20" s="50" t="s">
        <v>39</v>
      </c>
      <c r="BX20" s="50" t="s">
        <v>39</v>
      </c>
      <c r="BY20" s="50" t="s">
        <v>39</v>
      </c>
      <c r="BZ20" s="50" t="s">
        <v>39</v>
      </c>
    </row>
    <row r="21" spans="1:78" s="50" customFormat="1" x14ac:dyDescent="0.3">
      <c r="A21" s="49">
        <v>14158500</v>
      </c>
      <c r="B21" s="50">
        <v>23773373</v>
      </c>
      <c r="C21" s="50" t="s">
        <v>0</v>
      </c>
      <c r="D21" s="69" t="s">
        <v>117</v>
      </c>
      <c r="E21" s="69" t="s">
        <v>297</v>
      </c>
      <c r="F21" s="65"/>
      <c r="G21" s="51">
        <v>0.69699999999999995</v>
      </c>
      <c r="H21" s="51" t="str">
        <f t="shared" si="0"/>
        <v>S</v>
      </c>
      <c r="I21" s="51" t="str">
        <f t="shared" si="1"/>
        <v>NS</v>
      </c>
      <c r="J21" s="51" t="str">
        <f t="shared" si="2"/>
        <v>NS</v>
      </c>
      <c r="K21" s="51" t="str">
        <f t="shared" si="3"/>
        <v>NS</v>
      </c>
      <c r="L21" s="52">
        <v>-3.0000000000000001E-3</v>
      </c>
      <c r="M21" s="51" t="str">
        <f t="shared" si="4"/>
        <v>VG</v>
      </c>
      <c r="N21" s="51" t="str">
        <f t="shared" si="5"/>
        <v>NS</v>
      </c>
      <c r="O21" s="51" t="str">
        <f t="shared" si="6"/>
        <v>NS</v>
      </c>
      <c r="P21" s="51" t="str">
        <f t="shared" si="7"/>
        <v>NS</v>
      </c>
      <c r="Q21" s="51">
        <v>0.55000000000000004</v>
      </c>
      <c r="R21" s="51" t="str">
        <f t="shared" si="8"/>
        <v>G</v>
      </c>
      <c r="S21" s="51" t="str">
        <f t="shared" si="9"/>
        <v>NS</v>
      </c>
      <c r="T21" s="51" t="str">
        <f t="shared" si="10"/>
        <v>NS</v>
      </c>
      <c r="U21" s="51" t="str">
        <f t="shared" si="11"/>
        <v>NS</v>
      </c>
      <c r="V21" s="51">
        <v>0.69899999999999995</v>
      </c>
      <c r="W21" s="51" t="str">
        <f t="shared" si="12"/>
        <v>S</v>
      </c>
      <c r="X21" s="51" t="str">
        <f t="shared" si="13"/>
        <v>NS</v>
      </c>
      <c r="Y21" s="51" t="str">
        <f t="shared" si="14"/>
        <v>NS</v>
      </c>
      <c r="Z21" s="51" t="str">
        <f t="shared" si="15"/>
        <v>NS</v>
      </c>
      <c r="AA21" s="53">
        <v>-1.4541049943029001</v>
      </c>
      <c r="AB21" s="53">
        <v>-1.3504457651966399</v>
      </c>
      <c r="AC21" s="53">
        <v>62.899204382333799</v>
      </c>
      <c r="AD21" s="53">
        <v>62.157426473123202</v>
      </c>
      <c r="AE21" s="53">
        <v>1.5665583277691599</v>
      </c>
      <c r="AF21" s="53">
        <v>1.5331163573573401</v>
      </c>
      <c r="AG21" s="53">
        <v>0.50888231720407495</v>
      </c>
      <c r="AH21" s="53">
        <v>0.46514882670209701</v>
      </c>
      <c r="AI21" s="54" t="s">
        <v>39</v>
      </c>
      <c r="AJ21" s="54" t="s">
        <v>39</v>
      </c>
      <c r="AK21" s="54" t="s">
        <v>39</v>
      </c>
      <c r="AL21" s="54" t="s">
        <v>39</v>
      </c>
      <c r="AM21" s="54" t="s">
        <v>39</v>
      </c>
      <c r="AN21" s="54" t="s">
        <v>39</v>
      </c>
      <c r="AO21" s="54" t="s">
        <v>39</v>
      </c>
      <c r="AP21" s="54" t="s">
        <v>39</v>
      </c>
      <c r="AR21" s="55" t="s">
        <v>40</v>
      </c>
      <c r="AS21" s="53">
        <v>-1.4035295644097801</v>
      </c>
      <c r="AT21" s="53">
        <v>-1.41662761682807</v>
      </c>
      <c r="AU21" s="53">
        <v>62.146960657570503</v>
      </c>
      <c r="AV21" s="53">
        <v>62.151711810774401</v>
      </c>
      <c r="AW21" s="53">
        <v>1.5503320819778501</v>
      </c>
      <c r="AX21" s="53">
        <v>1.5545506157176301</v>
      </c>
      <c r="AY21" s="53">
        <v>0.52114593619514005</v>
      </c>
      <c r="AZ21" s="53">
        <v>0.51427154263673303</v>
      </c>
      <c r="BA21" s="54" t="s">
        <v>39</v>
      </c>
      <c r="BB21" s="54" t="s">
        <v>39</v>
      </c>
      <c r="BC21" s="54" t="s">
        <v>39</v>
      </c>
      <c r="BD21" s="54" t="s">
        <v>39</v>
      </c>
      <c r="BE21" s="54" t="s">
        <v>39</v>
      </c>
      <c r="BF21" s="54" t="s">
        <v>39</v>
      </c>
      <c r="BG21" s="54" t="s">
        <v>39</v>
      </c>
      <c r="BH21" s="54" t="s">
        <v>39</v>
      </c>
      <c r="BI21" s="50">
        <f t="shared" si="16"/>
        <v>1</v>
      </c>
      <c r="BJ21" s="50" t="s">
        <v>40</v>
      </c>
      <c r="BK21" s="53">
        <v>-1.4512831889503</v>
      </c>
      <c r="BL21" s="53">
        <v>-1.4554895635925</v>
      </c>
      <c r="BM21" s="53">
        <v>62.8780054845842</v>
      </c>
      <c r="BN21" s="53">
        <v>62.728644377839302</v>
      </c>
      <c r="BO21" s="53">
        <v>1.5656574302670101</v>
      </c>
      <c r="BP21" s="53">
        <v>1.5670001798316799</v>
      </c>
      <c r="BQ21" s="53">
        <v>0.51047864847191304</v>
      </c>
      <c r="BR21" s="53">
        <v>0.50298660633611003</v>
      </c>
      <c r="BS21" s="50" t="s">
        <v>39</v>
      </c>
      <c r="BT21" s="50" t="s">
        <v>39</v>
      </c>
      <c r="BU21" s="50" t="s">
        <v>39</v>
      </c>
      <c r="BV21" s="50" t="s">
        <v>39</v>
      </c>
      <c r="BW21" s="50" t="s">
        <v>39</v>
      </c>
      <c r="BX21" s="50" t="s">
        <v>39</v>
      </c>
      <c r="BY21" s="50" t="s">
        <v>39</v>
      </c>
      <c r="BZ21" s="50" t="s">
        <v>39</v>
      </c>
    </row>
    <row r="22" spans="1:78" s="50" customFormat="1" x14ac:dyDescent="0.3">
      <c r="A22" s="49">
        <v>14158500</v>
      </c>
      <c r="B22" s="50">
        <v>23773373</v>
      </c>
      <c r="C22" s="50" t="s">
        <v>0</v>
      </c>
      <c r="D22" s="69" t="s">
        <v>298</v>
      </c>
      <c r="E22" s="69" t="s">
        <v>299</v>
      </c>
      <c r="F22" s="65"/>
      <c r="G22" s="51">
        <v>0.69699999999999995</v>
      </c>
      <c r="H22" s="51" t="str">
        <f t="shared" si="0"/>
        <v>S</v>
      </c>
      <c r="I22" s="51" t="str">
        <f t="shared" si="1"/>
        <v>NS</v>
      </c>
      <c r="J22" s="51" t="str">
        <f t="shared" si="2"/>
        <v>NS</v>
      </c>
      <c r="K22" s="51" t="str">
        <f t="shared" si="3"/>
        <v>NS</v>
      </c>
      <c r="L22" s="52">
        <v>-4.0000000000000001E-3</v>
      </c>
      <c r="M22" s="51" t="str">
        <f t="shared" si="4"/>
        <v>VG</v>
      </c>
      <c r="N22" s="51" t="str">
        <f t="shared" si="5"/>
        <v>NS</v>
      </c>
      <c r="O22" s="51" t="str">
        <f t="shared" si="6"/>
        <v>NS</v>
      </c>
      <c r="P22" s="51" t="str">
        <f t="shared" si="7"/>
        <v>NS</v>
      </c>
      <c r="Q22" s="51">
        <v>0.55000000000000004</v>
      </c>
      <c r="R22" s="51" t="str">
        <f t="shared" si="8"/>
        <v>G</v>
      </c>
      <c r="S22" s="51" t="str">
        <f t="shared" si="9"/>
        <v>NS</v>
      </c>
      <c r="T22" s="51" t="str">
        <f t="shared" si="10"/>
        <v>NS</v>
      </c>
      <c r="U22" s="51" t="str">
        <f t="shared" si="11"/>
        <v>NS</v>
      </c>
      <c r="V22" s="51">
        <v>0.69899999999999995</v>
      </c>
      <c r="W22" s="51" t="str">
        <f t="shared" si="12"/>
        <v>S</v>
      </c>
      <c r="X22" s="51" t="str">
        <f t="shared" si="13"/>
        <v>NS</v>
      </c>
      <c r="Y22" s="51" t="str">
        <f t="shared" si="14"/>
        <v>NS</v>
      </c>
      <c r="Z22" s="51" t="str">
        <f t="shared" si="15"/>
        <v>NS</v>
      </c>
      <c r="AA22" s="53">
        <v>-1.4541049943029001</v>
      </c>
      <c r="AB22" s="53">
        <v>-1.3504457651966399</v>
      </c>
      <c r="AC22" s="53">
        <v>62.899204382333799</v>
      </c>
      <c r="AD22" s="53">
        <v>62.157426473123202</v>
      </c>
      <c r="AE22" s="53">
        <v>1.5665583277691599</v>
      </c>
      <c r="AF22" s="53">
        <v>1.5331163573573401</v>
      </c>
      <c r="AG22" s="53">
        <v>0.50888231720407495</v>
      </c>
      <c r="AH22" s="53">
        <v>0.46514882670209701</v>
      </c>
      <c r="AI22" s="54" t="s">
        <v>39</v>
      </c>
      <c r="AJ22" s="54" t="s">
        <v>39</v>
      </c>
      <c r="AK22" s="54" t="s">
        <v>39</v>
      </c>
      <c r="AL22" s="54" t="s">
        <v>39</v>
      </c>
      <c r="AM22" s="54" t="s">
        <v>39</v>
      </c>
      <c r="AN22" s="54" t="s">
        <v>39</v>
      </c>
      <c r="AO22" s="54" t="s">
        <v>39</v>
      </c>
      <c r="AP22" s="54" t="s">
        <v>39</v>
      </c>
      <c r="AR22" s="55" t="s">
        <v>40</v>
      </c>
      <c r="AS22" s="53">
        <v>-1.4035295644097801</v>
      </c>
      <c r="AT22" s="53">
        <v>-1.41662761682807</v>
      </c>
      <c r="AU22" s="53">
        <v>62.146960657570503</v>
      </c>
      <c r="AV22" s="53">
        <v>62.151711810774401</v>
      </c>
      <c r="AW22" s="53">
        <v>1.5503320819778501</v>
      </c>
      <c r="AX22" s="53">
        <v>1.5545506157176301</v>
      </c>
      <c r="AY22" s="53">
        <v>0.52114593619514005</v>
      </c>
      <c r="AZ22" s="53">
        <v>0.51427154263673303</v>
      </c>
      <c r="BA22" s="54" t="s">
        <v>39</v>
      </c>
      <c r="BB22" s="54" t="s">
        <v>39</v>
      </c>
      <c r="BC22" s="54" t="s">
        <v>39</v>
      </c>
      <c r="BD22" s="54" t="s">
        <v>39</v>
      </c>
      <c r="BE22" s="54" t="s">
        <v>39</v>
      </c>
      <c r="BF22" s="54" t="s">
        <v>39</v>
      </c>
      <c r="BG22" s="54" t="s">
        <v>39</v>
      </c>
      <c r="BH22" s="54" t="s">
        <v>39</v>
      </c>
      <c r="BI22" s="50">
        <f t="shared" si="16"/>
        <v>1</v>
      </c>
      <c r="BJ22" s="50" t="s">
        <v>40</v>
      </c>
      <c r="BK22" s="53">
        <v>-1.4512831889503</v>
      </c>
      <c r="BL22" s="53">
        <v>-1.4554895635925</v>
      </c>
      <c r="BM22" s="53">
        <v>62.8780054845842</v>
      </c>
      <c r="BN22" s="53">
        <v>62.728644377839302</v>
      </c>
      <c r="BO22" s="53">
        <v>1.5656574302670101</v>
      </c>
      <c r="BP22" s="53">
        <v>1.5670001798316799</v>
      </c>
      <c r="BQ22" s="53">
        <v>0.51047864847191304</v>
      </c>
      <c r="BR22" s="53">
        <v>0.50298660633611003</v>
      </c>
      <c r="BS22" s="50" t="s">
        <v>39</v>
      </c>
      <c r="BT22" s="50" t="s">
        <v>39</v>
      </c>
      <c r="BU22" s="50" t="s">
        <v>39</v>
      </c>
      <c r="BV22" s="50" t="s">
        <v>39</v>
      </c>
      <c r="BW22" s="50" t="s">
        <v>39</v>
      </c>
      <c r="BX22" s="50" t="s">
        <v>39</v>
      </c>
      <c r="BY22" s="50" t="s">
        <v>39</v>
      </c>
      <c r="BZ22" s="50" t="s">
        <v>39</v>
      </c>
    </row>
    <row r="23" spans="1:78" s="50" customFormat="1" x14ac:dyDescent="0.3">
      <c r="A23" s="49">
        <v>14158500</v>
      </c>
      <c r="B23" s="50">
        <v>23773373</v>
      </c>
      <c r="C23" s="50" t="s">
        <v>0</v>
      </c>
      <c r="D23" s="69" t="s">
        <v>298</v>
      </c>
      <c r="E23" s="69" t="s">
        <v>300</v>
      </c>
      <c r="F23" s="65"/>
      <c r="G23" s="51">
        <v>0.57999999999999996</v>
      </c>
      <c r="H23" s="51" t="str">
        <f t="shared" si="0"/>
        <v>S</v>
      </c>
      <c r="I23" s="51" t="str">
        <f t="shared" si="1"/>
        <v>NS</v>
      </c>
      <c r="J23" s="51" t="str">
        <f t="shared" si="2"/>
        <v>NS</v>
      </c>
      <c r="K23" s="51" t="str">
        <f t="shared" si="3"/>
        <v>NS</v>
      </c>
      <c r="L23" s="52">
        <v>-1E-3</v>
      </c>
      <c r="M23" s="51" t="str">
        <f t="shared" si="4"/>
        <v>VG</v>
      </c>
      <c r="N23" s="51" t="str">
        <f t="shared" si="5"/>
        <v>NS</v>
      </c>
      <c r="O23" s="51" t="str">
        <f t="shared" si="6"/>
        <v>NS</v>
      </c>
      <c r="P23" s="51" t="str">
        <f t="shared" si="7"/>
        <v>NS</v>
      </c>
      <c r="Q23" s="51">
        <v>0.65</v>
      </c>
      <c r="R23" s="51" t="str">
        <f t="shared" si="8"/>
        <v>S</v>
      </c>
      <c r="S23" s="51" t="str">
        <f t="shared" si="9"/>
        <v>NS</v>
      </c>
      <c r="T23" s="51" t="str">
        <f t="shared" si="10"/>
        <v>NS</v>
      </c>
      <c r="U23" s="51" t="str">
        <f t="shared" si="11"/>
        <v>NS</v>
      </c>
      <c r="V23" s="51">
        <v>0.63</v>
      </c>
      <c r="W23" s="51" t="str">
        <f t="shared" si="12"/>
        <v>S</v>
      </c>
      <c r="X23" s="51" t="str">
        <f t="shared" si="13"/>
        <v>NS</v>
      </c>
      <c r="Y23" s="51" t="str">
        <f t="shared" si="14"/>
        <v>NS</v>
      </c>
      <c r="Z23" s="51" t="str">
        <f t="shared" si="15"/>
        <v>NS</v>
      </c>
      <c r="AA23" s="53">
        <v>-1.4541049943029001</v>
      </c>
      <c r="AB23" s="53">
        <v>-1.3504457651966399</v>
      </c>
      <c r="AC23" s="53">
        <v>62.899204382333799</v>
      </c>
      <c r="AD23" s="53">
        <v>62.157426473123202</v>
      </c>
      <c r="AE23" s="53">
        <v>1.5665583277691599</v>
      </c>
      <c r="AF23" s="53">
        <v>1.5331163573573401</v>
      </c>
      <c r="AG23" s="53">
        <v>0.50888231720407495</v>
      </c>
      <c r="AH23" s="53">
        <v>0.46514882670209701</v>
      </c>
      <c r="AI23" s="54" t="s">
        <v>39</v>
      </c>
      <c r="AJ23" s="54" t="s">
        <v>39</v>
      </c>
      <c r="AK23" s="54" t="s">
        <v>39</v>
      </c>
      <c r="AL23" s="54" t="s">
        <v>39</v>
      </c>
      <c r="AM23" s="54" t="s">
        <v>39</v>
      </c>
      <c r="AN23" s="54" t="s">
        <v>39</v>
      </c>
      <c r="AO23" s="54" t="s">
        <v>39</v>
      </c>
      <c r="AP23" s="54" t="s">
        <v>39</v>
      </c>
      <c r="AR23" s="55" t="s">
        <v>40</v>
      </c>
      <c r="AS23" s="53">
        <v>-1.4035295644097801</v>
      </c>
      <c r="AT23" s="53">
        <v>-1.41662761682807</v>
      </c>
      <c r="AU23" s="53">
        <v>62.146960657570503</v>
      </c>
      <c r="AV23" s="53">
        <v>62.151711810774401</v>
      </c>
      <c r="AW23" s="53">
        <v>1.5503320819778501</v>
      </c>
      <c r="AX23" s="53">
        <v>1.5545506157176301</v>
      </c>
      <c r="AY23" s="53">
        <v>0.52114593619514005</v>
      </c>
      <c r="AZ23" s="53">
        <v>0.51427154263673303</v>
      </c>
      <c r="BA23" s="54" t="s">
        <v>39</v>
      </c>
      <c r="BB23" s="54" t="s">
        <v>39</v>
      </c>
      <c r="BC23" s="54" t="s">
        <v>39</v>
      </c>
      <c r="BD23" s="54" t="s">
        <v>39</v>
      </c>
      <c r="BE23" s="54" t="s">
        <v>39</v>
      </c>
      <c r="BF23" s="54" t="s">
        <v>39</v>
      </c>
      <c r="BG23" s="54" t="s">
        <v>39</v>
      </c>
      <c r="BH23" s="54" t="s">
        <v>39</v>
      </c>
      <c r="BI23" s="50">
        <f t="shared" si="16"/>
        <v>1</v>
      </c>
      <c r="BJ23" s="50" t="s">
        <v>40</v>
      </c>
      <c r="BK23" s="53">
        <v>-1.4512831889503</v>
      </c>
      <c r="BL23" s="53">
        <v>-1.4554895635925</v>
      </c>
      <c r="BM23" s="53">
        <v>62.8780054845842</v>
      </c>
      <c r="BN23" s="53">
        <v>62.728644377839302</v>
      </c>
      <c r="BO23" s="53">
        <v>1.5656574302670101</v>
      </c>
      <c r="BP23" s="53">
        <v>1.5670001798316799</v>
      </c>
      <c r="BQ23" s="53">
        <v>0.51047864847191304</v>
      </c>
      <c r="BR23" s="53">
        <v>0.50298660633611003</v>
      </c>
      <c r="BS23" s="50" t="s">
        <v>39</v>
      </c>
      <c r="BT23" s="50" t="s">
        <v>39</v>
      </c>
      <c r="BU23" s="50" t="s">
        <v>39</v>
      </c>
      <c r="BV23" s="50" t="s">
        <v>39</v>
      </c>
      <c r="BW23" s="50" t="s">
        <v>39</v>
      </c>
      <c r="BX23" s="50" t="s">
        <v>39</v>
      </c>
      <c r="BY23" s="50" t="s">
        <v>39</v>
      </c>
      <c r="BZ23" s="50" t="s">
        <v>39</v>
      </c>
    </row>
    <row r="24" spans="1:78" s="50" customFormat="1" x14ac:dyDescent="0.3">
      <c r="A24" s="49">
        <v>14158500</v>
      </c>
      <c r="B24" s="50">
        <v>23773373</v>
      </c>
      <c r="C24" s="50" t="s">
        <v>0</v>
      </c>
      <c r="D24" s="69" t="s">
        <v>298</v>
      </c>
      <c r="E24" s="69" t="s">
        <v>301</v>
      </c>
      <c r="F24" s="65"/>
      <c r="G24" s="51">
        <v>0.67800000000000005</v>
      </c>
      <c r="H24" s="51" t="str">
        <f t="shared" si="0"/>
        <v>S</v>
      </c>
      <c r="I24" s="51" t="str">
        <f t="shared" si="1"/>
        <v>NS</v>
      </c>
      <c r="J24" s="51" t="str">
        <f t="shared" si="2"/>
        <v>NS</v>
      </c>
      <c r="K24" s="51" t="str">
        <f t="shared" si="3"/>
        <v>NS</v>
      </c>
      <c r="L24" s="52">
        <v>-2E-3</v>
      </c>
      <c r="M24" s="51" t="str">
        <f t="shared" si="4"/>
        <v>VG</v>
      </c>
      <c r="N24" s="51" t="str">
        <f t="shared" si="5"/>
        <v>NS</v>
      </c>
      <c r="O24" s="51" t="str">
        <f t="shared" si="6"/>
        <v>NS</v>
      </c>
      <c r="P24" s="51" t="str">
        <f t="shared" si="7"/>
        <v>NS</v>
      </c>
      <c r="Q24" s="51">
        <v>0.56999999999999995</v>
      </c>
      <c r="R24" s="51" t="str">
        <f t="shared" si="8"/>
        <v>G</v>
      </c>
      <c r="S24" s="51" t="str">
        <f t="shared" si="9"/>
        <v>NS</v>
      </c>
      <c r="T24" s="51" t="str">
        <f t="shared" si="10"/>
        <v>NS</v>
      </c>
      <c r="U24" s="51" t="str">
        <f t="shared" si="11"/>
        <v>NS</v>
      </c>
      <c r="V24" s="51">
        <v>0.68500000000000005</v>
      </c>
      <c r="W24" s="51" t="str">
        <f t="shared" si="12"/>
        <v>S</v>
      </c>
      <c r="X24" s="51" t="str">
        <f t="shared" si="13"/>
        <v>NS</v>
      </c>
      <c r="Y24" s="51" t="str">
        <f t="shared" si="14"/>
        <v>NS</v>
      </c>
      <c r="Z24" s="51" t="str">
        <f t="shared" si="15"/>
        <v>NS</v>
      </c>
      <c r="AA24" s="53">
        <v>-1.4541049943029001</v>
      </c>
      <c r="AB24" s="53">
        <v>-1.3504457651966399</v>
      </c>
      <c r="AC24" s="53">
        <v>62.899204382333799</v>
      </c>
      <c r="AD24" s="53">
        <v>62.157426473123202</v>
      </c>
      <c r="AE24" s="53">
        <v>1.5665583277691599</v>
      </c>
      <c r="AF24" s="53">
        <v>1.5331163573573401</v>
      </c>
      <c r="AG24" s="53">
        <v>0.50888231720407495</v>
      </c>
      <c r="AH24" s="53">
        <v>0.46514882670209701</v>
      </c>
      <c r="AI24" s="54" t="s">
        <v>39</v>
      </c>
      <c r="AJ24" s="54" t="s">
        <v>39</v>
      </c>
      <c r="AK24" s="54" t="s">
        <v>39</v>
      </c>
      <c r="AL24" s="54" t="s">
        <v>39</v>
      </c>
      <c r="AM24" s="54" t="s">
        <v>39</v>
      </c>
      <c r="AN24" s="54" t="s">
        <v>39</v>
      </c>
      <c r="AO24" s="54" t="s">
        <v>39</v>
      </c>
      <c r="AP24" s="54" t="s">
        <v>39</v>
      </c>
      <c r="AR24" s="55" t="s">
        <v>40</v>
      </c>
      <c r="AS24" s="53">
        <v>-1.4035295644097801</v>
      </c>
      <c r="AT24" s="53">
        <v>-1.41662761682807</v>
      </c>
      <c r="AU24" s="53">
        <v>62.146960657570503</v>
      </c>
      <c r="AV24" s="53">
        <v>62.151711810774401</v>
      </c>
      <c r="AW24" s="53">
        <v>1.5503320819778501</v>
      </c>
      <c r="AX24" s="53">
        <v>1.5545506157176301</v>
      </c>
      <c r="AY24" s="53">
        <v>0.52114593619514005</v>
      </c>
      <c r="AZ24" s="53">
        <v>0.51427154263673303</v>
      </c>
      <c r="BA24" s="54" t="s">
        <v>39</v>
      </c>
      <c r="BB24" s="54" t="s">
        <v>39</v>
      </c>
      <c r="BC24" s="54" t="s">
        <v>39</v>
      </c>
      <c r="BD24" s="54" t="s">
        <v>39</v>
      </c>
      <c r="BE24" s="54" t="s">
        <v>39</v>
      </c>
      <c r="BF24" s="54" t="s">
        <v>39</v>
      </c>
      <c r="BG24" s="54" t="s">
        <v>39</v>
      </c>
      <c r="BH24" s="54" t="s">
        <v>39</v>
      </c>
      <c r="BI24" s="50">
        <f t="shared" si="16"/>
        <v>1</v>
      </c>
      <c r="BJ24" s="50" t="s">
        <v>40</v>
      </c>
      <c r="BK24" s="53">
        <v>-1.4512831889503</v>
      </c>
      <c r="BL24" s="53">
        <v>-1.4554895635925</v>
      </c>
      <c r="BM24" s="53">
        <v>62.8780054845842</v>
      </c>
      <c r="BN24" s="53">
        <v>62.728644377839302</v>
      </c>
      <c r="BO24" s="53">
        <v>1.5656574302670101</v>
      </c>
      <c r="BP24" s="53">
        <v>1.5670001798316799</v>
      </c>
      <c r="BQ24" s="53">
        <v>0.51047864847191304</v>
      </c>
      <c r="BR24" s="53">
        <v>0.50298660633611003</v>
      </c>
      <c r="BS24" s="50" t="s">
        <v>39</v>
      </c>
      <c r="BT24" s="50" t="s">
        <v>39</v>
      </c>
      <c r="BU24" s="50" t="s">
        <v>39</v>
      </c>
      <c r="BV24" s="50" t="s">
        <v>39</v>
      </c>
      <c r="BW24" s="50" t="s">
        <v>39</v>
      </c>
      <c r="BX24" s="50" t="s">
        <v>39</v>
      </c>
      <c r="BY24" s="50" t="s">
        <v>39</v>
      </c>
      <c r="BZ24" s="50" t="s">
        <v>39</v>
      </c>
    </row>
    <row r="25" spans="1:78" s="50" customFormat="1" x14ac:dyDescent="0.3">
      <c r="A25" s="49">
        <v>14158500</v>
      </c>
      <c r="B25" s="50">
        <v>23773373</v>
      </c>
      <c r="C25" s="50" t="s">
        <v>0</v>
      </c>
      <c r="D25" s="69" t="s">
        <v>147</v>
      </c>
      <c r="E25" s="69" t="s">
        <v>297</v>
      </c>
      <c r="F25" s="65"/>
      <c r="G25" s="51">
        <v>0.69699999999999995</v>
      </c>
      <c r="H25" s="51" t="str">
        <f t="shared" si="0"/>
        <v>S</v>
      </c>
      <c r="I25" s="51" t="str">
        <f t="shared" si="1"/>
        <v>NS</v>
      </c>
      <c r="J25" s="51" t="str">
        <f t="shared" si="2"/>
        <v>NS</v>
      </c>
      <c r="K25" s="51" t="str">
        <f t="shared" si="3"/>
        <v>NS</v>
      </c>
      <c r="L25" s="52">
        <v>-3.0999999999999999E-3</v>
      </c>
      <c r="M25" s="51" t="str">
        <f t="shared" si="4"/>
        <v>VG</v>
      </c>
      <c r="N25" s="51" t="str">
        <f t="shared" si="5"/>
        <v>NS</v>
      </c>
      <c r="O25" s="51" t="str">
        <f t="shared" si="6"/>
        <v>NS</v>
      </c>
      <c r="P25" s="51" t="str">
        <f t="shared" si="7"/>
        <v>NS</v>
      </c>
      <c r="Q25" s="51">
        <v>0.55000000000000004</v>
      </c>
      <c r="R25" s="51" t="str">
        <f t="shared" si="8"/>
        <v>G</v>
      </c>
      <c r="S25" s="51" t="str">
        <f t="shared" si="9"/>
        <v>NS</v>
      </c>
      <c r="T25" s="51" t="str">
        <f t="shared" si="10"/>
        <v>NS</v>
      </c>
      <c r="U25" s="51" t="str">
        <f t="shared" si="11"/>
        <v>NS</v>
      </c>
      <c r="V25" s="51">
        <v>0.69899999999999995</v>
      </c>
      <c r="W25" s="51" t="str">
        <f t="shared" si="12"/>
        <v>S</v>
      </c>
      <c r="X25" s="51" t="str">
        <f t="shared" si="13"/>
        <v>NS</v>
      </c>
      <c r="Y25" s="51" t="str">
        <f t="shared" si="14"/>
        <v>NS</v>
      </c>
      <c r="Z25" s="51" t="str">
        <f t="shared" si="15"/>
        <v>NS</v>
      </c>
      <c r="AA25" s="53">
        <v>-1.4541049943029001</v>
      </c>
      <c r="AB25" s="53">
        <v>-1.3504457651966399</v>
      </c>
      <c r="AC25" s="53">
        <v>62.899204382333799</v>
      </c>
      <c r="AD25" s="53">
        <v>62.157426473123202</v>
      </c>
      <c r="AE25" s="53">
        <v>1.5665583277691599</v>
      </c>
      <c r="AF25" s="53">
        <v>1.5331163573573401</v>
      </c>
      <c r="AG25" s="53">
        <v>0.50888231720407495</v>
      </c>
      <c r="AH25" s="53">
        <v>0.46514882670209701</v>
      </c>
      <c r="AI25" s="54" t="s">
        <v>39</v>
      </c>
      <c r="AJ25" s="54" t="s">
        <v>39</v>
      </c>
      <c r="AK25" s="54" t="s">
        <v>39</v>
      </c>
      <c r="AL25" s="54" t="s">
        <v>39</v>
      </c>
      <c r="AM25" s="54" t="s">
        <v>39</v>
      </c>
      <c r="AN25" s="54" t="s">
        <v>39</v>
      </c>
      <c r="AO25" s="54" t="s">
        <v>39</v>
      </c>
      <c r="AP25" s="54" t="s">
        <v>39</v>
      </c>
      <c r="AR25" s="55" t="s">
        <v>40</v>
      </c>
      <c r="AS25" s="53">
        <v>-1.4035295644097801</v>
      </c>
      <c r="AT25" s="53">
        <v>-1.41662761682807</v>
      </c>
      <c r="AU25" s="53">
        <v>62.146960657570503</v>
      </c>
      <c r="AV25" s="53">
        <v>62.151711810774401</v>
      </c>
      <c r="AW25" s="53">
        <v>1.5503320819778501</v>
      </c>
      <c r="AX25" s="53">
        <v>1.5545506157176301</v>
      </c>
      <c r="AY25" s="53">
        <v>0.52114593619514005</v>
      </c>
      <c r="AZ25" s="53">
        <v>0.51427154263673303</v>
      </c>
      <c r="BA25" s="54" t="s">
        <v>39</v>
      </c>
      <c r="BB25" s="54" t="s">
        <v>39</v>
      </c>
      <c r="BC25" s="54" t="s">
        <v>39</v>
      </c>
      <c r="BD25" s="54" t="s">
        <v>39</v>
      </c>
      <c r="BE25" s="54" t="s">
        <v>39</v>
      </c>
      <c r="BF25" s="54" t="s">
        <v>39</v>
      </c>
      <c r="BG25" s="54" t="s">
        <v>39</v>
      </c>
      <c r="BH25" s="54" t="s">
        <v>39</v>
      </c>
      <c r="BI25" s="50">
        <f t="shared" si="16"/>
        <v>1</v>
      </c>
      <c r="BJ25" s="50" t="s">
        <v>40</v>
      </c>
      <c r="BK25" s="53">
        <v>-1.4512831889503</v>
      </c>
      <c r="BL25" s="53">
        <v>-1.4554895635925</v>
      </c>
      <c r="BM25" s="53">
        <v>62.8780054845842</v>
      </c>
      <c r="BN25" s="53">
        <v>62.728644377839302</v>
      </c>
      <c r="BO25" s="53">
        <v>1.5656574302670101</v>
      </c>
      <c r="BP25" s="53">
        <v>1.5670001798316799</v>
      </c>
      <c r="BQ25" s="53">
        <v>0.51047864847191304</v>
      </c>
      <c r="BR25" s="53">
        <v>0.50298660633611003</v>
      </c>
      <c r="BS25" s="50" t="s">
        <v>39</v>
      </c>
      <c r="BT25" s="50" t="s">
        <v>39</v>
      </c>
      <c r="BU25" s="50" t="s">
        <v>39</v>
      </c>
      <c r="BV25" s="50" t="s">
        <v>39</v>
      </c>
      <c r="BW25" s="50" t="s">
        <v>39</v>
      </c>
      <c r="BX25" s="50" t="s">
        <v>39</v>
      </c>
      <c r="BY25" s="50" t="s">
        <v>39</v>
      </c>
      <c r="BZ25" s="50" t="s">
        <v>39</v>
      </c>
    </row>
    <row r="26" spans="1:78" s="19" customFormat="1" x14ac:dyDescent="0.3">
      <c r="A26" s="92">
        <v>14158500</v>
      </c>
      <c r="B26" s="19">
        <v>23773373</v>
      </c>
      <c r="C26" s="19" t="s">
        <v>0</v>
      </c>
      <c r="D26" s="93" t="s">
        <v>155</v>
      </c>
      <c r="E26" s="93"/>
      <c r="F26" s="94"/>
      <c r="G26" s="13">
        <v>-8.15</v>
      </c>
      <c r="H26" s="13" t="str">
        <f t="shared" si="0"/>
        <v>NS</v>
      </c>
      <c r="I26" s="13" t="str">
        <f t="shared" si="1"/>
        <v>NS</v>
      </c>
      <c r="J26" s="13" t="str">
        <f t="shared" si="2"/>
        <v>NS</v>
      </c>
      <c r="K26" s="13" t="str">
        <f t="shared" si="3"/>
        <v>NS</v>
      </c>
      <c r="L26" s="14">
        <v>-0.54910000000000003</v>
      </c>
      <c r="M26" s="13" t="str">
        <f t="shared" si="4"/>
        <v>NS</v>
      </c>
      <c r="N26" s="13" t="str">
        <f t="shared" si="5"/>
        <v>NS</v>
      </c>
      <c r="O26" s="13" t="str">
        <f t="shared" si="6"/>
        <v>NS</v>
      </c>
      <c r="P26" s="13" t="str">
        <f t="shared" si="7"/>
        <v>NS</v>
      </c>
      <c r="Q26" s="13">
        <v>1.07</v>
      </c>
      <c r="R26" s="13" t="str">
        <f t="shared" si="8"/>
        <v>NS</v>
      </c>
      <c r="S26" s="13" t="str">
        <f t="shared" si="9"/>
        <v>NS</v>
      </c>
      <c r="T26" s="13" t="str">
        <f t="shared" si="10"/>
        <v>NS</v>
      </c>
      <c r="U26" s="13" t="str">
        <f t="shared" si="11"/>
        <v>NS</v>
      </c>
      <c r="V26" s="13">
        <v>0.4</v>
      </c>
      <c r="W26" s="13" t="str">
        <f t="shared" si="12"/>
        <v>NS</v>
      </c>
      <c r="X26" s="13" t="str">
        <f t="shared" si="13"/>
        <v>NS</v>
      </c>
      <c r="Y26" s="13" t="str">
        <f t="shared" si="14"/>
        <v>NS</v>
      </c>
      <c r="Z26" s="13" t="str">
        <f t="shared" si="15"/>
        <v>NS</v>
      </c>
      <c r="AA26" s="22">
        <v>-1.4541049943029001</v>
      </c>
      <c r="AB26" s="22">
        <v>-1.3504457651966399</v>
      </c>
      <c r="AC26" s="22">
        <v>62.899204382333799</v>
      </c>
      <c r="AD26" s="22">
        <v>62.157426473123202</v>
      </c>
      <c r="AE26" s="22">
        <v>1.5665583277691599</v>
      </c>
      <c r="AF26" s="22">
        <v>1.5331163573573401</v>
      </c>
      <c r="AG26" s="22">
        <v>0.50888231720407495</v>
      </c>
      <c r="AH26" s="22">
        <v>0.46514882670209701</v>
      </c>
      <c r="AI26" s="25" t="s">
        <v>39</v>
      </c>
      <c r="AJ26" s="25" t="s">
        <v>39</v>
      </c>
      <c r="AK26" s="25" t="s">
        <v>39</v>
      </c>
      <c r="AL26" s="25" t="s">
        <v>39</v>
      </c>
      <c r="AM26" s="25" t="s">
        <v>39</v>
      </c>
      <c r="AN26" s="25" t="s">
        <v>39</v>
      </c>
      <c r="AO26" s="25" t="s">
        <v>39</v>
      </c>
      <c r="AP26" s="25" t="s">
        <v>39</v>
      </c>
      <c r="AR26" s="95" t="s">
        <v>40</v>
      </c>
      <c r="AS26" s="22">
        <v>-1.4035295644097801</v>
      </c>
      <c r="AT26" s="22">
        <v>-1.41662761682807</v>
      </c>
      <c r="AU26" s="22">
        <v>62.146960657570503</v>
      </c>
      <c r="AV26" s="22">
        <v>62.151711810774401</v>
      </c>
      <c r="AW26" s="22">
        <v>1.5503320819778501</v>
      </c>
      <c r="AX26" s="22">
        <v>1.5545506157176301</v>
      </c>
      <c r="AY26" s="22">
        <v>0.52114593619514005</v>
      </c>
      <c r="AZ26" s="22">
        <v>0.51427154263673303</v>
      </c>
      <c r="BA26" s="25" t="s">
        <v>39</v>
      </c>
      <c r="BB26" s="25" t="s">
        <v>39</v>
      </c>
      <c r="BC26" s="25" t="s">
        <v>39</v>
      </c>
      <c r="BD26" s="25" t="s">
        <v>39</v>
      </c>
      <c r="BE26" s="25" t="s">
        <v>39</v>
      </c>
      <c r="BF26" s="25" t="s">
        <v>39</v>
      </c>
      <c r="BG26" s="25" t="s">
        <v>39</v>
      </c>
      <c r="BH26" s="25" t="s">
        <v>39</v>
      </c>
      <c r="BI26" s="19">
        <f t="shared" si="16"/>
        <v>1</v>
      </c>
      <c r="BJ26" s="19" t="s">
        <v>40</v>
      </c>
      <c r="BK26" s="22">
        <v>-1.4512831889503</v>
      </c>
      <c r="BL26" s="22">
        <v>-1.4554895635925</v>
      </c>
      <c r="BM26" s="22">
        <v>62.8780054845842</v>
      </c>
      <c r="BN26" s="22">
        <v>62.728644377839302</v>
      </c>
      <c r="BO26" s="22">
        <v>1.5656574302670101</v>
      </c>
      <c r="BP26" s="22">
        <v>1.5670001798316799</v>
      </c>
      <c r="BQ26" s="22">
        <v>0.51047864847191304</v>
      </c>
      <c r="BR26" s="22">
        <v>0.50298660633611003</v>
      </c>
      <c r="BS26" s="19" t="s">
        <v>39</v>
      </c>
      <c r="BT26" s="19" t="s">
        <v>39</v>
      </c>
      <c r="BU26" s="19" t="s">
        <v>39</v>
      </c>
      <c r="BV26" s="19" t="s">
        <v>39</v>
      </c>
      <c r="BW26" s="19" t="s">
        <v>39</v>
      </c>
      <c r="BX26" s="19" t="s">
        <v>39</v>
      </c>
      <c r="BY26" s="19" t="s">
        <v>39</v>
      </c>
      <c r="BZ26" s="19" t="s">
        <v>39</v>
      </c>
    </row>
    <row r="27" spans="1:78" s="19" customFormat="1" x14ac:dyDescent="0.3">
      <c r="A27" s="92">
        <v>14158500</v>
      </c>
      <c r="B27" s="19">
        <v>23773373</v>
      </c>
      <c r="C27" s="19" t="s">
        <v>0</v>
      </c>
      <c r="D27" s="93" t="s">
        <v>302</v>
      </c>
      <c r="E27" s="93" t="s">
        <v>303</v>
      </c>
      <c r="F27" s="94"/>
      <c r="G27" s="13">
        <v>-1.87</v>
      </c>
      <c r="H27" s="13" t="str">
        <f t="shared" si="0"/>
        <v>NS</v>
      </c>
      <c r="I27" s="13" t="str">
        <f t="shared" si="1"/>
        <v>NS</v>
      </c>
      <c r="J27" s="13" t="str">
        <f t="shared" si="2"/>
        <v>NS</v>
      </c>
      <c r="K27" s="13" t="str">
        <f t="shared" si="3"/>
        <v>NS</v>
      </c>
      <c r="L27" s="14">
        <v>-0.30449999999999999</v>
      </c>
      <c r="M27" s="13" t="str">
        <f t="shared" si="4"/>
        <v>NS</v>
      </c>
      <c r="N27" s="13" t="str">
        <f t="shared" si="5"/>
        <v>NS</v>
      </c>
      <c r="O27" s="13" t="str">
        <f t="shared" si="6"/>
        <v>NS</v>
      </c>
      <c r="P27" s="13" t="str">
        <f t="shared" si="7"/>
        <v>NS</v>
      </c>
      <c r="Q27" s="13">
        <v>1.22</v>
      </c>
      <c r="R27" s="13" t="str">
        <f t="shared" si="8"/>
        <v>NS</v>
      </c>
      <c r="S27" s="13" t="str">
        <f t="shared" si="9"/>
        <v>NS</v>
      </c>
      <c r="T27" s="13" t="str">
        <f t="shared" si="10"/>
        <v>NS</v>
      </c>
      <c r="U27" s="13" t="str">
        <f t="shared" si="11"/>
        <v>NS</v>
      </c>
      <c r="V27" s="13">
        <v>0.40699999999999997</v>
      </c>
      <c r="W27" s="13" t="str">
        <f t="shared" si="12"/>
        <v>NS</v>
      </c>
      <c r="X27" s="13" t="str">
        <f t="shared" si="13"/>
        <v>NS</v>
      </c>
      <c r="Y27" s="13" t="str">
        <f t="shared" si="14"/>
        <v>NS</v>
      </c>
      <c r="Z27" s="13" t="str">
        <f t="shared" si="15"/>
        <v>NS</v>
      </c>
      <c r="AA27" s="22">
        <v>-1.4541049943029001</v>
      </c>
      <c r="AB27" s="22">
        <v>-1.3504457651966399</v>
      </c>
      <c r="AC27" s="22">
        <v>62.899204382333799</v>
      </c>
      <c r="AD27" s="22">
        <v>62.157426473123202</v>
      </c>
      <c r="AE27" s="22">
        <v>1.5665583277691599</v>
      </c>
      <c r="AF27" s="22">
        <v>1.5331163573573401</v>
      </c>
      <c r="AG27" s="22">
        <v>0.50888231720407495</v>
      </c>
      <c r="AH27" s="22">
        <v>0.46514882670209701</v>
      </c>
      <c r="AI27" s="25" t="s">
        <v>39</v>
      </c>
      <c r="AJ27" s="25" t="s">
        <v>39</v>
      </c>
      <c r="AK27" s="25" t="s">
        <v>39</v>
      </c>
      <c r="AL27" s="25" t="s">
        <v>39</v>
      </c>
      <c r="AM27" s="25" t="s">
        <v>39</v>
      </c>
      <c r="AN27" s="25" t="s">
        <v>39</v>
      </c>
      <c r="AO27" s="25" t="s">
        <v>39</v>
      </c>
      <c r="AP27" s="25" t="s">
        <v>39</v>
      </c>
      <c r="AR27" s="95" t="s">
        <v>40</v>
      </c>
      <c r="AS27" s="22">
        <v>-1.4035295644097801</v>
      </c>
      <c r="AT27" s="22">
        <v>-1.41662761682807</v>
      </c>
      <c r="AU27" s="22">
        <v>62.146960657570503</v>
      </c>
      <c r="AV27" s="22">
        <v>62.151711810774401</v>
      </c>
      <c r="AW27" s="22">
        <v>1.5503320819778501</v>
      </c>
      <c r="AX27" s="22">
        <v>1.5545506157176301</v>
      </c>
      <c r="AY27" s="22">
        <v>0.52114593619514005</v>
      </c>
      <c r="AZ27" s="22">
        <v>0.51427154263673303</v>
      </c>
      <c r="BA27" s="25" t="s">
        <v>39</v>
      </c>
      <c r="BB27" s="25" t="s">
        <v>39</v>
      </c>
      <c r="BC27" s="25" t="s">
        <v>39</v>
      </c>
      <c r="BD27" s="25" t="s">
        <v>39</v>
      </c>
      <c r="BE27" s="25" t="s">
        <v>39</v>
      </c>
      <c r="BF27" s="25" t="s">
        <v>39</v>
      </c>
      <c r="BG27" s="25" t="s">
        <v>39</v>
      </c>
      <c r="BH27" s="25" t="s">
        <v>39</v>
      </c>
      <c r="BI27" s="19">
        <f t="shared" si="16"/>
        <v>1</v>
      </c>
      <c r="BJ27" s="19" t="s">
        <v>40</v>
      </c>
      <c r="BK27" s="22">
        <v>-1.4512831889503</v>
      </c>
      <c r="BL27" s="22">
        <v>-1.4554895635925</v>
      </c>
      <c r="BM27" s="22">
        <v>62.8780054845842</v>
      </c>
      <c r="BN27" s="22">
        <v>62.728644377839302</v>
      </c>
      <c r="BO27" s="22">
        <v>1.5656574302670101</v>
      </c>
      <c r="BP27" s="22">
        <v>1.5670001798316799</v>
      </c>
      <c r="BQ27" s="22">
        <v>0.51047864847191304</v>
      </c>
      <c r="BR27" s="22">
        <v>0.50298660633611003</v>
      </c>
      <c r="BS27" s="19" t="s">
        <v>39</v>
      </c>
      <c r="BT27" s="19" t="s">
        <v>39</v>
      </c>
      <c r="BU27" s="19" t="s">
        <v>39</v>
      </c>
      <c r="BV27" s="19" t="s">
        <v>39</v>
      </c>
      <c r="BW27" s="19" t="s">
        <v>39</v>
      </c>
      <c r="BX27" s="19" t="s">
        <v>39</v>
      </c>
      <c r="BY27" s="19" t="s">
        <v>39</v>
      </c>
      <c r="BZ27" s="19" t="s">
        <v>39</v>
      </c>
    </row>
    <row r="28" spans="1:78" s="19" customFormat="1" x14ac:dyDescent="0.3">
      <c r="A28" s="92">
        <v>14158500</v>
      </c>
      <c r="B28" s="19">
        <v>23773373</v>
      </c>
      <c r="C28" s="19" t="s">
        <v>0</v>
      </c>
      <c r="D28" s="93" t="s">
        <v>304</v>
      </c>
      <c r="E28" s="93" t="s">
        <v>305</v>
      </c>
      <c r="F28" s="94"/>
      <c r="G28" s="13">
        <v>-0.95</v>
      </c>
      <c r="H28" s="13" t="str">
        <f t="shared" si="0"/>
        <v>NS</v>
      </c>
      <c r="I28" s="13" t="str">
        <f t="shared" si="1"/>
        <v>NS</v>
      </c>
      <c r="J28" s="13" t="str">
        <f t="shared" si="2"/>
        <v>NS</v>
      </c>
      <c r="K28" s="13" t="str">
        <f t="shared" si="3"/>
        <v>NS</v>
      </c>
      <c r="L28" s="14">
        <v>0</v>
      </c>
      <c r="M28" s="13" t="str">
        <f t="shared" si="4"/>
        <v>VG</v>
      </c>
      <c r="N28" s="13" t="str">
        <f t="shared" si="5"/>
        <v>NS</v>
      </c>
      <c r="O28" s="13" t="str">
        <f t="shared" si="6"/>
        <v>NS</v>
      </c>
      <c r="P28" s="13" t="str">
        <f t="shared" si="7"/>
        <v>NS</v>
      </c>
      <c r="Q28" s="13">
        <v>1.4</v>
      </c>
      <c r="R28" s="13" t="str">
        <f t="shared" si="8"/>
        <v>NS</v>
      </c>
      <c r="S28" s="13" t="str">
        <f t="shared" si="9"/>
        <v>NS</v>
      </c>
      <c r="T28" s="13" t="str">
        <f t="shared" si="10"/>
        <v>NS</v>
      </c>
      <c r="U28" s="13" t="str">
        <f t="shared" si="11"/>
        <v>NS</v>
      </c>
      <c r="V28" s="13">
        <v>0.4078</v>
      </c>
      <c r="W28" s="13" t="str">
        <f t="shared" si="12"/>
        <v>NS</v>
      </c>
      <c r="X28" s="13" t="str">
        <f t="shared" si="13"/>
        <v>NS</v>
      </c>
      <c r="Y28" s="13" t="str">
        <f t="shared" si="14"/>
        <v>NS</v>
      </c>
      <c r="Z28" s="13" t="str">
        <f t="shared" si="15"/>
        <v>NS</v>
      </c>
      <c r="AA28" s="22">
        <v>-1.4541049943029001</v>
      </c>
      <c r="AB28" s="22">
        <v>-1.3504457651966399</v>
      </c>
      <c r="AC28" s="22">
        <v>62.899204382333799</v>
      </c>
      <c r="AD28" s="22">
        <v>62.157426473123202</v>
      </c>
      <c r="AE28" s="22">
        <v>1.5665583277691599</v>
      </c>
      <c r="AF28" s="22">
        <v>1.5331163573573401</v>
      </c>
      <c r="AG28" s="22">
        <v>0.50888231720407495</v>
      </c>
      <c r="AH28" s="22">
        <v>0.46514882670209701</v>
      </c>
      <c r="AI28" s="25" t="s">
        <v>39</v>
      </c>
      <c r="AJ28" s="25" t="s">
        <v>39</v>
      </c>
      <c r="AK28" s="25" t="s">
        <v>39</v>
      </c>
      <c r="AL28" s="25" t="s">
        <v>39</v>
      </c>
      <c r="AM28" s="25" t="s">
        <v>39</v>
      </c>
      <c r="AN28" s="25" t="s">
        <v>39</v>
      </c>
      <c r="AO28" s="25" t="s">
        <v>39</v>
      </c>
      <c r="AP28" s="25" t="s">
        <v>39</v>
      </c>
      <c r="AR28" s="95" t="s">
        <v>40</v>
      </c>
      <c r="AS28" s="22">
        <v>-1.4035295644097801</v>
      </c>
      <c r="AT28" s="22">
        <v>-1.41662761682807</v>
      </c>
      <c r="AU28" s="22">
        <v>62.146960657570503</v>
      </c>
      <c r="AV28" s="22">
        <v>62.151711810774401</v>
      </c>
      <c r="AW28" s="22">
        <v>1.5503320819778501</v>
      </c>
      <c r="AX28" s="22">
        <v>1.5545506157176301</v>
      </c>
      <c r="AY28" s="22">
        <v>0.52114593619514005</v>
      </c>
      <c r="AZ28" s="22">
        <v>0.51427154263673303</v>
      </c>
      <c r="BA28" s="25" t="s">
        <v>39</v>
      </c>
      <c r="BB28" s="25" t="s">
        <v>39</v>
      </c>
      <c r="BC28" s="25" t="s">
        <v>39</v>
      </c>
      <c r="BD28" s="25" t="s">
        <v>39</v>
      </c>
      <c r="BE28" s="25" t="s">
        <v>39</v>
      </c>
      <c r="BF28" s="25" t="s">
        <v>39</v>
      </c>
      <c r="BG28" s="25" t="s">
        <v>39</v>
      </c>
      <c r="BH28" s="25" t="s">
        <v>39</v>
      </c>
      <c r="BI28" s="19">
        <f t="shared" si="16"/>
        <v>1</v>
      </c>
      <c r="BJ28" s="19" t="s">
        <v>40</v>
      </c>
      <c r="BK28" s="22">
        <v>-1.4512831889503</v>
      </c>
      <c r="BL28" s="22">
        <v>-1.4554895635925</v>
      </c>
      <c r="BM28" s="22">
        <v>62.8780054845842</v>
      </c>
      <c r="BN28" s="22">
        <v>62.728644377839302</v>
      </c>
      <c r="BO28" s="22">
        <v>1.5656574302670101</v>
      </c>
      <c r="BP28" s="22">
        <v>1.5670001798316799</v>
      </c>
      <c r="BQ28" s="22">
        <v>0.51047864847191304</v>
      </c>
      <c r="BR28" s="22">
        <v>0.50298660633611003</v>
      </c>
      <c r="BS28" s="19" t="s">
        <v>39</v>
      </c>
      <c r="BT28" s="19" t="s">
        <v>39</v>
      </c>
      <c r="BU28" s="19" t="s">
        <v>39</v>
      </c>
      <c r="BV28" s="19" t="s">
        <v>39</v>
      </c>
      <c r="BW28" s="19" t="s">
        <v>39</v>
      </c>
      <c r="BX28" s="19" t="s">
        <v>39</v>
      </c>
      <c r="BY28" s="19" t="s">
        <v>39</v>
      </c>
      <c r="BZ28" s="19" t="s">
        <v>39</v>
      </c>
    </row>
    <row r="29" spans="1:78" s="19" customFormat="1" ht="43.2" x14ac:dyDescent="0.3">
      <c r="A29" s="92">
        <v>14158500</v>
      </c>
      <c r="B29" s="19">
        <v>23773373</v>
      </c>
      <c r="C29" s="19" t="s">
        <v>0</v>
      </c>
      <c r="D29" s="93" t="s">
        <v>185</v>
      </c>
      <c r="E29" s="101" t="s">
        <v>306</v>
      </c>
      <c r="F29" s="94"/>
      <c r="G29" s="13">
        <v>-0.15</v>
      </c>
      <c r="H29" s="13" t="str">
        <f t="shared" si="0"/>
        <v>NS</v>
      </c>
      <c r="I29" s="13" t="str">
        <f t="shared" si="1"/>
        <v>NS</v>
      </c>
      <c r="J29" s="13" t="str">
        <f t="shared" si="2"/>
        <v>NS</v>
      </c>
      <c r="K29" s="13" t="str">
        <f t="shared" si="3"/>
        <v>NS</v>
      </c>
      <c r="L29" s="14">
        <v>-9.1300000000000006E-2</v>
      </c>
      <c r="M29" s="13" t="str">
        <f t="shared" si="4"/>
        <v>G</v>
      </c>
      <c r="N29" s="13" t="str">
        <f t="shared" si="5"/>
        <v>NS</v>
      </c>
      <c r="O29" s="13" t="str">
        <f t="shared" si="6"/>
        <v>NS</v>
      </c>
      <c r="P29" s="13" t="str">
        <f t="shared" si="7"/>
        <v>NS</v>
      </c>
      <c r="Q29" s="13">
        <v>1.05</v>
      </c>
      <c r="R29" s="13" t="str">
        <f t="shared" si="8"/>
        <v>NS</v>
      </c>
      <c r="S29" s="13" t="str">
        <f t="shared" si="9"/>
        <v>NS</v>
      </c>
      <c r="T29" s="13" t="str">
        <f t="shared" si="10"/>
        <v>NS</v>
      </c>
      <c r="U29" s="13" t="str">
        <f t="shared" si="11"/>
        <v>NS</v>
      </c>
      <c r="V29" s="13">
        <v>0.45</v>
      </c>
      <c r="W29" s="13" t="str">
        <f t="shared" si="12"/>
        <v>NS</v>
      </c>
      <c r="X29" s="13" t="str">
        <f t="shared" si="13"/>
        <v>NS</v>
      </c>
      <c r="Y29" s="13" t="str">
        <f t="shared" si="14"/>
        <v>NS</v>
      </c>
      <c r="Z29" s="13" t="str">
        <f t="shared" si="15"/>
        <v>NS</v>
      </c>
      <c r="AA29" s="22">
        <v>-1.4541049943029001</v>
      </c>
      <c r="AB29" s="22">
        <v>-1.3504457651966399</v>
      </c>
      <c r="AC29" s="22">
        <v>62.899204382333799</v>
      </c>
      <c r="AD29" s="22">
        <v>62.157426473123202</v>
      </c>
      <c r="AE29" s="22">
        <v>1.5665583277691599</v>
      </c>
      <c r="AF29" s="22">
        <v>1.5331163573573401</v>
      </c>
      <c r="AG29" s="22">
        <v>0.50888231720407495</v>
      </c>
      <c r="AH29" s="22">
        <v>0.46514882670209701</v>
      </c>
      <c r="AI29" s="25" t="s">
        <v>39</v>
      </c>
      <c r="AJ29" s="25" t="s">
        <v>39</v>
      </c>
      <c r="AK29" s="25" t="s">
        <v>39</v>
      </c>
      <c r="AL29" s="25" t="s">
        <v>39</v>
      </c>
      <c r="AM29" s="25" t="s">
        <v>39</v>
      </c>
      <c r="AN29" s="25" t="s">
        <v>39</v>
      </c>
      <c r="AO29" s="25" t="s">
        <v>39</v>
      </c>
      <c r="AP29" s="25" t="s">
        <v>39</v>
      </c>
      <c r="AR29" s="95" t="s">
        <v>40</v>
      </c>
      <c r="AS29" s="22">
        <v>-1.4035295644097801</v>
      </c>
      <c r="AT29" s="22">
        <v>-1.41662761682807</v>
      </c>
      <c r="AU29" s="22">
        <v>62.146960657570503</v>
      </c>
      <c r="AV29" s="22">
        <v>62.151711810774401</v>
      </c>
      <c r="AW29" s="22">
        <v>1.5503320819778501</v>
      </c>
      <c r="AX29" s="22">
        <v>1.5545506157176301</v>
      </c>
      <c r="AY29" s="22">
        <v>0.52114593619514005</v>
      </c>
      <c r="AZ29" s="22">
        <v>0.51427154263673303</v>
      </c>
      <c r="BA29" s="25" t="s">
        <v>39</v>
      </c>
      <c r="BB29" s="25" t="s">
        <v>39</v>
      </c>
      <c r="BC29" s="25" t="s">
        <v>39</v>
      </c>
      <c r="BD29" s="25" t="s">
        <v>39</v>
      </c>
      <c r="BE29" s="25" t="s">
        <v>39</v>
      </c>
      <c r="BF29" s="25" t="s">
        <v>39</v>
      </c>
      <c r="BG29" s="25" t="s">
        <v>39</v>
      </c>
      <c r="BH29" s="25" t="s">
        <v>39</v>
      </c>
      <c r="BI29" s="19">
        <f t="shared" si="16"/>
        <v>1</v>
      </c>
      <c r="BJ29" s="19" t="s">
        <v>40</v>
      </c>
      <c r="BK29" s="22">
        <v>-1.4512831889503</v>
      </c>
      <c r="BL29" s="22">
        <v>-1.4554895635925</v>
      </c>
      <c r="BM29" s="22">
        <v>62.8780054845842</v>
      </c>
      <c r="BN29" s="22">
        <v>62.728644377839302</v>
      </c>
      <c r="BO29" s="22">
        <v>1.5656574302670101</v>
      </c>
      <c r="BP29" s="22">
        <v>1.5670001798316799</v>
      </c>
      <c r="BQ29" s="22">
        <v>0.51047864847191304</v>
      </c>
      <c r="BR29" s="22">
        <v>0.50298660633611003</v>
      </c>
      <c r="BS29" s="19" t="s">
        <v>39</v>
      </c>
      <c r="BT29" s="19" t="s">
        <v>39</v>
      </c>
      <c r="BU29" s="19" t="s">
        <v>39</v>
      </c>
      <c r="BV29" s="19" t="s">
        <v>39</v>
      </c>
      <c r="BW29" s="19" t="s">
        <v>39</v>
      </c>
      <c r="BX29" s="19" t="s">
        <v>39</v>
      </c>
      <c r="BY29" s="19" t="s">
        <v>39</v>
      </c>
      <c r="BZ29" s="19" t="s">
        <v>39</v>
      </c>
    </row>
    <row r="30" spans="1:78" s="19" customFormat="1" x14ac:dyDescent="0.3">
      <c r="A30" s="92">
        <v>14158500</v>
      </c>
      <c r="B30" s="19">
        <v>23773373</v>
      </c>
      <c r="C30" s="19" t="s">
        <v>0</v>
      </c>
      <c r="D30" s="93" t="s">
        <v>207</v>
      </c>
      <c r="E30" s="101"/>
      <c r="F30" s="94"/>
      <c r="G30" s="13">
        <v>-58.9</v>
      </c>
      <c r="H30" s="13" t="str">
        <f t="shared" si="0"/>
        <v>NS</v>
      </c>
      <c r="I30" s="13" t="str">
        <f t="shared" si="1"/>
        <v>NS</v>
      </c>
      <c r="J30" s="13" t="str">
        <f t="shared" si="2"/>
        <v>NS</v>
      </c>
      <c r="K30" s="13" t="str">
        <f t="shared" si="3"/>
        <v>NS</v>
      </c>
      <c r="L30" s="14">
        <v>-0.75</v>
      </c>
      <c r="M30" s="13" t="str">
        <f t="shared" si="4"/>
        <v>NS</v>
      </c>
      <c r="N30" s="13" t="str">
        <f t="shared" si="5"/>
        <v>NS</v>
      </c>
      <c r="O30" s="13" t="str">
        <f t="shared" si="6"/>
        <v>NS</v>
      </c>
      <c r="P30" s="13" t="str">
        <f t="shared" si="7"/>
        <v>NS</v>
      </c>
      <c r="Q30" s="13">
        <v>1.17</v>
      </c>
      <c r="R30" s="13" t="str">
        <f t="shared" si="8"/>
        <v>NS</v>
      </c>
      <c r="S30" s="13" t="str">
        <f t="shared" si="9"/>
        <v>NS</v>
      </c>
      <c r="T30" s="13" t="str">
        <f t="shared" si="10"/>
        <v>NS</v>
      </c>
      <c r="U30" s="13" t="str">
        <f t="shared" si="11"/>
        <v>NS</v>
      </c>
      <c r="V30" s="13">
        <v>0.59299999999999997</v>
      </c>
      <c r="W30" s="13" t="str">
        <f t="shared" si="12"/>
        <v>NS</v>
      </c>
      <c r="X30" s="13" t="str">
        <f t="shared" si="13"/>
        <v>NS</v>
      </c>
      <c r="Y30" s="13" t="str">
        <f t="shared" si="14"/>
        <v>NS</v>
      </c>
      <c r="Z30" s="13" t="str">
        <f t="shared" si="15"/>
        <v>NS</v>
      </c>
      <c r="AA30" s="22">
        <v>-1.4541049943029001</v>
      </c>
      <c r="AB30" s="22">
        <v>-1.3504457651966399</v>
      </c>
      <c r="AC30" s="22">
        <v>62.899204382333799</v>
      </c>
      <c r="AD30" s="22">
        <v>62.157426473123202</v>
      </c>
      <c r="AE30" s="22">
        <v>1.5665583277691599</v>
      </c>
      <c r="AF30" s="22">
        <v>1.5331163573573401</v>
      </c>
      <c r="AG30" s="22">
        <v>0.50888231720407495</v>
      </c>
      <c r="AH30" s="22">
        <v>0.46514882670209701</v>
      </c>
      <c r="AI30" s="25" t="s">
        <v>39</v>
      </c>
      <c r="AJ30" s="25" t="s">
        <v>39</v>
      </c>
      <c r="AK30" s="25" t="s">
        <v>39</v>
      </c>
      <c r="AL30" s="25" t="s">
        <v>39</v>
      </c>
      <c r="AM30" s="25" t="s">
        <v>39</v>
      </c>
      <c r="AN30" s="25" t="s">
        <v>39</v>
      </c>
      <c r="AO30" s="25" t="s">
        <v>39</v>
      </c>
      <c r="AP30" s="25" t="s">
        <v>39</v>
      </c>
      <c r="AR30" s="95" t="s">
        <v>40</v>
      </c>
      <c r="AS30" s="22">
        <v>-1.4035295644097801</v>
      </c>
      <c r="AT30" s="22">
        <v>-1.41662761682807</v>
      </c>
      <c r="AU30" s="22">
        <v>62.146960657570503</v>
      </c>
      <c r="AV30" s="22">
        <v>62.151711810774401</v>
      </c>
      <c r="AW30" s="22">
        <v>1.5503320819778501</v>
      </c>
      <c r="AX30" s="22">
        <v>1.5545506157176301</v>
      </c>
      <c r="AY30" s="22">
        <v>0.52114593619514005</v>
      </c>
      <c r="AZ30" s="22">
        <v>0.51427154263673303</v>
      </c>
      <c r="BA30" s="25" t="s">
        <v>39</v>
      </c>
      <c r="BB30" s="25" t="s">
        <v>39</v>
      </c>
      <c r="BC30" s="25" t="s">
        <v>39</v>
      </c>
      <c r="BD30" s="25" t="s">
        <v>39</v>
      </c>
      <c r="BE30" s="25" t="s">
        <v>39</v>
      </c>
      <c r="BF30" s="25" t="s">
        <v>39</v>
      </c>
      <c r="BG30" s="25" t="s">
        <v>39</v>
      </c>
      <c r="BH30" s="25" t="s">
        <v>39</v>
      </c>
      <c r="BI30" s="19">
        <f t="shared" si="16"/>
        <v>1</v>
      </c>
      <c r="BJ30" s="19" t="s">
        <v>40</v>
      </c>
      <c r="BK30" s="22">
        <v>-1.4512831889503</v>
      </c>
      <c r="BL30" s="22">
        <v>-1.4554895635925</v>
      </c>
      <c r="BM30" s="22">
        <v>62.8780054845842</v>
      </c>
      <c r="BN30" s="22">
        <v>62.728644377839302</v>
      </c>
      <c r="BO30" s="22">
        <v>1.5656574302670101</v>
      </c>
      <c r="BP30" s="22">
        <v>1.5670001798316799</v>
      </c>
      <c r="BQ30" s="22">
        <v>0.51047864847191304</v>
      </c>
      <c r="BR30" s="22">
        <v>0.50298660633611003</v>
      </c>
      <c r="BS30" s="19" t="s">
        <v>39</v>
      </c>
      <c r="BT30" s="19" t="s">
        <v>39</v>
      </c>
      <c r="BU30" s="19" t="s">
        <v>39</v>
      </c>
      <c r="BV30" s="19" t="s">
        <v>39</v>
      </c>
      <c r="BW30" s="19" t="s">
        <v>39</v>
      </c>
      <c r="BX30" s="19" t="s">
        <v>39</v>
      </c>
      <c r="BY30" s="19" t="s">
        <v>39</v>
      </c>
      <c r="BZ30" s="19" t="s">
        <v>39</v>
      </c>
    </row>
    <row r="31" spans="1:78" s="19" customFormat="1" x14ac:dyDescent="0.3">
      <c r="A31" s="92">
        <v>14158500</v>
      </c>
      <c r="B31" s="19">
        <v>23773373</v>
      </c>
      <c r="C31" s="19" t="s">
        <v>0</v>
      </c>
      <c r="D31" s="93" t="s">
        <v>212</v>
      </c>
      <c r="E31" s="101"/>
      <c r="F31" s="94"/>
      <c r="G31" s="13">
        <v>-58.9</v>
      </c>
      <c r="H31" s="13" t="str">
        <f t="shared" si="0"/>
        <v>NS</v>
      </c>
      <c r="I31" s="13" t="str">
        <f t="shared" si="1"/>
        <v>NS</v>
      </c>
      <c r="J31" s="13" t="str">
        <f t="shared" si="2"/>
        <v>NS</v>
      </c>
      <c r="K31" s="13" t="str">
        <f t="shared" si="3"/>
        <v>NS</v>
      </c>
      <c r="L31" s="14">
        <v>-0.75</v>
      </c>
      <c r="M31" s="13" t="str">
        <f t="shared" si="4"/>
        <v>NS</v>
      </c>
      <c r="N31" s="13" t="str">
        <f t="shared" si="5"/>
        <v>NS</v>
      </c>
      <c r="O31" s="13" t="str">
        <f t="shared" si="6"/>
        <v>NS</v>
      </c>
      <c r="P31" s="13" t="str">
        <f t="shared" si="7"/>
        <v>NS</v>
      </c>
      <c r="Q31" s="13">
        <v>1.17</v>
      </c>
      <c r="R31" s="13" t="str">
        <f t="shared" si="8"/>
        <v>NS</v>
      </c>
      <c r="S31" s="13" t="str">
        <f t="shared" si="9"/>
        <v>NS</v>
      </c>
      <c r="T31" s="13" t="str">
        <f t="shared" si="10"/>
        <v>NS</v>
      </c>
      <c r="U31" s="13" t="str">
        <f t="shared" si="11"/>
        <v>NS</v>
      </c>
      <c r="V31" s="13">
        <v>0.59299999999999997</v>
      </c>
      <c r="W31" s="13" t="str">
        <f t="shared" si="12"/>
        <v>NS</v>
      </c>
      <c r="X31" s="13" t="str">
        <f t="shared" si="13"/>
        <v>NS</v>
      </c>
      <c r="Y31" s="13" t="str">
        <f t="shared" si="14"/>
        <v>NS</v>
      </c>
      <c r="Z31" s="13" t="str">
        <f t="shared" si="15"/>
        <v>NS</v>
      </c>
      <c r="AA31" s="22">
        <v>-1.4541049943029001</v>
      </c>
      <c r="AB31" s="22">
        <v>-1.3504457651966399</v>
      </c>
      <c r="AC31" s="22">
        <v>62.899204382333799</v>
      </c>
      <c r="AD31" s="22">
        <v>62.157426473123202</v>
      </c>
      <c r="AE31" s="22">
        <v>1.5665583277691599</v>
      </c>
      <c r="AF31" s="22">
        <v>1.5331163573573401</v>
      </c>
      <c r="AG31" s="22">
        <v>0.50888231720407495</v>
      </c>
      <c r="AH31" s="22">
        <v>0.46514882670209701</v>
      </c>
      <c r="AI31" s="25" t="s">
        <v>39</v>
      </c>
      <c r="AJ31" s="25" t="s">
        <v>39</v>
      </c>
      <c r="AK31" s="25" t="s">
        <v>39</v>
      </c>
      <c r="AL31" s="25" t="s">
        <v>39</v>
      </c>
      <c r="AM31" s="25" t="s">
        <v>39</v>
      </c>
      <c r="AN31" s="25" t="s">
        <v>39</v>
      </c>
      <c r="AO31" s="25" t="s">
        <v>39</v>
      </c>
      <c r="AP31" s="25" t="s">
        <v>39</v>
      </c>
      <c r="AR31" s="95" t="s">
        <v>40</v>
      </c>
      <c r="AS31" s="22">
        <v>-1.4035295644097801</v>
      </c>
      <c r="AT31" s="22">
        <v>-1.41662761682807</v>
      </c>
      <c r="AU31" s="22">
        <v>62.146960657570503</v>
      </c>
      <c r="AV31" s="22">
        <v>62.151711810774401</v>
      </c>
      <c r="AW31" s="22">
        <v>1.5503320819778501</v>
      </c>
      <c r="AX31" s="22">
        <v>1.5545506157176301</v>
      </c>
      <c r="AY31" s="22">
        <v>0.52114593619514005</v>
      </c>
      <c r="AZ31" s="22">
        <v>0.51427154263673303</v>
      </c>
      <c r="BA31" s="25" t="s">
        <v>39</v>
      </c>
      <c r="BB31" s="25" t="s">
        <v>39</v>
      </c>
      <c r="BC31" s="25" t="s">
        <v>39</v>
      </c>
      <c r="BD31" s="25" t="s">
        <v>39</v>
      </c>
      <c r="BE31" s="25" t="s">
        <v>39</v>
      </c>
      <c r="BF31" s="25" t="s">
        <v>39</v>
      </c>
      <c r="BG31" s="25" t="s">
        <v>39</v>
      </c>
      <c r="BH31" s="25" t="s">
        <v>39</v>
      </c>
      <c r="BI31" s="19">
        <f t="shared" si="16"/>
        <v>1</v>
      </c>
      <c r="BJ31" s="19" t="s">
        <v>40</v>
      </c>
      <c r="BK31" s="22">
        <v>-1.4512831889503</v>
      </c>
      <c r="BL31" s="22">
        <v>-1.4554895635925</v>
      </c>
      <c r="BM31" s="22">
        <v>62.8780054845842</v>
      </c>
      <c r="BN31" s="22">
        <v>62.728644377839302</v>
      </c>
      <c r="BO31" s="22">
        <v>1.5656574302670101</v>
      </c>
      <c r="BP31" s="22">
        <v>1.5670001798316799</v>
      </c>
      <c r="BQ31" s="22">
        <v>0.51047864847191304</v>
      </c>
      <c r="BR31" s="22">
        <v>0.50298660633611003</v>
      </c>
      <c r="BS31" s="19" t="s">
        <v>39</v>
      </c>
      <c r="BT31" s="19" t="s">
        <v>39</v>
      </c>
      <c r="BU31" s="19" t="s">
        <v>39</v>
      </c>
      <c r="BV31" s="19" t="s">
        <v>39</v>
      </c>
      <c r="BW31" s="19" t="s">
        <v>39</v>
      </c>
      <c r="BX31" s="19" t="s">
        <v>39</v>
      </c>
      <c r="BY31" s="19" t="s">
        <v>39</v>
      </c>
      <c r="BZ31" s="19" t="s">
        <v>39</v>
      </c>
    </row>
    <row r="32" spans="1:78" s="19" customFormat="1" ht="57.6" x14ac:dyDescent="0.3">
      <c r="A32" s="92">
        <v>14158500</v>
      </c>
      <c r="B32" s="19">
        <v>23773373</v>
      </c>
      <c r="C32" s="19" t="s">
        <v>0</v>
      </c>
      <c r="D32" s="93" t="s">
        <v>307</v>
      </c>
      <c r="E32" s="101" t="s">
        <v>308</v>
      </c>
      <c r="F32" s="94"/>
      <c r="G32" s="13">
        <v>-2.2959999999999998</v>
      </c>
      <c r="H32" s="13" t="str">
        <f t="shared" si="0"/>
        <v>NS</v>
      </c>
      <c r="I32" s="13" t="str">
        <f t="shared" si="1"/>
        <v>NS</v>
      </c>
      <c r="J32" s="13" t="str">
        <f t="shared" si="2"/>
        <v>NS</v>
      </c>
      <c r="K32" s="13" t="str">
        <f t="shared" si="3"/>
        <v>NS</v>
      </c>
      <c r="L32" s="14">
        <v>-0.36199999999999999</v>
      </c>
      <c r="M32" s="13" t="str">
        <f t="shared" si="4"/>
        <v>NS</v>
      </c>
      <c r="N32" s="13" t="str">
        <f t="shared" si="5"/>
        <v>NS</v>
      </c>
      <c r="O32" s="13" t="str">
        <f t="shared" si="6"/>
        <v>NS</v>
      </c>
      <c r="P32" s="13" t="str">
        <f t="shared" si="7"/>
        <v>NS</v>
      </c>
      <c r="Q32" s="13">
        <v>1.1399999999999999</v>
      </c>
      <c r="R32" s="13" t="str">
        <f t="shared" si="8"/>
        <v>NS</v>
      </c>
      <c r="S32" s="13" t="str">
        <f t="shared" si="9"/>
        <v>NS</v>
      </c>
      <c r="T32" s="13" t="str">
        <f t="shared" si="10"/>
        <v>NS</v>
      </c>
      <c r="U32" s="13" t="str">
        <f t="shared" si="11"/>
        <v>NS</v>
      </c>
      <c r="V32" s="13">
        <v>0.6</v>
      </c>
      <c r="W32" s="13" t="str">
        <f t="shared" si="12"/>
        <v>NS</v>
      </c>
      <c r="X32" s="13" t="str">
        <f t="shared" si="13"/>
        <v>NS</v>
      </c>
      <c r="Y32" s="13" t="str">
        <f t="shared" si="14"/>
        <v>NS</v>
      </c>
      <c r="Z32" s="13" t="str">
        <f t="shared" si="15"/>
        <v>NS</v>
      </c>
      <c r="AA32" s="22">
        <v>-1.4541049943029001</v>
      </c>
      <c r="AB32" s="22">
        <v>-1.3504457651966399</v>
      </c>
      <c r="AC32" s="22">
        <v>62.899204382333799</v>
      </c>
      <c r="AD32" s="22">
        <v>62.157426473123202</v>
      </c>
      <c r="AE32" s="22">
        <v>1.5665583277691599</v>
      </c>
      <c r="AF32" s="22">
        <v>1.5331163573573401</v>
      </c>
      <c r="AG32" s="22">
        <v>0.50888231720407495</v>
      </c>
      <c r="AH32" s="22">
        <v>0.46514882670209701</v>
      </c>
      <c r="AI32" s="25" t="s">
        <v>39</v>
      </c>
      <c r="AJ32" s="25" t="s">
        <v>39</v>
      </c>
      <c r="AK32" s="25" t="s">
        <v>39</v>
      </c>
      <c r="AL32" s="25" t="s">
        <v>39</v>
      </c>
      <c r="AM32" s="25" t="s">
        <v>39</v>
      </c>
      <c r="AN32" s="25" t="s">
        <v>39</v>
      </c>
      <c r="AO32" s="25" t="s">
        <v>39</v>
      </c>
      <c r="AP32" s="25" t="s">
        <v>39</v>
      </c>
      <c r="AR32" s="95" t="s">
        <v>40</v>
      </c>
      <c r="AS32" s="22">
        <v>-1.4035295644097801</v>
      </c>
      <c r="AT32" s="22">
        <v>-1.41662761682807</v>
      </c>
      <c r="AU32" s="22">
        <v>62.146960657570503</v>
      </c>
      <c r="AV32" s="22">
        <v>62.151711810774401</v>
      </c>
      <c r="AW32" s="22">
        <v>1.5503320819778501</v>
      </c>
      <c r="AX32" s="22">
        <v>1.5545506157176301</v>
      </c>
      <c r="AY32" s="22">
        <v>0.52114593619514005</v>
      </c>
      <c r="AZ32" s="22">
        <v>0.51427154263673303</v>
      </c>
      <c r="BA32" s="25" t="s">
        <v>39</v>
      </c>
      <c r="BB32" s="25" t="s">
        <v>39</v>
      </c>
      <c r="BC32" s="25" t="s">
        <v>39</v>
      </c>
      <c r="BD32" s="25" t="s">
        <v>39</v>
      </c>
      <c r="BE32" s="25" t="s">
        <v>39</v>
      </c>
      <c r="BF32" s="25" t="s">
        <v>39</v>
      </c>
      <c r="BG32" s="25" t="s">
        <v>39</v>
      </c>
      <c r="BH32" s="25" t="s">
        <v>39</v>
      </c>
      <c r="BI32" s="19">
        <f t="shared" si="16"/>
        <v>1</v>
      </c>
      <c r="BJ32" s="19" t="s">
        <v>40</v>
      </c>
      <c r="BK32" s="22">
        <v>-1.4512831889503</v>
      </c>
      <c r="BL32" s="22">
        <v>-1.4554895635925</v>
      </c>
      <c r="BM32" s="22">
        <v>62.8780054845842</v>
      </c>
      <c r="BN32" s="22">
        <v>62.728644377839302</v>
      </c>
      <c r="BO32" s="22">
        <v>1.5656574302670101</v>
      </c>
      <c r="BP32" s="22">
        <v>1.5670001798316799</v>
      </c>
      <c r="BQ32" s="22">
        <v>0.51047864847191304</v>
      </c>
      <c r="BR32" s="22">
        <v>0.50298660633611003</v>
      </c>
      <c r="BS32" s="19" t="s">
        <v>39</v>
      </c>
      <c r="BT32" s="19" t="s">
        <v>39</v>
      </c>
      <c r="BU32" s="19" t="s">
        <v>39</v>
      </c>
      <c r="BV32" s="19" t="s">
        <v>39</v>
      </c>
      <c r="BW32" s="19" t="s">
        <v>39</v>
      </c>
      <c r="BX32" s="19" t="s">
        <v>39</v>
      </c>
      <c r="BY32" s="19" t="s">
        <v>39</v>
      </c>
      <c r="BZ32" s="19" t="s">
        <v>39</v>
      </c>
    </row>
    <row r="33" spans="1:78" s="19" customFormat="1" x14ac:dyDescent="0.3">
      <c r="A33" s="92">
        <v>14158500</v>
      </c>
      <c r="B33" s="19">
        <v>23773373</v>
      </c>
      <c r="C33" s="19" t="s">
        <v>0</v>
      </c>
      <c r="D33" s="93" t="s">
        <v>309</v>
      </c>
      <c r="E33" s="93" t="s">
        <v>310</v>
      </c>
      <c r="F33" s="94"/>
      <c r="G33" s="13">
        <v>-0.99399999999999999</v>
      </c>
      <c r="H33" s="13" t="str">
        <f t="shared" si="0"/>
        <v>NS</v>
      </c>
      <c r="I33" s="13" t="str">
        <f t="shared" si="1"/>
        <v>NS</v>
      </c>
      <c r="J33" s="13" t="str">
        <f t="shared" si="2"/>
        <v>NS</v>
      </c>
      <c r="K33" s="13" t="str">
        <f t="shared" si="3"/>
        <v>NS</v>
      </c>
      <c r="L33" s="103">
        <v>-0.247</v>
      </c>
      <c r="M33" s="13" t="str">
        <f t="shared" si="4"/>
        <v>NS</v>
      </c>
      <c r="N33" s="13" t="str">
        <f t="shared" si="5"/>
        <v>NS</v>
      </c>
      <c r="O33" s="13" t="str">
        <f t="shared" si="6"/>
        <v>NS</v>
      </c>
      <c r="P33" s="13" t="str">
        <f t="shared" si="7"/>
        <v>NS</v>
      </c>
      <c r="Q33" s="13">
        <v>1.1499999999999999</v>
      </c>
      <c r="R33" s="13" t="str">
        <f t="shared" si="8"/>
        <v>NS</v>
      </c>
      <c r="S33" s="13" t="str">
        <f t="shared" si="9"/>
        <v>NS</v>
      </c>
      <c r="T33" s="13" t="str">
        <f t="shared" si="10"/>
        <v>NS</v>
      </c>
      <c r="U33" s="13" t="str">
        <f t="shared" si="11"/>
        <v>NS</v>
      </c>
      <c r="V33" s="13">
        <v>0.49919999999999998</v>
      </c>
      <c r="W33" s="13" t="str">
        <f t="shared" si="12"/>
        <v>NS</v>
      </c>
      <c r="X33" s="13" t="str">
        <f t="shared" si="13"/>
        <v>NS</v>
      </c>
      <c r="Y33" s="13" t="str">
        <f t="shared" si="14"/>
        <v>NS</v>
      </c>
      <c r="Z33" s="13" t="str">
        <f t="shared" si="15"/>
        <v>NS</v>
      </c>
      <c r="AA33" s="22">
        <v>-1.4541049943029001</v>
      </c>
      <c r="AB33" s="22">
        <v>-1.3504457651966399</v>
      </c>
      <c r="AC33" s="22">
        <v>62.899204382333799</v>
      </c>
      <c r="AD33" s="22">
        <v>62.157426473123202</v>
      </c>
      <c r="AE33" s="22">
        <v>1.5665583277691599</v>
      </c>
      <c r="AF33" s="22">
        <v>1.5331163573573401</v>
      </c>
      <c r="AG33" s="22">
        <v>0.50888231720407495</v>
      </c>
      <c r="AH33" s="22">
        <v>0.46514882670209701</v>
      </c>
      <c r="AI33" s="25" t="s">
        <v>39</v>
      </c>
      <c r="AJ33" s="25" t="s">
        <v>39</v>
      </c>
      <c r="AK33" s="25" t="s">
        <v>39</v>
      </c>
      <c r="AL33" s="25" t="s">
        <v>39</v>
      </c>
      <c r="AM33" s="25" t="s">
        <v>39</v>
      </c>
      <c r="AN33" s="25" t="s">
        <v>39</v>
      </c>
      <c r="AO33" s="25" t="s">
        <v>39</v>
      </c>
      <c r="AP33" s="25" t="s">
        <v>39</v>
      </c>
      <c r="AR33" s="95" t="s">
        <v>40</v>
      </c>
      <c r="AS33" s="22">
        <v>-1.4035295644097801</v>
      </c>
      <c r="AT33" s="22">
        <v>-1.41662761682807</v>
      </c>
      <c r="AU33" s="22">
        <v>62.146960657570503</v>
      </c>
      <c r="AV33" s="22">
        <v>62.151711810774401</v>
      </c>
      <c r="AW33" s="22">
        <v>1.5503320819778501</v>
      </c>
      <c r="AX33" s="22">
        <v>1.5545506157176301</v>
      </c>
      <c r="AY33" s="22">
        <v>0.52114593619514005</v>
      </c>
      <c r="AZ33" s="22">
        <v>0.51427154263673303</v>
      </c>
      <c r="BA33" s="25" t="s">
        <v>39</v>
      </c>
      <c r="BB33" s="25" t="s">
        <v>39</v>
      </c>
      <c r="BC33" s="25" t="s">
        <v>39</v>
      </c>
      <c r="BD33" s="25" t="s">
        <v>39</v>
      </c>
      <c r="BE33" s="25" t="s">
        <v>39</v>
      </c>
      <c r="BF33" s="25" t="s">
        <v>39</v>
      </c>
      <c r="BG33" s="25" t="s">
        <v>39</v>
      </c>
      <c r="BH33" s="25" t="s">
        <v>39</v>
      </c>
      <c r="BI33" s="19">
        <f t="shared" si="16"/>
        <v>1</v>
      </c>
      <c r="BJ33" s="19" t="s">
        <v>40</v>
      </c>
      <c r="BK33" s="22">
        <v>-1.4512831889503</v>
      </c>
      <c r="BL33" s="22">
        <v>-1.4554895635925</v>
      </c>
      <c r="BM33" s="22">
        <v>62.8780054845842</v>
      </c>
      <c r="BN33" s="22">
        <v>62.728644377839302</v>
      </c>
      <c r="BO33" s="22">
        <v>1.5656574302670101</v>
      </c>
      <c r="BP33" s="22">
        <v>1.5670001798316799</v>
      </c>
      <c r="BQ33" s="22">
        <v>0.51047864847191304</v>
      </c>
      <c r="BR33" s="22">
        <v>0.50298660633611003</v>
      </c>
      <c r="BS33" s="19" t="s">
        <v>39</v>
      </c>
      <c r="BT33" s="19" t="s">
        <v>39</v>
      </c>
      <c r="BU33" s="19" t="s">
        <v>39</v>
      </c>
      <c r="BV33" s="19" t="s">
        <v>39</v>
      </c>
      <c r="BW33" s="19" t="s">
        <v>39</v>
      </c>
      <c r="BX33" s="19" t="s">
        <v>39</v>
      </c>
      <c r="BY33" s="19" t="s">
        <v>39</v>
      </c>
      <c r="BZ33" s="19" t="s">
        <v>39</v>
      </c>
    </row>
    <row r="34" spans="1:78" s="19" customFormat="1" x14ac:dyDescent="0.3">
      <c r="A34" s="92">
        <v>14158500</v>
      </c>
      <c r="B34" s="19">
        <v>23773373</v>
      </c>
      <c r="C34" s="19" t="s">
        <v>0</v>
      </c>
      <c r="D34" s="93" t="s">
        <v>309</v>
      </c>
      <c r="E34" s="93" t="s">
        <v>311</v>
      </c>
      <c r="F34" s="94"/>
      <c r="G34" s="13">
        <v>-0.155</v>
      </c>
      <c r="H34" s="13" t="str">
        <f t="shared" si="0"/>
        <v>NS</v>
      </c>
      <c r="I34" s="13" t="str">
        <f t="shared" si="1"/>
        <v>NS</v>
      </c>
      <c r="J34" s="13" t="str">
        <f t="shared" si="2"/>
        <v>NS</v>
      </c>
      <c r="K34" s="13" t="str">
        <f t="shared" si="3"/>
        <v>NS</v>
      </c>
      <c r="L34" s="103">
        <v>-9.1399999999999995E-2</v>
      </c>
      <c r="M34" s="13" t="str">
        <f t="shared" si="4"/>
        <v>G</v>
      </c>
      <c r="N34" s="13" t="str">
        <f t="shared" si="5"/>
        <v>NS</v>
      </c>
      <c r="O34" s="13" t="str">
        <f t="shared" si="6"/>
        <v>NS</v>
      </c>
      <c r="P34" s="13" t="str">
        <f t="shared" si="7"/>
        <v>NS</v>
      </c>
      <c r="Q34" s="13">
        <v>1.05</v>
      </c>
      <c r="R34" s="13" t="str">
        <f t="shared" si="8"/>
        <v>NS</v>
      </c>
      <c r="S34" s="13" t="str">
        <f t="shared" si="9"/>
        <v>NS</v>
      </c>
      <c r="T34" s="13" t="str">
        <f t="shared" si="10"/>
        <v>NS</v>
      </c>
      <c r="U34" s="13" t="str">
        <f t="shared" si="11"/>
        <v>NS</v>
      </c>
      <c r="V34" s="13">
        <v>0.44900000000000001</v>
      </c>
      <c r="W34" s="13" t="str">
        <f t="shared" si="12"/>
        <v>NS</v>
      </c>
      <c r="X34" s="13" t="str">
        <f t="shared" si="13"/>
        <v>NS</v>
      </c>
      <c r="Y34" s="13" t="str">
        <f t="shared" si="14"/>
        <v>NS</v>
      </c>
      <c r="Z34" s="13" t="str">
        <f t="shared" si="15"/>
        <v>NS</v>
      </c>
      <c r="AA34" s="22">
        <v>-1.4541049943029001</v>
      </c>
      <c r="AB34" s="22">
        <v>-1.3504457651966399</v>
      </c>
      <c r="AC34" s="22">
        <v>62.899204382333799</v>
      </c>
      <c r="AD34" s="22">
        <v>62.157426473123202</v>
      </c>
      <c r="AE34" s="22">
        <v>1.5665583277691599</v>
      </c>
      <c r="AF34" s="22">
        <v>1.5331163573573401</v>
      </c>
      <c r="AG34" s="22">
        <v>0.50888231720407495</v>
      </c>
      <c r="AH34" s="22">
        <v>0.46514882670209701</v>
      </c>
      <c r="AI34" s="25" t="s">
        <v>39</v>
      </c>
      <c r="AJ34" s="25" t="s">
        <v>39</v>
      </c>
      <c r="AK34" s="25" t="s">
        <v>39</v>
      </c>
      <c r="AL34" s="25" t="s">
        <v>39</v>
      </c>
      <c r="AM34" s="25" t="s">
        <v>39</v>
      </c>
      <c r="AN34" s="25" t="s">
        <v>39</v>
      </c>
      <c r="AO34" s="25" t="s">
        <v>39</v>
      </c>
      <c r="AP34" s="25" t="s">
        <v>39</v>
      </c>
      <c r="AR34" s="95" t="s">
        <v>40</v>
      </c>
      <c r="AS34" s="22">
        <v>-1.4035295644097801</v>
      </c>
      <c r="AT34" s="22">
        <v>-1.41662761682807</v>
      </c>
      <c r="AU34" s="22">
        <v>62.146960657570503</v>
      </c>
      <c r="AV34" s="22">
        <v>62.151711810774401</v>
      </c>
      <c r="AW34" s="22">
        <v>1.5503320819778501</v>
      </c>
      <c r="AX34" s="22">
        <v>1.5545506157176301</v>
      </c>
      <c r="AY34" s="22">
        <v>0.52114593619514005</v>
      </c>
      <c r="AZ34" s="22">
        <v>0.51427154263673303</v>
      </c>
      <c r="BA34" s="25" t="s">
        <v>39</v>
      </c>
      <c r="BB34" s="25" t="s">
        <v>39</v>
      </c>
      <c r="BC34" s="25" t="s">
        <v>39</v>
      </c>
      <c r="BD34" s="25" t="s">
        <v>39</v>
      </c>
      <c r="BE34" s="25" t="s">
        <v>39</v>
      </c>
      <c r="BF34" s="25" t="s">
        <v>39</v>
      </c>
      <c r="BG34" s="25" t="s">
        <v>39</v>
      </c>
      <c r="BH34" s="25" t="s">
        <v>39</v>
      </c>
      <c r="BI34" s="19">
        <f t="shared" si="16"/>
        <v>1</v>
      </c>
      <c r="BJ34" s="19" t="s">
        <v>40</v>
      </c>
      <c r="BK34" s="22">
        <v>-1.4512831889503</v>
      </c>
      <c r="BL34" s="22">
        <v>-1.4554895635925</v>
      </c>
      <c r="BM34" s="22">
        <v>62.8780054845842</v>
      </c>
      <c r="BN34" s="22">
        <v>62.728644377839302</v>
      </c>
      <c r="BO34" s="22">
        <v>1.5656574302670101</v>
      </c>
      <c r="BP34" s="22">
        <v>1.5670001798316799</v>
      </c>
      <c r="BQ34" s="22">
        <v>0.51047864847191304</v>
      </c>
      <c r="BR34" s="22">
        <v>0.50298660633611003</v>
      </c>
      <c r="BS34" s="19" t="s">
        <v>39</v>
      </c>
      <c r="BT34" s="19" t="s">
        <v>39</v>
      </c>
      <c r="BU34" s="19" t="s">
        <v>39</v>
      </c>
      <c r="BV34" s="19" t="s">
        <v>39</v>
      </c>
      <c r="BW34" s="19" t="s">
        <v>39</v>
      </c>
      <c r="BX34" s="19" t="s">
        <v>39</v>
      </c>
      <c r="BY34" s="19" t="s">
        <v>39</v>
      </c>
      <c r="BZ34" s="19" t="s">
        <v>39</v>
      </c>
    </row>
    <row r="35" spans="1:78" s="19" customFormat="1" x14ac:dyDescent="0.3">
      <c r="A35" s="92">
        <v>14158500</v>
      </c>
      <c r="B35" s="19">
        <v>23773373</v>
      </c>
      <c r="C35" s="19" t="s">
        <v>0</v>
      </c>
      <c r="D35" s="93" t="s">
        <v>312</v>
      </c>
      <c r="E35" s="93" t="s">
        <v>313</v>
      </c>
      <c r="F35" s="94"/>
      <c r="G35" s="13">
        <v>2.4E-2</v>
      </c>
      <c r="H35" s="13" t="str">
        <f t="shared" si="0"/>
        <v>NS</v>
      </c>
      <c r="I35" s="13" t="str">
        <f t="shared" si="1"/>
        <v>NS</v>
      </c>
      <c r="J35" s="13" t="str">
        <f t="shared" si="2"/>
        <v>NS</v>
      </c>
      <c r="K35" s="13" t="str">
        <f t="shared" si="3"/>
        <v>NS</v>
      </c>
      <c r="L35" s="103">
        <v>-2.3E-2</v>
      </c>
      <c r="M35" s="13" t="str">
        <f t="shared" si="4"/>
        <v>VG</v>
      </c>
      <c r="N35" s="13" t="str">
        <f t="shared" si="5"/>
        <v>NS</v>
      </c>
      <c r="O35" s="13" t="str">
        <f t="shared" si="6"/>
        <v>NS</v>
      </c>
      <c r="P35" s="13" t="str">
        <f t="shared" si="7"/>
        <v>NS</v>
      </c>
      <c r="Q35" s="13">
        <v>0.98599999999999999</v>
      </c>
      <c r="R35" s="13" t="str">
        <f t="shared" si="8"/>
        <v>NS</v>
      </c>
      <c r="S35" s="13" t="str">
        <f t="shared" si="9"/>
        <v>NS</v>
      </c>
      <c r="T35" s="13" t="str">
        <f t="shared" si="10"/>
        <v>NS</v>
      </c>
      <c r="U35" s="13" t="str">
        <f t="shared" si="11"/>
        <v>NS</v>
      </c>
      <c r="V35" s="13">
        <v>0.43</v>
      </c>
      <c r="W35" s="13" t="str">
        <f t="shared" si="12"/>
        <v>NS</v>
      </c>
      <c r="X35" s="13" t="str">
        <f t="shared" si="13"/>
        <v>NS</v>
      </c>
      <c r="Y35" s="13" t="str">
        <f t="shared" si="14"/>
        <v>NS</v>
      </c>
      <c r="Z35" s="13" t="str">
        <f t="shared" si="15"/>
        <v>NS</v>
      </c>
      <c r="AA35" s="22">
        <v>-1.4541049943029001</v>
      </c>
      <c r="AB35" s="22">
        <v>-1.3504457651966399</v>
      </c>
      <c r="AC35" s="22">
        <v>62.899204382333799</v>
      </c>
      <c r="AD35" s="22">
        <v>62.157426473123202</v>
      </c>
      <c r="AE35" s="22">
        <v>1.5665583277691599</v>
      </c>
      <c r="AF35" s="22">
        <v>1.5331163573573401</v>
      </c>
      <c r="AG35" s="22">
        <v>0.50888231720407495</v>
      </c>
      <c r="AH35" s="22">
        <v>0.46514882670209701</v>
      </c>
      <c r="AI35" s="25" t="s">
        <v>39</v>
      </c>
      <c r="AJ35" s="25" t="s">
        <v>39</v>
      </c>
      <c r="AK35" s="25" t="s">
        <v>39</v>
      </c>
      <c r="AL35" s="25" t="s">
        <v>39</v>
      </c>
      <c r="AM35" s="25" t="s">
        <v>39</v>
      </c>
      <c r="AN35" s="25" t="s">
        <v>39</v>
      </c>
      <c r="AO35" s="25" t="s">
        <v>39</v>
      </c>
      <c r="AP35" s="25" t="s">
        <v>39</v>
      </c>
      <c r="AR35" s="95" t="s">
        <v>40</v>
      </c>
      <c r="AS35" s="22">
        <v>-1.4035295644097801</v>
      </c>
      <c r="AT35" s="22">
        <v>-1.41662761682807</v>
      </c>
      <c r="AU35" s="22">
        <v>62.146960657570503</v>
      </c>
      <c r="AV35" s="22">
        <v>62.151711810774401</v>
      </c>
      <c r="AW35" s="22">
        <v>1.5503320819778501</v>
      </c>
      <c r="AX35" s="22">
        <v>1.5545506157176301</v>
      </c>
      <c r="AY35" s="22">
        <v>0.52114593619514005</v>
      </c>
      <c r="AZ35" s="22">
        <v>0.51427154263673303</v>
      </c>
      <c r="BA35" s="25" t="s">
        <v>39</v>
      </c>
      <c r="BB35" s="25" t="s">
        <v>39</v>
      </c>
      <c r="BC35" s="25" t="s">
        <v>39</v>
      </c>
      <c r="BD35" s="25" t="s">
        <v>39</v>
      </c>
      <c r="BE35" s="25" t="s">
        <v>39</v>
      </c>
      <c r="BF35" s="25" t="s">
        <v>39</v>
      </c>
      <c r="BG35" s="25" t="s">
        <v>39</v>
      </c>
      <c r="BH35" s="25" t="s">
        <v>39</v>
      </c>
      <c r="BI35" s="19">
        <f t="shared" si="16"/>
        <v>1</v>
      </c>
      <c r="BJ35" s="19" t="s">
        <v>40</v>
      </c>
      <c r="BK35" s="22">
        <v>-1.4512831889503</v>
      </c>
      <c r="BL35" s="22">
        <v>-1.4554895635925</v>
      </c>
      <c r="BM35" s="22">
        <v>62.8780054845842</v>
      </c>
      <c r="BN35" s="22">
        <v>62.728644377839302</v>
      </c>
      <c r="BO35" s="22">
        <v>1.5656574302670101</v>
      </c>
      <c r="BP35" s="22">
        <v>1.5670001798316799</v>
      </c>
      <c r="BQ35" s="22">
        <v>0.51047864847191304</v>
      </c>
      <c r="BR35" s="22">
        <v>0.50298660633611003</v>
      </c>
      <c r="BS35" s="19" t="s">
        <v>39</v>
      </c>
      <c r="BT35" s="19" t="s">
        <v>39</v>
      </c>
      <c r="BU35" s="19" t="s">
        <v>39</v>
      </c>
      <c r="BV35" s="19" t="s">
        <v>39</v>
      </c>
      <c r="BW35" s="19" t="s">
        <v>39</v>
      </c>
      <c r="BX35" s="19" t="s">
        <v>39</v>
      </c>
      <c r="BY35" s="19" t="s">
        <v>39</v>
      </c>
      <c r="BZ35" s="19" t="s">
        <v>39</v>
      </c>
    </row>
    <row r="36" spans="1:78" s="19" customFormat="1" x14ac:dyDescent="0.3">
      <c r="A36" s="92">
        <v>14158500</v>
      </c>
      <c r="B36" s="19">
        <v>23773373</v>
      </c>
      <c r="C36" s="19" t="s">
        <v>0</v>
      </c>
      <c r="D36" s="93" t="s">
        <v>314</v>
      </c>
      <c r="E36" s="93" t="s">
        <v>315</v>
      </c>
      <c r="F36" s="94"/>
      <c r="G36" s="13">
        <v>-4.1000000000000002E-2</v>
      </c>
      <c r="H36" s="13" t="str">
        <f t="shared" si="0"/>
        <v>NS</v>
      </c>
      <c r="I36" s="13" t="str">
        <f t="shared" si="1"/>
        <v>NS</v>
      </c>
      <c r="J36" s="13" t="str">
        <f t="shared" si="2"/>
        <v>NS</v>
      </c>
      <c r="K36" s="13" t="str">
        <f t="shared" si="3"/>
        <v>NS</v>
      </c>
      <c r="L36" s="103">
        <v>3.7999999999999999E-2</v>
      </c>
      <c r="M36" s="13" t="str">
        <f t="shared" si="4"/>
        <v>VG</v>
      </c>
      <c r="N36" s="13" t="str">
        <f t="shared" si="5"/>
        <v>NS</v>
      </c>
      <c r="O36" s="13" t="str">
        <f t="shared" si="6"/>
        <v>NS</v>
      </c>
      <c r="P36" s="13" t="str">
        <f t="shared" si="7"/>
        <v>NS</v>
      </c>
      <c r="Q36" s="13">
        <v>1.0169999999999999</v>
      </c>
      <c r="R36" s="13" t="str">
        <f t="shared" si="8"/>
        <v>NS</v>
      </c>
      <c r="S36" s="13" t="str">
        <f t="shared" si="9"/>
        <v>NS</v>
      </c>
      <c r="T36" s="13" t="str">
        <f t="shared" si="10"/>
        <v>NS</v>
      </c>
      <c r="U36" s="13" t="str">
        <f t="shared" si="11"/>
        <v>NS</v>
      </c>
      <c r="V36" s="13">
        <v>0.52</v>
      </c>
      <c r="W36" s="13" t="str">
        <f t="shared" si="12"/>
        <v>NS</v>
      </c>
      <c r="X36" s="13" t="str">
        <f t="shared" si="13"/>
        <v>NS</v>
      </c>
      <c r="Y36" s="13" t="str">
        <f t="shared" si="14"/>
        <v>NS</v>
      </c>
      <c r="Z36" s="13" t="str">
        <f t="shared" si="15"/>
        <v>NS</v>
      </c>
      <c r="AA36" s="22">
        <v>-1.4541049943029001</v>
      </c>
      <c r="AB36" s="22">
        <v>-1.3504457651966399</v>
      </c>
      <c r="AC36" s="22">
        <v>62.899204382333799</v>
      </c>
      <c r="AD36" s="22">
        <v>62.157426473123202</v>
      </c>
      <c r="AE36" s="22">
        <v>1.5665583277691599</v>
      </c>
      <c r="AF36" s="22">
        <v>1.5331163573573401</v>
      </c>
      <c r="AG36" s="22">
        <v>0.50888231720407495</v>
      </c>
      <c r="AH36" s="22">
        <v>0.46514882670209701</v>
      </c>
      <c r="AI36" s="25" t="s">
        <v>39</v>
      </c>
      <c r="AJ36" s="25" t="s">
        <v>39</v>
      </c>
      <c r="AK36" s="25" t="s">
        <v>39</v>
      </c>
      <c r="AL36" s="25" t="s">
        <v>39</v>
      </c>
      <c r="AM36" s="25" t="s">
        <v>39</v>
      </c>
      <c r="AN36" s="25" t="s">
        <v>39</v>
      </c>
      <c r="AO36" s="25" t="s">
        <v>39</v>
      </c>
      <c r="AP36" s="25" t="s">
        <v>39</v>
      </c>
      <c r="AR36" s="95" t="s">
        <v>40</v>
      </c>
      <c r="AS36" s="22">
        <v>-1.4035295644097801</v>
      </c>
      <c r="AT36" s="22">
        <v>-1.41662761682807</v>
      </c>
      <c r="AU36" s="22">
        <v>62.146960657570503</v>
      </c>
      <c r="AV36" s="22">
        <v>62.151711810774401</v>
      </c>
      <c r="AW36" s="22">
        <v>1.5503320819778501</v>
      </c>
      <c r="AX36" s="22">
        <v>1.5545506157176301</v>
      </c>
      <c r="AY36" s="22">
        <v>0.52114593619514005</v>
      </c>
      <c r="AZ36" s="22">
        <v>0.51427154263673303</v>
      </c>
      <c r="BA36" s="25" t="s">
        <v>39</v>
      </c>
      <c r="BB36" s="25" t="s">
        <v>39</v>
      </c>
      <c r="BC36" s="25" t="s">
        <v>39</v>
      </c>
      <c r="BD36" s="25" t="s">
        <v>39</v>
      </c>
      <c r="BE36" s="25" t="s">
        <v>39</v>
      </c>
      <c r="BF36" s="25" t="s">
        <v>39</v>
      </c>
      <c r="BG36" s="25" t="s">
        <v>39</v>
      </c>
      <c r="BH36" s="25" t="s">
        <v>39</v>
      </c>
      <c r="BI36" s="19">
        <f t="shared" si="16"/>
        <v>1</v>
      </c>
      <c r="BJ36" s="19" t="s">
        <v>40</v>
      </c>
      <c r="BK36" s="22">
        <v>-1.4512831889503</v>
      </c>
      <c r="BL36" s="22">
        <v>-1.4554895635925</v>
      </c>
      <c r="BM36" s="22">
        <v>62.8780054845842</v>
      </c>
      <c r="BN36" s="22">
        <v>62.728644377839302</v>
      </c>
      <c r="BO36" s="22">
        <v>1.5656574302670101</v>
      </c>
      <c r="BP36" s="22">
        <v>1.5670001798316799</v>
      </c>
      <c r="BQ36" s="22">
        <v>0.51047864847191304</v>
      </c>
      <c r="BR36" s="22">
        <v>0.50298660633611003</v>
      </c>
      <c r="BS36" s="19" t="s">
        <v>39</v>
      </c>
      <c r="BT36" s="19" t="s">
        <v>39</v>
      </c>
      <c r="BU36" s="19" t="s">
        <v>39</v>
      </c>
      <c r="BV36" s="19" t="s">
        <v>39</v>
      </c>
      <c r="BW36" s="19" t="s">
        <v>39</v>
      </c>
      <c r="BX36" s="19" t="s">
        <v>39</v>
      </c>
      <c r="BY36" s="19" t="s">
        <v>39</v>
      </c>
      <c r="BZ36" s="19" t="s">
        <v>39</v>
      </c>
    </row>
    <row r="37" spans="1:78" s="50" customFormat="1" ht="57.6" x14ac:dyDescent="0.3">
      <c r="A37" s="49">
        <v>14158500</v>
      </c>
      <c r="B37" s="50">
        <v>23773373</v>
      </c>
      <c r="C37" s="50" t="s">
        <v>0</v>
      </c>
      <c r="D37" s="84" t="s">
        <v>316</v>
      </c>
      <c r="E37" s="84" t="s">
        <v>317</v>
      </c>
      <c r="F37" s="65"/>
      <c r="G37" s="51">
        <v>0.75</v>
      </c>
      <c r="H37" s="51" t="str">
        <f t="shared" si="0"/>
        <v>G</v>
      </c>
      <c r="I37" s="51" t="str">
        <f t="shared" si="1"/>
        <v>NS</v>
      </c>
      <c r="J37" s="51" t="str">
        <f t="shared" si="2"/>
        <v>NS</v>
      </c>
      <c r="K37" s="51" t="str">
        <f t="shared" si="3"/>
        <v>NS</v>
      </c>
      <c r="L37" s="98">
        <v>1.0999999999999999E-2</v>
      </c>
      <c r="M37" s="51" t="str">
        <f t="shared" si="4"/>
        <v>VG</v>
      </c>
      <c r="N37" s="51" t="str">
        <f t="shared" si="5"/>
        <v>NS</v>
      </c>
      <c r="O37" s="51" t="str">
        <f t="shared" si="6"/>
        <v>NS</v>
      </c>
      <c r="P37" s="51" t="str">
        <f t="shared" si="7"/>
        <v>NS</v>
      </c>
      <c r="Q37" s="51">
        <v>0.5</v>
      </c>
      <c r="R37" s="51" t="str">
        <f t="shared" si="8"/>
        <v>VG</v>
      </c>
      <c r="S37" s="51" t="str">
        <f t="shared" si="9"/>
        <v>NS</v>
      </c>
      <c r="T37" s="51" t="str">
        <f t="shared" si="10"/>
        <v>NS</v>
      </c>
      <c r="U37" s="51" t="str">
        <f t="shared" si="11"/>
        <v>NS</v>
      </c>
      <c r="V37" s="51">
        <v>0.753</v>
      </c>
      <c r="W37" s="51" t="str">
        <f t="shared" si="12"/>
        <v>G</v>
      </c>
      <c r="X37" s="51" t="str">
        <f t="shared" si="13"/>
        <v>NS</v>
      </c>
      <c r="Y37" s="51" t="str">
        <f t="shared" si="14"/>
        <v>NS</v>
      </c>
      <c r="Z37" s="51" t="str">
        <f t="shared" si="15"/>
        <v>NS</v>
      </c>
      <c r="AA37" s="53">
        <v>-1.4541049943029001</v>
      </c>
      <c r="AB37" s="53">
        <v>-1.3504457651966399</v>
      </c>
      <c r="AC37" s="53">
        <v>62.899204382333799</v>
      </c>
      <c r="AD37" s="53">
        <v>62.157426473123202</v>
      </c>
      <c r="AE37" s="53">
        <v>1.5665583277691599</v>
      </c>
      <c r="AF37" s="53">
        <v>1.5331163573573401</v>
      </c>
      <c r="AG37" s="53">
        <v>0.50888231720407495</v>
      </c>
      <c r="AH37" s="53">
        <v>0.46514882670209701</v>
      </c>
      <c r="AI37" s="54" t="s">
        <v>39</v>
      </c>
      <c r="AJ37" s="54" t="s">
        <v>39</v>
      </c>
      <c r="AK37" s="54" t="s">
        <v>39</v>
      </c>
      <c r="AL37" s="54" t="s">
        <v>39</v>
      </c>
      <c r="AM37" s="54" t="s">
        <v>39</v>
      </c>
      <c r="AN37" s="54" t="s">
        <v>39</v>
      </c>
      <c r="AO37" s="54" t="s">
        <v>39</v>
      </c>
      <c r="AP37" s="54" t="s">
        <v>39</v>
      </c>
      <c r="AR37" s="55" t="s">
        <v>40</v>
      </c>
      <c r="AS37" s="53">
        <v>-1.4035295644097801</v>
      </c>
      <c r="AT37" s="53">
        <v>-1.41662761682807</v>
      </c>
      <c r="AU37" s="53">
        <v>62.146960657570503</v>
      </c>
      <c r="AV37" s="53">
        <v>62.151711810774401</v>
      </c>
      <c r="AW37" s="53">
        <v>1.5503320819778501</v>
      </c>
      <c r="AX37" s="53">
        <v>1.5545506157176301</v>
      </c>
      <c r="AY37" s="53">
        <v>0.52114593619514005</v>
      </c>
      <c r="AZ37" s="53">
        <v>0.51427154263673303</v>
      </c>
      <c r="BA37" s="54" t="s">
        <v>39</v>
      </c>
      <c r="BB37" s="54" t="s">
        <v>39</v>
      </c>
      <c r="BC37" s="54" t="s">
        <v>39</v>
      </c>
      <c r="BD37" s="54" t="s">
        <v>39</v>
      </c>
      <c r="BE37" s="54" t="s">
        <v>39</v>
      </c>
      <c r="BF37" s="54" t="s">
        <v>39</v>
      </c>
      <c r="BG37" s="54" t="s">
        <v>39</v>
      </c>
      <c r="BH37" s="54" t="s">
        <v>39</v>
      </c>
      <c r="BI37" s="50">
        <f t="shared" si="16"/>
        <v>1</v>
      </c>
      <c r="BJ37" s="50" t="s">
        <v>40</v>
      </c>
      <c r="BK37" s="53">
        <v>-1.4512831889503</v>
      </c>
      <c r="BL37" s="53">
        <v>-1.4554895635925</v>
      </c>
      <c r="BM37" s="53">
        <v>62.8780054845842</v>
      </c>
      <c r="BN37" s="53">
        <v>62.728644377839302</v>
      </c>
      <c r="BO37" s="53">
        <v>1.5656574302670101</v>
      </c>
      <c r="BP37" s="53">
        <v>1.5670001798316799</v>
      </c>
      <c r="BQ37" s="53">
        <v>0.51047864847191304</v>
      </c>
      <c r="BR37" s="53">
        <v>0.50298660633611003</v>
      </c>
      <c r="BS37" s="50" t="s">
        <v>39</v>
      </c>
      <c r="BT37" s="50" t="s">
        <v>39</v>
      </c>
      <c r="BU37" s="50" t="s">
        <v>39</v>
      </c>
      <c r="BV37" s="50" t="s">
        <v>39</v>
      </c>
      <c r="BW37" s="50" t="s">
        <v>39</v>
      </c>
      <c r="BX37" s="50" t="s">
        <v>39</v>
      </c>
      <c r="BY37" s="50" t="s">
        <v>39</v>
      </c>
      <c r="BZ37" s="50" t="s">
        <v>39</v>
      </c>
    </row>
    <row r="38" spans="1:78" s="50" customFormat="1" x14ac:dyDescent="0.3">
      <c r="A38" s="49">
        <v>14158500</v>
      </c>
      <c r="B38" s="50">
        <v>23773373</v>
      </c>
      <c r="C38" s="50" t="s">
        <v>0</v>
      </c>
      <c r="D38" s="84" t="s">
        <v>214</v>
      </c>
      <c r="E38" s="84" t="s">
        <v>168</v>
      </c>
      <c r="F38" s="65"/>
      <c r="G38" s="51">
        <v>0.75</v>
      </c>
      <c r="H38" s="51" t="str">
        <f t="shared" si="0"/>
        <v>G</v>
      </c>
      <c r="I38" s="51" t="str">
        <f t="shared" si="1"/>
        <v>NS</v>
      </c>
      <c r="J38" s="51" t="str">
        <f t="shared" si="2"/>
        <v>NS</v>
      </c>
      <c r="K38" s="51" t="str">
        <f t="shared" si="3"/>
        <v>NS</v>
      </c>
      <c r="L38" s="98">
        <v>1.8499999999999999E-2</v>
      </c>
      <c r="M38" s="51" t="str">
        <f t="shared" si="4"/>
        <v>VG</v>
      </c>
      <c r="N38" s="51" t="str">
        <f t="shared" si="5"/>
        <v>NS</v>
      </c>
      <c r="O38" s="51" t="str">
        <f t="shared" si="6"/>
        <v>NS</v>
      </c>
      <c r="P38" s="51" t="str">
        <f t="shared" si="7"/>
        <v>NS</v>
      </c>
      <c r="Q38" s="51">
        <v>0.499</v>
      </c>
      <c r="R38" s="51" t="str">
        <f t="shared" si="8"/>
        <v>VG</v>
      </c>
      <c r="S38" s="51" t="str">
        <f t="shared" si="9"/>
        <v>NS</v>
      </c>
      <c r="T38" s="51" t="str">
        <f t="shared" si="10"/>
        <v>NS</v>
      </c>
      <c r="U38" s="51" t="str">
        <f t="shared" si="11"/>
        <v>NS</v>
      </c>
      <c r="V38" s="51">
        <v>0.751</v>
      </c>
      <c r="W38" s="51" t="str">
        <f t="shared" si="12"/>
        <v>G</v>
      </c>
      <c r="X38" s="51" t="str">
        <f t="shared" si="13"/>
        <v>NS</v>
      </c>
      <c r="Y38" s="51" t="str">
        <f t="shared" si="14"/>
        <v>NS</v>
      </c>
      <c r="Z38" s="51" t="str">
        <f t="shared" si="15"/>
        <v>NS</v>
      </c>
      <c r="AA38" s="53">
        <v>-1.4541049943029001</v>
      </c>
      <c r="AB38" s="53">
        <v>-1.3504457651966399</v>
      </c>
      <c r="AC38" s="53">
        <v>62.899204382333799</v>
      </c>
      <c r="AD38" s="53">
        <v>62.157426473123202</v>
      </c>
      <c r="AE38" s="53">
        <v>1.5665583277691599</v>
      </c>
      <c r="AF38" s="53">
        <v>1.5331163573573401</v>
      </c>
      <c r="AG38" s="53">
        <v>0.50888231720407495</v>
      </c>
      <c r="AH38" s="53">
        <v>0.46514882670209701</v>
      </c>
      <c r="AI38" s="54" t="s">
        <v>39</v>
      </c>
      <c r="AJ38" s="54" t="s">
        <v>39</v>
      </c>
      <c r="AK38" s="54" t="s">
        <v>39</v>
      </c>
      <c r="AL38" s="54" t="s">
        <v>39</v>
      </c>
      <c r="AM38" s="54" t="s">
        <v>39</v>
      </c>
      <c r="AN38" s="54" t="s">
        <v>39</v>
      </c>
      <c r="AO38" s="54" t="s">
        <v>39</v>
      </c>
      <c r="AP38" s="54" t="s">
        <v>39</v>
      </c>
      <c r="AR38" s="55" t="s">
        <v>40</v>
      </c>
      <c r="AS38" s="53">
        <v>-1.4035295644097801</v>
      </c>
      <c r="AT38" s="53">
        <v>-1.41662761682807</v>
      </c>
      <c r="AU38" s="53">
        <v>62.146960657570503</v>
      </c>
      <c r="AV38" s="53">
        <v>62.151711810774401</v>
      </c>
      <c r="AW38" s="53">
        <v>1.5503320819778501</v>
      </c>
      <c r="AX38" s="53">
        <v>1.5545506157176301</v>
      </c>
      <c r="AY38" s="53">
        <v>0.52114593619514005</v>
      </c>
      <c r="AZ38" s="53">
        <v>0.51427154263673303</v>
      </c>
      <c r="BA38" s="54" t="s">
        <v>39</v>
      </c>
      <c r="BB38" s="54" t="s">
        <v>39</v>
      </c>
      <c r="BC38" s="54" t="s">
        <v>39</v>
      </c>
      <c r="BD38" s="54" t="s">
        <v>39</v>
      </c>
      <c r="BE38" s="54" t="s">
        <v>39</v>
      </c>
      <c r="BF38" s="54" t="s">
        <v>39</v>
      </c>
      <c r="BG38" s="54" t="s">
        <v>39</v>
      </c>
      <c r="BH38" s="54" t="s">
        <v>39</v>
      </c>
      <c r="BI38" s="50">
        <f t="shared" si="16"/>
        <v>1</v>
      </c>
      <c r="BJ38" s="50" t="s">
        <v>40</v>
      </c>
      <c r="BK38" s="53">
        <v>-1.4512831889503</v>
      </c>
      <c r="BL38" s="53">
        <v>-1.4554895635925</v>
      </c>
      <c r="BM38" s="53">
        <v>62.8780054845842</v>
      </c>
      <c r="BN38" s="53">
        <v>62.728644377839302</v>
      </c>
      <c r="BO38" s="53">
        <v>1.5656574302670101</v>
      </c>
      <c r="BP38" s="53">
        <v>1.5670001798316799</v>
      </c>
      <c r="BQ38" s="53">
        <v>0.51047864847191304</v>
      </c>
      <c r="BR38" s="53">
        <v>0.50298660633611003</v>
      </c>
      <c r="BS38" s="50" t="s">
        <v>39</v>
      </c>
      <c r="BT38" s="50" t="s">
        <v>39</v>
      </c>
      <c r="BU38" s="50" t="s">
        <v>39</v>
      </c>
      <c r="BV38" s="50" t="s">
        <v>39</v>
      </c>
      <c r="BW38" s="50" t="s">
        <v>39</v>
      </c>
      <c r="BX38" s="50" t="s">
        <v>39</v>
      </c>
      <c r="BY38" s="50" t="s">
        <v>39</v>
      </c>
      <c r="BZ38" s="50" t="s">
        <v>39</v>
      </c>
    </row>
    <row r="39" spans="1:78" s="50" customFormat="1" ht="28.8" x14ac:dyDescent="0.3">
      <c r="A39" s="49">
        <v>14158500</v>
      </c>
      <c r="B39" s="50">
        <v>23773373</v>
      </c>
      <c r="C39" s="50" t="s">
        <v>0</v>
      </c>
      <c r="D39" s="84" t="s">
        <v>318</v>
      </c>
      <c r="E39" s="84" t="s">
        <v>319</v>
      </c>
      <c r="F39" s="65"/>
      <c r="G39" s="51">
        <v>0.80500000000000005</v>
      </c>
      <c r="H39" s="51" t="str">
        <f t="shared" si="0"/>
        <v>VG</v>
      </c>
      <c r="I39" s="51" t="str">
        <f t="shared" si="1"/>
        <v>NS</v>
      </c>
      <c r="J39" s="51" t="str">
        <f t="shared" si="2"/>
        <v>NS</v>
      </c>
      <c r="K39" s="51" t="str">
        <f t="shared" si="3"/>
        <v>NS</v>
      </c>
      <c r="L39" s="98">
        <v>-9.7100000000000006E-2</v>
      </c>
      <c r="M39" s="51" t="str">
        <f t="shared" si="4"/>
        <v>G</v>
      </c>
      <c r="N39" s="51" t="str">
        <f t="shared" si="5"/>
        <v>NS</v>
      </c>
      <c r="O39" s="51" t="str">
        <f t="shared" si="6"/>
        <v>NS</v>
      </c>
      <c r="P39" s="51" t="str">
        <f t="shared" si="7"/>
        <v>NS</v>
      </c>
      <c r="Q39" s="51">
        <v>0.432</v>
      </c>
      <c r="R39" s="51" t="str">
        <f t="shared" si="8"/>
        <v>VG</v>
      </c>
      <c r="S39" s="51" t="str">
        <f t="shared" si="9"/>
        <v>NS</v>
      </c>
      <c r="T39" s="51" t="str">
        <f t="shared" si="10"/>
        <v>NS</v>
      </c>
      <c r="U39" s="51" t="str">
        <f t="shared" si="11"/>
        <v>NS</v>
      </c>
      <c r="V39" s="51">
        <v>0.88500000000000001</v>
      </c>
      <c r="W39" s="51" t="str">
        <f t="shared" si="12"/>
        <v>VG</v>
      </c>
      <c r="X39" s="51" t="str">
        <f t="shared" si="13"/>
        <v>NS</v>
      </c>
      <c r="Y39" s="51" t="str">
        <f t="shared" si="14"/>
        <v>NS</v>
      </c>
      <c r="Z39" s="51" t="str">
        <f t="shared" si="15"/>
        <v>NS</v>
      </c>
      <c r="AA39" s="53">
        <v>-1.4541049943029001</v>
      </c>
      <c r="AB39" s="53">
        <v>-1.3504457651966399</v>
      </c>
      <c r="AC39" s="53">
        <v>62.899204382333799</v>
      </c>
      <c r="AD39" s="53">
        <v>62.157426473123202</v>
      </c>
      <c r="AE39" s="53">
        <v>1.5665583277691599</v>
      </c>
      <c r="AF39" s="53">
        <v>1.5331163573573401</v>
      </c>
      <c r="AG39" s="53">
        <v>0.50888231720407495</v>
      </c>
      <c r="AH39" s="53">
        <v>0.46514882670209701</v>
      </c>
      <c r="AI39" s="54" t="s">
        <v>39</v>
      </c>
      <c r="AJ39" s="54" t="s">
        <v>39</v>
      </c>
      <c r="AK39" s="54" t="s">
        <v>39</v>
      </c>
      <c r="AL39" s="54" t="s">
        <v>39</v>
      </c>
      <c r="AM39" s="54" t="s">
        <v>39</v>
      </c>
      <c r="AN39" s="54" t="s">
        <v>39</v>
      </c>
      <c r="AO39" s="54" t="s">
        <v>39</v>
      </c>
      <c r="AP39" s="54" t="s">
        <v>39</v>
      </c>
      <c r="AR39" s="55" t="s">
        <v>40</v>
      </c>
      <c r="AS39" s="53">
        <v>-1.4035295644097801</v>
      </c>
      <c r="AT39" s="53">
        <v>-1.41662761682807</v>
      </c>
      <c r="AU39" s="53">
        <v>62.146960657570503</v>
      </c>
      <c r="AV39" s="53">
        <v>62.151711810774401</v>
      </c>
      <c r="AW39" s="53">
        <v>1.5503320819778501</v>
      </c>
      <c r="AX39" s="53">
        <v>1.5545506157176301</v>
      </c>
      <c r="AY39" s="53">
        <v>0.52114593619514005</v>
      </c>
      <c r="AZ39" s="53">
        <v>0.51427154263673303</v>
      </c>
      <c r="BA39" s="54" t="s">
        <v>39</v>
      </c>
      <c r="BB39" s="54" t="s">
        <v>39</v>
      </c>
      <c r="BC39" s="54" t="s">
        <v>39</v>
      </c>
      <c r="BD39" s="54" t="s">
        <v>39</v>
      </c>
      <c r="BE39" s="54" t="s">
        <v>39</v>
      </c>
      <c r="BF39" s="54" t="s">
        <v>39</v>
      </c>
      <c r="BG39" s="54" t="s">
        <v>39</v>
      </c>
      <c r="BH39" s="54" t="s">
        <v>39</v>
      </c>
      <c r="BI39" s="50">
        <f t="shared" si="16"/>
        <v>1</v>
      </c>
      <c r="BJ39" s="50" t="s">
        <v>40</v>
      </c>
      <c r="BK39" s="53">
        <v>-1.4512831889503</v>
      </c>
      <c r="BL39" s="53">
        <v>-1.4554895635925</v>
      </c>
      <c r="BM39" s="53">
        <v>62.8780054845842</v>
      </c>
      <c r="BN39" s="53">
        <v>62.728644377839302</v>
      </c>
      <c r="BO39" s="53">
        <v>1.5656574302670101</v>
      </c>
      <c r="BP39" s="53">
        <v>1.5670001798316799</v>
      </c>
      <c r="BQ39" s="53">
        <v>0.51047864847191304</v>
      </c>
      <c r="BR39" s="53">
        <v>0.50298660633611003</v>
      </c>
      <c r="BS39" s="50" t="s">
        <v>39</v>
      </c>
      <c r="BT39" s="50" t="s">
        <v>39</v>
      </c>
      <c r="BU39" s="50" t="s">
        <v>39</v>
      </c>
      <c r="BV39" s="50" t="s">
        <v>39</v>
      </c>
      <c r="BW39" s="50" t="s">
        <v>39</v>
      </c>
      <c r="BX39" s="50" t="s">
        <v>39</v>
      </c>
      <c r="BY39" s="50" t="s">
        <v>39</v>
      </c>
      <c r="BZ39" s="50" t="s">
        <v>39</v>
      </c>
    </row>
    <row r="40" spans="1:78" s="50" customFormat="1" x14ac:dyDescent="0.3">
      <c r="A40" s="49">
        <v>14158500</v>
      </c>
      <c r="B40" s="50">
        <v>23773373</v>
      </c>
      <c r="C40" s="50" t="s">
        <v>0</v>
      </c>
      <c r="D40" s="69" t="s">
        <v>320</v>
      </c>
      <c r="E40" s="69" t="s">
        <v>321</v>
      </c>
      <c r="F40" s="65"/>
      <c r="G40" s="51">
        <v>0.75</v>
      </c>
      <c r="H40" s="51" t="str">
        <f t="shared" si="0"/>
        <v>G</v>
      </c>
      <c r="I40" s="51" t="str">
        <f t="shared" si="1"/>
        <v>NS</v>
      </c>
      <c r="J40" s="51" t="str">
        <f t="shared" si="2"/>
        <v>NS</v>
      </c>
      <c r="K40" s="51" t="str">
        <f t="shared" si="3"/>
        <v>NS</v>
      </c>
      <c r="L40" s="98">
        <v>1.8499999999999999E-2</v>
      </c>
      <c r="M40" s="51" t="str">
        <f t="shared" si="4"/>
        <v>VG</v>
      </c>
      <c r="N40" s="51" t="str">
        <f t="shared" si="5"/>
        <v>NS</v>
      </c>
      <c r="O40" s="51" t="str">
        <f t="shared" si="6"/>
        <v>NS</v>
      </c>
      <c r="P40" s="51" t="str">
        <f t="shared" si="7"/>
        <v>NS</v>
      </c>
      <c r="Q40" s="51">
        <v>0.499</v>
      </c>
      <c r="R40" s="51" t="str">
        <f t="shared" si="8"/>
        <v>VG</v>
      </c>
      <c r="S40" s="51" t="str">
        <f t="shared" si="9"/>
        <v>NS</v>
      </c>
      <c r="T40" s="51" t="str">
        <f t="shared" si="10"/>
        <v>NS</v>
      </c>
      <c r="U40" s="51" t="str">
        <f t="shared" si="11"/>
        <v>NS</v>
      </c>
      <c r="V40" s="51">
        <v>0.751</v>
      </c>
      <c r="W40" s="51" t="str">
        <f t="shared" si="12"/>
        <v>G</v>
      </c>
      <c r="X40" s="51" t="str">
        <f t="shared" si="13"/>
        <v>NS</v>
      </c>
      <c r="Y40" s="51" t="str">
        <f t="shared" si="14"/>
        <v>NS</v>
      </c>
      <c r="Z40" s="51" t="str">
        <f t="shared" si="15"/>
        <v>NS</v>
      </c>
      <c r="AA40" s="53">
        <v>-1.4541049943029001</v>
      </c>
      <c r="AB40" s="53">
        <v>-1.3504457651966399</v>
      </c>
      <c r="AC40" s="53">
        <v>62.899204382333799</v>
      </c>
      <c r="AD40" s="53">
        <v>62.157426473123202</v>
      </c>
      <c r="AE40" s="53">
        <v>1.5665583277691599</v>
      </c>
      <c r="AF40" s="53">
        <v>1.5331163573573401</v>
      </c>
      <c r="AG40" s="53">
        <v>0.50888231720407495</v>
      </c>
      <c r="AH40" s="53">
        <v>0.46514882670209701</v>
      </c>
      <c r="AI40" s="54" t="s">
        <v>39</v>
      </c>
      <c r="AJ40" s="54" t="s">
        <v>39</v>
      </c>
      <c r="AK40" s="54" t="s">
        <v>39</v>
      </c>
      <c r="AL40" s="54" t="s">
        <v>39</v>
      </c>
      <c r="AM40" s="54" t="s">
        <v>39</v>
      </c>
      <c r="AN40" s="54" t="s">
        <v>39</v>
      </c>
      <c r="AO40" s="54" t="s">
        <v>39</v>
      </c>
      <c r="AP40" s="54" t="s">
        <v>39</v>
      </c>
      <c r="AR40" s="55" t="s">
        <v>40</v>
      </c>
      <c r="AS40" s="53">
        <v>-1.4035295644097801</v>
      </c>
      <c r="AT40" s="53">
        <v>-1.41662761682807</v>
      </c>
      <c r="AU40" s="53">
        <v>62.146960657570503</v>
      </c>
      <c r="AV40" s="53">
        <v>62.151711810774401</v>
      </c>
      <c r="AW40" s="53">
        <v>1.5503320819778501</v>
      </c>
      <c r="AX40" s="53">
        <v>1.5545506157176301</v>
      </c>
      <c r="AY40" s="53">
        <v>0.52114593619514005</v>
      </c>
      <c r="AZ40" s="53">
        <v>0.51427154263673303</v>
      </c>
      <c r="BA40" s="54" t="s">
        <v>39</v>
      </c>
      <c r="BB40" s="54" t="s">
        <v>39</v>
      </c>
      <c r="BC40" s="54" t="s">
        <v>39</v>
      </c>
      <c r="BD40" s="54" t="s">
        <v>39</v>
      </c>
      <c r="BE40" s="54" t="s">
        <v>39</v>
      </c>
      <c r="BF40" s="54" t="s">
        <v>39</v>
      </c>
      <c r="BG40" s="54" t="s">
        <v>39</v>
      </c>
      <c r="BH40" s="54" t="s">
        <v>39</v>
      </c>
      <c r="BI40" s="50">
        <f t="shared" si="16"/>
        <v>1</v>
      </c>
      <c r="BJ40" s="50" t="s">
        <v>40</v>
      </c>
      <c r="BK40" s="53">
        <v>-1.4512831889503</v>
      </c>
      <c r="BL40" s="53">
        <v>-1.4554895635925</v>
      </c>
      <c r="BM40" s="53">
        <v>62.8780054845842</v>
      </c>
      <c r="BN40" s="53">
        <v>62.728644377839302</v>
      </c>
      <c r="BO40" s="53">
        <v>1.5656574302670101</v>
      </c>
      <c r="BP40" s="53">
        <v>1.5670001798316799</v>
      </c>
      <c r="BQ40" s="53">
        <v>0.51047864847191304</v>
      </c>
      <c r="BR40" s="53">
        <v>0.50298660633611003</v>
      </c>
      <c r="BS40" s="50" t="s">
        <v>39</v>
      </c>
      <c r="BT40" s="50" t="s">
        <v>39</v>
      </c>
      <c r="BU40" s="50" t="s">
        <v>39</v>
      </c>
      <c r="BV40" s="50" t="s">
        <v>39</v>
      </c>
      <c r="BW40" s="50" t="s">
        <v>39</v>
      </c>
      <c r="BX40" s="50" t="s">
        <v>39</v>
      </c>
      <c r="BY40" s="50" t="s">
        <v>39</v>
      </c>
      <c r="BZ40" s="50" t="s">
        <v>39</v>
      </c>
    </row>
    <row r="41" spans="1:78" s="50" customFormat="1" x14ac:dyDescent="0.3">
      <c r="A41" s="49">
        <v>14158500</v>
      </c>
      <c r="B41" s="50">
        <v>23773373</v>
      </c>
      <c r="C41" s="50" t="s">
        <v>0</v>
      </c>
      <c r="D41" s="69" t="s">
        <v>322</v>
      </c>
      <c r="E41" s="69" t="s">
        <v>321</v>
      </c>
      <c r="F41" s="65"/>
      <c r="G41" s="51">
        <v>0.76</v>
      </c>
      <c r="H41" s="51" t="str">
        <f t="shared" si="0"/>
        <v>G</v>
      </c>
      <c r="I41" s="51" t="str">
        <f t="shared" si="1"/>
        <v>NS</v>
      </c>
      <c r="J41" s="51" t="str">
        <f t="shared" si="2"/>
        <v>NS</v>
      </c>
      <c r="K41" s="51" t="str">
        <f t="shared" si="3"/>
        <v>NS</v>
      </c>
      <c r="L41" s="98">
        <v>-5.1999999999999998E-3</v>
      </c>
      <c r="M41" s="51" t="str">
        <f t="shared" si="4"/>
        <v>VG</v>
      </c>
      <c r="N41" s="51" t="str">
        <f t="shared" si="5"/>
        <v>NS</v>
      </c>
      <c r="O41" s="51" t="str">
        <f t="shared" si="6"/>
        <v>NS</v>
      </c>
      <c r="P41" s="51" t="str">
        <f t="shared" si="7"/>
        <v>NS</v>
      </c>
      <c r="Q41" s="51">
        <v>0.49399999999999999</v>
      </c>
      <c r="R41" s="51" t="str">
        <f t="shared" si="8"/>
        <v>VG</v>
      </c>
      <c r="S41" s="51" t="str">
        <f t="shared" si="9"/>
        <v>NS</v>
      </c>
      <c r="T41" s="51" t="str">
        <f t="shared" si="10"/>
        <v>NS</v>
      </c>
      <c r="U41" s="51" t="str">
        <f t="shared" si="11"/>
        <v>NS</v>
      </c>
      <c r="V41" s="51">
        <v>0.75680000000000003</v>
      </c>
      <c r="W41" s="51" t="str">
        <f t="shared" si="12"/>
        <v>G</v>
      </c>
      <c r="X41" s="51" t="str">
        <f t="shared" si="13"/>
        <v>NS</v>
      </c>
      <c r="Y41" s="51" t="str">
        <f t="shared" si="14"/>
        <v>NS</v>
      </c>
      <c r="Z41" s="51" t="str">
        <f t="shared" si="15"/>
        <v>NS</v>
      </c>
      <c r="AA41" s="53">
        <v>-1.4541049943029001</v>
      </c>
      <c r="AB41" s="53">
        <v>-1.3504457651966399</v>
      </c>
      <c r="AC41" s="53">
        <v>62.899204382333799</v>
      </c>
      <c r="AD41" s="53">
        <v>62.157426473123202</v>
      </c>
      <c r="AE41" s="53">
        <v>1.5665583277691599</v>
      </c>
      <c r="AF41" s="53">
        <v>1.5331163573573401</v>
      </c>
      <c r="AG41" s="53">
        <v>0.50888231720407495</v>
      </c>
      <c r="AH41" s="53">
        <v>0.46514882670209701</v>
      </c>
      <c r="AI41" s="54" t="s">
        <v>39</v>
      </c>
      <c r="AJ41" s="54" t="s">
        <v>39</v>
      </c>
      <c r="AK41" s="54" t="s">
        <v>39</v>
      </c>
      <c r="AL41" s="54" t="s">
        <v>39</v>
      </c>
      <c r="AM41" s="54" t="s">
        <v>39</v>
      </c>
      <c r="AN41" s="54" t="s">
        <v>39</v>
      </c>
      <c r="AO41" s="54" t="s">
        <v>39</v>
      </c>
      <c r="AP41" s="54" t="s">
        <v>39</v>
      </c>
      <c r="AR41" s="55" t="s">
        <v>40</v>
      </c>
      <c r="AS41" s="53">
        <v>-1.4035295644097801</v>
      </c>
      <c r="AT41" s="53">
        <v>-1.41662761682807</v>
      </c>
      <c r="AU41" s="53">
        <v>62.146960657570503</v>
      </c>
      <c r="AV41" s="53">
        <v>62.151711810774401</v>
      </c>
      <c r="AW41" s="53">
        <v>1.5503320819778501</v>
      </c>
      <c r="AX41" s="53">
        <v>1.5545506157176301</v>
      </c>
      <c r="AY41" s="53">
        <v>0.52114593619514005</v>
      </c>
      <c r="AZ41" s="53">
        <v>0.51427154263673303</v>
      </c>
      <c r="BA41" s="54" t="s">
        <v>39</v>
      </c>
      <c r="BB41" s="54" t="s">
        <v>39</v>
      </c>
      <c r="BC41" s="54" t="s">
        <v>39</v>
      </c>
      <c r="BD41" s="54" t="s">
        <v>39</v>
      </c>
      <c r="BE41" s="54" t="s">
        <v>39</v>
      </c>
      <c r="BF41" s="54" t="s">
        <v>39</v>
      </c>
      <c r="BG41" s="54" t="s">
        <v>39</v>
      </c>
      <c r="BH41" s="54" t="s">
        <v>39</v>
      </c>
      <c r="BI41" s="50">
        <f t="shared" si="16"/>
        <v>1</v>
      </c>
      <c r="BJ41" s="50" t="s">
        <v>40</v>
      </c>
      <c r="BK41" s="53">
        <v>-1.4512831889503</v>
      </c>
      <c r="BL41" s="53">
        <v>-1.4554895635925</v>
      </c>
      <c r="BM41" s="53">
        <v>62.8780054845842</v>
      </c>
      <c r="BN41" s="53">
        <v>62.728644377839302</v>
      </c>
      <c r="BO41" s="53">
        <v>1.5656574302670101</v>
      </c>
      <c r="BP41" s="53">
        <v>1.5670001798316799</v>
      </c>
      <c r="BQ41" s="53">
        <v>0.51047864847191304</v>
      </c>
      <c r="BR41" s="53">
        <v>0.50298660633611003</v>
      </c>
      <c r="BS41" s="50" t="s">
        <v>39</v>
      </c>
      <c r="BT41" s="50" t="s">
        <v>39</v>
      </c>
      <c r="BU41" s="50" t="s">
        <v>39</v>
      </c>
      <c r="BV41" s="50" t="s">
        <v>39</v>
      </c>
      <c r="BW41" s="50" t="s">
        <v>39</v>
      </c>
      <c r="BX41" s="50" t="s">
        <v>39</v>
      </c>
      <c r="BY41" s="50" t="s">
        <v>39</v>
      </c>
      <c r="BZ41" s="50" t="s">
        <v>39</v>
      </c>
    </row>
    <row r="42" spans="1:78" s="50" customFormat="1" x14ac:dyDescent="0.3">
      <c r="A42" s="49">
        <v>14158500</v>
      </c>
      <c r="B42" s="50">
        <v>23773373</v>
      </c>
      <c r="C42" s="50" t="s">
        <v>0</v>
      </c>
      <c r="D42" s="69" t="s">
        <v>508</v>
      </c>
      <c r="E42" s="69" t="s">
        <v>321</v>
      </c>
      <c r="F42" s="65"/>
      <c r="G42" s="51">
        <v>0.76</v>
      </c>
      <c r="H42" s="51" t="str">
        <f t="shared" ref="H42" si="17">IF(G42&gt;0.8,"VG",IF(G42&gt;0.7,"G",IF(G42&gt;0.45,"S","NS")))</f>
        <v>G</v>
      </c>
      <c r="I42" s="51" t="str">
        <f t="shared" ref="I42" si="18">AJ42</f>
        <v>NS</v>
      </c>
      <c r="J42" s="51" t="str">
        <f t="shared" ref="J42" si="19">BB42</f>
        <v>NS</v>
      </c>
      <c r="K42" s="51" t="str">
        <f t="shared" ref="K42" si="20">BT42</f>
        <v>NS</v>
      </c>
      <c r="L42" s="98">
        <v>-1.0500000000000001E-2</v>
      </c>
      <c r="M42" s="51" t="str">
        <f t="shared" ref="M42" si="21">IF(ABS(L42)&lt;5%,"VG",IF(ABS(L42)&lt;10%,"G",IF(ABS(L42)&lt;15%,"S","NS")))</f>
        <v>VG</v>
      </c>
      <c r="N42" s="51" t="str">
        <f t="shared" ref="N42" si="22">AO42</f>
        <v>NS</v>
      </c>
      <c r="O42" s="51" t="str">
        <f t="shared" ref="O42" si="23">BD42</f>
        <v>NS</v>
      </c>
      <c r="P42" s="51" t="str">
        <f t="shared" ref="P42" si="24">BY42</f>
        <v>NS</v>
      </c>
      <c r="Q42" s="51">
        <v>0.49</v>
      </c>
      <c r="R42" s="51" t="str">
        <f t="shared" ref="R42" si="25">IF(Q42&lt;=0.5,"VG",IF(Q42&lt;=0.6,"G",IF(Q42&lt;=0.7,"S","NS")))</f>
        <v>VG</v>
      </c>
      <c r="S42" s="51" t="str">
        <f t="shared" ref="S42" si="26">AN42</f>
        <v>NS</v>
      </c>
      <c r="T42" s="51" t="str">
        <f t="shared" ref="T42" si="27">BF42</f>
        <v>NS</v>
      </c>
      <c r="U42" s="51" t="str">
        <f t="shared" ref="U42" si="28">BX42</f>
        <v>NS</v>
      </c>
      <c r="V42" s="51">
        <v>0.75680000000000003</v>
      </c>
      <c r="W42" s="51" t="str">
        <f t="shared" ref="W42" si="29">IF(V42&gt;0.85,"VG",IF(V42&gt;0.75,"G",IF(V42&gt;0.6,"S","NS")))</f>
        <v>G</v>
      </c>
      <c r="X42" s="51" t="str">
        <f t="shared" ref="X42" si="30">AP42</f>
        <v>NS</v>
      </c>
      <c r="Y42" s="51" t="str">
        <f t="shared" ref="Y42" si="31">BH42</f>
        <v>NS</v>
      </c>
      <c r="Z42" s="51" t="str">
        <f t="shared" ref="Z42" si="32">BZ42</f>
        <v>NS</v>
      </c>
      <c r="AA42" s="53">
        <v>-1.4541049943029001</v>
      </c>
      <c r="AB42" s="53">
        <v>-1.3504457651966399</v>
      </c>
      <c r="AC42" s="53">
        <v>62.899204382333799</v>
      </c>
      <c r="AD42" s="53">
        <v>62.157426473123202</v>
      </c>
      <c r="AE42" s="53">
        <v>1.5665583277691599</v>
      </c>
      <c r="AF42" s="53">
        <v>1.5331163573573401</v>
      </c>
      <c r="AG42" s="53">
        <v>0.50888231720407495</v>
      </c>
      <c r="AH42" s="53">
        <v>0.46514882670209701</v>
      </c>
      <c r="AI42" s="54" t="s">
        <v>39</v>
      </c>
      <c r="AJ42" s="54" t="s">
        <v>39</v>
      </c>
      <c r="AK42" s="54" t="s">
        <v>39</v>
      </c>
      <c r="AL42" s="54" t="s">
        <v>39</v>
      </c>
      <c r="AM42" s="54" t="s">
        <v>39</v>
      </c>
      <c r="AN42" s="54" t="s">
        <v>39</v>
      </c>
      <c r="AO42" s="54" t="s">
        <v>39</v>
      </c>
      <c r="AP42" s="54" t="s">
        <v>39</v>
      </c>
      <c r="AR42" s="55" t="s">
        <v>40</v>
      </c>
      <c r="AS42" s="53">
        <v>-1.4035295644097801</v>
      </c>
      <c r="AT42" s="53">
        <v>-1.41662761682807</v>
      </c>
      <c r="AU42" s="53">
        <v>62.146960657570503</v>
      </c>
      <c r="AV42" s="53">
        <v>62.151711810774401</v>
      </c>
      <c r="AW42" s="53">
        <v>1.5503320819778501</v>
      </c>
      <c r="AX42" s="53">
        <v>1.5545506157176301</v>
      </c>
      <c r="AY42" s="53">
        <v>0.52114593619514005</v>
      </c>
      <c r="AZ42" s="53">
        <v>0.51427154263673303</v>
      </c>
      <c r="BA42" s="54" t="s">
        <v>39</v>
      </c>
      <c r="BB42" s="54" t="s">
        <v>39</v>
      </c>
      <c r="BC42" s="54" t="s">
        <v>39</v>
      </c>
      <c r="BD42" s="54" t="s">
        <v>39</v>
      </c>
      <c r="BE42" s="54" t="s">
        <v>39</v>
      </c>
      <c r="BF42" s="54" t="s">
        <v>39</v>
      </c>
      <c r="BG42" s="54" t="s">
        <v>39</v>
      </c>
      <c r="BH42" s="54" t="s">
        <v>39</v>
      </c>
      <c r="BI42" s="50">
        <f t="shared" ref="BI42" si="33">IF(BJ42=AR42,1,0)</f>
        <v>1</v>
      </c>
      <c r="BJ42" s="50" t="s">
        <v>40</v>
      </c>
      <c r="BK42" s="53">
        <v>-1.4512831889503</v>
      </c>
      <c r="BL42" s="53">
        <v>-1.4554895635925</v>
      </c>
      <c r="BM42" s="53">
        <v>62.8780054845842</v>
      </c>
      <c r="BN42" s="53">
        <v>62.728644377839302</v>
      </c>
      <c r="BO42" s="53">
        <v>1.5656574302670101</v>
      </c>
      <c r="BP42" s="53">
        <v>1.5670001798316799</v>
      </c>
      <c r="BQ42" s="53">
        <v>0.51047864847191304</v>
      </c>
      <c r="BR42" s="53">
        <v>0.50298660633611003</v>
      </c>
      <c r="BS42" s="50" t="s">
        <v>39</v>
      </c>
      <c r="BT42" s="50" t="s">
        <v>39</v>
      </c>
      <c r="BU42" s="50" t="s">
        <v>39</v>
      </c>
      <c r="BV42" s="50" t="s">
        <v>39</v>
      </c>
      <c r="BW42" s="50" t="s">
        <v>39</v>
      </c>
      <c r="BX42" s="50" t="s">
        <v>39</v>
      </c>
      <c r="BY42" s="50" t="s">
        <v>39</v>
      </c>
      <c r="BZ42" s="50" t="s">
        <v>39</v>
      </c>
    </row>
    <row r="43" spans="1:78" s="50" customFormat="1" x14ac:dyDescent="0.3">
      <c r="A43" s="49">
        <v>14158500</v>
      </c>
      <c r="B43" s="50">
        <v>23773373</v>
      </c>
      <c r="C43" s="50" t="s">
        <v>0</v>
      </c>
      <c r="D43" s="69" t="s">
        <v>531</v>
      </c>
      <c r="E43" s="69" t="s">
        <v>321</v>
      </c>
      <c r="F43" s="65"/>
      <c r="G43" s="51">
        <v>0.76</v>
      </c>
      <c r="H43" s="51" t="str">
        <f t="shared" ref="H43" si="34">IF(G43&gt;0.8,"VG",IF(G43&gt;0.7,"G",IF(G43&gt;0.45,"S","NS")))</f>
        <v>G</v>
      </c>
      <c r="I43" s="51" t="str">
        <f t="shared" ref="I43" si="35">AJ43</f>
        <v>NS</v>
      </c>
      <c r="J43" s="51" t="str">
        <f t="shared" ref="J43" si="36">BB43</f>
        <v>NS</v>
      </c>
      <c r="K43" s="51" t="str">
        <f t="shared" ref="K43" si="37">BT43</f>
        <v>NS</v>
      </c>
      <c r="L43" s="98">
        <v>-1.0500000000000001E-2</v>
      </c>
      <c r="M43" s="51" t="str">
        <f t="shared" ref="M43" si="38">IF(ABS(L43)&lt;5%,"VG",IF(ABS(L43)&lt;10%,"G",IF(ABS(L43)&lt;15%,"S","NS")))</f>
        <v>VG</v>
      </c>
      <c r="N43" s="51" t="str">
        <f t="shared" ref="N43" si="39">AO43</f>
        <v>NS</v>
      </c>
      <c r="O43" s="51" t="str">
        <f t="shared" ref="O43" si="40">BD43</f>
        <v>NS</v>
      </c>
      <c r="P43" s="51" t="str">
        <f t="shared" ref="P43" si="41">BY43</f>
        <v>NS</v>
      </c>
      <c r="Q43" s="51">
        <v>0.49</v>
      </c>
      <c r="R43" s="51" t="str">
        <f t="shared" ref="R43" si="42">IF(Q43&lt;=0.5,"VG",IF(Q43&lt;=0.6,"G",IF(Q43&lt;=0.7,"S","NS")))</f>
        <v>VG</v>
      </c>
      <c r="S43" s="51" t="str">
        <f t="shared" ref="S43" si="43">AN43</f>
        <v>NS</v>
      </c>
      <c r="T43" s="51" t="str">
        <f t="shared" ref="T43" si="44">BF43</f>
        <v>NS</v>
      </c>
      <c r="U43" s="51" t="str">
        <f t="shared" ref="U43" si="45">BX43</f>
        <v>NS</v>
      </c>
      <c r="V43" s="51">
        <v>0.75680000000000003</v>
      </c>
      <c r="W43" s="51" t="str">
        <f t="shared" ref="W43" si="46">IF(V43&gt;0.85,"VG",IF(V43&gt;0.75,"G",IF(V43&gt;0.6,"S","NS")))</f>
        <v>G</v>
      </c>
      <c r="X43" s="51" t="str">
        <f t="shared" ref="X43" si="47">AP43</f>
        <v>NS</v>
      </c>
      <c r="Y43" s="51" t="str">
        <f t="shared" ref="Y43" si="48">BH43</f>
        <v>NS</v>
      </c>
      <c r="Z43" s="51" t="str">
        <f t="shared" ref="Z43" si="49">BZ43</f>
        <v>NS</v>
      </c>
      <c r="AA43" s="53">
        <v>-1.4541049943029001</v>
      </c>
      <c r="AB43" s="53">
        <v>-1.3504457651966399</v>
      </c>
      <c r="AC43" s="53">
        <v>62.899204382333799</v>
      </c>
      <c r="AD43" s="53">
        <v>62.157426473123202</v>
      </c>
      <c r="AE43" s="53">
        <v>1.5665583277691599</v>
      </c>
      <c r="AF43" s="53">
        <v>1.5331163573573401</v>
      </c>
      <c r="AG43" s="53">
        <v>0.50888231720407495</v>
      </c>
      <c r="AH43" s="53">
        <v>0.46514882670209701</v>
      </c>
      <c r="AI43" s="54" t="s">
        <v>39</v>
      </c>
      <c r="AJ43" s="54" t="s">
        <v>39</v>
      </c>
      <c r="AK43" s="54" t="s">
        <v>39</v>
      </c>
      <c r="AL43" s="54" t="s">
        <v>39</v>
      </c>
      <c r="AM43" s="54" t="s">
        <v>39</v>
      </c>
      <c r="AN43" s="54" t="s">
        <v>39</v>
      </c>
      <c r="AO43" s="54" t="s">
        <v>39</v>
      </c>
      <c r="AP43" s="54" t="s">
        <v>39</v>
      </c>
      <c r="AR43" s="55" t="s">
        <v>40</v>
      </c>
      <c r="AS43" s="53">
        <v>-1.4035295644097801</v>
      </c>
      <c r="AT43" s="53">
        <v>-1.41662761682807</v>
      </c>
      <c r="AU43" s="53">
        <v>62.146960657570503</v>
      </c>
      <c r="AV43" s="53">
        <v>62.151711810774401</v>
      </c>
      <c r="AW43" s="53">
        <v>1.5503320819778501</v>
      </c>
      <c r="AX43" s="53">
        <v>1.5545506157176301</v>
      </c>
      <c r="AY43" s="53">
        <v>0.52114593619514005</v>
      </c>
      <c r="AZ43" s="53">
        <v>0.51427154263673303</v>
      </c>
      <c r="BA43" s="54" t="s">
        <v>39</v>
      </c>
      <c r="BB43" s="54" t="s">
        <v>39</v>
      </c>
      <c r="BC43" s="54" t="s">
        <v>39</v>
      </c>
      <c r="BD43" s="54" t="s">
        <v>39</v>
      </c>
      <c r="BE43" s="54" t="s">
        <v>39</v>
      </c>
      <c r="BF43" s="54" t="s">
        <v>39</v>
      </c>
      <c r="BG43" s="54" t="s">
        <v>39</v>
      </c>
      <c r="BH43" s="54" t="s">
        <v>39</v>
      </c>
      <c r="BI43" s="50">
        <f t="shared" ref="BI43" si="50">IF(BJ43=AR43,1,0)</f>
        <v>1</v>
      </c>
      <c r="BJ43" s="50" t="s">
        <v>40</v>
      </c>
      <c r="BK43" s="53">
        <v>-1.4512831889503</v>
      </c>
      <c r="BL43" s="53">
        <v>-1.4554895635925</v>
      </c>
      <c r="BM43" s="53">
        <v>62.8780054845842</v>
      </c>
      <c r="BN43" s="53">
        <v>62.728644377839302</v>
      </c>
      <c r="BO43" s="53">
        <v>1.5656574302670101</v>
      </c>
      <c r="BP43" s="53">
        <v>1.5670001798316799</v>
      </c>
      <c r="BQ43" s="53">
        <v>0.51047864847191304</v>
      </c>
      <c r="BR43" s="53">
        <v>0.50298660633611003</v>
      </c>
      <c r="BS43" s="50" t="s">
        <v>39</v>
      </c>
      <c r="BT43" s="50" t="s">
        <v>39</v>
      </c>
      <c r="BU43" s="50" t="s">
        <v>39</v>
      </c>
      <c r="BV43" s="50" t="s">
        <v>39</v>
      </c>
      <c r="BW43" s="50" t="s">
        <v>39</v>
      </c>
      <c r="BX43" s="50" t="s">
        <v>39</v>
      </c>
      <c r="BY43" s="50" t="s">
        <v>39</v>
      </c>
      <c r="BZ43" s="50" t="s">
        <v>39</v>
      </c>
    </row>
    <row r="44" spans="1:78" s="50" customFormat="1" x14ac:dyDescent="0.3">
      <c r="A44" s="49">
        <v>14158500</v>
      </c>
      <c r="B44" s="50">
        <v>23773373</v>
      </c>
      <c r="C44" s="50" t="s">
        <v>0</v>
      </c>
      <c r="D44" s="69" t="s">
        <v>531</v>
      </c>
      <c r="E44" s="69" t="s">
        <v>319</v>
      </c>
      <c r="F44" s="65"/>
      <c r="G44" s="51">
        <v>0.70020000000000004</v>
      </c>
      <c r="H44" s="51" t="str">
        <f t="shared" ref="H44" si="51">IF(G44&gt;0.8,"VG",IF(G44&gt;0.7,"G",IF(G44&gt;0.45,"S","NS")))</f>
        <v>G</v>
      </c>
      <c r="I44" s="51" t="str">
        <f t="shared" ref="I44" si="52">AJ44</f>
        <v>NS</v>
      </c>
      <c r="J44" s="51" t="str">
        <f t="shared" ref="J44" si="53">BB44</f>
        <v>NS</v>
      </c>
      <c r="K44" s="51" t="str">
        <f t="shared" ref="K44" si="54">BT44</f>
        <v>NS</v>
      </c>
      <c r="L44" s="98">
        <v>-0.15720000000000001</v>
      </c>
      <c r="M44" s="51" t="str">
        <f t="shared" ref="M44" si="55">IF(ABS(L44)&lt;5%,"VG",IF(ABS(L44)&lt;10%,"G",IF(ABS(L44)&lt;15%,"S","NS")))</f>
        <v>NS</v>
      </c>
      <c r="N44" s="51" t="str">
        <f t="shared" ref="N44" si="56">AO44</f>
        <v>NS</v>
      </c>
      <c r="O44" s="51" t="str">
        <f t="shared" ref="O44" si="57">BD44</f>
        <v>NS</v>
      </c>
      <c r="P44" s="51" t="str">
        <f t="shared" ref="P44" si="58">BY44</f>
        <v>NS</v>
      </c>
      <c r="Q44" s="51">
        <v>0.51400000000000001</v>
      </c>
      <c r="R44" s="51" t="str">
        <f t="shared" ref="R44" si="59">IF(Q44&lt;=0.5,"VG",IF(Q44&lt;=0.6,"G",IF(Q44&lt;=0.7,"S","NS")))</f>
        <v>G</v>
      </c>
      <c r="S44" s="51" t="str">
        <f t="shared" ref="S44" si="60">AN44</f>
        <v>NS</v>
      </c>
      <c r="T44" s="51" t="str">
        <f t="shared" ref="T44" si="61">BF44</f>
        <v>NS</v>
      </c>
      <c r="U44" s="51" t="str">
        <f t="shared" ref="U44" si="62">BX44</f>
        <v>NS</v>
      </c>
      <c r="V44" s="51">
        <v>0.8377</v>
      </c>
      <c r="W44" s="51" t="str">
        <f t="shared" ref="W44" si="63">IF(V44&gt;0.85,"VG",IF(V44&gt;0.75,"G",IF(V44&gt;0.6,"S","NS")))</f>
        <v>G</v>
      </c>
      <c r="X44" s="51" t="str">
        <f t="shared" ref="X44" si="64">AP44</f>
        <v>NS</v>
      </c>
      <c r="Y44" s="51" t="str">
        <f t="shared" ref="Y44" si="65">BH44</f>
        <v>NS</v>
      </c>
      <c r="Z44" s="51" t="str">
        <f t="shared" ref="Z44" si="66">BZ44</f>
        <v>NS</v>
      </c>
      <c r="AA44" s="53">
        <v>-1.4541049943029001</v>
      </c>
      <c r="AB44" s="53">
        <v>-1.3504457651966399</v>
      </c>
      <c r="AC44" s="53">
        <v>62.899204382333799</v>
      </c>
      <c r="AD44" s="53">
        <v>62.157426473123202</v>
      </c>
      <c r="AE44" s="53">
        <v>1.5665583277691599</v>
      </c>
      <c r="AF44" s="53">
        <v>1.5331163573573401</v>
      </c>
      <c r="AG44" s="53">
        <v>0.50888231720407495</v>
      </c>
      <c r="AH44" s="53">
        <v>0.46514882670209701</v>
      </c>
      <c r="AI44" s="54" t="s">
        <v>39</v>
      </c>
      <c r="AJ44" s="54" t="s">
        <v>39</v>
      </c>
      <c r="AK44" s="54" t="s">
        <v>39</v>
      </c>
      <c r="AL44" s="54" t="s">
        <v>39</v>
      </c>
      <c r="AM44" s="54" t="s">
        <v>39</v>
      </c>
      <c r="AN44" s="54" t="s">
        <v>39</v>
      </c>
      <c r="AO44" s="54" t="s">
        <v>39</v>
      </c>
      <c r="AP44" s="54" t="s">
        <v>39</v>
      </c>
      <c r="AR44" s="55" t="s">
        <v>40</v>
      </c>
      <c r="AS44" s="53">
        <v>-1.4035295644097801</v>
      </c>
      <c r="AT44" s="53">
        <v>-1.41662761682807</v>
      </c>
      <c r="AU44" s="53">
        <v>62.146960657570503</v>
      </c>
      <c r="AV44" s="53">
        <v>62.151711810774401</v>
      </c>
      <c r="AW44" s="53">
        <v>1.5503320819778501</v>
      </c>
      <c r="AX44" s="53">
        <v>1.5545506157176301</v>
      </c>
      <c r="AY44" s="53">
        <v>0.52114593619514005</v>
      </c>
      <c r="AZ44" s="53">
        <v>0.51427154263673303</v>
      </c>
      <c r="BA44" s="54" t="s">
        <v>39</v>
      </c>
      <c r="BB44" s="54" t="s">
        <v>39</v>
      </c>
      <c r="BC44" s="54" t="s">
        <v>39</v>
      </c>
      <c r="BD44" s="54" t="s">
        <v>39</v>
      </c>
      <c r="BE44" s="54" t="s">
        <v>39</v>
      </c>
      <c r="BF44" s="54" t="s">
        <v>39</v>
      </c>
      <c r="BG44" s="54" t="s">
        <v>39</v>
      </c>
      <c r="BH44" s="54" t="s">
        <v>39</v>
      </c>
      <c r="BI44" s="50">
        <f t="shared" ref="BI44" si="67">IF(BJ44=AR44,1,0)</f>
        <v>1</v>
      </c>
      <c r="BJ44" s="50" t="s">
        <v>40</v>
      </c>
      <c r="BK44" s="53">
        <v>-1.4512831889503</v>
      </c>
      <c r="BL44" s="53">
        <v>-1.4554895635925</v>
      </c>
      <c r="BM44" s="53">
        <v>62.8780054845842</v>
      </c>
      <c r="BN44" s="53">
        <v>62.728644377839302</v>
      </c>
      <c r="BO44" s="53">
        <v>1.5656574302670101</v>
      </c>
      <c r="BP44" s="53">
        <v>1.5670001798316799</v>
      </c>
      <c r="BQ44" s="53">
        <v>0.51047864847191304</v>
      </c>
      <c r="BR44" s="53">
        <v>0.50298660633611003</v>
      </c>
      <c r="BS44" s="50" t="s">
        <v>39</v>
      </c>
      <c r="BT44" s="50" t="s">
        <v>39</v>
      </c>
      <c r="BU44" s="50" t="s">
        <v>39</v>
      </c>
      <c r="BV44" s="50" t="s">
        <v>39</v>
      </c>
      <c r="BW44" s="50" t="s">
        <v>39</v>
      </c>
      <c r="BX44" s="50" t="s">
        <v>39</v>
      </c>
      <c r="BY44" s="50" t="s">
        <v>39</v>
      </c>
      <c r="BZ44" s="50" t="s">
        <v>39</v>
      </c>
    </row>
    <row r="45" spans="1:78" x14ac:dyDescent="0.3">
      <c r="A45" s="1"/>
      <c r="D45" s="113"/>
      <c r="E45" s="113"/>
      <c r="F45" s="114"/>
      <c r="G45" s="7"/>
      <c r="H45" s="7"/>
      <c r="I45" s="7"/>
      <c r="J45" s="7"/>
      <c r="K45" s="7"/>
      <c r="L45" s="58"/>
      <c r="M45" s="7"/>
      <c r="N45" s="7"/>
      <c r="O45" s="7"/>
      <c r="P45" s="7"/>
      <c r="Q45" s="7"/>
      <c r="R45" s="7"/>
      <c r="S45" s="7"/>
      <c r="T45" s="7"/>
      <c r="U45" s="7"/>
      <c r="AA45" s="24"/>
      <c r="AB45" s="24"/>
      <c r="AC45" s="24"/>
      <c r="AD45" s="24"/>
      <c r="AE45" s="24"/>
      <c r="AF45" s="24"/>
      <c r="AG45" s="24"/>
      <c r="AH45" s="24"/>
      <c r="AI45" s="2"/>
      <c r="AJ45" s="2"/>
      <c r="AK45" s="2"/>
      <c r="AL45" s="2"/>
      <c r="AM45" s="2"/>
      <c r="AN45" s="2"/>
      <c r="AO45" s="2"/>
      <c r="AP45" s="2"/>
      <c r="AR45" s="33"/>
      <c r="AS45" s="24"/>
      <c r="AT45" s="24"/>
      <c r="AU45" s="24"/>
      <c r="AV45" s="24"/>
      <c r="AW45" s="24"/>
      <c r="AX45" s="24"/>
      <c r="AY45" s="24"/>
      <c r="AZ45" s="24"/>
      <c r="BA45" s="2"/>
      <c r="BB45" s="2"/>
      <c r="BC45" s="2"/>
      <c r="BD45" s="2"/>
      <c r="BE45" s="2"/>
      <c r="BF45" s="2"/>
      <c r="BG45" s="2"/>
      <c r="BH45" s="2"/>
      <c r="BK45" s="24"/>
      <c r="BL45" s="24"/>
      <c r="BM45" s="24"/>
      <c r="BN45" s="24"/>
      <c r="BO45" s="24"/>
      <c r="BP45" s="24"/>
      <c r="BQ45" s="24"/>
      <c r="BR45" s="24"/>
    </row>
    <row r="46" spans="1:78" x14ac:dyDescent="0.3">
      <c r="A46" s="1" t="s">
        <v>55</v>
      </c>
      <c r="B46">
        <v>23773363</v>
      </c>
      <c r="C46" t="s">
        <v>56</v>
      </c>
      <c r="D46" t="s">
        <v>57</v>
      </c>
      <c r="G46" s="5">
        <v>-9.5</v>
      </c>
      <c r="H46" s="5" t="str">
        <f t="shared" ref="H46:H58" si="68">IF(G46&gt;0.8,"VG",IF(G46&gt;0.7,"G",IF(G46&gt;0.45,"S","NS")))</f>
        <v>NS</v>
      </c>
      <c r="L46" s="8">
        <v>-0.58399999999999996</v>
      </c>
      <c r="M46" s="15" t="str">
        <f t="shared" ref="M46:M58" si="69">IF(ABS(L46)&lt;5%,"VG",IF(ABS(L46)&lt;10%,"G",IF(ABS(L46)&lt;15%,"S","NS")))</f>
        <v>NS</v>
      </c>
      <c r="Q46" s="6">
        <v>1.0109999999999999</v>
      </c>
      <c r="R46" s="6" t="str">
        <f t="shared" ref="R46:R58" si="70">IF(Q46&lt;=0.5,"VG",IF(Q46&lt;=0.6,"G",IF(Q46&lt;=0.7,"S","NS")))</f>
        <v>NS</v>
      </c>
      <c r="V46" s="7">
        <v>0.42399999999999999</v>
      </c>
      <c r="W46" s="7" t="str">
        <f t="shared" ref="W46:W58" si="71">IF(V46&gt;0.85,"VG",IF(V46&gt;0.75,"G",IF(V46&gt;0.6,"S","NS")))</f>
        <v>NS</v>
      </c>
      <c r="AA46" s="22"/>
      <c r="AB46" s="22"/>
      <c r="AC46" s="31"/>
      <c r="AD46" s="31"/>
      <c r="AE46" s="32"/>
      <c r="AF46" s="32"/>
      <c r="AG46" s="24"/>
      <c r="AH46" s="24"/>
      <c r="AI46" s="25"/>
      <c r="AJ46" s="25"/>
      <c r="AK46" s="29"/>
      <c r="AL46" s="29"/>
      <c r="AM46" s="30"/>
      <c r="AN46" s="30"/>
      <c r="AO46" s="2"/>
      <c r="AP46" s="2"/>
      <c r="AR46" s="33"/>
      <c r="AS46" s="22"/>
      <c r="AT46" s="22"/>
      <c r="AU46" s="31"/>
      <c r="AV46" s="31"/>
      <c r="AW46" s="32"/>
      <c r="AX46" s="32"/>
      <c r="AY46" s="24"/>
      <c r="AZ46" s="24"/>
      <c r="BA46" s="25"/>
      <c r="BB46" s="25"/>
      <c r="BC46" s="29"/>
      <c r="BD46" s="29"/>
      <c r="BE46" s="30"/>
      <c r="BF46" s="30"/>
      <c r="BG46" s="2"/>
      <c r="BH46" s="2"/>
      <c r="BK46" s="24"/>
      <c r="BL46" s="24"/>
      <c r="BM46" s="24"/>
      <c r="BN46" s="24"/>
      <c r="BO46" s="24"/>
      <c r="BP46" s="24"/>
      <c r="BQ46" s="24"/>
      <c r="BR46" s="24"/>
    </row>
    <row r="47" spans="1:78" x14ac:dyDescent="0.3">
      <c r="A47" s="1"/>
      <c r="M47" s="15"/>
      <c r="AA47" s="22"/>
      <c r="AB47" s="22"/>
      <c r="AC47" s="31"/>
      <c r="AD47" s="31"/>
      <c r="AE47" s="32"/>
      <c r="AF47" s="32"/>
      <c r="AG47" s="24"/>
      <c r="AH47" s="24"/>
      <c r="AI47" s="25"/>
      <c r="AJ47" s="25"/>
      <c r="AK47" s="29"/>
      <c r="AL47" s="29"/>
      <c r="AM47" s="30"/>
      <c r="AN47" s="30"/>
      <c r="AO47" s="2"/>
      <c r="AP47" s="2"/>
      <c r="AR47" s="33"/>
      <c r="AS47" s="22"/>
      <c r="AT47" s="22"/>
      <c r="AU47" s="31"/>
      <c r="AV47" s="31"/>
      <c r="AW47" s="32"/>
      <c r="AX47" s="32"/>
      <c r="AY47" s="24"/>
      <c r="AZ47" s="24"/>
      <c r="BA47" s="25"/>
      <c r="BB47" s="25"/>
      <c r="BC47" s="29"/>
      <c r="BD47" s="29"/>
      <c r="BE47" s="30"/>
      <c r="BF47" s="30"/>
      <c r="BG47" s="2"/>
      <c r="BH47" s="2"/>
      <c r="BK47" s="24"/>
      <c r="BL47" s="24"/>
      <c r="BM47" s="24"/>
      <c r="BN47" s="24"/>
      <c r="BO47" s="24"/>
      <c r="BP47" s="24"/>
      <c r="BQ47" s="24"/>
      <c r="BR47" s="24"/>
    </row>
    <row r="48" spans="1:78" s="42" customFormat="1" ht="28.8" x14ac:dyDescent="0.3">
      <c r="A48" s="41">
        <v>14158790</v>
      </c>
      <c r="B48" s="42">
        <v>23773393</v>
      </c>
      <c r="C48" s="43" t="s">
        <v>323</v>
      </c>
      <c r="D48" s="42" t="s">
        <v>75</v>
      </c>
      <c r="F48" s="118"/>
      <c r="G48" s="44">
        <v>0.69399999999999995</v>
      </c>
      <c r="H48" s="44" t="str">
        <f t="shared" si="68"/>
        <v>S</v>
      </c>
      <c r="I48" s="44" t="str">
        <f t="shared" ref="I48:I58" si="72">AJ48</f>
        <v>S</v>
      </c>
      <c r="J48" s="44" t="str">
        <f t="shared" ref="J48:J58" si="73">BB48</f>
        <v>G</v>
      </c>
      <c r="K48" s="44" t="str">
        <f t="shared" ref="K48:K58" si="74">BT48</f>
        <v>G</v>
      </c>
      <c r="L48" s="45">
        <v>2E-3</v>
      </c>
      <c r="M48" s="44" t="str">
        <f t="shared" si="69"/>
        <v>VG</v>
      </c>
      <c r="N48" s="44" t="str">
        <f t="shared" ref="N48:N58" si="75">AO48</f>
        <v>G</v>
      </c>
      <c r="O48" s="44" t="str">
        <f t="shared" ref="O48:O58" si="76">BD48</f>
        <v>G</v>
      </c>
      <c r="P48" s="44" t="str">
        <f t="shared" ref="P48:P58" si="77">BY48</f>
        <v>G</v>
      </c>
      <c r="Q48" s="44">
        <v>0.55200000000000005</v>
      </c>
      <c r="R48" s="44" t="str">
        <f t="shared" si="70"/>
        <v>G</v>
      </c>
      <c r="S48" s="44" t="str">
        <f t="shared" ref="S48:S58" si="78">AN48</f>
        <v>G</v>
      </c>
      <c r="T48" s="44" t="str">
        <f t="shared" ref="T48:T58" si="79">BF48</f>
        <v>VG</v>
      </c>
      <c r="U48" s="44" t="str">
        <f t="shared" ref="U48:U58" si="80">BX48</f>
        <v>VG</v>
      </c>
      <c r="V48" s="44">
        <v>0.71799999999999997</v>
      </c>
      <c r="W48" s="44" t="str">
        <f t="shared" si="71"/>
        <v>S</v>
      </c>
      <c r="X48" s="44" t="str">
        <f t="shared" ref="X48:X58" si="81">AP48</f>
        <v>S</v>
      </c>
      <c r="Y48" s="44" t="str">
        <f t="shared" ref="Y48:Y58" si="82">BH48</f>
        <v>G</v>
      </c>
      <c r="Z48" s="44" t="str">
        <f t="shared" ref="Z48:Z58" si="83">BZ48</f>
        <v>G</v>
      </c>
      <c r="AA48" s="46">
        <v>0.73826421128751596</v>
      </c>
      <c r="AB48" s="46">
        <v>0.68764690136602502</v>
      </c>
      <c r="AC48" s="46">
        <v>7.6075962877986996</v>
      </c>
      <c r="AD48" s="46">
        <v>3.4185755354494298</v>
      </c>
      <c r="AE48" s="46">
        <v>0.51160120085129301</v>
      </c>
      <c r="AF48" s="46">
        <v>0.55888558635374996</v>
      </c>
      <c r="AG48" s="46">
        <v>0.80425822209953401</v>
      </c>
      <c r="AH48" s="46">
        <v>0.71702551703780304</v>
      </c>
      <c r="AI48" s="47" t="s">
        <v>41</v>
      </c>
      <c r="AJ48" s="47" t="s">
        <v>42</v>
      </c>
      <c r="AK48" s="47" t="s">
        <v>41</v>
      </c>
      <c r="AL48" s="47" t="s">
        <v>43</v>
      </c>
      <c r="AM48" s="47" t="s">
        <v>41</v>
      </c>
      <c r="AN48" s="47" t="s">
        <v>41</v>
      </c>
      <c r="AO48" s="47" t="s">
        <v>41</v>
      </c>
      <c r="AP48" s="47" t="s">
        <v>42</v>
      </c>
      <c r="AR48" s="48" t="s">
        <v>44</v>
      </c>
      <c r="AS48" s="46">
        <v>0.73520929581453698</v>
      </c>
      <c r="AT48" s="46">
        <v>0.75118898337791196</v>
      </c>
      <c r="AU48" s="46">
        <v>8.0861336842206004</v>
      </c>
      <c r="AV48" s="46">
        <v>7.9465833675547897</v>
      </c>
      <c r="AW48" s="46">
        <v>0.51457818082917495</v>
      </c>
      <c r="AX48" s="46">
        <v>0.49880959956890197</v>
      </c>
      <c r="AY48" s="46">
        <v>0.80222190842627705</v>
      </c>
      <c r="AZ48" s="46">
        <v>0.81279403757242896</v>
      </c>
      <c r="BA48" s="47" t="s">
        <v>41</v>
      </c>
      <c r="BB48" s="47" t="s">
        <v>41</v>
      </c>
      <c r="BC48" s="47" t="s">
        <v>41</v>
      </c>
      <c r="BD48" s="47" t="s">
        <v>41</v>
      </c>
      <c r="BE48" s="47" t="s">
        <v>41</v>
      </c>
      <c r="BF48" s="47" t="s">
        <v>43</v>
      </c>
      <c r="BG48" s="47" t="s">
        <v>41</v>
      </c>
      <c r="BH48" s="47" t="s">
        <v>41</v>
      </c>
      <c r="BI48" s="42">
        <f t="shared" ref="BI48:BI58" si="84">IF(BJ48=AR48,1,0)</f>
        <v>1</v>
      </c>
      <c r="BJ48" s="42" t="s">
        <v>44</v>
      </c>
      <c r="BK48" s="46">
        <v>0.73593302929872295</v>
      </c>
      <c r="BL48" s="46">
        <v>0.75000401917089399</v>
      </c>
      <c r="BM48" s="46">
        <v>9.9614971936286505</v>
      </c>
      <c r="BN48" s="46">
        <v>9.4196893225000498</v>
      </c>
      <c r="BO48" s="46">
        <v>0.51387446978934104</v>
      </c>
      <c r="BP48" s="46">
        <v>0.49999598081295199</v>
      </c>
      <c r="BQ48" s="46">
        <v>0.80755704914537996</v>
      </c>
      <c r="BR48" s="46">
        <v>0.81135155731168696</v>
      </c>
      <c r="BS48" s="42" t="s">
        <v>41</v>
      </c>
      <c r="BT48" s="42" t="s">
        <v>41</v>
      </c>
      <c r="BU48" s="42" t="s">
        <v>41</v>
      </c>
      <c r="BV48" s="42" t="s">
        <v>41</v>
      </c>
      <c r="BW48" s="42" t="s">
        <v>41</v>
      </c>
      <c r="BX48" s="42" t="s">
        <v>43</v>
      </c>
      <c r="BY48" s="42" t="s">
        <v>41</v>
      </c>
      <c r="BZ48" s="42" t="s">
        <v>41</v>
      </c>
    </row>
    <row r="49" spans="1:78" s="42" customFormat="1" ht="28.8" x14ac:dyDescent="0.3">
      <c r="A49" s="41">
        <v>14158790</v>
      </c>
      <c r="B49" s="42">
        <v>23773393</v>
      </c>
      <c r="C49" s="43" t="s">
        <v>323</v>
      </c>
      <c r="D49" s="42" t="s">
        <v>147</v>
      </c>
      <c r="F49" s="96"/>
      <c r="G49" s="44">
        <v>0.7</v>
      </c>
      <c r="H49" s="44" t="str">
        <f t="shared" si="68"/>
        <v>S</v>
      </c>
      <c r="I49" s="44" t="str">
        <f t="shared" si="72"/>
        <v>S</v>
      </c>
      <c r="J49" s="44" t="str">
        <f t="shared" si="73"/>
        <v>G</v>
      </c>
      <c r="K49" s="44" t="str">
        <f t="shared" si="74"/>
        <v>G</v>
      </c>
      <c r="L49" s="45">
        <v>-7.0000000000000001E-3</v>
      </c>
      <c r="M49" s="44" t="str">
        <f t="shared" si="69"/>
        <v>VG</v>
      </c>
      <c r="N49" s="44" t="str">
        <f t="shared" si="75"/>
        <v>G</v>
      </c>
      <c r="O49" s="44" t="str">
        <f t="shared" si="76"/>
        <v>G</v>
      </c>
      <c r="P49" s="44" t="str">
        <f t="shared" si="77"/>
        <v>G</v>
      </c>
      <c r="Q49" s="44">
        <v>0.55000000000000004</v>
      </c>
      <c r="R49" s="44" t="str">
        <f t="shared" si="70"/>
        <v>G</v>
      </c>
      <c r="S49" s="44" t="str">
        <f t="shared" si="78"/>
        <v>G</v>
      </c>
      <c r="T49" s="44" t="str">
        <f t="shared" si="79"/>
        <v>VG</v>
      </c>
      <c r="U49" s="44" t="str">
        <f t="shared" si="80"/>
        <v>VG</v>
      </c>
      <c r="V49" s="44">
        <v>0.73</v>
      </c>
      <c r="W49" s="44" t="str">
        <f t="shared" si="71"/>
        <v>S</v>
      </c>
      <c r="X49" s="44" t="str">
        <f t="shared" si="81"/>
        <v>S</v>
      </c>
      <c r="Y49" s="44" t="str">
        <f t="shared" si="82"/>
        <v>G</v>
      </c>
      <c r="Z49" s="44" t="str">
        <f t="shared" si="83"/>
        <v>G</v>
      </c>
      <c r="AA49" s="46">
        <v>0.73826421128751596</v>
      </c>
      <c r="AB49" s="46">
        <v>0.68764690136602502</v>
      </c>
      <c r="AC49" s="46">
        <v>7.6075962877986996</v>
      </c>
      <c r="AD49" s="46">
        <v>3.4185755354494298</v>
      </c>
      <c r="AE49" s="46">
        <v>0.51160120085129301</v>
      </c>
      <c r="AF49" s="46">
        <v>0.55888558635374996</v>
      </c>
      <c r="AG49" s="46">
        <v>0.80425822209953401</v>
      </c>
      <c r="AH49" s="46">
        <v>0.71702551703780304</v>
      </c>
      <c r="AI49" s="47" t="s">
        <v>41</v>
      </c>
      <c r="AJ49" s="47" t="s">
        <v>42</v>
      </c>
      <c r="AK49" s="47" t="s">
        <v>41</v>
      </c>
      <c r="AL49" s="47" t="s">
        <v>43</v>
      </c>
      <c r="AM49" s="47" t="s">
        <v>41</v>
      </c>
      <c r="AN49" s="47" t="s">
        <v>41</v>
      </c>
      <c r="AO49" s="47" t="s">
        <v>41</v>
      </c>
      <c r="AP49" s="47" t="s">
        <v>42</v>
      </c>
      <c r="AR49" s="48" t="s">
        <v>44</v>
      </c>
      <c r="AS49" s="46">
        <v>0.73520929581453698</v>
      </c>
      <c r="AT49" s="46">
        <v>0.75118898337791196</v>
      </c>
      <c r="AU49" s="46">
        <v>8.0861336842206004</v>
      </c>
      <c r="AV49" s="46">
        <v>7.9465833675547897</v>
      </c>
      <c r="AW49" s="46">
        <v>0.51457818082917495</v>
      </c>
      <c r="AX49" s="46">
        <v>0.49880959956890197</v>
      </c>
      <c r="AY49" s="46">
        <v>0.80222190842627705</v>
      </c>
      <c r="AZ49" s="46">
        <v>0.81279403757242896</v>
      </c>
      <c r="BA49" s="47" t="s">
        <v>41</v>
      </c>
      <c r="BB49" s="47" t="s">
        <v>41</v>
      </c>
      <c r="BC49" s="47" t="s">
        <v>41</v>
      </c>
      <c r="BD49" s="47" t="s">
        <v>41</v>
      </c>
      <c r="BE49" s="47" t="s">
        <v>41</v>
      </c>
      <c r="BF49" s="47" t="s">
        <v>43</v>
      </c>
      <c r="BG49" s="47" t="s">
        <v>41</v>
      </c>
      <c r="BH49" s="47" t="s">
        <v>41</v>
      </c>
      <c r="BI49" s="42">
        <f t="shared" si="84"/>
        <v>1</v>
      </c>
      <c r="BJ49" s="42" t="s">
        <v>44</v>
      </c>
      <c r="BK49" s="46">
        <v>0.73593302929872295</v>
      </c>
      <c r="BL49" s="46">
        <v>0.75000401917089399</v>
      </c>
      <c r="BM49" s="46">
        <v>9.9614971936286505</v>
      </c>
      <c r="BN49" s="46">
        <v>9.4196893225000498</v>
      </c>
      <c r="BO49" s="46">
        <v>0.51387446978934104</v>
      </c>
      <c r="BP49" s="46">
        <v>0.49999598081295199</v>
      </c>
      <c r="BQ49" s="46">
        <v>0.80755704914537996</v>
      </c>
      <c r="BR49" s="46">
        <v>0.81135155731168696</v>
      </c>
      <c r="BS49" s="42" t="s">
        <v>41</v>
      </c>
      <c r="BT49" s="42" t="s">
        <v>41</v>
      </c>
      <c r="BU49" s="42" t="s">
        <v>41</v>
      </c>
      <c r="BV49" s="42" t="s">
        <v>41</v>
      </c>
      <c r="BW49" s="42" t="s">
        <v>41</v>
      </c>
      <c r="BX49" s="42" t="s">
        <v>43</v>
      </c>
      <c r="BY49" s="42" t="s">
        <v>41</v>
      </c>
      <c r="BZ49" s="42" t="s">
        <v>41</v>
      </c>
    </row>
    <row r="50" spans="1:78" s="120" customFormat="1" ht="28.8" x14ac:dyDescent="0.3">
      <c r="A50" s="119">
        <v>14158790</v>
      </c>
      <c r="B50" s="120">
        <v>23773393</v>
      </c>
      <c r="C50" s="121" t="s">
        <v>323</v>
      </c>
      <c r="D50" s="120" t="s">
        <v>155</v>
      </c>
      <c r="F50" s="122"/>
      <c r="G50" s="123">
        <v>0.64</v>
      </c>
      <c r="H50" s="123" t="str">
        <f t="shared" si="68"/>
        <v>S</v>
      </c>
      <c r="I50" s="123" t="str">
        <f t="shared" si="72"/>
        <v>S</v>
      </c>
      <c r="J50" s="123" t="str">
        <f t="shared" si="73"/>
        <v>G</v>
      </c>
      <c r="K50" s="123" t="str">
        <f t="shared" si="74"/>
        <v>G</v>
      </c>
      <c r="L50" s="124">
        <v>-0.16089999999999999</v>
      </c>
      <c r="M50" s="123" t="str">
        <f t="shared" si="69"/>
        <v>NS</v>
      </c>
      <c r="N50" s="123" t="str">
        <f t="shared" si="75"/>
        <v>G</v>
      </c>
      <c r="O50" s="123" t="str">
        <f t="shared" si="76"/>
        <v>G</v>
      </c>
      <c r="P50" s="123" t="str">
        <f t="shared" si="77"/>
        <v>G</v>
      </c>
      <c r="Q50" s="123">
        <v>0.59</v>
      </c>
      <c r="R50" s="123" t="str">
        <f t="shared" si="70"/>
        <v>G</v>
      </c>
      <c r="S50" s="123" t="str">
        <f t="shared" si="78"/>
        <v>G</v>
      </c>
      <c r="T50" s="123" t="str">
        <f t="shared" si="79"/>
        <v>VG</v>
      </c>
      <c r="U50" s="123" t="str">
        <f t="shared" si="80"/>
        <v>VG</v>
      </c>
      <c r="V50" s="123">
        <v>0.69</v>
      </c>
      <c r="W50" s="123" t="str">
        <f t="shared" si="71"/>
        <v>S</v>
      </c>
      <c r="X50" s="123" t="str">
        <f t="shared" si="81"/>
        <v>S</v>
      </c>
      <c r="Y50" s="123" t="str">
        <f t="shared" si="82"/>
        <v>G</v>
      </c>
      <c r="Z50" s="123" t="str">
        <f t="shared" si="83"/>
        <v>G</v>
      </c>
      <c r="AA50" s="125">
        <v>0.73826421128751596</v>
      </c>
      <c r="AB50" s="125">
        <v>0.68764690136602502</v>
      </c>
      <c r="AC50" s="125">
        <v>7.6075962877986996</v>
      </c>
      <c r="AD50" s="125">
        <v>3.4185755354494298</v>
      </c>
      <c r="AE50" s="125">
        <v>0.51160120085129301</v>
      </c>
      <c r="AF50" s="125">
        <v>0.55888558635374996</v>
      </c>
      <c r="AG50" s="125">
        <v>0.80425822209953401</v>
      </c>
      <c r="AH50" s="125">
        <v>0.71702551703780304</v>
      </c>
      <c r="AI50" s="126" t="s">
        <v>41</v>
      </c>
      <c r="AJ50" s="126" t="s">
        <v>42</v>
      </c>
      <c r="AK50" s="126" t="s">
        <v>41</v>
      </c>
      <c r="AL50" s="126" t="s">
        <v>43</v>
      </c>
      <c r="AM50" s="126" t="s">
        <v>41</v>
      </c>
      <c r="AN50" s="126" t="s">
        <v>41</v>
      </c>
      <c r="AO50" s="126" t="s">
        <v>41</v>
      </c>
      <c r="AP50" s="126" t="s">
        <v>42</v>
      </c>
      <c r="AR50" s="127" t="s">
        <v>44</v>
      </c>
      <c r="AS50" s="125">
        <v>0.73520929581453698</v>
      </c>
      <c r="AT50" s="125">
        <v>0.75118898337791196</v>
      </c>
      <c r="AU50" s="125">
        <v>8.0861336842206004</v>
      </c>
      <c r="AV50" s="125">
        <v>7.9465833675547897</v>
      </c>
      <c r="AW50" s="125">
        <v>0.51457818082917495</v>
      </c>
      <c r="AX50" s="125">
        <v>0.49880959956890197</v>
      </c>
      <c r="AY50" s="125">
        <v>0.80222190842627705</v>
      </c>
      <c r="AZ50" s="125">
        <v>0.81279403757242896</v>
      </c>
      <c r="BA50" s="126" t="s">
        <v>41</v>
      </c>
      <c r="BB50" s="126" t="s">
        <v>41</v>
      </c>
      <c r="BC50" s="126" t="s">
        <v>41</v>
      </c>
      <c r="BD50" s="126" t="s">
        <v>41</v>
      </c>
      <c r="BE50" s="126" t="s">
        <v>41</v>
      </c>
      <c r="BF50" s="126" t="s">
        <v>43</v>
      </c>
      <c r="BG50" s="126" t="s">
        <v>41</v>
      </c>
      <c r="BH50" s="126" t="s">
        <v>41</v>
      </c>
      <c r="BI50" s="120">
        <f t="shared" si="84"/>
        <v>1</v>
      </c>
      <c r="BJ50" s="120" t="s">
        <v>44</v>
      </c>
      <c r="BK50" s="125">
        <v>0.73593302929872295</v>
      </c>
      <c r="BL50" s="125">
        <v>0.75000401917089399</v>
      </c>
      <c r="BM50" s="125">
        <v>9.9614971936286505</v>
      </c>
      <c r="BN50" s="125">
        <v>9.4196893225000498</v>
      </c>
      <c r="BO50" s="125">
        <v>0.51387446978934104</v>
      </c>
      <c r="BP50" s="125">
        <v>0.49999598081295199</v>
      </c>
      <c r="BQ50" s="125">
        <v>0.80755704914537996</v>
      </c>
      <c r="BR50" s="125">
        <v>0.81135155731168696</v>
      </c>
      <c r="BS50" s="120" t="s">
        <v>41</v>
      </c>
      <c r="BT50" s="120" t="s">
        <v>41</v>
      </c>
      <c r="BU50" s="120" t="s">
        <v>41</v>
      </c>
      <c r="BV50" s="120" t="s">
        <v>41</v>
      </c>
      <c r="BW50" s="120" t="s">
        <v>41</v>
      </c>
      <c r="BX50" s="120" t="s">
        <v>43</v>
      </c>
      <c r="BY50" s="120" t="s">
        <v>41</v>
      </c>
      <c r="BZ50" s="120" t="s">
        <v>41</v>
      </c>
    </row>
    <row r="51" spans="1:78" s="42" customFormat="1" ht="28.8" x14ac:dyDescent="0.3">
      <c r="A51" s="41">
        <v>14158790</v>
      </c>
      <c r="B51" s="42">
        <v>23773393</v>
      </c>
      <c r="C51" s="43" t="s">
        <v>323</v>
      </c>
      <c r="D51" s="42" t="s">
        <v>185</v>
      </c>
      <c r="E51" s="42" t="s">
        <v>324</v>
      </c>
      <c r="F51" s="96"/>
      <c r="G51" s="44">
        <v>0.77</v>
      </c>
      <c r="H51" s="44" t="str">
        <f t="shared" si="68"/>
        <v>G</v>
      </c>
      <c r="I51" s="44" t="str">
        <f t="shared" si="72"/>
        <v>S</v>
      </c>
      <c r="J51" s="44" t="str">
        <f t="shared" si="73"/>
        <v>G</v>
      </c>
      <c r="K51" s="44" t="str">
        <f t="shared" si="74"/>
        <v>G</v>
      </c>
      <c r="L51" s="45">
        <v>-1.23E-2</v>
      </c>
      <c r="M51" s="44" t="str">
        <f t="shared" si="69"/>
        <v>VG</v>
      </c>
      <c r="N51" s="44" t="str">
        <f t="shared" si="75"/>
        <v>G</v>
      </c>
      <c r="O51" s="44" t="str">
        <f t="shared" si="76"/>
        <v>G</v>
      </c>
      <c r="P51" s="44" t="str">
        <f t="shared" si="77"/>
        <v>G</v>
      </c>
      <c r="Q51" s="44">
        <v>0.48</v>
      </c>
      <c r="R51" s="44" t="str">
        <f t="shared" si="70"/>
        <v>VG</v>
      </c>
      <c r="S51" s="44" t="str">
        <f t="shared" si="78"/>
        <v>G</v>
      </c>
      <c r="T51" s="44" t="str">
        <f t="shared" si="79"/>
        <v>VG</v>
      </c>
      <c r="U51" s="44" t="str">
        <f t="shared" si="80"/>
        <v>VG</v>
      </c>
      <c r="V51" s="44">
        <v>0.77900000000000003</v>
      </c>
      <c r="W51" s="44" t="str">
        <f t="shared" si="71"/>
        <v>G</v>
      </c>
      <c r="X51" s="44" t="str">
        <f t="shared" si="81"/>
        <v>S</v>
      </c>
      <c r="Y51" s="44" t="str">
        <f t="shared" si="82"/>
        <v>G</v>
      </c>
      <c r="Z51" s="44" t="str">
        <f t="shared" si="83"/>
        <v>G</v>
      </c>
      <c r="AA51" s="46">
        <v>0.73826421128751596</v>
      </c>
      <c r="AB51" s="46">
        <v>0.68764690136602502</v>
      </c>
      <c r="AC51" s="46">
        <v>7.6075962877986996</v>
      </c>
      <c r="AD51" s="46">
        <v>3.4185755354494298</v>
      </c>
      <c r="AE51" s="46">
        <v>0.51160120085129301</v>
      </c>
      <c r="AF51" s="46">
        <v>0.55888558635374996</v>
      </c>
      <c r="AG51" s="46">
        <v>0.80425822209953401</v>
      </c>
      <c r="AH51" s="46">
        <v>0.71702551703780304</v>
      </c>
      <c r="AI51" s="47" t="s">
        <v>41</v>
      </c>
      <c r="AJ51" s="47" t="s">
        <v>42</v>
      </c>
      <c r="AK51" s="47" t="s">
        <v>41</v>
      </c>
      <c r="AL51" s="47" t="s">
        <v>43</v>
      </c>
      <c r="AM51" s="47" t="s">
        <v>41</v>
      </c>
      <c r="AN51" s="47" t="s">
        <v>41</v>
      </c>
      <c r="AO51" s="47" t="s">
        <v>41</v>
      </c>
      <c r="AP51" s="47" t="s">
        <v>42</v>
      </c>
      <c r="AR51" s="48" t="s">
        <v>44</v>
      </c>
      <c r="AS51" s="46">
        <v>0.73520929581453698</v>
      </c>
      <c r="AT51" s="46">
        <v>0.75118898337791196</v>
      </c>
      <c r="AU51" s="46">
        <v>8.0861336842206004</v>
      </c>
      <c r="AV51" s="46">
        <v>7.9465833675547897</v>
      </c>
      <c r="AW51" s="46">
        <v>0.51457818082917495</v>
      </c>
      <c r="AX51" s="46">
        <v>0.49880959956890197</v>
      </c>
      <c r="AY51" s="46">
        <v>0.80222190842627705</v>
      </c>
      <c r="AZ51" s="46">
        <v>0.81279403757242896</v>
      </c>
      <c r="BA51" s="47" t="s">
        <v>41</v>
      </c>
      <c r="BB51" s="47" t="s">
        <v>41</v>
      </c>
      <c r="BC51" s="47" t="s">
        <v>41</v>
      </c>
      <c r="BD51" s="47" t="s">
        <v>41</v>
      </c>
      <c r="BE51" s="47" t="s">
        <v>41</v>
      </c>
      <c r="BF51" s="47" t="s">
        <v>43</v>
      </c>
      <c r="BG51" s="47" t="s">
        <v>41</v>
      </c>
      <c r="BH51" s="47" t="s">
        <v>41</v>
      </c>
      <c r="BI51" s="42">
        <f t="shared" si="84"/>
        <v>1</v>
      </c>
      <c r="BJ51" s="42" t="s">
        <v>44</v>
      </c>
      <c r="BK51" s="46">
        <v>0.73593302929872295</v>
      </c>
      <c r="BL51" s="46">
        <v>0.75000401917089399</v>
      </c>
      <c r="BM51" s="46">
        <v>9.9614971936286505</v>
      </c>
      <c r="BN51" s="46">
        <v>9.4196893225000498</v>
      </c>
      <c r="BO51" s="46">
        <v>0.51387446978934104</v>
      </c>
      <c r="BP51" s="46">
        <v>0.49999598081295199</v>
      </c>
      <c r="BQ51" s="46">
        <v>0.80755704914537996</v>
      </c>
      <c r="BR51" s="46">
        <v>0.81135155731168696</v>
      </c>
      <c r="BS51" s="42" t="s">
        <v>41</v>
      </c>
      <c r="BT51" s="42" t="s">
        <v>41</v>
      </c>
      <c r="BU51" s="42" t="s">
        <v>41</v>
      </c>
      <c r="BV51" s="42" t="s">
        <v>41</v>
      </c>
      <c r="BW51" s="42" t="s">
        <v>41</v>
      </c>
      <c r="BX51" s="42" t="s">
        <v>43</v>
      </c>
      <c r="BY51" s="42" t="s">
        <v>41</v>
      </c>
      <c r="BZ51" s="42" t="s">
        <v>41</v>
      </c>
    </row>
    <row r="52" spans="1:78" s="42" customFormat="1" ht="28.8" x14ac:dyDescent="0.3">
      <c r="A52" s="41">
        <v>14158790</v>
      </c>
      <c r="B52" s="42">
        <v>23773393</v>
      </c>
      <c r="C52" s="43" t="s">
        <v>323</v>
      </c>
      <c r="D52" s="42" t="s">
        <v>207</v>
      </c>
      <c r="F52" s="96"/>
      <c r="G52" s="44">
        <v>0.628</v>
      </c>
      <c r="H52" s="44" t="str">
        <f t="shared" si="68"/>
        <v>S</v>
      </c>
      <c r="I52" s="44" t="str">
        <f t="shared" si="72"/>
        <v>S</v>
      </c>
      <c r="J52" s="44" t="str">
        <f t="shared" si="73"/>
        <v>G</v>
      </c>
      <c r="K52" s="44" t="str">
        <f t="shared" si="74"/>
        <v>G</v>
      </c>
      <c r="L52" s="45">
        <v>-9.8799999999999999E-2</v>
      </c>
      <c r="M52" s="44" t="str">
        <f t="shared" si="69"/>
        <v>G</v>
      </c>
      <c r="N52" s="44" t="str">
        <f t="shared" si="75"/>
        <v>G</v>
      </c>
      <c r="O52" s="44" t="str">
        <f t="shared" si="76"/>
        <v>G</v>
      </c>
      <c r="P52" s="44" t="str">
        <f t="shared" si="77"/>
        <v>G</v>
      </c>
      <c r="Q52" s="44">
        <v>0.60499999999999998</v>
      </c>
      <c r="R52" s="44" t="str">
        <f t="shared" si="70"/>
        <v>S</v>
      </c>
      <c r="S52" s="44" t="str">
        <f t="shared" si="78"/>
        <v>G</v>
      </c>
      <c r="T52" s="44" t="str">
        <f t="shared" si="79"/>
        <v>VG</v>
      </c>
      <c r="U52" s="44" t="str">
        <f t="shared" si="80"/>
        <v>VG</v>
      </c>
      <c r="V52" s="44">
        <v>0.65500000000000003</v>
      </c>
      <c r="W52" s="44" t="str">
        <f t="shared" si="71"/>
        <v>S</v>
      </c>
      <c r="X52" s="44" t="str">
        <f t="shared" si="81"/>
        <v>S</v>
      </c>
      <c r="Y52" s="44" t="str">
        <f t="shared" si="82"/>
        <v>G</v>
      </c>
      <c r="Z52" s="44" t="str">
        <f t="shared" si="83"/>
        <v>G</v>
      </c>
      <c r="AA52" s="46">
        <v>0.73826421128751596</v>
      </c>
      <c r="AB52" s="46">
        <v>0.68764690136602502</v>
      </c>
      <c r="AC52" s="46">
        <v>7.6075962877986996</v>
      </c>
      <c r="AD52" s="46">
        <v>3.4185755354494298</v>
      </c>
      <c r="AE52" s="46">
        <v>0.51160120085129301</v>
      </c>
      <c r="AF52" s="46">
        <v>0.55888558635374996</v>
      </c>
      <c r="AG52" s="46">
        <v>0.80425822209953401</v>
      </c>
      <c r="AH52" s="46">
        <v>0.71702551703780304</v>
      </c>
      <c r="AI52" s="47" t="s">
        <v>41</v>
      </c>
      <c r="AJ52" s="47" t="s">
        <v>42</v>
      </c>
      <c r="AK52" s="47" t="s">
        <v>41</v>
      </c>
      <c r="AL52" s="47" t="s">
        <v>43</v>
      </c>
      <c r="AM52" s="47" t="s">
        <v>41</v>
      </c>
      <c r="AN52" s="47" t="s">
        <v>41</v>
      </c>
      <c r="AO52" s="47" t="s">
        <v>41</v>
      </c>
      <c r="AP52" s="47" t="s">
        <v>42</v>
      </c>
      <c r="AR52" s="48" t="s">
        <v>44</v>
      </c>
      <c r="AS52" s="46">
        <v>0.73520929581453698</v>
      </c>
      <c r="AT52" s="46">
        <v>0.75118898337791196</v>
      </c>
      <c r="AU52" s="46">
        <v>8.0861336842206004</v>
      </c>
      <c r="AV52" s="46">
        <v>7.9465833675547897</v>
      </c>
      <c r="AW52" s="46">
        <v>0.51457818082917495</v>
      </c>
      <c r="AX52" s="46">
        <v>0.49880959956890197</v>
      </c>
      <c r="AY52" s="46">
        <v>0.80222190842627705</v>
      </c>
      <c r="AZ52" s="46">
        <v>0.81279403757242896</v>
      </c>
      <c r="BA52" s="47" t="s">
        <v>41</v>
      </c>
      <c r="BB52" s="47" t="s">
        <v>41</v>
      </c>
      <c r="BC52" s="47" t="s">
        <v>41</v>
      </c>
      <c r="BD52" s="47" t="s">
        <v>41</v>
      </c>
      <c r="BE52" s="47" t="s">
        <v>41</v>
      </c>
      <c r="BF52" s="47" t="s">
        <v>43</v>
      </c>
      <c r="BG52" s="47" t="s">
        <v>41</v>
      </c>
      <c r="BH52" s="47" t="s">
        <v>41</v>
      </c>
      <c r="BI52" s="42">
        <f t="shared" si="84"/>
        <v>1</v>
      </c>
      <c r="BJ52" s="42" t="s">
        <v>44</v>
      </c>
      <c r="BK52" s="46">
        <v>0.73593302929872295</v>
      </c>
      <c r="BL52" s="46">
        <v>0.75000401917089399</v>
      </c>
      <c r="BM52" s="46">
        <v>9.9614971936286505</v>
      </c>
      <c r="BN52" s="46">
        <v>9.4196893225000498</v>
      </c>
      <c r="BO52" s="46">
        <v>0.51387446978934104</v>
      </c>
      <c r="BP52" s="46">
        <v>0.49999598081295199</v>
      </c>
      <c r="BQ52" s="46">
        <v>0.80755704914537996</v>
      </c>
      <c r="BR52" s="46">
        <v>0.81135155731168696</v>
      </c>
      <c r="BS52" s="42" t="s">
        <v>41</v>
      </c>
      <c r="BT52" s="42" t="s">
        <v>41</v>
      </c>
      <c r="BU52" s="42" t="s">
        <v>41</v>
      </c>
      <c r="BV52" s="42" t="s">
        <v>41</v>
      </c>
      <c r="BW52" s="42" t="s">
        <v>41</v>
      </c>
      <c r="BX52" s="42" t="s">
        <v>43</v>
      </c>
      <c r="BY52" s="42" t="s">
        <v>41</v>
      </c>
      <c r="BZ52" s="42" t="s">
        <v>41</v>
      </c>
    </row>
    <row r="53" spans="1:78" s="42" customFormat="1" ht="28.8" x14ac:dyDescent="0.3">
      <c r="A53" s="41">
        <v>14158790</v>
      </c>
      <c r="B53" s="42">
        <v>23773393</v>
      </c>
      <c r="C53" s="43" t="s">
        <v>323</v>
      </c>
      <c r="D53" s="42" t="s">
        <v>212</v>
      </c>
      <c r="F53" s="96"/>
      <c r="G53" s="44">
        <v>0.628</v>
      </c>
      <c r="H53" s="44" t="str">
        <f t="shared" si="68"/>
        <v>S</v>
      </c>
      <c r="I53" s="44" t="str">
        <f t="shared" si="72"/>
        <v>S</v>
      </c>
      <c r="J53" s="44" t="str">
        <f t="shared" si="73"/>
        <v>G</v>
      </c>
      <c r="K53" s="44" t="str">
        <f t="shared" si="74"/>
        <v>G</v>
      </c>
      <c r="L53" s="45">
        <v>-9.8799999999999999E-2</v>
      </c>
      <c r="M53" s="44" t="str">
        <f t="shared" si="69"/>
        <v>G</v>
      </c>
      <c r="N53" s="44" t="str">
        <f t="shared" si="75"/>
        <v>G</v>
      </c>
      <c r="O53" s="44" t="str">
        <f t="shared" si="76"/>
        <v>G</v>
      </c>
      <c r="P53" s="44" t="str">
        <f t="shared" si="77"/>
        <v>G</v>
      </c>
      <c r="Q53" s="44">
        <v>0.60499999999999998</v>
      </c>
      <c r="R53" s="44" t="str">
        <f t="shared" si="70"/>
        <v>S</v>
      </c>
      <c r="S53" s="44" t="str">
        <f t="shared" si="78"/>
        <v>G</v>
      </c>
      <c r="T53" s="44" t="str">
        <f t="shared" si="79"/>
        <v>VG</v>
      </c>
      <c r="U53" s="44" t="str">
        <f t="shared" si="80"/>
        <v>VG</v>
      </c>
      <c r="V53" s="44">
        <v>0.65500000000000003</v>
      </c>
      <c r="W53" s="44" t="str">
        <f t="shared" si="71"/>
        <v>S</v>
      </c>
      <c r="X53" s="44" t="str">
        <f t="shared" si="81"/>
        <v>S</v>
      </c>
      <c r="Y53" s="44" t="str">
        <f t="shared" si="82"/>
        <v>G</v>
      </c>
      <c r="Z53" s="44" t="str">
        <f t="shared" si="83"/>
        <v>G</v>
      </c>
      <c r="AA53" s="46">
        <v>0.73826421128751596</v>
      </c>
      <c r="AB53" s="46">
        <v>0.68764690136602502</v>
      </c>
      <c r="AC53" s="46">
        <v>7.6075962877986996</v>
      </c>
      <c r="AD53" s="46">
        <v>3.4185755354494298</v>
      </c>
      <c r="AE53" s="46">
        <v>0.51160120085129301</v>
      </c>
      <c r="AF53" s="46">
        <v>0.55888558635374996</v>
      </c>
      <c r="AG53" s="46">
        <v>0.80425822209953401</v>
      </c>
      <c r="AH53" s="46">
        <v>0.71702551703780304</v>
      </c>
      <c r="AI53" s="47" t="s">
        <v>41</v>
      </c>
      <c r="AJ53" s="47" t="s">
        <v>42</v>
      </c>
      <c r="AK53" s="47" t="s">
        <v>41</v>
      </c>
      <c r="AL53" s="47" t="s">
        <v>43</v>
      </c>
      <c r="AM53" s="47" t="s">
        <v>41</v>
      </c>
      <c r="AN53" s="47" t="s">
        <v>41</v>
      </c>
      <c r="AO53" s="47" t="s">
        <v>41</v>
      </c>
      <c r="AP53" s="47" t="s">
        <v>42</v>
      </c>
      <c r="AR53" s="48" t="s">
        <v>44</v>
      </c>
      <c r="AS53" s="46">
        <v>0.73520929581453698</v>
      </c>
      <c r="AT53" s="46">
        <v>0.75118898337791196</v>
      </c>
      <c r="AU53" s="46">
        <v>8.0861336842206004</v>
      </c>
      <c r="AV53" s="46">
        <v>7.9465833675547897</v>
      </c>
      <c r="AW53" s="46">
        <v>0.51457818082917495</v>
      </c>
      <c r="AX53" s="46">
        <v>0.49880959956890197</v>
      </c>
      <c r="AY53" s="46">
        <v>0.80222190842627705</v>
      </c>
      <c r="AZ53" s="46">
        <v>0.81279403757242896</v>
      </c>
      <c r="BA53" s="47" t="s">
        <v>41</v>
      </c>
      <c r="BB53" s="47" t="s">
        <v>41</v>
      </c>
      <c r="BC53" s="47" t="s">
        <v>41</v>
      </c>
      <c r="BD53" s="47" t="s">
        <v>41</v>
      </c>
      <c r="BE53" s="47" t="s">
        <v>41</v>
      </c>
      <c r="BF53" s="47" t="s">
        <v>43</v>
      </c>
      <c r="BG53" s="47" t="s">
        <v>41</v>
      </c>
      <c r="BH53" s="47" t="s">
        <v>41</v>
      </c>
      <c r="BI53" s="42">
        <f t="shared" si="84"/>
        <v>1</v>
      </c>
      <c r="BJ53" s="42" t="s">
        <v>44</v>
      </c>
      <c r="BK53" s="46">
        <v>0.73593302929872295</v>
      </c>
      <c r="BL53" s="46">
        <v>0.75000401917089399</v>
      </c>
      <c r="BM53" s="46">
        <v>9.9614971936286505</v>
      </c>
      <c r="BN53" s="46">
        <v>9.4196893225000498</v>
      </c>
      <c r="BO53" s="46">
        <v>0.51387446978934104</v>
      </c>
      <c r="BP53" s="46">
        <v>0.49999598081295199</v>
      </c>
      <c r="BQ53" s="46">
        <v>0.80755704914537996</v>
      </c>
      <c r="BR53" s="46">
        <v>0.81135155731168696</v>
      </c>
      <c r="BS53" s="42" t="s">
        <v>41</v>
      </c>
      <c r="BT53" s="42" t="s">
        <v>41</v>
      </c>
      <c r="BU53" s="42" t="s">
        <v>41</v>
      </c>
      <c r="BV53" s="42" t="s">
        <v>41</v>
      </c>
      <c r="BW53" s="42" t="s">
        <v>41</v>
      </c>
      <c r="BX53" s="42" t="s">
        <v>43</v>
      </c>
      <c r="BY53" s="42" t="s">
        <v>41</v>
      </c>
      <c r="BZ53" s="42" t="s">
        <v>41</v>
      </c>
    </row>
    <row r="54" spans="1:78" s="42" customFormat="1" ht="28.8" x14ac:dyDescent="0.3">
      <c r="A54" s="41">
        <v>14158790</v>
      </c>
      <c r="B54" s="42">
        <v>23773393</v>
      </c>
      <c r="C54" s="43" t="s">
        <v>323</v>
      </c>
      <c r="D54" s="42" t="s">
        <v>325</v>
      </c>
      <c r="E54" s="42" t="s">
        <v>324</v>
      </c>
      <c r="F54" s="96"/>
      <c r="G54" s="44">
        <v>0.77</v>
      </c>
      <c r="H54" s="44" t="str">
        <f t="shared" si="68"/>
        <v>G</v>
      </c>
      <c r="I54" s="44" t="str">
        <f t="shared" si="72"/>
        <v>S</v>
      </c>
      <c r="J54" s="44" t="str">
        <f t="shared" si="73"/>
        <v>G</v>
      </c>
      <c r="K54" s="44" t="str">
        <f t="shared" si="74"/>
        <v>G</v>
      </c>
      <c r="L54" s="45">
        <v>-1.2E-2</v>
      </c>
      <c r="M54" s="44" t="str">
        <f t="shared" si="69"/>
        <v>VG</v>
      </c>
      <c r="N54" s="44" t="str">
        <f t="shared" si="75"/>
        <v>G</v>
      </c>
      <c r="O54" s="44" t="str">
        <f t="shared" si="76"/>
        <v>G</v>
      </c>
      <c r="P54" s="44" t="str">
        <f t="shared" si="77"/>
        <v>G</v>
      </c>
      <c r="Q54" s="44">
        <v>0.48</v>
      </c>
      <c r="R54" s="44" t="str">
        <f t="shared" si="70"/>
        <v>VG</v>
      </c>
      <c r="S54" s="44" t="str">
        <f t="shared" si="78"/>
        <v>G</v>
      </c>
      <c r="T54" s="44" t="str">
        <f t="shared" si="79"/>
        <v>VG</v>
      </c>
      <c r="U54" s="44" t="str">
        <f t="shared" si="80"/>
        <v>VG</v>
      </c>
      <c r="V54" s="44">
        <v>0.78</v>
      </c>
      <c r="W54" s="44" t="str">
        <f t="shared" si="71"/>
        <v>G</v>
      </c>
      <c r="X54" s="44" t="str">
        <f t="shared" si="81"/>
        <v>S</v>
      </c>
      <c r="Y54" s="44" t="str">
        <f t="shared" si="82"/>
        <v>G</v>
      </c>
      <c r="Z54" s="44" t="str">
        <f t="shared" si="83"/>
        <v>G</v>
      </c>
      <c r="AA54" s="46">
        <v>0.73826421128751596</v>
      </c>
      <c r="AB54" s="46">
        <v>0.68764690136602502</v>
      </c>
      <c r="AC54" s="46">
        <v>7.6075962877986996</v>
      </c>
      <c r="AD54" s="46">
        <v>3.4185755354494298</v>
      </c>
      <c r="AE54" s="46">
        <v>0.51160120085129301</v>
      </c>
      <c r="AF54" s="46">
        <v>0.55888558635374996</v>
      </c>
      <c r="AG54" s="46">
        <v>0.80425822209953401</v>
      </c>
      <c r="AH54" s="46">
        <v>0.71702551703780304</v>
      </c>
      <c r="AI54" s="47" t="s">
        <v>41</v>
      </c>
      <c r="AJ54" s="47" t="s">
        <v>42</v>
      </c>
      <c r="AK54" s="47" t="s">
        <v>41</v>
      </c>
      <c r="AL54" s="47" t="s">
        <v>43</v>
      </c>
      <c r="AM54" s="47" t="s">
        <v>41</v>
      </c>
      <c r="AN54" s="47" t="s">
        <v>41</v>
      </c>
      <c r="AO54" s="47" t="s">
        <v>41</v>
      </c>
      <c r="AP54" s="47" t="s">
        <v>42</v>
      </c>
      <c r="AR54" s="48" t="s">
        <v>44</v>
      </c>
      <c r="AS54" s="46">
        <v>0.73520929581453698</v>
      </c>
      <c r="AT54" s="46">
        <v>0.75118898337791196</v>
      </c>
      <c r="AU54" s="46">
        <v>8.0861336842206004</v>
      </c>
      <c r="AV54" s="46">
        <v>7.9465833675547897</v>
      </c>
      <c r="AW54" s="46">
        <v>0.51457818082917495</v>
      </c>
      <c r="AX54" s="46">
        <v>0.49880959956890197</v>
      </c>
      <c r="AY54" s="46">
        <v>0.80222190842627705</v>
      </c>
      <c r="AZ54" s="46">
        <v>0.81279403757242896</v>
      </c>
      <c r="BA54" s="47" t="s">
        <v>41</v>
      </c>
      <c r="BB54" s="47" t="s">
        <v>41</v>
      </c>
      <c r="BC54" s="47" t="s">
        <v>41</v>
      </c>
      <c r="BD54" s="47" t="s">
        <v>41</v>
      </c>
      <c r="BE54" s="47" t="s">
        <v>41</v>
      </c>
      <c r="BF54" s="47" t="s">
        <v>43</v>
      </c>
      <c r="BG54" s="47" t="s">
        <v>41</v>
      </c>
      <c r="BH54" s="47" t="s">
        <v>41</v>
      </c>
      <c r="BI54" s="42">
        <f t="shared" si="84"/>
        <v>1</v>
      </c>
      <c r="BJ54" s="42" t="s">
        <v>44</v>
      </c>
      <c r="BK54" s="46">
        <v>0.73593302929872295</v>
      </c>
      <c r="BL54" s="46">
        <v>0.75000401917089399</v>
      </c>
      <c r="BM54" s="46">
        <v>9.9614971936286505</v>
      </c>
      <c r="BN54" s="46">
        <v>9.4196893225000498</v>
      </c>
      <c r="BO54" s="46">
        <v>0.51387446978934104</v>
      </c>
      <c r="BP54" s="46">
        <v>0.49999598081295199</v>
      </c>
      <c r="BQ54" s="46">
        <v>0.80755704914537996</v>
      </c>
      <c r="BR54" s="46">
        <v>0.81135155731168696</v>
      </c>
      <c r="BS54" s="42" t="s">
        <v>41</v>
      </c>
      <c r="BT54" s="42" t="s">
        <v>41</v>
      </c>
      <c r="BU54" s="42" t="s">
        <v>41</v>
      </c>
      <c r="BV54" s="42" t="s">
        <v>41</v>
      </c>
      <c r="BW54" s="42" t="s">
        <v>41</v>
      </c>
      <c r="BX54" s="42" t="s">
        <v>43</v>
      </c>
      <c r="BY54" s="42" t="s">
        <v>41</v>
      </c>
      <c r="BZ54" s="42" t="s">
        <v>41</v>
      </c>
    </row>
    <row r="55" spans="1:78" s="42" customFormat="1" ht="28.8" x14ac:dyDescent="0.3">
      <c r="A55" s="41">
        <v>14158790</v>
      </c>
      <c r="B55" s="42">
        <v>23773393</v>
      </c>
      <c r="C55" s="43" t="s">
        <v>323</v>
      </c>
      <c r="D55" s="42" t="s">
        <v>326</v>
      </c>
      <c r="E55" s="43" t="s">
        <v>327</v>
      </c>
      <c r="F55" s="96"/>
      <c r="G55" s="112">
        <v>0.80100000000000005</v>
      </c>
      <c r="H55" s="44" t="str">
        <f t="shared" si="68"/>
        <v>VG</v>
      </c>
      <c r="I55" s="44" t="str">
        <f t="shared" si="72"/>
        <v>S</v>
      </c>
      <c r="J55" s="44" t="str">
        <f t="shared" si="73"/>
        <v>G</v>
      </c>
      <c r="K55" s="44" t="str">
        <f t="shared" si="74"/>
        <v>G</v>
      </c>
      <c r="L55" s="45">
        <v>5.1999999999999998E-3</v>
      </c>
      <c r="M55" s="44" t="str">
        <f t="shared" si="69"/>
        <v>VG</v>
      </c>
      <c r="N55" s="44" t="str">
        <f t="shared" si="75"/>
        <v>G</v>
      </c>
      <c r="O55" s="44" t="str">
        <f t="shared" si="76"/>
        <v>G</v>
      </c>
      <c r="P55" s="44" t="str">
        <f t="shared" si="77"/>
        <v>G</v>
      </c>
      <c r="Q55" s="44">
        <v>0.44500000000000001</v>
      </c>
      <c r="R55" s="44" t="str">
        <f t="shared" si="70"/>
        <v>VG</v>
      </c>
      <c r="S55" s="44" t="str">
        <f t="shared" si="78"/>
        <v>G</v>
      </c>
      <c r="T55" s="44" t="str">
        <f t="shared" si="79"/>
        <v>VG</v>
      </c>
      <c r="U55" s="44" t="str">
        <f t="shared" si="80"/>
        <v>VG</v>
      </c>
      <c r="V55" s="44">
        <v>0.81299999999999994</v>
      </c>
      <c r="W55" s="44" t="str">
        <f t="shared" si="71"/>
        <v>G</v>
      </c>
      <c r="X55" s="44" t="str">
        <f t="shared" si="81"/>
        <v>S</v>
      </c>
      <c r="Y55" s="44" t="str">
        <f t="shared" si="82"/>
        <v>G</v>
      </c>
      <c r="Z55" s="44" t="str">
        <f t="shared" si="83"/>
        <v>G</v>
      </c>
      <c r="AA55" s="46">
        <v>0.73826421128751596</v>
      </c>
      <c r="AB55" s="46">
        <v>0.68764690136602502</v>
      </c>
      <c r="AC55" s="46">
        <v>7.6075962877986996</v>
      </c>
      <c r="AD55" s="46">
        <v>3.4185755354494298</v>
      </c>
      <c r="AE55" s="46">
        <v>0.51160120085129301</v>
      </c>
      <c r="AF55" s="46">
        <v>0.55888558635374996</v>
      </c>
      <c r="AG55" s="46">
        <v>0.80425822209953401</v>
      </c>
      <c r="AH55" s="46">
        <v>0.71702551703780304</v>
      </c>
      <c r="AI55" s="47" t="s">
        <v>41</v>
      </c>
      <c r="AJ55" s="47" t="s">
        <v>42</v>
      </c>
      <c r="AK55" s="47" t="s">
        <v>41</v>
      </c>
      <c r="AL55" s="47" t="s">
        <v>43</v>
      </c>
      <c r="AM55" s="47" t="s">
        <v>41</v>
      </c>
      <c r="AN55" s="47" t="s">
        <v>41</v>
      </c>
      <c r="AO55" s="47" t="s">
        <v>41</v>
      </c>
      <c r="AP55" s="47" t="s">
        <v>42</v>
      </c>
      <c r="AR55" s="48" t="s">
        <v>44</v>
      </c>
      <c r="AS55" s="46">
        <v>0.73520929581453698</v>
      </c>
      <c r="AT55" s="46">
        <v>0.75118898337791196</v>
      </c>
      <c r="AU55" s="46">
        <v>8.0861336842206004</v>
      </c>
      <c r="AV55" s="46">
        <v>7.9465833675547897</v>
      </c>
      <c r="AW55" s="46">
        <v>0.51457818082917495</v>
      </c>
      <c r="AX55" s="46">
        <v>0.49880959956890197</v>
      </c>
      <c r="AY55" s="46">
        <v>0.80222190842627705</v>
      </c>
      <c r="AZ55" s="46">
        <v>0.81279403757242896</v>
      </c>
      <c r="BA55" s="47" t="s">
        <v>41</v>
      </c>
      <c r="BB55" s="47" t="s">
        <v>41</v>
      </c>
      <c r="BC55" s="47" t="s">
        <v>41</v>
      </c>
      <c r="BD55" s="47" t="s">
        <v>41</v>
      </c>
      <c r="BE55" s="47" t="s">
        <v>41</v>
      </c>
      <c r="BF55" s="47" t="s">
        <v>43</v>
      </c>
      <c r="BG55" s="47" t="s">
        <v>41</v>
      </c>
      <c r="BH55" s="47" t="s">
        <v>41</v>
      </c>
      <c r="BI55" s="42">
        <f t="shared" si="84"/>
        <v>1</v>
      </c>
      <c r="BJ55" s="42" t="s">
        <v>44</v>
      </c>
      <c r="BK55" s="46">
        <v>0.73593302929872295</v>
      </c>
      <c r="BL55" s="46">
        <v>0.75000401917089399</v>
      </c>
      <c r="BM55" s="46">
        <v>9.9614971936286505</v>
      </c>
      <c r="BN55" s="46">
        <v>9.4196893225000498</v>
      </c>
      <c r="BO55" s="46">
        <v>0.51387446978934104</v>
      </c>
      <c r="BP55" s="46">
        <v>0.49999598081295199</v>
      </c>
      <c r="BQ55" s="46">
        <v>0.80755704914537996</v>
      </c>
      <c r="BR55" s="46">
        <v>0.81135155731168696</v>
      </c>
      <c r="BS55" s="42" t="s">
        <v>41</v>
      </c>
      <c r="BT55" s="42" t="s">
        <v>41</v>
      </c>
      <c r="BU55" s="42" t="s">
        <v>41</v>
      </c>
      <c r="BV55" s="42" t="s">
        <v>41</v>
      </c>
      <c r="BW55" s="42" t="s">
        <v>41</v>
      </c>
      <c r="BX55" s="42" t="s">
        <v>43</v>
      </c>
      <c r="BY55" s="42" t="s">
        <v>41</v>
      </c>
      <c r="BZ55" s="42" t="s">
        <v>41</v>
      </c>
    </row>
    <row r="56" spans="1:78" s="42" customFormat="1" x14ac:dyDescent="0.3">
      <c r="A56" s="41">
        <v>14158790</v>
      </c>
      <c r="B56" s="42">
        <v>23773393</v>
      </c>
      <c r="C56" s="43" t="s">
        <v>1</v>
      </c>
      <c r="D56" s="42" t="s">
        <v>214</v>
      </c>
      <c r="E56" s="43" t="s">
        <v>168</v>
      </c>
      <c r="F56" s="96"/>
      <c r="G56" s="112">
        <v>0.61</v>
      </c>
      <c r="H56" s="44" t="str">
        <f t="shared" si="68"/>
        <v>S</v>
      </c>
      <c r="I56" s="44" t="str">
        <f t="shared" si="72"/>
        <v>S</v>
      </c>
      <c r="J56" s="44" t="str">
        <f t="shared" si="73"/>
        <v>G</v>
      </c>
      <c r="K56" s="44" t="str">
        <f t="shared" si="74"/>
        <v>G</v>
      </c>
      <c r="L56" s="45">
        <v>-8.3000000000000004E-2</v>
      </c>
      <c r="M56" s="44" t="str">
        <f t="shared" si="69"/>
        <v>G</v>
      </c>
      <c r="N56" s="44" t="str">
        <f t="shared" si="75"/>
        <v>G</v>
      </c>
      <c r="O56" s="44" t="str">
        <f t="shared" si="76"/>
        <v>G</v>
      </c>
      <c r="P56" s="44" t="str">
        <f t="shared" si="77"/>
        <v>G</v>
      </c>
      <c r="Q56" s="44">
        <v>0.621</v>
      </c>
      <c r="R56" s="44" t="str">
        <f t="shared" si="70"/>
        <v>S</v>
      </c>
      <c r="S56" s="44" t="str">
        <f t="shared" si="78"/>
        <v>G</v>
      </c>
      <c r="T56" s="44" t="str">
        <f t="shared" si="79"/>
        <v>VG</v>
      </c>
      <c r="U56" s="44" t="str">
        <f t="shared" si="80"/>
        <v>VG</v>
      </c>
      <c r="V56" s="44">
        <v>0.64700000000000002</v>
      </c>
      <c r="W56" s="44" t="str">
        <f t="shared" si="71"/>
        <v>S</v>
      </c>
      <c r="X56" s="44" t="str">
        <f t="shared" si="81"/>
        <v>S</v>
      </c>
      <c r="Y56" s="44" t="str">
        <f t="shared" si="82"/>
        <v>G</v>
      </c>
      <c r="Z56" s="44" t="str">
        <f t="shared" si="83"/>
        <v>G</v>
      </c>
      <c r="AA56" s="46">
        <v>0.73826421128751596</v>
      </c>
      <c r="AB56" s="46">
        <v>0.68764690136602502</v>
      </c>
      <c r="AC56" s="46">
        <v>7.6075962877986996</v>
      </c>
      <c r="AD56" s="46">
        <v>3.4185755354494298</v>
      </c>
      <c r="AE56" s="46">
        <v>0.51160120085129301</v>
      </c>
      <c r="AF56" s="46">
        <v>0.55888558635374996</v>
      </c>
      <c r="AG56" s="46">
        <v>0.80425822209953401</v>
      </c>
      <c r="AH56" s="46">
        <v>0.71702551703780304</v>
      </c>
      <c r="AI56" s="47" t="s">
        <v>41</v>
      </c>
      <c r="AJ56" s="47" t="s">
        <v>42</v>
      </c>
      <c r="AK56" s="47" t="s">
        <v>41</v>
      </c>
      <c r="AL56" s="47" t="s">
        <v>43</v>
      </c>
      <c r="AM56" s="47" t="s">
        <v>41</v>
      </c>
      <c r="AN56" s="47" t="s">
        <v>41</v>
      </c>
      <c r="AO56" s="47" t="s">
        <v>41</v>
      </c>
      <c r="AP56" s="47" t="s">
        <v>42</v>
      </c>
      <c r="AR56" s="48" t="s">
        <v>44</v>
      </c>
      <c r="AS56" s="46">
        <v>0.73520929581453698</v>
      </c>
      <c r="AT56" s="46">
        <v>0.75118898337791196</v>
      </c>
      <c r="AU56" s="46">
        <v>8.0861336842206004</v>
      </c>
      <c r="AV56" s="46">
        <v>7.9465833675547897</v>
      </c>
      <c r="AW56" s="46">
        <v>0.51457818082917495</v>
      </c>
      <c r="AX56" s="46">
        <v>0.49880959956890197</v>
      </c>
      <c r="AY56" s="46">
        <v>0.80222190842627705</v>
      </c>
      <c r="AZ56" s="46">
        <v>0.81279403757242896</v>
      </c>
      <c r="BA56" s="47" t="s">
        <v>41</v>
      </c>
      <c r="BB56" s="47" t="s">
        <v>41</v>
      </c>
      <c r="BC56" s="47" t="s">
        <v>41</v>
      </c>
      <c r="BD56" s="47" t="s">
        <v>41</v>
      </c>
      <c r="BE56" s="47" t="s">
        <v>41</v>
      </c>
      <c r="BF56" s="47" t="s">
        <v>43</v>
      </c>
      <c r="BG56" s="47" t="s">
        <v>41</v>
      </c>
      <c r="BH56" s="47" t="s">
        <v>41</v>
      </c>
      <c r="BI56" s="42">
        <f t="shared" si="84"/>
        <v>1</v>
      </c>
      <c r="BJ56" s="42" t="s">
        <v>44</v>
      </c>
      <c r="BK56" s="46">
        <v>0.73593302929872295</v>
      </c>
      <c r="BL56" s="46">
        <v>0.75000401917089399</v>
      </c>
      <c r="BM56" s="46">
        <v>9.9614971936286505</v>
      </c>
      <c r="BN56" s="46">
        <v>9.4196893225000498</v>
      </c>
      <c r="BO56" s="46">
        <v>0.51387446978934104</v>
      </c>
      <c r="BP56" s="46">
        <v>0.49999598081295199</v>
      </c>
      <c r="BQ56" s="46">
        <v>0.80755704914537996</v>
      </c>
      <c r="BR56" s="46">
        <v>0.81135155731168696</v>
      </c>
      <c r="BS56" s="42" t="s">
        <v>41</v>
      </c>
      <c r="BT56" s="42" t="s">
        <v>41</v>
      </c>
      <c r="BU56" s="42" t="s">
        <v>41</v>
      </c>
      <c r="BV56" s="42" t="s">
        <v>41</v>
      </c>
      <c r="BW56" s="42" t="s">
        <v>41</v>
      </c>
      <c r="BX56" s="42" t="s">
        <v>43</v>
      </c>
      <c r="BY56" s="42" t="s">
        <v>41</v>
      </c>
      <c r="BZ56" s="42" t="s">
        <v>41</v>
      </c>
    </row>
    <row r="57" spans="1:78" s="129" customFormat="1" ht="28.8" x14ac:dyDescent="0.3">
      <c r="A57" s="128">
        <v>14158790</v>
      </c>
      <c r="B57" s="129">
        <v>23773393</v>
      </c>
      <c r="C57" s="130" t="s">
        <v>1</v>
      </c>
      <c r="D57" s="101" t="s">
        <v>318</v>
      </c>
      <c r="E57" s="101" t="s">
        <v>319</v>
      </c>
      <c r="F57" s="131"/>
      <c r="G57" s="132">
        <v>-0.76300000000000001</v>
      </c>
      <c r="H57" s="133" t="str">
        <f t="shared" si="68"/>
        <v>NS</v>
      </c>
      <c r="I57" s="133" t="str">
        <f t="shared" si="72"/>
        <v>S</v>
      </c>
      <c r="J57" s="133" t="str">
        <f t="shared" si="73"/>
        <v>G</v>
      </c>
      <c r="K57" s="133" t="str">
        <f t="shared" si="74"/>
        <v>G</v>
      </c>
      <c r="L57" s="134">
        <v>-0.36520000000000002</v>
      </c>
      <c r="M57" s="133" t="str">
        <f t="shared" si="69"/>
        <v>NS</v>
      </c>
      <c r="N57" s="133" t="str">
        <f t="shared" si="75"/>
        <v>G</v>
      </c>
      <c r="O57" s="133" t="str">
        <f t="shared" si="76"/>
        <v>G</v>
      </c>
      <c r="P57" s="133" t="str">
        <f t="shared" si="77"/>
        <v>G</v>
      </c>
      <c r="Q57" s="133">
        <v>1.175</v>
      </c>
      <c r="R57" s="133" t="str">
        <f t="shared" si="70"/>
        <v>NS</v>
      </c>
      <c r="S57" s="133" t="str">
        <f t="shared" si="78"/>
        <v>G</v>
      </c>
      <c r="T57" s="133" t="str">
        <f t="shared" si="79"/>
        <v>VG</v>
      </c>
      <c r="U57" s="133" t="str">
        <f t="shared" si="80"/>
        <v>VG</v>
      </c>
      <c r="V57" s="133">
        <v>0.38019999999999998</v>
      </c>
      <c r="W57" s="133" t="str">
        <f t="shared" si="71"/>
        <v>NS</v>
      </c>
      <c r="X57" s="133" t="str">
        <f t="shared" si="81"/>
        <v>S</v>
      </c>
      <c r="Y57" s="133" t="str">
        <f t="shared" si="82"/>
        <v>G</v>
      </c>
      <c r="Z57" s="133" t="str">
        <f t="shared" si="83"/>
        <v>G</v>
      </c>
      <c r="AA57" s="135">
        <v>0.73826421128751596</v>
      </c>
      <c r="AB57" s="135">
        <v>0.68764690136602502</v>
      </c>
      <c r="AC57" s="135">
        <v>7.6075962877986996</v>
      </c>
      <c r="AD57" s="135">
        <v>3.4185755354494298</v>
      </c>
      <c r="AE57" s="135">
        <v>0.51160120085129301</v>
      </c>
      <c r="AF57" s="135">
        <v>0.55888558635374996</v>
      </c>
      <c r="AG57" s="135">
        <v>0.80425822209953401</v>
      </c>
      <c r="AH57" s="135">
        <v>0.71702551703780304</v>
      </c>
      <c r="AI57" s="136" t="s">
        <v>41</v>
      </c>
      <c r="AJ57" s="136" t="s">
        <v>42</v>
      </c>
      <c r="AK57" s="136" t="s">
        <v>41</v>
      </c>
      <c r="AL57" s="136" t="s">
        <v>43</v>
      </c>
      <c r="AM57" s="136" t="s">
        <v>41</v>
      </c>
      <c r="AN57" s="136" t="s">
        <v>41</v>
      </c>
      <c r="AO57" s="136" t="s">
        <v>41</v>
      </c>
      <c r="AP57" s="136" t="s">
        <v>42</v>
      </c>
      <c r="AR57" s="137" t="s">
        <v>44</v>
      </c>
      <c r="AS57" s="135">
        <v>0.73520929581453698</v>
      </c>
      <c r="AT57" s="135">
        <v>0.75118898337791196</v>
      </c>
      <c r="AU57" s="135">
        <v>8.0861336842206004</v>
      </c>
      <c r="AV57" s="135">
        <v>7.9465833675547897</v>
      </c>
      <c r="AW57" s="135">
        <v>0.51457818082917495</v>
      </c>
      <c r="AX57" s="135">
        <v>0.49880959956890197</v>
      </c>
      <c r="AY57" s="135">
        <v>0.80222190842627705</v>
      </c>
      <c r="AZ57" s="135">
        <v>0.81279403757242896</v>
      </c>
      <c r="BA57" s="136" t="s">
        <v>41</v>
      </c>
      <c r="BB57" s="136" t="s">
        <v>41</v>
      </c>
      <c r="BC57" s="136" t="s">
        <v>41</v>
      </c>
      <c r="BD57" s="136" t="s">
        <v>41</v>
      </c>
      <c r="BE57" s="136" t="s">
        <v>41</v>
      </c>
      <c r="BF57" s="136" t="s">
        <v>43</v>
      </c>
      <c r="BG57" s="136" t="s">
        <v>41</v>
      </c>
      <c r="BH57" s="136" t="s">
        <v>41</v>
      </c>
      <c r="BI57" s="129">
        <f t="shared" si="84"/>
        <v>1</v>
      </c>
      <c r="BJ57" s="129" t="s">
        <v>44</v>
      </c>
      <c r="BK57" s="135">
        <v>0.73593302929872295</v>
      </c>
      <c r="BL57" s="135">
        <v>0.75000401917089399</v>
      </c>
      <c r="BM57" s="135">
        <v>9.9614971936286505</v>
      </c>
      <c r="BN57" s="135">
        <v>9.4196893225000498</v>
      </c>
      <c r="BO57" s="135">
        <v>0.51387446978934104</v>
      </c>
      <c r="BP57" s="135">
        <v>0.49999598081295199</v>
      </c>
      <c r="BQ57" s="135">
        <v>0.80755704914537996</v>
      </c>
      <c r="BR57" s="135">
        <v>0.81135155731168696</v>
      </c>
      <c r="BS57" s="129" t="s">
        <v>41</v>
      </c>
      <c r="BT57" s="129" t="s">
        <v>41</v>
      </c>
      <c r="BU57" s="129" t="s">
        <v>41</v>
      </c>
      <c r="BV57" s="129" t="s">
        <v>41</v>
      </c>
      <c r="BW57" s="129" t="s">
        <v>41</v>
      </c>
      <c r="BX57" s="129" t="s">
        <v>43</v>
      </c>
      <c r="BY57" s="129" t="s">
        <v>41</v>
      </c>
      <c r="BZ57" s="129" t="s">
        <v>41</v>
      </c>
    </row>
    <row r="58" spans="1:78" s="42" customFormat="1" x14ac:dyDescent="0.3">
      <c r="A58" s="41">
        <v>14158790</v>
      </c>
      <c r="B58" s="42">
        <v>23773393</v>
      </c>
      <c r="C58" s="43" t="s">
        <v>1</v>
      </c>
      <c r="D58" s="42" t="s">
        <v>322</v>
      </c>
      <c r="E58" s="43" t="s">
        <v>168</v>
      </c>
      <c r="F58" s="96"/>
      <c r="G58" s="112">
        <v>0.82</v>
      </c>
      <c r="H58" s="44" t="str">
        <f t="shared" si="68"/>
        <v>VG</v>
      </c>
      <c r="I58" s="44" t="str">
        <f t="shared" si="72"/>
        <v>S</v>
      </c>
      <c r="J58" s="44" t="str">
        <f t="shared" si="73"/>
        <v>G</v>
      </c>
      <c r="K58" s="44" t="str">
        <f t="shared" si="74"/>
        <v>G</v>
      </c>
      <c r="L58" s="45">
        <v>-4.07E-2</v>
      </c>
      <c r="M58" s="44" t="str">
        <f t="shared" si="69"/>
        <v>VG</v>
      </c>
      <c r="N58" s="44" t="str">
        <f t="shared" si="75"/>
        <v>G</v>
      </c>
      <c r="O58" s="44" t="str">
        <f t="shared" si="76"/>
        <v>G</v>
      </c>
      <c r="P58" s="44" t="str">
        <f t="shared" si="77"/>
        <v>G</v>
      </c>
      <c r="Q58" s="44">
        <v>0.42399999999999999</v>
      </c>
      <c r="R58" s="44" t="str">
        <f t="shared" si="70"/>
        <v>VG</v>
      </c>
      <c r="S58" s="44" t="str">
        <f t="shared" si="78"/>
        <v>G</v>
      </c>
      <c r="T58" s="44" t="str">
        <f t="shared" si="79"/>
        <v>VG</v>
      </c>
      <c r="U58" s="44" t="str">
        <f t="shared" si="80"/>
        <v>VG</v>
      </c>
      <c r="V58" s="44">
        <v>0.83040000000000003</v>
      </c>
      <c r="W58" s="44" t="str">
        <f t="shared" si="71"/>
        <v>G</v>
      </c>
      <c r="X58" s="44" t="str">
        <f t="shared" si="81"/>
        <v>S</v>
      </c>
      <c r="Y58" s="44" t="str">
        <f t="shared" si="82"/>
        <v>G</v>
      </c>
      <c r="Z58" s="44" t="str">
        <f t="shared" si="83"/>
        <v>G</v>
      </c>
      <c r="AA58" s="46">
        <v>0.73826421128751596</v>
      </c>
      <c r="AB58" s="46">
        <v>0.68764690136602502</v>
      </c>
      <c r="AC58" s="46">
        <v>7.6075962877986996</v>
      </c>
      <c r="AD58" s="46">
        <v>3.4185755354494298</v>
      </c>
      <c r="AE58" s="46">
        <v>0.51160120085129301</v>
      </c>
      <c r="AF58" s="46">
        <v>0.55888558635374996</v>
      </c>
      <c r="AG58" s="46">
        <v>0.80425822209953401</v>
      </c>
      <c r="AH58" s="46">
        <v>0.71702551703780304</v>
      </c>
      <c r="AI58" s="47" t="s">
        <v>41</v>
      </c>
      <c r="AJ58" s="47" t="s">
        <v>42</v>
      </c>
      <c r="AK58" s="47" t="s">
        <v>41</v>
      </c>
      <c r="AL58" s="47" t="s">
        <v>43</v>
      </c>
      <c r="AM58" s="47" t="s">
        <v>41</v>
      </c>
      <c r="AN58" s="47" t="s">
        <v>41</v>
      </c>
      <c r="AO58" s="47" t="s">
        <v>41</v>
      </c>
      <c r="AP58" s="47" t="s">
        <v>42</v>
      </c>
      <c r="AR58" s="48" t="s">
        <v>44</v>
      </c>
      <c r="AS58" s="46">
        <v>0.73520929581453698</v>
      </c>
      <c r="AT58" s="46">
        <v>0.75118898337791196</v>
      </c>
      <c r="AU58" s="46">
        <v>8.0861336842206004</v>
      </c>
      <c r="AV58" s="46">
        <v>7.9465833675547897</v>
      </c>
      <c r="AW58" s="46">
        <v>0.51457818082917495</v>
      </c>
      <c r="AX58" s="46">
        <v>0.49880959956890197</v>
      </c>
      <c r="AY58" s="46">
        <v>0.80222190842627705</v>
      </c>
      <c r="AZ58" s="46">
        <v>0.81279403757242896</v>
      </c>
      <c r="BA58" s="47" t="s">
        <v>41</v>
      </c>
      <c r="BB58" s="47" t="s">
        <v>41</v>
      </c>
      <c r="BC58" s="47" t="s">
        <v>41</v>
      </c>
      <c r="BD58" s="47" t="s">
        <v>41</v>
      </c>
      <c r="BE58" s="47" t="s">
        <v>41</v>
      </c>
      <c r="BF58" s="47" t="s">
        <v>43</v>
      </c>
      <c r="BG58" s="47" t="s">
        <v>41</v>
      </c>
      <c r="BH58" s="47" t="s">
        <v>41</v>
      </c>
      <c r="BI58" s="42">
        <f t="shared" si="84"/>
        <v>1</v>
      </c>
      <c r="BJ58" s="42" t="s">
        <v>44</v>
      </c>
      <c r="BK58" s="46">
        <v>0.73593302929872295</v>
      </c>
      <c r="BL58" s="46">
        <v>0.75000401917089399</v>
      </c>
      <c r="BM58" s="46">
        <v>9.9614971936286505</v>
      </c>
      <c r="BN58" s="46">
        <v>9.4196893225000498</v>
      </c>
      <c r="BO58" s="46">
        <v>0.51387446978934104</v>
      </c>
      <c r="BP58" s="46">
        <v>0.49999598081295199</v>
      </c>
      <c r="BQ58" s="46">
        <v>0.80755704914537996</v>
      </c>
      <c r="BR58" s="46">
        <v>0.81135155731168696</v>
      </c>
      <c r="BS58" s="42" t="s">
        <v>41</v>
      </c>
      <c r="BT58" s="42" t="s">
        <v>41</v>
      </c>
      <c r="BU58" s="42" t="s">
        <v>41</v>
      </c>
      <c r="BV58" s="42" t="s">
        <v>41</v>
      </c>
      <c r="BW58" s="42" t="s">
        <v>41</v>
      </c>
      <c r="BX58" s="42" t="s">
        <v>43</v>
      </c>
      <c r="BY58" s="42" t="s">
        <v>41</v>
      </c>
      <c r="BZ58" s="42" t="s">
        <v>41</v>
      </c>
    </row>
    <row r="59" spans="1:78" s="42" customFormat="1" x14ac:dyDescent="0.3">
      <c r="A59" s="41">
        <v>14158790</v>
      </c>
      <c r="B59" s="42">
        <v>23773393</v>
      </c>
      <c r="C59" s="43" t="s">
        <v>1</v>
      </c>
      <c r="D59" s="42" t="s">
        <v>508</v>
      </c>
      <c r="E59" s="43" t="s">
        <v>168</v>
      </c>
      <c r="F59" s="96"/>
      <c r="G59" s="112">
        <v>0.80800000000000005</v>
      </c>
      <c r="H59" s="44" t="str">
        <f t="shared" ref="H59" si="85">IF(G59&gt;0.8,"VG",IF(G59&gt;0.7,"G",IF(G59&gt;0.45,"S","NS")))</f>
        <v>VG</v>
      </c>
      <c r="I59" s="44" t="str">
        <f t="shared" ref="I59" si="86">AJ59</f>
        <v>S</v>
      </c>
      <c r="J59" s="44" t="str">
        <f t="shared" ref="J59" si="87">BB59</f>
        <v>G</v>
      </c>
      <c r="K59" s="44" t="str">
        <f t="shared" ref="K59" si="88">BT59</f>
        <v>G</v>
      </c>
      <c r="L59" s="45">
        <v>-4.36E-2</v>
      </c>
      <c r="M59" s="44" t="str">
        <f t="shared" ref="M59" si="89">IF(ABS(L59)&lt;5%,"VG",IF(ABS(L59)&lt;10%,"G",IF(ABS(L59)&lt;15%,"S","NS")))</f>
        <v>VG</v>
      </c>
      <c r="N59" s="44" t="str">
        <f t="shared" ref="N59" si="90">AO59</f>
        <v>G</v>
      </c>
      <c r="O59" s="44" t="str">
        <f t="shared" ref="O59" si="91">BD59</f>
        <v>G</v>
      </c>
      <c r="P59" s="44" t="str">
        <f t="shared" ref="P59" si="92">BY59</f>
        <v>G</v>
      </c>
      <c r="Q59" s="44">
        <v>0.437</v>
      </c>
      <c r="R59" s="44" t="str">
        <f t="shared" ref="R59" si="93">IF(Q59&lt;=0.5,"VG",IF(Q59&lt;=0.6,"G",IF(Q59&lt;=0.7,"S","NS")))</f>
        <v>VG</v>
      </c>
      <c r="S59" s="44" t="str">
        <f t="shared" ref="S59" si="94">AN59</f>
        <v>G</v>
      </c>
      <c r="T59" s="44" t="str">
        <f t="shared" ref="T59" si="95">BF59</f>
        <v>VG</v>
      </c>
      <c r="U59" s="44" t="str">
        <f t="shared" ref="U59" si="96">BX59</f>
        <v>VG</v>
      </c>
      <c r="V59" s="44">
        <v>0.81699999999999995</v>
      </c>
      <c r="W59" s="44" t="str">
        <f t="shared" ref="W59" si="97">IF(V59&gt;0.85,"VG",IF(V59&gt;0.75,"G",IF(V59&gt;0.6,"S","NS")))</f>
        <v>G</v>
      </c>
      <c r="X59" s="44" t="str">
        <f t="shared" ref="X59" si="98">AP59</f>
        <v>S</v>
      </c>
      <c r="Y59" s="44" t="str">
        <f t="shared" ref="Y59" si="99">BH59</f>
        <v>G</v>
      </c>
      <c r="Z59" s="44" t="str">
        <f t="shared" ref="Z59" si="100">BZ59</f>
        <v>G</v>
      </c>
      <c r="AA59" s="46">
        <v>0.73826421128751596</v>
      </c>
      <c r="AB59" s="46">
        <v>0.68764690136602502</v>
      </c>
      <c r="AC59" s="46">
        <v>7.6075962877986996</v>
      </c>
      <c r="AD59" s="46">
        <v>3.4185755354494298</v>
      </c>
      <c r="AE59" s="46">
        <v>0.51160120085129301</v>
      </c>
      <c r="AF59" s="46">
        <v>0.55888558635374996</v>
      </c>
      <c r="AG59" s="46">
        <v>0.80425822209953401</v>
      </c>
      <c r="AH59" s="46">
        <v>0.71702551703780304</v>
      </c>
      <c r="AI59" s="47" t="s">
        <v>41</v>
      </c>
      <c r="AJ59" s="47" t="s">
        <v>42</v>
      </c>
      <c r="AK59" s="47" t="s">
        <v>41</v>
      </c>
      <c r="AL59" s="47" t="s">
        <v>43</v>
      </c>
      <c r="AM59" s="47" t="s">
        <v>41</v>
      </c>
      <c r="AN59" s="47" t="s">
        <v>41</v>
      </c>
      <c r="AO59" s="47" t="s">
        <v>41</v>
      </c>
      <c r="AP59" s="47" t="s">
        <v>42</v>
      </c>
      <c r="AR59" s="48" t="s">
        <v>44</v>
      </c>
      <c r="AS59" s="46">
        <v>0.73520929581453698</v>
      </c>
      <c r="AT59" s="46">
        <v>0.75118898337791196</v>
      </c>
      <c r="AU59" s="46">
        <v>8.0861336842206004</v>
      </c>
      <c r="AV59" s="46">
        <v>7.9465833675547897</v>
      </c>
      <c r="AW59" s="46">
        <v>0.51457818082917495</v>
      </c>
      <c r="AX59" s="46">
        <v>0.49880959956890197</v>
      </c>
      <c r="AY59" s="46">
        <v>0.80222190842627705</v>
      </c>
      <c r="AZ59" s="46">
        <v>0.81279403757242896</v>
      </c>
      <c r="BA59" s="47" t="s">
        <v>41</v>
      </c>
      <c r="BB59" s="47" t="s">
        <v>41</v>
      </c>
      <c r="BC59" s="47" t="s">
        <v>41</v>
      </c>
      <c r="BD59" s="47" t="s">
        <v>41</v>
      </c>
      <c r="BE59" s="47" t="s">
        <v>41</v>
      </c>
      <c r="BF59" s="47" t="s">
        <v>43</v>
      </c>
      <c r="BG59" s="47" t="s">
        <v>41</v>
      </c>
      <c r="BH59" s="47" t="s">
        <v>41</v>
      </c>
      <c r="BI59" s="42">
        <f t="shared" ref="BI59" si="101">IF(BJ59=AR59,1,0)</f>
        <v>1</v>
      </c>
      <c r="BJ59" s="42" t="s">
        <v>44</v>
      </c>
      <c r="BK59" s="46">
        <v>0.73593302929872295</v>
      </c>
      <c r="BL59" s="46">
        <v>0.75000401917089399</v>
      </c>
      <c r="BM59" s="46">
        <v>9.9614971936286505</v>
      </c>
      <c r="BN59" s="46">
        <v>9.4196893225000498</v>
      </c>
      <c r="BO59" s="46">
        <v>0.51387446978934104</v>
      </c>
      <c r="BP59" s="46">
        <v>0.49999598081295199</v>
      </c>
      <c r="BQ59" s="46">
        <v>0.80755704914537996</v>
      </c>
      <c r="BR59" s="46">
        <v>0.81135155731168696</v>
      </c>
      <c r="BS59" s="42" t="s">
        <v>41</v>
      </c>
      <c r="BT59" s="42" t="s">
        <v>41</v>
      </c>
      <c r="BU59" s="42" t="s">
        <v>41</v>
      </c>
      <c r="BV59" s="42" t="s">
        <v>41</v>
      </c>
      <c r="BW59" s="42" t="s">
        <v>41</v>
      </c>
      <c r="BX59" s="42" t="s">
        <v>43</v>
      </c>
      <c r="BY59" s="42" t="s">
        <v>41</v>
      </c>
      <c r="BZ59" s="42" t="s">
        <v>41</v>
      </c>
    </row>
    <row r="60" spans="1:78" s="42" customFormat="1" x14ac:dyDescent="0.3">
      <c r="A60" s="41">
        <v>14158790</v>
      </c>
      <c r="B60" s="42">
        <v>23773393</v>
      </c>
      <c r="C60" s="43" t="s">
        <v>1</v>
      </c>
      <c r="D60" s="42" t="s">
        <v>531</v>
      </c>
      <c r="E60" s="43" t="s">
        <v>168</v>
      </c>
      <c r="F60" s="96"/>
      <c r="G60" s="112">
        <v>0.80800000000000005</v>
      </c>
      <c r="H60" s="44" t="str">
        <f t="shared" ref="H60" si="102">IF(G60&gt;0.8,"VG",IF(G60&gt;0.7,"G",IF(G60&gt;0.45,"S","NS")))</f>
        <v>VG</v>
      </c>
      <c r="I60" s="44" t="str">
        <f t="shared" ref="I60" si="103">AJ60</f>
        <v>S</v>
      </c>
      <c r="J60" s="44" t="str">
        <f t="shared" ref="J60" si="104">BB60</f>
        <v>G</v>
      </c>
      <c r="K60" s="44" t="str">
        <f t="shared" ref="K60" si="105">BT60</f>
        <v>G</v>
      </c>
      <c r="L60" s="45">
        <v>-4.36E-2</v>
      </c>
      <c r="M60" s="44" t="str">
        <f t="shared" ref="M60" si="106">IF(ABS(L60)&lt;5%,"VG",IF(ABS(L60)&lt;10%,"G",IF(ABS(L60)&lt;15%,"S","NS")))</f>
        <v>VG</v>
      </c>
      <c r="N60" s="44" t="str">
        <f t="shared" ref="N60" si="107">AO60</f>
        <v>G</v>
      </c>
      <c r="O60" s="44" t="str">
        <f t="shared" ref="O60" si="108">BD60</f>
        <v>G</v>
      </c>
      <c r="P60" s="44" t="str">
        <f t="shared" ref="P60" si="109">BY60</f>
        <v>G</v>
      </c>
      <c r="Q60" s="44">
        <v>0.437</v>
      </c>
      <c r="R60" s="44" t="str">
        <f t="shared" ref="R60" si="110">IF(Q60&lt;=0.5,"VG",IF(Q60&lt;=0.6,"G",IF(Q60&lt;=0.7,"S","NS")))</f>
        <v>VG</v>
      </c>
      <c r="S60" s="44" t="str">
        <f t="shared" ref="S60" si="111">AN60</f>
        <v>G</v>
      </c>
      <c r="T60" s="44" t="str">
        <f t="shared" ref="T60" si="112">BF60</f>
        <v>VG</v>
      </c>
      <c r="U60" s="44" t="str">
        <f t="shared" ref="U60" si="113">BX60</f>
        <v>VG</v>
      </c>
      <c r="V60" s="44">
        <v>0.81699999999999995</v>
      </c>
      <c r="W60" s="44" t="str">
        <f t="shared" ref="W60" si="114">IF(V60&gt;0.85,"VG",IF(V60&gt;0.75,"G",IF(V60&gt;0.6,"S","NS")))</f>
        <v>G</v>
      </c>
      <c r="X60" s="44" t="str">
        <f t="shared" ref="X60" si="115">AP60</f>
        <v>S</v>
      </c>
      <c r="Y60" s="44" t="str">
        <f t="shared" ref="Y60" si="116">BH60</f>
        <v>G</v>
      </c>
      <c r="Z60" s="44" t="str">
        <f t="shared" ref="Z60" si="117">BZ60</f>
        <v>G</v>
      </c>
      <c r="AA60" s="46">
        <v>0.73826421128751596</v>
      </c>
      <c r="AB60" s="46">
        <v>0.68764690136602502</v>
      </c>
      <c r="AC60" s="46">
        <v>7.6075962877986996</v>
      </c>
      <c r="AD60" s="46">
        <v>3.4185755354494298</v>
      </c>
      <c r="AE60" s="46">
        <v>0.51160120085129301</v>
      </c>
      <c r="AF60" s="46">
        <v>0.55888558635374996</v>
      </c>
      <c r="AG60" s="46">
        <v>0.80425822209953401</v>
      </c>
      <c r="AH60" s="46">
        <v>0.71702551703780304</v>
      </c>
      <c r="AI60" s="47" t="s">
        <v>41</v>
      </c>
      <c r="AJ60" s="47" t="s">
        <v>42</v>
      </c>
      <c r="AK60" s="47" t="s">
        <v>41</v>
      </c>
      <c r="AL60" s="47" t="s">
        <v>43</v>
      </c>
      <c r="AM60" s="47" t="s">
        <v>41</v>
      </c>
      <c r="AN60" s="47" t="s">
        <v>41</v>
      </c>
      <c r="AO60" s="47" t="s">
        <v>41</v>
      </c>
      <c r="AP60" s="47" t="s">
        <v>42</v>
      </c>
      <c r="AR60" s="48" t="s">
        <v>44</v>
      </c>
      <c r="AS60" s="46">
        <v>0.73520929581453698</v>
      </c>
      <c r="AT60" s="46">
        <v>0.75118898337791196</v>
      </c>
      <c r="AU60" s="46">
        <v>8.0861336842206004</v>
      </c>
      <c r="AV60" s="46">
        <v>7.9465833675547897</v>
      </c>
      <c r="AW60" s="46">
        <v>0.51457818082917495</v>
      </c>
      <c r="AX60" s="46">
        <v>0.49880959956890197</v>
      </c>
      <c r="AY60" s="46">
        <v>0.80222190842627705</v>
      </c>
      <c r="AZ60" s="46">
        <v>0.81279403757242896</v>
      </c>
      <c r="BA60" s="47" t="s">
        <v>41</v>
      </c>
      <c r="BB60" s="47" t="s">
        <v>41</v>
      </c>
      <c r="BC60" s="47" t="s">
        <v>41</v>
      </c>
      <c r="BD60" s="47" t="s">
        <v>41</v>
      </c>
      <c r="BE60" s="47" t="s">
        <v>41</v>
      </c>
      <c r="BF60" s="47" t="s">
        <v>43</v>
      </c>
      <c r="BG60" s="47" t="s">
        <v>41</v>
      </c>
      <c r="BH60" s="47" t="s">
        <v>41</v>
      </c>
      <c r="BI60" s="42">
        <f t="shared" ref="BI60" si="118">IF(BJ60=AR60,1,0)</f>
        <v>1</v>
      </c>
      <c r="BJ60" s="42" t="s">
        <v>44</v>
      </c>
      <c r="BK60" s="46">
        <v>0.73593302929872295</v>
      </c>
      <c r="BL60" s="46">
        <v>0.75000401917089399</v>
      </c>
      <c r="BM60" s="46">
        <v>9.9614971936286505</v>
      </c>
      <c r="BN60" s="46">
        <v>9.4196893225000498</v>
      </c>
      <c r="BO60" s="46">
        <v>0.51387446978934104</v>
      </c>
      <c r="BP60" s="46">
        <v>0.49999598081295199</v>
      </c>
      <c r="BQ60" s="46">
        <v>0.80755704914537996</v>
      </c>
      <c r="BR60" s="46">
        <v>0.81135155731168696</v>
      </c>
      <c r="BS60" s="42" t="s">
        <v>41</v>
      </c>
      <c r="BT60" s="42" t="s">
        <v>41</v>
      </c>
      <c r="BU60" s="42" t="s">
        <v>41</v>
      </c>
      <c r="BV60" s="42" t="s">
        <v>41</v>
      </c>
      <c r="BW60" s="42" t="s">
        <v>41</v>
      </c>
      <c r="BX60" s="42" t="s">
        <v>43</v>
      </c>
      <c r="BY60" s="42" t="s">
        <v>41</v>
      </c>
      <c r="BZ60" s="42" t="s">
        <v>41</v>
      </c>
    </row>
    <row r="61" spans="1:78" s="42" customFormat="1" x14ac:dyDescent="0.3">
      <c r="A61" s="41">
        <v>14158790</v>
      </c>
      <c r="B61" s="42">
        <v>23773393</v>
      </c>
      <c r="C61" s="43" t="s">
        <v>1</v>
      </c>
      <c r="D61" s="42" t="s">
        <v>531</v>
      </c>
      <c r="E61" s="43" t="s">
        <v>220</v>
      </c>
      <c r="F61" s="96"/>
      <c r="G61" s="112">
        <v>0.76659999999999995</v>
      </c>
      <c r="H61" s="44" t="str">
        <f t="shared" ref="H61" si="119">IF(G61&gt;0.8,"VG",IF(G61&gt;0.7,"G",IF(G61&gt;0.45,"S","NS")))</f>
        <v>G</v>
      </c>
      <c r="I61" s="44" t="str">
        <f t="shared" ref="I61" si="120">AJ61</f>
        <v>S</v>
      </c>
      <c r="J61" s="44" t="str">
        <f t="shared" ref="J61" si="121">BB61</f>
        <v>G</v>
      </c>
      <c r="K61" s="44" t="str">
        <f t="shared" ref="K61" si="122">BT61</f>
        <v>G</v>
      </c>
      <c r="L61" s="45">
        <v>-0.2301</v>
      </c>
      <c r="M61" s="44" t="str">
        <f t="shared" ref="M61" si="123">IF(ABS(L61)&lt;5%,"VG",IF(ABS(L61)&lt;10%,"G",IF(ABS(L61)&lt;15%,"S","NS")))</f>
        <v>NS</v>
      </c>
      <c r="N61" s="44" t="str">
        <f t="shared" ref="N61" si="124">AO61</f>
        <v>G</v>
      </c>
      <c r="O61" s="44" t="str">
        <f t="shared" ref="O61" si="125">BD61</f>
        <v>G</v>
      </c>
      <c r="P61" s="44" t="str">
        <f t="shared" ref="P61" si="126">BY61</f>
        <v>G</v>
      </c>
      <c r="Q61" s="44">
        <v>0.46600000000000003</v>
      </c>
      <c r="R61" s="44" t="str">
        <f t="shared" ref="R61" si="127">IF(Q61&lt;=0.5,"VG",IF(Q61&lt;=0.6,"G",IF(Q61&lt;=0.7,"S","NS")))</f>
        <v>VG</v>
      </c>
      <c r="S61" s="44" t="str">
        <f t="shared" ref="S61" si="128">AN61</f>
        <v>G</v>
      </c>
      <c r="T61" s="44" t="str">
        <f t="shared" ref="T61" si="129">BF61</f>
        <v>VG</v>
      </c>
      <c r="U61" s="44" t="str">
        <f t="shared" ref="U61" si="130">BX61</f>
        <v>VG</v>
      </c>
      <c r="V61" s="44">
        <v>0.8458</v>
      </c>
      <c r="W61" s="44" t="str">
        <f t="shared" ref="W61" si="131">IF(V61&gt;0.85,"VG",IF(V61&gt;0.75,"G",IF(V61&gt;0.6,"S","NS")))</f>
        <v>G</v>
      </c>
      <c r="X61" s="44" t="str">
        <f t="shared" ref="X61" si="132">AP61</f>
        <v>S</v>
      </c>
      <c r="Y61" s="44" t="str">
        <f t="shared" ref="Y61" si="133">BH61</f>
        <v>G</v>
      </c>
      <c r="Z61" s="44" t="str">
        <f t="shared" ref="Z61" si="134">BZ61</f>
        <v>G</v>
      </c>
      <c r="AA61" s="46">
        <v>0.73826421128751596</v>
      </c>
      <c r="AB61" s="46">
        <v>0.68764690136602502</v>
      </c>
      <c r="AC61" s="46">
        <v>7.6075962877986996</v>
      </c>
      <c r="AD61" s="46">
        <v>3.4185755354494298</v>
      </c>
      <c r="AE61" s="46">
        <v>0.51160120085129301</v>
      </c>
      <c r="AF61" s="46">
        <v>0.55888558635374996</v>
      </c>
      <c r="AG61" s="46">
        <v>0.80425822209953401</v>
      </c>
      <c r="AH61" s="46">
        <v>0.71702551703780304</v>
      </c>
      <c r="AI61" s="47" t="s">
        <v>41</v>
      </c>
      <c r="AJ61" s="47" t="s">
        <v>42</v>
      </c>
      <c r="AK61" s="47" t="s">
        <v>41</v>
      </c>
      <c r="AL61" s="47" t="s">
        <v>43</v>
      </c>
      <c r="AM61" s="47" t="s">
        <v>41</v>
      </c>
      <c r="AN61" s="47" t="s">
        <v>41</v>
      </c>
      <c r="AO61" s="47" t="s">
        <v>41</v>
      </c>
      <c r="AP61" s="47" t="s">
        <v>42</v>
      </c>
      <c r="AR61" s="48" t="s">
        <v>44</v>
      </c>
      <c r="AS61" s="46">
        <v>0.73520929581453698</v>
      </c>
      <c r="AT61" s="46">
        <v>0.75118898337791196</v>
      </c>
      <c r="AU61" s="46">
        <v>8.0861336842206004</v>
      </c>
      <c r="AV61" s="46">
        <v>7.9465833675547897</v>
      </c>
      <c r="AW61" s="46">
        <v>0.51457818082917495</v>
      </c>
      <c r="AX61" s="46">
        <v>0.49880959956890197</v>
      </c>
      <c r="AY61" s="46">
        <v>0.80222190842627705</v>
      </c>
      <c r="AZ61" s="46">
        <v>0.81279403757242896</v>
      </c>
      <c r="BA61" s="47" t="s">
        <v>41</v>
      </c>
      <c r="BB61" s="47" t="s">
        <v>41</v>
      </c>
      <c r="BC61" s="47" t="s">
        <v>41</v>
      </c>
      <c r="BD61" s="47" t="s">
        <v>41</v>
      </c>
      <c r="BE61" s="47" t="s">
        <v>41</v>
      </c>
      <c r="BF61" s="47" t="s">
        <v>43</v>
      </c>
      <c r="BG61" s="47" t="s">
        <v>41</v>
      </c>
      <c r="BH61" s="47" t="s">
        <v>41</v>
      </c>
      <c r="BI61" s="42">
        <f t="shared" ref="BI61" si="135">IF(BJ61=AR61,1,0)</f>
        <v>1</v>
      </c>
      <c r="BJ61" s="42" t="s">
        <v>44</v>
      </c>
      <c r="BK61" s="46">
        <v>0.73593302929872295</v>
      </c>
      <c r="BL61" s="46">
        <v>0.75000401917089399</v>
      </c>
      <c r="BM61" s="46">
        <v>9.9614971936286505</v>
      </c>
      <c r="BN61" s="46">
        <v>9.4196893225000498</v>
      </c>
      <c r="BO61" s="46">
        <v>0.51387446978934104</v>
      </c>
      <c r="BP61" s="46">
        <v>0.49999598081295199</v>
      </c>
      <c r="BQ61" s="46">
        <v>0.80755704914537996</v>
      </c>
      <c r="BR61" s="46">
        <v>0.81135155731168696</v>
      </c>
      <c r="BS61" s="42" t="s">
        <v>41</v>
      </c>
      <c r="BT61" s="42" t="s">
        <v>41</v>
      </c>
      <c r="BU61" s="42" t="s">
        <v>41</v>
      </c>
      <c r="BV61" s="42" t="s">
        <v>41</v>
      </c>
      <c r="BW61" s="42" t="s">
        <v>41</v>
      </c>
      <c r="BX61" s="42" t="s">
        <v>43</v>
      </c>
      <c r="BY61" s="42" t="s">
        <v>41</v>
      </c>
      <c r="BZ61" s="42" t="s">
        <v>41</v>
      </c>
    </row>
    <row r="62" spans="1:78" s="139" customFormat="1" x14ac:dyDescent="0.3">
      <c r="A62" s="138"/>
      <c r="C62" s="4"/>
      <c r="F62" s="140"/>
      <c r="G62" s="141"/>
      <c r="H62" s="141"/>
      <c r="I62" s="141"/>
      <c r="J62" s="141"/>
      <c r="K62" s="141"/>
      <c r="L62" s="87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2"/>
      <c r="AB62" s="142"/>
      <c r="AC62" s="142"/>
      <c r="AD62" s="142"/>
      <c r="AE62" s="142"/>
      <c r="AF62" s="142"/>
      <c r="AG62" s="142"/>
      <c r="AH62" s="142"/>
      <c r="AI62" s="143"/>
      <c r="AJ62" s="143"/>
      <c r="AK62" s="143"/>
      <c r="AL62" s="143"/>
      <c r="AM62" s="143"/>
      <c r="AN62" s="143"/>
      <c r="AO62" s="143"/>
      <c r="AP62" s="143"/>
      <c r="AR62" s="144"/>
      <c r="AS62" s="142"/>
      <c r="AT62" s="142"/>
      <c r="AU62" s="142"/>
      <c r="AV62" s="142"/>
      <c r="AW62" s="142"/>
      <c r="AX62" s="142"/>
      <c r="AY62" s="142"/>
      <c r="AZ62" s="142"/>
      <c r="BA62" s="143"/>
      <c r="BB62" s="143"/>
      <c r="BC62" s="143"/>
      <c r="BD62" s="143"/>
      <c r="BE62" s="143"/>
      <c r="BF62" s="143"/>
      <c r="BG62" s="143"/>
      <c r="BH62" s="143"/>
      <c r="BK62" s="142"/>
      <c r="BL62" s="142"/>
      <c r="BM62" s="142"/>
      <c r="BN62" s="142"/>
      <c r="BO62" s="142"/>
      <c r="BP62" s="142"/>
      <c r="BQ62" s="142"/>
      <c r="BR62" s="142"/>
    </row>
    <row r="63" spans="1:78" x14ac:dyDescent="0.3">
      <c r="A63" s="1" t="s">
        <v>60</v>
      </c>
      <c r="B63" s="34">
        <v>23773359</v>
      </c>
      <c r="C63" s="34" t="s">
        <v>2</v>
      </c>
      <c r="D63" s="34" t="s">
        <v>75</v>
      </c>
      <c r="E63" s="34"/>
      <c r="G63" s="5">
        <v>0.30599999999999999</v>
      </c>
      <c r="H63" s="5" t="str">
        <f t="shared" ref="H63:H70" si="136">IF(G63&gt;0.8,"VG",IF(G63&gt;0.7,"G",IF(G63&gt;0.45,"S","NS")))</f>
        <v>NS</v>
      </c>
      <c r="I63" s="5" t="str">
        <f t="shared" ref="I63:I70" si="137">AJ63</f>
        <v>NS</v>
      </c>
      <c r="J63" s="5" t="str">
        <f t="shared" ref="J63:J70" si="138">BB63</f>
        <v>NS</v>
      </c>
      <c r="K63" s="5" t="str">
        <f t="shared" ref="K63:K70" si="139">BT63</f>
        <v>NS</v>
      </c>
      <c r="L63" s="8">
        <v>1E-3</v>
      </c>
      <c r="M63" s="15" t="str">
        <f t="shared" ref="M63:M70" si="140">IF(ABS(L63)&lt;5%,"VG",IF(ABS(L63)&lt;10%,"G",IF(ABS(L63)&lt;15%,"S","NS")))</f>
        <v>VG</v>
      </c>
      <c r="N63" s="15" t="str">
        <f t="shared" ref="N63:N70" si="141">AO63</f>
        <v>S</v>
      </c>
      <c r="O63" s="15" t="str">
        <f t="shared" ref="O63:O70" si="142">BD63</f>
        <v>NS</v>
      </c>
      <c r="P63" s="15" t="str">
        <f t="shared" ref="P63:P70" si="143">BY63</f>
        <v>S</v>
      </c>
      <c r="Q63" s="6">
        <v>0.83199999999999996</v>
      </c>
      <c r="R63" s="6" t="str">
        <f t="shared" ref="R63:R70" si="144">IF(Q63&lt;=0.5,"VG",IF(Q63&lt;=0.6,"G",IF(Q63&lt;=0.7,"S","NS")))</f>
        <v>NS</v>
      </c>
      <c r="S63" s="6" t="str">
        <f t="shared" ref="S63:S70" si="145">AN63</f>
        <v>NS</v>
      </c>
      <c r="T63" s="6" t="str">
        <f t="shared" ref="T63:T70" si="146">BF63</f>
        <v>NS</v>
      </c>
      <c r="U63" s="6" t="str">
        <f t="shared" ref="U63:U70" si="147">BX63</f>
        <v>NS</v>
      </c>
      <c r="V63" s="7">
        <v>0.57199999999999995</v>
      </c>
      <c r="W63" s="7" t="str">
        <f t="shared" ref="W63:W70" si="148">IF(V63&gt;0.85,"VG",IF(V63&gt;0.75,"G",IF(V63&gt;0.6,"S","NS")))</f>
        <v>NS</v>
      </c>
      <c r="X63" s="7" t="str">
        <f t="shared" ref="X63:X70" si="149">AP63</f>
        <v>S</v>
      </c>
      <c r="Y63" s="7" t="str">
        <f t="shared" ref="Y63:Y70" si="150">BH63</f>
        <v>S</v>
      </c>
      <c r="Z63" s="7" t="str">
        <f t="shared" ref="Z63:Z70" si="151">BZ63</f>
        <v>S</v>
      </c>
      <c r="AA63" s="22">
        <v>-1.6843588853474301</v>
      </c>
      <c r="AB63" s="22">
        <v>-1.38167388656029</v>
      </c>
      <c r="AC63" s="31">
        <v>47.052543454625599</v>
      </c>
      <c r="AD63" s="31">
        <v>45.075806202645801</v>
      </c>
      <c r="AE63" s="32">
        <v>1.6384013199907499</v>
      </c>
      <c r="AF63" s="32">
        <v>1.54326727644964</v>
      </c>
      <c r="AG63" s="24">
        <v>0.69305225977485296</v>
      </c>
      <c r="AH63" s="24">
        <v>0.64770252991781896</v>
      </c>
      <c r="AI63" s="25" t="s">
        <v>39</v>
      </c>
      <c r="AJ63" s="25" t="s">
        <v>39</v>
      </c>
      <c r="AK63" s="29" t="s">
        <v>39</v>
      </c>
      <c r="AL63" s="29" t="s">
        <v>39</v>
      </c>
      <c r="AM63" s="30" t="s">
        <v>39</v>
      </c>
      <c r="AN63" s="30" t="s">
        <v>39</v>
      </c>
      <c r="AO63" s="2" t="s">
        <v>42</v>
      </c>
      <c r="AP63" s="2" t="s">
        <v>42</v>
      </c>
      <c r="AR63" s="33" t="s">
        <v>45</v>
      </c>
      <c r="AS63" s="22">
        <v>-1.83479107370433</v>
      </c>
      <c r="AT63" s="22">
        <v>-1.6237819867810701</v>
      </c>
      <c r="AU63" s="31">
        <v>48.467621608912999</v>
      </c>
      <c r="AV63" s="31">
        <v>47.068713217609201</v>
      </c>
      <c r="AW63" s="32">
        <v>1.6836837807926801</v>
      </c>
      <c r="AX63" s="32">
        <v>1.6198092439485201</v>
      </c>
      <c r="AY63" s="24">
        <v>0.68246393329774402</v>
      </c>
      <c r="AZ63" s="24">
        <v>0.70648446797057196</v>
      </c>
      <c r="BA63" s="25" t="s">
        <v>39</v>
      </c>
      <c r="BB63" s="25" t="s">
        <v>39</v>
      </c>
      <c r="BC63" s="29" t="s">
        <v>39</v>
      </c>
      <c r="BD63" s="29" t="s">
        <v>39</v>
      </c>
      <c r="BE63" s="30" t="s">
        <v>39</v>
      </c>
      <c r="BF63" s="30" t="s">
        <v>39</v>
      </c>
      <c r="BG63" s="2" t="s">
        <v>42</v>
      </c>
      <c r="BH63" s="2" t="s">
        <v>42</v>
      </c>
      <c r="BI63">
        <f t="shared" ref="BI63:BI70" si="152">IF(BJ63=AR63,1,0)</f>
        <v>1</v>
      </c>
      <c r="BJ63" t="s">
        <v>45</v>
      </c>
      <c r="BK63" s="24">
        <v>-1.75261954637585</v>
      </c>
      <c r="BL63" s="24">
        <v>-1.5537418558679299</v>
      </c>
      <c r="BM63" s="24">
        <v>47.711807796612902</v>
      </c>
      <c r="BN63" s="24">
        <v>46.367428032967098</v>
      </c>
      <c r="BO63" s="24">
        <v>1.6591020301282999</v>
      </c>
      <c r="BP63" s="24">
        <v>1.59804313329395</v>
      </c>
      <c r="BQ63" s="24">
        <v>0.691906189651458</v>
      </c>
      <c r="BR63" s="24">
        <v>0.71335534686557001</v>
      </c>
      <c r="BS63" t="s">
        <v>39</v>
      </c>
      <c r="BT63" t="s">
        <v>39</v>
      </c>
      <c r="BU63" t="s">
        <v>39</v>
      </c>
      <c r="BV63" t="s">
        <v>39</v>
      </c>
      <c r="BW63" t="s">
        <v>39</v>
      </c>
      <c r="BX63" t="s">
        <v>39</v>
      </c>
      <c r="BY63" t="s">
        <v>42</v>
      </c>
      <c r="BZ63" t="s">
        <v>42</v>
      </c>
    </row>
    <row r="64" spans="1:78" s="63" customFormat="1" x14ac:dyDescent="0.3">
      <c r="A64" s="80" t="s">
        <v>60</v>
      </c>
      <c r="B64" s="63">
        <v>23773359</v>
      </c>
      <c r="C64" s="63" t="s">
        <v>2</v>
      </c>
      <c r="D64" s="63" t="s">
        <v>81</v>
      </c>
      <c r="F64" s="64"/>
      <c r="G64" s="5">
        <v>0.3</v>
      </c>
      <c r="H64" s="5" t="str">
        <f t="shared" si="136"/>
        <v>NS</v>
      </c>
      <c r="I64" s="5" t="str">
        <f t="shared" si="137"/>
        <v>NS</v>
      </c>
      <c r="J64" s="5" t="str">
        <f t="shared" si="138"/>
        <v>NS</v>
      </c>
      <c r="K64" s="5" t="str">
        <f t="shared" si="139"/>
        <v>NS</v>
      </c>
      <c r="L64" s="17">
        <v>0.12</v>
      </c>
      <c r="M64" s="5" t="str">
        <f t="shared" si="140"/>
        <v>S</v>
      </c>
      <c r="N64" s="5" t="str">
        <f t="shared" si="141"/>
        <v>S</v>
      </c>
      <c r="O64" s="5" t="str">
        <f t="shared" si="142"/>
        <v>NS</v>
      </c>
      <c r="P64" s="5" t="str">
        <f t="shared" si="143"/>
        <v>S</v>
      </c>
      <c r="Q64" s="5">
        <v>0.79</v>
      </c>
      <c r="R64" s="5" t="str">
        <f t="shared" si="144"/>
        <v>NS</v>
      </c>
      <c r="S64" s="5" t="str">
        <f t="shared" si="145"/>
        <v>NS</v>
      </c>
      <c r="T64" s="5" t="str">
        <f t="shared" si="146"/>
        <v>NS</v>
      </c>
      <c r="U64" s="5" t="str">
        <f t="shared" si="147"/>
        <v>NS</v>
      </c>
      <c r="V64" s="5">
        <v>0.48</v>
      </c>
      <c r="W64" s="5" t="str">
        <f t="shared" si="148"/>
        <v>NS</v>
      </c>
      <c r="X64" s="5" t="str">
        <f t="shared" si="149"/>
        <v>S</v>
      </c>
      <c r="Y64" s="5" t="str">
        <f t="shared" si="150"/>
        <v>S</v>
      </c>
      <c r="Z64" s="5" t="str">
        <f t="shared" si="151"/>
        <v>S</v>
      </c>
      <c r="AA64" s="82">
        <v>-1.6843588853474301</v>
      </c>
      <c r="AB64" s="82">
        <v>-1.38167388656029</v>
      </c>
      <c r="AC64" s="82">
        <v>47.052543454625599</v>
      </c>
      <c r="AD64" s="82">
        <v>45.075806202645801</v>
      </c>
      <c r="AE64" s="82">
        <v>1.6384013199907499</v>
      </c>
      <c r="AF64" s="82">
        <v>1.54326727644964</v>
      </c>
      <c r="AG64" s="82">
        <v>0.69305225977485296</v>
      </c>
      <c r="AH64" s="82">
        <v>0.64770252991781896</v>
      </c>
      <c r="AI64" s="28" t="s">
        <v>39</v>
      </c>
      <c r="AJ64" s="28" t="s">
        <v>39</v>
      </c>
      <c r="AK64" s="28" t="s">
        <v>39</v>
      </c>
      <c r="AL64" s="28" t="s">
        <v>39</v>
      </c>
      <c r="AM64" s="28" t="s">
        <v>39</v>
      </c>
      <c r="AN64" s="28" t="s">
        <v>39</v>
      </c>
      <c r="AO64" s="28" t="s">
        <v>42</v>
      </c>
      <c r="AP64" s="28" t="s">
        <v>42</v>
      </c>
      <c r="AR64" s="83" t="s">
        <v>45</v>
      </c>
      <c r="AS64" s="82">
        <v>-1.83479107370433</v>
      </c>
      <c r="AT64" s="82">
        <v>-1.6237819867810701</v>
      </c>
      <c r="AU64" s="82">
        <v>48.467621608912999</v>
      </c>
      <c r="AV64" s="82">
        <v>47.068713217609201</v>
      </c>
      <c r="AW64" s="82">
        <v>1.6836837807926801</v>
      </c>
      <c r="AX64" s="82">
        <v>1.6198092439485201</v>
      </c>
      <c r="AY64" s="82">
        <v>0.68246393329774402</v>
      </c>
      <c r="AZ64" s="82">
        <v>0.70648446797057196</v>
      </c>
      <c r="BA64" s="28" t="s">
        <v>39</v>
      </c>
      <c r="BB64" s="28" t="s">
        <v>39</v>
      </c>
      <c r="BC64" s="28" t="s">
        <v>39</v>
      </c>
      <c r="BD64" s="28" t="s">
        <v>39</v>
      </c>
      <c r="BE64" s="28" t="s">
        <v>39</v>
      </c>
      <c r="BF64" s="28" t="s">
        <v>39</v>
      </c>
      <c r="BG64" s="28" t="s">
        <v>42</v>
      </c>
      <c r="BH64" s="28" t="s">
        <v>42</v>
      </c>
      <c r="BI64" s="63">
        <f t="shared" si="152"/>
        <v>1</v>
      </c>
      <c r="BJ64" s="63" t="s">
        <v>45</v>
      </c>
      <c r="BK64" s="82">
        <v>-1.75261954637585</v>
      </c>
      <c r="BL64" s="82">
        <v>-1.5537418558679299</v>
      </c>
      <c r="BM64" s="82">
        <v>47.711807796612902</v>
      </c>
      <c r="BN64" s="82">
        <v>46.367428032967098</v>
      </c>
      <c r="BO64" s="82">
        <v>1.6591020301282999</v>
      </c>
      <c r="BP64" s="82">
        <v>1.59804313329395</v>
      </c>
      <c r="BQ64" s="82">
        <v>0.691906189651458</v>
      </c>
      <c r="BR64" s="82">
        <v>0.71335534686557001</v>
      </c>
      <c r="BS64" s="63" t="s">
        <v>39</v>
      </c>
      <c r="BT64" s="63" t="s">
        <v>39</v>
      </c>
      <c r="BU64" s="63" t="s">
        <v>39</v>
      </c>
      <c r="BV64" s="63" t="s">
        <v>39</v>
      </c>
      <c r="BW64" s="63" t="s">
        <v>39</v>
      </c>
      <c r="BX64" s="63" t="s">
        <v>39</v>
      </c>
      <c r="BY64" s="63" t="s">
        <v>42</v>
      </c>
      <c r="BZ64" s="63" t="s">
        <v>42</v>
      </c>
    </row>
    <row r="65" spans="1:78" s="63" customFormat="1" x14ac:dyDescent="0.3">
      <c r="A65" s="80" t="s">
        <v>60</v>
      </c>
      <c r="B65" s="63">
        <v>23773359</v>
      </c>
      <c r="C65" s="63" t="s">
        <v>2</v>
      </c>
      <c r="D65" s="63" t="s">
        <v>83</v>
      </c>
      <c r="F65" s="64"/>
      <c r="G65" s="5">
        <v>0.44</v>
      </c>
      <c r="H65" s="5" t="str">
        <f t="shared" si="136"/>
        <v>NS</v>
      </c>
      <c r="I65" s="5" t="str">
        <f t="shared" si="137"/>
        <v>NS</v>
      </c>
      <c r="J65" s="5" t="str">
        <f t="shared" si="138"/>
        <v>NS</v>
      </c>
      <c r="K65" s="5" t="str">
        <f t="shared" si="139"/>
        <v>NS</v>
      </c>
      <c r="L65" s="17">
        <v>8.4000000000000005E-2</v>
      </c>
      <c r="M65" s="5" t="str">
        <f t="shared" si="140"/>
        <v>G</v>
      </c>
      <c r="N65" s="5" t="str">
        <f t="shared" si="141"/>
        <v>S</v>
      </c>
      <c r="O65" s="5" t="str">
        <f t="shared" si="142"/>
        <v>NS</v>
      </c>
      <c r="P65" s="5" t="str">
        <f t="shared" si="143"/>
        <v>S</v>
      </c>
      <c r="Q65" s="5">
        <v>0.73</v>
      </c>
      <c r="R65" s="5" t="str">
        <f t="shared" si="144"/>
        <v>NS</v>
      </c>
      <c r="S65" s="5" t="str">
        <f t="shared" si="145"/>
        <v>NS</v>
      </c>
      <c r="T65" s="5" t="str">
        <f t="shared" si="146"/>
        <v>NS</v>
      </c>
      <c r="U65" s="5" t="str">
        <f t="shared" si="147"/>
        <v>NS</v>
      </c>
      <c r="V65" s="5">
        <v>0.63</v>
      </c>
      <c r="W65" s="5" t="str">
        <f t="shared" si="148"/>
        <v>S</v>
      </c>
      <c r="X65" s="5" t="str">
        <f t="shared" si="149"/>
        <v>S</v>
      </c>
      <c r="Y65" s="5" t="str">
        <f t="shared" si="150"/>
        <v>S</v>
      </c>
      <c r="Z65" s="5" t="str">
        <f t="shared" si="151"/>
        <v>S</v>
      </c>
      <c r="AA65" s="82">
        <v>-1.6843588853474301</v>
      </c>
      <c r="AB65" s="82">
        <v>-1.38167388656029</v>
      </c>
      <c r="AC65" s="82">
        <v>47.052543454625599</v>
      </c>
      <c r="AD65" s="82">
        <v>45.075806202645801</v>
      </c>
      <c r="AE65" s="82">
        <v>1.6384013199907499</v>
      </c>
      <c r="AF65" s="82">
        <v>1.54326727644964</v>
      </c>
      <c r="AG65" s="82">
        <v>0.69305225977485296</v>
      </c>
      <c r="AH65" s="82">
        <v>0.64770252991781896</v>
      </c>
      <c r="AI65" s="28" t="s">
        <v>39</v>
      </c>
      <c r="AJ65" s="28" t="s">
        <v>39</v>
      </c>
      <c r="AK65" s="28" t="s">
        <v>39</v>
      </c>
      <c r="AL65" s="28" t="s">
        <v>39</v>
      </c>
      <c r="AM65" s="28" t="s">
        <v>39</v>
      </c>
      <c r="AN65" s="28" t="s">
        <v>39</v>
      </c>
      <c r="AO65" s="28" t="s">
        <v>42</v>
      </c>
      <c r="AP65" s="28" t="s">
        <v>42</v>
      </c>
      <c r="AR65" s="83" t="s">
        <v>45</v>
      </c>
      <c r="AS65" s="82">
        <v>-1.83479107370433</v>
      </c>
      <c r="AT65" s="82">
        <v>-1.6237819867810701</v>
      </c>
      <c r="AU65" s="82">
        <v>48.467621608912999</v>
      </c>
      <c r="AV65" s="82">
        <v>47.068713217609201</v>
      </c>
      <c r="AW65" s="82">
        <v>1.6836837807926801</v>
      </c>
      <c r="AX65" s="82">
        <v>1.6198092439485201</v>
      </c>
      <c r="AY65" s="82">
        <v>0.68246393329774402</v>
      </c>
      <c r="AZ65" s="82">
        <v>0.70648446797057196</v>
      </c>
      <c r="BA65" s="28" t="s">
        <v>39</v>
      </c>
      <c r="BB65" s="28" t="s">
        <v>39</v>
      </c>
      <c r="BC65" s="28" t="s">
        <v>39</v>
      </c>
      <c r="BD65" s="28" t="s">
        <v>39</v>
      </c>
      <c r="BE65" s="28" t="s">
        <v>39</v>
      </c>
      <c r="BF65" s="28" t="s">
        <v>39</v>
      </c>
      <c r="BG65" s="28" t="s">
        <v>42</v>
      </c>
      <c r="BH65" s="28" t="s">
        <v>42</v>
      </c>
      <c r="BI65" s="63">
        <f t="shared" si="152"/>
        <v>1</v>
      </c>
      <c r="BJ65" s="63" t="s">
        <v>45</v>
      </c>
      <c r="BK65" s="82">
        <v>-1.75261954637585</v>
      </c>
      <c r="BL65" s="82">
        <v>-1.5537418558679299</v>
      </c>
      <c r="BM65" s="82">
        <v>47.711807796612902</v>
      </c>
      <c r="BN65" s="82">
        <v>46.367428032967098</v>
      </c>
      <c r="BO65" s="82">
        <v>1.6591020301282999</v>
      </c>
      <c r="BP65" s="82">
        <v>1.59804313329395</v>
      </c>
      <c r="BQ65" s="82">
        <v>0.691906189651458</v>
      </c>
      <c r="BR65" s="82">
        <v>0.71335534686557001</v>
      </c>
      <c r="BS65" s="63" t="s">
        <v>39</v>
      </c>
      <c r="BT65" s="63" t="s">
        <v>39</v>
      </c>
      <c r="BU65" s="63" t="s">
        <v>39</v>
      </c>
      <c r="BV65" s="63" t="s">
        <v>39</v>
      </c>
      <c r="BW65" s="63" t="s">
        <v>39</v>
      </c>
      <c r="BX65" s="63" t="s">
        <v>39</v>
      </c>
      <c r="BY65" s="63" t="s">
        <v>42</v>
      </c>
      <c r="BZ65" s="63" t="s">
        <v>42</v>
      </c>
    </row>
    <row r="66" spans="1:78" s="34" customFormat="1" x14ac:dyDescent="0.3">
      <c r="A66" s="35" t="s">
        <v>60</v>
      </c>
      <c r="B66" s="34">
        <v>23773359</v>
      </c>
      <c r="C66" s="34" t="s">
        <v>2</v>
      </c>
      <c r="D66" s="34" t="s">
        <v>85</v>
      </c>
      <c r="F66" s="86"/>
      <c r="G66" s="36">
        <v>0.5</v>
      </c>
      <c r="H66" s="36" t="str">
        <f t="shared" si="136"/>
        <v>S</v>
      </c>
      <c r="I66" s="36" t="str">
        <f t="shared" si="137"/>
        <v>NS</v>
      </c>
      <c r="J66" s="36" t="str">
        <f t="shared" si="138"/>
        <v>NS</v>
      </c>
      <c r="K66" s="36" t="str">
        <f t="shared" si="139"/>
        <v>NS</v>
      </c>
      <c r="L66" s="37">
        <v>0</v>
      </c>
      <c r="M66" s="36" t="str">
        <f t="shared" si="140"/>
        <v>VG</v>
      </c>
      <c r="N66" s="36" t="str">
        <f t="shared" si="141"/>
        <v>S</v>
      </c>
      <c r="O66" s="36" t="str">
        <f t="shared" si="142"/>
        <v>NS</v>
      </c>
      <c r="P66" s="36" t="str">
        <f t="shared" si="143"/>
        <v>S</v>
      </c>
      <c r="Q66" s="36">
        <v>0.71</v>
      </c>
      <c r="R66" s="36" t="str">
        <f t="shared" si="144"/>
        <v>NS</v>
      </c>
      <c r="S66" s="36" t="str">
        <f t="shared" si="145"/>
        <v>NS</v>
      </c>
      <c r="T66" s="36" t="str">
        <f t="shared" si="146"/>
        <v>NS</v>
      </c>
      <c r="U66" s="36" t="str">
        <f t="shared" si="147"/>
        <v>NS</v>
      </c>
      <c r="V66" s="36">
        <v>0.63</v>
      </c>
      <c r="W66" s="36" t="str">
        <f t="shared" si="148"/>
        <v>S</v>
      </c>
      <c r="X66" s="36" t="str">
        <f t="shared" si="149"/>
        <v>S</v>
      </c>
      <c r="Y66" s="36" t="str">
        <f t="shared" si="150"/>
        <v>S</v>
      </c>
      <c r="Z66" s="36" t="str">
        <f t="shared" si="151"/>
        <v>S</v>
      </c>
      <c r="AA66" s="38">
        <v>-1.6843588853474301</v>
      </c>
      <c r="AB66" s="38">
        <v>-1.38167388656029</v>
      </c>
      <c r="AC66" s="38">
        <v>47.052543454625599</v>
      </c>
      <c r="AD66" s="38">
        <v>45.075806202645801</v>
      </c>
      <c r="AE66" s="38">
        <v>1.6384013199907499</v>
      </c>
      <c r="AF66" s="38">
        <v>1.54326727644964</v>
      </c>
      <c r="AG66" s="38">
        <v>0.69305225977485296</v>
      </c>
      <c r="AH66" s="38">
        <v>0.64770252991781896</v>
      </c>
      <c r="AI66" s="39" t="s">
        <v>39</v>
      </c>
      <c r="AJ66" s="39" t="s">
        <v>39</v>
      </c>
      <c r="AK66" s="39" t="s">
        <v>39</v>
      </c>
      <c r="AL66" s="39" t="s">
        <v>39</v>
      </c>
      <c r="AM66" s="39" t="s">
        <v>39</v>
      </c>
      <c r="AN66" s="39" t="s">
        <v>39</v>
      </c>
      <c r="AO66" s="39" t="s">
        <v>42</v>
      </c>
      <c r="AP66" s="39" t="s">
        <v>42</v>
      </c>
      <c r="AR66" s="40" t="s">
        <v>45</v>
      </c>
      <c r="AS66" s="38">
        <v>-1.83479107370433</v>
      </c>
      <c r="AT66" s="38">
        <v>-1.6237819867810701</v>
      </c>
      <c r="AU66" s="38">
        <v>48.467621608912999</v>
      </c>
      <c r="AV66" s="38">
        <v>47.068713217609201</v>
      </c>
      <c r="AW66" s="38">
        <v>1.6836837807926801</v>
      </c>
      <c r="AX66" s="38">
        <v>1.6198092439485201</v>
      </c>
      <c r="AY66" s="38">
        <v>0.68246393329774402</v>
      </c>
      <c r="AZ66" s="38">
        <v>0.70648446797057196</v>
      </c>
      <c r="BA66" s="39" t="s">
        <v>39</v>
      </c>
      <c r="BB66" s="39" t="s">
        <v>39</v>
      </c>
      <c r="BC66" s="39" t="s">
        <v>39</v>
      </c>
      <c r="BD66" s="39" t="s">
        <v>39</v>
      </c>
      <c r="BE66" s="39" t="s">
        <v>39</v>
      </c>
      <c r="BF66" s="39" t="s">
        <v>39</v>
      </c>
      <c r="BG66" s="39" t="s">
        <v>42</v>
      </c>
      <c r="BH66" s="39" t="s">
        <v>42</v>
      </c>
      <c r="BI66" s="34">
        <f t="shared" si="152"/>
        <v>1</v>
      </c>
      <c r="BJ66" s="34" t="s">
        <v>45</v>
      </c>
      <c r="BK66" s="38">
        <v>-1.75261954637585</v>
      </c>
      <c r="BL66" s="38">
        <v>-1.5537418558679299</v>
      </c>
      <c r="BM66" s="38">
        <v>47.711807796612902</v>
      </c>
      <c r="BN66" s="38">
        <v>46.367428032967098</v>
      </c>
      <c r="BO66" s="38">
        <v>1.6591020301282999</v>
      </c>
      <c r="BP66" s="38">
        <v>1.59804313329395</v>
      </c>
      <c r="BQ66" s="38">
        <v>0.691906189651458</v>
      </c>
      <c r="BR66" s="38">
        <v>0.71335534686557001</v>
      </c>
      <c r="BS66" s="34" t="s">
        <v>39</v>
      </c>
      <c r="BT66" s="34" t="s">
        <v>39</v>
      </c>
      <c r="BU66" s="34" t="s">
        <v>39</v>
      </c>
      <c r="BV66" s="34" t="s">
        <v>39</v>
      </c>
      <c r="BW66" s="34" t="s">
        <v>39</v>
      </c>
      <c r="BX66" s="34" t="s">
        <v>39</v>
      </c>
      <c r="BY66" s="34" t="s">
        <v>42</v>
      </c>
      <c r="BZ66" s="34" t="s">
        <v>42</v>
      </c>
    </row>
    <row r="67" spans="1:78" s="19" customFormat="1" x14ac:dyDescent="0.3">
      <c r="A67" s="92" t="s">
        <v>60</v>
      </c>
      <c r="B67" s="19">
        <v>23773359</v>
      </c>
      <c r="C67" s="19" t="s">
        <v>2</v>
      </c>
      <c r="D67" s="19" t="s">
        <v>105</v>
      </c>
      <c r="F67" s="94"/>
      <c r="G67" s="13">
        <v>0.24</v>
      </c>
      <c r="H67" s="13" t="str">
        <f t="shared" si="136"/>
        <v>NS</v>
      </c>
      <c r="I67" s="13" t="str">
        <f t="shared" si="137"/>
        <v>NS</v>
      </c>
      <c r="J67" s="13" t="str">
        <f t="shared" si="138"/>
        <v>NS</v>
      </c>
      <c r="K67" s="13" t="str">
        <f t="shared" si="139"/>
        <v>NS</v>
      </c>
      <c r="L67" s="14">
        <v>-9.4E-2</v>
      </c>
      <c r="M67" s="13" t="str">
        <f t="shared" si="140"/>
        <v>G</v>
      </c>
      <c r="N67" s="13" t="str">
        <f t="shared" si="141"/>
        <v>S</v>
      </c>
      <c r="O67" s="13" t="str">
        <f t="shared" si="142"/>
        <v>NS</v>
      </c>
      <c r="P67" s="13" t="str">
        <f t="shared" si="143"/>
        <v>S</v>
      </c>
      <c r="Q67" s="13">
        <v>0.83</v>
      </c>
      <c r="R67" s="13" t="str">
        <f t="shared" si="144"/>
        <v>NS</v>
      </c>
      <c r="S67" s="13" t="str">
        <f t="shared" si="145"/>
        <v>NS</v>
      </c>
      <c r="T67" s="13" t="str">
        <f t="shared" si="146"/>
        <v>NS</v>
      </c>
      <c r="U67" s="13" t="str">
        <f t="shared" si="147"/>
        <v>NS</v>
      </c>
      <c r="V67" s="13">
        <v>0.71</v>
      </c>
      <c r="W67" s="13" t="str">
        <f t="shared" si="148"/>
        <v>S</v>
      </c>
      <c r="X67" s="13" t="str">
        <f t="shared" si="149"/>
        <v>S</v>
      </c>
      <c r="Y67" s="13" t="str">
        <f t="shared" si="150"/>
        <v>S</v>
      </c>
      <c r="Z67" s="13" t="str">
        <f t="shared" si="151"/>
        <v>S</v>
      </c>
      <c r="AA67" s="22">
        <v>-1.6843588853474301</v>
      </c>
      <c r="AB67" s="22">
        <v>-1.38167388656029</v>
      </c>
      <c r="AC67" s="22">
        <v>47.052543454625599</v>
      </c>
      <c r="AD67" s="22">
        <v>45.075806202645801</v>
      </c>
      <c r="AE67" s="22">
        <v>1.6384013199907499</v>
      </c>
      <c r="AF67" s="22">
        <v>1.54326727644964</v>
      </c>
      <c r="AG67" s="22">
        <v>0.69305225977485296</v>
      </c>
      <c r="AH67" s="22">
        <v>0.64770252991781896</v>
      </c>
      <c r="AI67" s="25" t="s">
        <v>39</v>
      </c>
      <c r="AJ67" s="25" t="s">
        <v>39</v>
      </c>
      <c r="AK67" s="25" t="s">
        <v>39</v>
      </c>
      <c r="AL67" s="25" t="s">
        <v>39</v>
      </c>
      <c r="AM67" s="25" t="s">
        <v>39</v>
      </c>
      <c r="AN67" s="25" t="s">
        <v>39</v>
      </c>
      <c r="AO67" s="25" t="s">
        <v>42</v>
      </c>
      <c r="AP67" s="25" t="s">
        <v>42</v>
      </c>
      <c r="AR67" s="95" t="s">
        <v>45</v>
      </c>
      <c r="AS67" s="22">
        <v>-1.83479107370433</v>
      </c>
      <c r="AT67" s="22">
        <v>-1.6237819867810701</v>
      </c>
      <c r="AU67" s="22">
        <v>48.467621608912999</v>
      </c>
      <c r="AV67" s="22">
        <v>47.068713217609201</v>
      </c>
      <c r="AW67" s="22">
        <v>1.6836837807926801</v>
      </c>
      <c r="AX67" s="22">
        <v>1.6198092439485201</v>
      </c>
      <c r="AY67" s="22">
        <v>0.68246393329774402</v>
      </c>
      <c r="AZ67" s="22">
        <v>0.70648446797057196</v>
      </c>
      <c r="BA67" s="25" t="s">
        <v>39</v>
      </c>
      <c r="BB67" s="25" t="s">
        <v>39</v>
      </c>
      <c r="BC67" s="25" t="s">
        <v>39</v>
      </c>
      <c r="BD67" s="25" t="s">
        <v>39</v>
      </c>
      <c r="BE67" s="25" t="s">
        <v>39</v>
      </c>
      <c r="BF67" s="25" t="s">
        <v>39</v>
      </c>
      <c r="BG67" s="25" t="s">
        <v>42</v>
      </c>
      <c r="BH67" s="25" t="s">
        <v>42</v>
      </c>
      <c r="BI67" s="19">
        <f t="shared" si="152"/>
        <v>1</v>
      </c>
      <c r="BJ67" s="19" t="s">
        <v>45</v>
      </c>
      <c r="BK67" s="22">
        <v>-1.75261954637585</v>
      </c>
      <c r="BL67" s="22">
        <v>-1.5537418558679299</v>
      </c>
      <c r="BM67" s="22">
        <v>47.711807796612902</v>
      </c>
      <c r="BN67" s="22">
        <v>46.367428032967098</v>
      </c>
      <c r="BO67" s="22">
        <v>1.6591020301282999</v>
      </c>
      <c r="BP67" s="22">
        <v>1.59804313329395</v>
      </c>
      <c r="BQ67" s="22">
        <v>0.691906189651458</v>
      </c>
      <c r="BR67" s="22">
        <v>0.71335534686557001</v>
      </c>
      <c r="BS67" s="19" t="s">
        <v>39</v>
      </c>
      <c r="BT67" s="19" t="s">
        <v>39</v>
      </c>
      <c r="BU67" s="19" t="s">
        <v>39</v>
      </c>
      <c r="BV67" s="19" t="s">
        <v>39</v>
      </c>
      <c r="BW67" s="19" t="s">
        <v>39</v>
      </c>
      <c r="BX67" s="19" t="s">
        <v>39</v>
      </c>
      <c r="BY67" s="19" t="s">
        <v>42</v>
      </c>
      <c r="BZ67" s="19" t="s">
        <v>42</v>
      </c>
    </row>
    <row r="68" spans="1:78" s="19" customFormat="1" x14ac:dyDescent="0.3">
      <c r="A68" s="92" t="s">
        <v>60</v>
      </c>
      <c r="B68" s="19">
        <v>23773359</v>
      </c>
      <c r="C68" s="19" t="s">
        <v>2</v>
      </c>
      <c r="D68" s="19" t="s">
        <v>207</v>
      </c>
      <c r="F68" s="94"/>
      <c r="G68" s="13">
        <v>0.27</v>
      </c>
      <c r="H68" s="13" t="str">
        <f t="shared" si="136"/>
        <v>NS</v>
      </c>
      <c r="I68" s="13" t="str">
        <f t="shared" si="137"/>
        <v>NS</v>
      </c>
      <c r="J68" s="13" t="str">
        <f t="shared" si="138"/>
        <v>NS</v>
      </c>
      <c r="K68" s="13" t="str">
        <f t="shared" si="139"/>
        <v>NS</v>
      </c>
      <c r="L68" s="14">
        <v>-8.5000000000000006E-2</v>
      </c>
      <c r="M68" s="13" t="str">
        <f t="shared" si="140"/>
        <v>G</v>
      </c>
      <c r="N68" s="13" t="str">
        <f t="shared" si="141"/>
        <v>S</v>
      </c>
      <c r="O68" s="13" t="str">
        <f t="shared" si="142"/>
        <v>NS</v>
      </c>
      <c r="P68" s="13" t="str">
        <f t="shared" si="143"/>
        <v>S</v>
      </c>
      <c r="Q68" s="13">
        <v>0.81899999999999995</v>
      </c>
      <c r="R68" s="13" t="str">
        <f t="shared" si="144"/>
        <v>NS</v>
      </c>
      <c r="S68" s="13" t="str">
        <f t="shared" si="145"/>
        <v>NS</v>
      </c>
      <c r="T68" s="13" t="str">
        <f t="shared" si="146"/>
        <v>NS</v>
      </c>
      <c r="U68" s="13" t="str">
        <f t="shared" si="147"/>
        <v>NS</v>
      </c>
      <c r="V68" s="13">
        <v>0.68799999999999994</v>
      </c>
      <c r="W68" s="13" t="str">
        <f t="shared" si="148"/>
        <v>S</v>
      </c>
      <c r="X68" s="13" t="str">
        <f t="shared" si="149"/>
        <v>S</v>
      </c>
      <c r="Y68" s="13" t="str">
        <f t="shared" si="150"/>
        <v>S</v>
      </c>
      <c r="Z68" s="13" t="str">
        <f t="shared" si="151"/>
        <v>S</v>
      </c>
      <c r="AA68" s="22">
        <v>-1.6843588853474301</v>
      </c>
      <c r="AB68" s="22">
        <v>-1.38167388656029</v>
      </c>
      <c r="AC68" s="22">
        <v>47.052543454625599</v>
      </c>
      <c r="AD68" s="22">
        <v>45.075806202645801</v>
      </c>
      <c r="AE68" s="22">
        <v>1.6384013199907499</v>
      </c>
      <c r="AF68" s="22">
        <v>1.54326727644964</v>
      </c>
      <c r="AG68" s="22">
        <v>0.69305225977485296</v>
      </c>
      <c r="AH68" s="22">
        <v>0.64770252991781896</v>
      </c>
      <c r="AI68" s="25" t="s">
        <v>39</v>
      </c>
      <c r="AJ68" s="25" t="s">
        <v>39</v>
      </c>
      <c r="AK68" s="25" t="s">
        <v>39</v>
      </c>
      <c r="AL68" s="25" t="s">
        <v>39</v>
      </c>
      <c r="AM68" s="25" t="s">
        <v>39</v>
      </c>
      <c r="AN68" s="25" t="s">
        <v>39</v>
      </c>
      <c r="AO68" s="25" t="s">
        <v>42</v>
      </c>
      <c r="AP68" s="25" t="s">
        <v>42</v>
      </c>
      <c r="AR68" s="95" t="s">
        <v>45</v>
      </c>
      <c r="AS68" s="22">
        <v>-1.83479107370433</v>
      </c>
      <c r="AT68" s="22">
        <v>-1.6237819867810701</v>
      </c>
      <c r="AU68" s="22">
        <v>48.467621608912999</v>
      </c>
      <c r="AV68" s="22">
        <v>47.068713217609201</v>
      </c>
      <c r="AW68" s="22">
        <v>1.6836837807926801</v>
      </c>
      <c r="AX68" s="22">
        <v>1.6198092439485201</v>
      </c>
      <c r="AY68" s="22">
        <v>0.68246393329774402</v>
      </c>
      <c r="AZ68" s="22">
        <v>0.70648446797057196</v>
      </c>
      <c r="BA68" s="25" t="s">
        <v>39</v>
      </c>
      <c r="BB68" s="25" t="s">
        <v>39</v>
      </c>
      <c r="BC68" s="25" t="s">
        <v>39</v>
      </c>
      <c r="BD68" s="25" t="s">
        <v>39</v>
      </c>
      <c r="BE68" s="25" t="s">
        <v>39</v>
      </c>
      <c r="BF68" s="25" t="s">
        <v>39</v>
      </c>
      <c r="BG68" s="25" t="s">
        <v>42</v>
      </c>
      <c r="BH68" s="25" t="s">
        <v>42</v>
      </c>
      <c r="BI68" s="19">
        <f t="shared" si="152"/>
        <v>1</v>
      </c>
      <c r="BJ68" s="19" t="s">
        <v>45</v>
      </c>
      <c r="BK68" s="22">
        <v>-1.75261954637585</v>
      </c>
      <c r="BL68" s="22">
        <v>-1.5537418558679299</v>
      </c>
      <c r="BM68" s="22">
        <v>47.711807796612902</v>
      </c>
      <c r="BN68" s="22">
        <v>46.367428032967098</v>
      </c>
      <c r="BO68" s="22">
        <v>1.6591020301282999</v>
      </c>
      <c r="BP68" s="22">
        <v>1.59804313329395</v>
      </c>
      <c r="BQ68" s="22">
        <v>0.691906189651458</v>
      </c>
      <c r="BR68" s="22">
        <v>0.71335534686557001</v>
      </c>
      <c r="BS68" s="19" t="s">
        <v>39</v>
      </c>
      <c r="BT68" s="19" t="s">
        <v>39</v>
      </c>
      <c r="BU68" s="19" t="s">
        <v>39</v>
      </c>
      <c r="BV68" s="19" t="s">
        <v>39</v>
      </c>
      <c r="BW68" s="19" t="s">
        <v>39</v>
      </c>
      <c r="BX68" s="19" t="s">
        <v>39</v>
      </c>
      <c r="BY68" s="19" t="s">
        <v>42</v>
      </c>
      <c r="BZ68" s="19" t="s">
        <v>42</v>
      </c>
    </row>
    <row r="69" spans="1:78" s="50" customFormat="1" x14ac:dyDescent="0.3">
      <c r="A69" s="49" t="s">
        <v>60</v>
      </c>
      <c r="B69" s="50">
        <v>23773359</v>
      </c>
      <c r="C69" s="50" t="s">
        <v>2</v>
      </c>
      <c r="D69" s="50" t="s">
        <v>318</v>
      </c>
      <c r="E69" s="50" t="s">
        <v>220</v>
      </c>
      <c r="F69" s="65"/>
      <c r="G69" s="51">
        <v>0.59799999999999998</v>
      </c>
      <c r="H69" s="51" t="str">
        <f t="shared" si="136"/>
        <v>S</v>
      </c>
      <c r="I69" s="51" t="str">
        <f t="shared" si="137"/>
        <v>NS</v>
      </c>
      <c r="J69" s="51" t="str">
        <f t="shared" si="138"/>
        <v>NS</v>
      </c>
      <c r="K69" s="51" t="str">
        <f t="shared" si="139"/>
        <v>NS</v>
      </c>
      <c r="L69" s="52">
        <v>-7.2599999999999998E-2</v>
      </c>
      <c r="M69" s="51" t="str">
        <f t="shared" si="140"/>
        <v>G</v>
      </c>
      <c r="N69" s="51" t="str">
        <f t="shared" si="141"/>
        <v>S</v>
      </c>
      <c r="O69" s="51" t="str">
        <f t="shared" si="142"/>
        <v>NS</v>
      </c>
      <c r="P69" s="51" t="str">
        <f t="shared" si="143"/>
        <v>S</v>
      </c>
      <c r="Q69" s="51">
        <v>0.61899999999999999</v>
      </c>
      <c r="R69" s="51" t="str">
        <f t="shared" si="144"/>
        <v>S</v>
      </c>
      <c r="S69" s="51" t="str">
        <f t="shared" si="145"/>
        <v>NS</v>
      </c>
      <c r="T69" s="51" t="str">
        <f t="shared" si="146"/>
        <v>NS</v>
      </c>
      <c r="U69" s="51" t="str">
        <f t="shared" si="147"/>
        <v>NS</v>
      </c>
      <c r="V69" s="51">
        <v>0.70530000000000004</v>
      </c>
      <c r="W69" s="51" t="str">
        <f t="shared" si="148"/>
        <v>S</v>
      </c>
      <c r="X69" s="51" t="str">
        <f t="shared" si="149"/>
        <v>S</v>
      </c>
      <c r="Y69" s="51" t="str">
        <f t="shared" si="150"/>
        <v>S</v>
      </c>
      <c r="Z69" s="51" t="str">
        <f t="shared" si="151"/>
        <v>S</v>
      </c>
      <c r="AA69" s="53">
        <v>-1.6843588853474301</v>
      </c>
      <c r="AB69" s="53">
        <v>-1.38167388656029</v>
      </c>
      <c r="AC69" s="53">
        <v>47.052543454625599</v>
      </c>
      <c r="AD69" s="53">
        <v>45.075806202645801</v>
      </c>
      <c r="AE69" s="53">
        <v>1.6384013199907499</v>
      </c>
      <c r="AF69" s="53">
        <v>1.54326727644964</v>
      </c>
      <c r="AG69" s="53">
        <v>0.69305225977485296</v>
      </c>
      <c r="AH69" s="53">
        <v>0.64770252991781896</v>
      </c>
      <c r="AI69" s="54" t="s">
        <v>39</v>
      </c>
      <c r="AJ69" s="54" t="s">
        <v>39</v>
      </c>
      <c r="AK69" s="54" t="s">
        <v>39</v>
      </c>
      <c r="AL69" s="54" t="s">
        <v>39</v>
      </c>
      <c r="AM69" s="54" t="s">
        <v>39</v>
      </c>
      <c r="AN69" s="54" t="s">
        <v>39</v>
      </c>
      <c r="AO69" s="54" t="s">
        <v>42</v>
      </c>
      <c r="AP69" s="54" t="s">
        <v>42</v>
      </c>
      <c r="AR69" s="55" t="s">
        <v>45</v>
      </c>
      <c r="AS69" s="53">
        <v>-1.83479107370433</v>
      </c>
      <c r="AT69" s="53">
        <v>-1.6237819867810701</v>
      </c>
      <c r="AU69" s="53">
        <v>48.467621608912999</v>
      </c>
      <c r="AV69" s="53">
        <v>47.068713217609201</v>
      </c>
      <c r="AW69" s="53">
        <v>1.6836837807926801</v>
      </c>
      <c r="AX69" s="53">
        <v>1.6198092439485201</v>
      </c>
      <c r="AY69" s="53">
        <v>0.68246393329774402</v>
      </c>
      <c r="AZ69" s="53">
        <v>0.70648446797057196</v>
      </c>
      <c r="BA69" s="54" t="s">
        <v>39</v>
      </c>
      <c r="BB69" s="54" t="s">
        <v>39</v>
      </c>
      <c r="BC69" s="54" t="s">
        <v>39</v>
      </c>
      <c r="BD69" s="54" t="s">
        <v>39</v>
      </c>
      <c r="BE69" s="54" t="s">
        <v>39</v>
      </c>
      <c r="BF69" s="54" t="s">
        <v>39</v>
      </c>
      <c r="BG69" s="54" t="s">
        <v>42</v>
      </c>
      <c r="BH69" s="54" t="s">
        <v>42</v>
      </c>
      <c r="BI69" s="50">
        <f t="shared" si="152"/>
        <v>1</v>
      </c>
      <c r="BJ69" s="50" t="s">
        <v>45</v>
      </c>
      <c r="BK69" s="53">
        <v>-1.75261954637585</v>
      </c>
      <c r="BL69" s="53">
        <v>-1.5537418558679299</v>
      </c>
      <c r="BM69" s="53">
        <v>47.711807796612902</v>
      </c>
      <c r="BN69" s="53">
        <v>46.367428032967098</v>
      </c>
      <c r="BO69" s="53">
        <v>1.6591020301282999</v>
      </c>
      <c r="BP69" s="53">
        <v>1.59804313329395</v>
      </c>
      <c r="BQ69" s="53">
        <v>0.691906189651458</v>
      </c>
      <c r="BR69" s="53">
        <v>0.71335534686557001</v>
      </c>
      <c r="BS69" s="50" t="s">
        <v>39</v>
      </c>
      <c r="BT69" s="50" t="s">
        <v>39</v>
      </c>
      <c r="BU69" s="50" t="s">
        <v>39</v>
      </c>
      <c r="BV69" s="50" t="s">
        <v>39</v>
      </c>
      <c r="BW69" s="50" t="s">
        <v>39</v>
      </c>
      <c r="BX69" s="50" t="s">
        <v>39</v>
      </c>
      <c r="BY69" s="50" t="s">
        <v>42</v>
      </c>
      <c r="BZ69" s="50" t="s">
        <v>42</v>
      </c>
    </row>
    <row r="70" spans="1:78" s="50" customFormat="1" x14ac:dyDescent="0.3">
      <c r="A70" s="49" t="s">
        <v>60</v>
      </c>
      <c r="B70" s="50">
        <v>23773359</v>
      </c>
      <c r="C70" s="50" t="s">
        <v>2</v>
      </c>
      <c r="D70" s="50" t="s">
        <v>322</v>
      </c>
      <c r="E70" s="50" t="s">
        <v>221</v>
      </c>
      <c r="F70" s="65"/>
      <c r="G70" s="51">
        <v>0.57399999999999995</v>
      </c>
      <c r="H70" s="51" t="str">
        <f t="shared" si="136"/>
        <v>S</v>
      </c>
      <c r="I70" s="51" t="str">
        <f t="shared" si="137"/>
        <v>NS</v>
      </c>
      <c r="J70" s="51" t="str">
        <f t="shared" si="138"/>
        <v>NS</v>
      </c>
      <c r="K70" s="51" t="str">
        <f t="shared" si="139"/>
        <v>NS</v>
      </c>
      <c r="L70" s="52">
        <v>7.1800000000000003E-2</v>
      </c>
      <c r="M70" s="51" t="str">
        <f t="shared" si="140"/>
        <v>G</v>
      </c>
      <c r="N70" s="51" t="str">
        <f t="shared" si="141"/>
        <v>S</v>
      </c>
      <c r="O70" s="51" t="str">
        <f t="shared" si="142"/>
        <v>NS</v>
      </c>
      <c r="P70" s="51" t="str">
        <f t="shared" si="143"/>
        <v>S</v>
      </c>
      <c r="Q70" s="51">
        <v>0.63800000000000001</v>
      </c>
      <c r="R70" s="51" t="str">
        <f t="shared" si="144"/>
        <v>S</v>
      </c>
      <c r="S70" s="51" t="str">
        <f t="shared" si="145"/>
        <v>NS</v>
      </c>
      <c r="T70" s="51" t="str">
        <f t="shared" si="146"/>
        <v>NS</v>
      </c>
      <c r="U70" s="51" t="str">
        <f t="shared" si="147"/>
        <v>NS</v>
      </c>
      <c r="V70" s="51">
        <v>0.67200000000000004</v>
      </c>
      <c r="W70" s="51" t="str">
        <f t="shared" si="148"/>
        <v>S</v>
      </c>
      <c r="X70" s="51" t="str">
        <f t="shared" si="149"/>
        <v>S</v>
      </c>
      <c r="Y70" s="51" t="str">
        <f t="shared" si="150"/>
        <v>S</v>
      </c>
      <c r="Z70" s="51" t="str">
        <f t="shared" si="151"/>
        <v>S</v>
      </c>
      <c r="AA70" s="53">
        <v>-1.6843588853474301</v>
      </c>
      <c r="AB70" s="53">
        <v>-1.38167388656029</v>
      </c>
      <c r="AC70" s="53">
        <v>47.052543454625599</v>
      </c>
      <c r="AD70" s="53">
        <v>45.075806202645801</v>
      </c>
      <c r="AE70" s="53">
        <v>1.6384013199907499</v>
      </c>
      <c r="AF70" s="53">
        <v>1.54326727644964</v>
      </c>
      <c r="AG70" s="53">
        <v>0.69305225977485296</v>
      </c>
      <c r="AH70" s="53">
        <v>0.64770252991781896</v>
      </c>
      <c r="AI70" s="54" t="s">
        <v>39</v>
      </c>
      <c r="AJ70" s="54" t="s">
        <v>39</v>
      </c>
      <c r="AK70" s="54" t="s">
        <v>39</v>
      </c>
      <c r="AL70" s="54" t="s">
        <v>39</v>
      </c>
      <c r="AM70" s="54" t="s">
        <v>39</v>
      </c>
      <c r="AN70" s="54" t="s">
        <v>39</v>
      </c>
      <c r="AO70" s="54" t="s">
        <v>42</v>
      </c>
      <c r="AP70" s="54" t="s">
        <v>42</v>
      </c>
      <c r="AR70" s="55" t="s">
        <v>45</v>
      </c>
      <c r="AS70" s="53">
        <v>-1.83479107370433</v>
      </c>
      <c r="AT70" s="53">
        <v>-1.6237819867810701</v>
      </c>
      <c r="AU70" s="53">
        <v>48.467621608912999</v>
      </c>
      <c r="AV70" s="53">
        <v>47.068713217609201</v>
      </c>
      <c r="AW70" s="53">
        <v>1.6836837807926801</v>
      </c>
      <c r="AX70" s="53">
        <v>1.6198092439485201</v>
      </c>
      <c r="AY70" s="53">
        <v>0.68246393329774402</v>
      </c>
      <c r="AZ70" s="53">
        <v>0.70648446797057196</v>
      </c>
      <c r="BA70" s="54" t="s">
        <v>39</v>
      </c>
      <c r="BB70" s="54" t="s">
        <v>39</v>
      </c>
      <c r="BC70" s="54" t="s">
        <v>39</v>
      </c>
      <c r="BD70" s="54" t="s">
        <v>39</v>
      </c>
      <c r="BE70" s="54" t="s">
        <v>39</v>
      </c>
      <c r="BF70" s="54" t="s">
        <v>39</v>
      </c>
      <c r="BG70" s="54" t="s">
        <v>42</v>
      </c>
      <c r="BH70" s="54" t="s">
        <v>42</v>
      </c>
      <c r="BI70" s="50">
        <f t="shared" si="152"/>
        <v>1</v>
      </c>
      <c r="BJ70" s="50" t="s">
        <v>45</v>
      </c>
      <c r="BK70" s="53">
        <v>-1.75261954637585</v>
      </c>
      <c r="BL70" s="53">
        <v>-1.5537418558679299</v>
      </c>
      <c r="BM70" s="53">
        <v>47.711807796612902</v>
      </c>
      <c r="BN70" s="53">
        <v>46.367428032967098</v>
      </c>
      <c r="BO70" s="53">
        <v>1.6591020301282999</v>
      </c>
      <c r="BP70" s="53">
        <v>1.59804313329395</v>
      </c>
      <c r="BQ70" s="53">
        <v>0.691906189651458</v>
      </c>
      <c r="BR70" s="53">
        <v>0.71335534686557001</v>
      </c>
      <c r="BS70" s="50" t="s">
        <v>39</v>
      </c>
      <c r="BT70" s="50" t="s">
        <v>39</v>
      </c>
      <c r="BU70" s="50" t="s">
        <v>39</v>
      </c>
      <c r="BV70" s="50" t="s">
        <v>39</v>
      </c>
      <c r="BW70" s="50" t="s">
        <v>39</v>
      </c>
      <c r="BX70" s="50" t="s">
        <v>39</v>
      </c>
      <c r="BY70" s="50" t="s">
        <v>42</v>
      </c>
      <c r="BZ70" s="50" t="s">
        <v>42</v>
      </c>
    </row>
    <row r="71" spans="1:78" s="50" customFormat="1" x14ac:dyDescent="0.3">
      <c r="A71" s="49" t="s">
        <v>60</v>
      </c>
      <c r="B71" s="50">
        <v>23773359</v>
      </c>
      <c r="C71" s="50" t="s">
        <v>2</v>
      </c>
      <c r="D71" s="50" t="s">
        <v>508</v>
      </c>
      <c r="E71" s="50" t="s">
        <v>221</v>
      </c>
      <c r="F71" s="65"/>
      <c r="G71" s="51">
        <v>0.57499999999999996</v>
      </c>
      <c r="H71" s="51" t="str">
        <f t="shared" ref="H71" si="153">IF(G71&gt;0.8,"VG",IF(G71&gt;0.7,"G",IF(G71&gt;0.45,"S","NS")))</f>
        <v>S</v>
      </c>
      <c r="I71" s="51" t="str">
        <f t="shared" ref="I71" si="154">AJ71</f>
        <v>NS</v>
      </c>
      <c r="J71" s="51" t="str">
        <f t="shared" ref="J71" si="155">BB71</f>
        <v>NS</v>
      </c>
      <c r="K71" s="51" t="str">
        <f t="shared" ref="K71" si="156">BT71</f>
        <v>NS</v>
      </c>
      <c r="L71" s="52">
        <v>7.2300000000000003E-2</v>
      </c>
      <c r="M71" s="51" t="str">
        <f t="shared" ref="M71" si="157">IF(ABS(L71)&lt;5%,"VG",IF(ABS(L71)&lt;10%,"G",IF(ABS(L71)&lt;15%,"S","NS")))</f>
        <v>G</v>
      </c>
      <c r="N71" s="51" t="str">
        <f t="shared" ref="N71" si="158">AO71</f>
        <v>S</v>
      </c>
      <c r="O71" s="51" t="str">
        <f t="shared" ref="O71" si="159">BD71</f>
        <v>NS</v>
      </c>
      <c r="P71" s="51" t="str">
        <f t="shared" ref="P71" si="160">BY71</f>
        <v>S</v>
      </c>
      <c r="Q71" s="51">
        <v>0.63800000000000001</v>
      </c>
      <c r="R71" s="51" t="str">
        <f t="shared" ref="R71" si="161">IF(Q71&lt;=0.5,"VG",IF(Q71&lt;=0.6,"G",IF(Q71&lt;=0.7,"S","NS")))</f>
        <v>S</v>
      </c>
      <c r="S71" s="51" t="str">
        <f t="shared" ref="S71" si="162">AN71</f>
        <v>NS</v>
      </c>
      <c r="T71" s="51" t="str">
        <f t="shared" ref="T71" si="163">BF71</f>
        <v>NS</v>
      </c>
      <c r="U71" s="51" t="str">
        <f t="shared" ref="U71" si="164">BX71</f>
        <v>NS</v>
      </c>
      <c r="V71" s="51">
        <v>0.67279999999999995</v>
      </c>
      <c r="W71" s="51" t="str">
        <f t="shared" ref="W71" si="165">IF(V71&gt;0.85,"VG",IF(V71&gt;0.75,"G",IF(V71&gt;0.6,"S","NS")))</f>
        <v>S</v>
      </c>
      <c r="X71" s="51" t="str">
        <f t="shared" ref="X71" si="166">AP71</f>
        <v>S</v>
      </c>
      <c r="Y71" s="51" t="str">
        <f t="shared" ref="Y71" si="167">BH71</f>
        <v>S</v>
      </c>
      <c r="Z71" s="51" t="str">
        <f t="shared" ref="Z71" si="168">BZ71</f>
        <v>S</v>
      </c>
      <c r="AA71" s="53">
        <v>-1.6843588853474301</v>
      </c>
      <c r="AB71" s="53">
        <v>-1.38167388656029</v>
      </c>
      <c r="AC71" s="53">
        <v>47.052543454625599</v>
      </c>
      <c r="AD71" s="53">
        <v>45.075806202645801</v>
      </c>
      <c r="AE71" s="53">
        <v>1.6384013199907499</v>
      </c>
      <c r="AF71" s="53">
        <v>1.54326727644964</v>
      </c>
      <c r="AG71" s="53">
        <v>0.69305225977485296</v>
      </c>
      <c r="AH71" s="53">
        <v>0.64770252991781896</v>
      </c>
      <c r="AI71" s="54" t="s">
        <v>39</v>
      </c>
      <c r="AJ71" s="54" t="s">
        <v>39</v>
      </c>
      <c r="AK71" s="54" t="s">
        <v>39</v>
      </c>
      <c r="AL71" s="54" t="s">
        <v>39</v>
      </c>
      <c r="AM71" s="54" t="s">
        <v>39</v>
      </c>
      <c r="AN71" s="54" t="s">
        <v>39</v>
      </c>
      <c r="AO71" s="54" t="s">
        <v>42</v>
      </c>
      <c r="AP71" s="54" t="s">
        <v>42</v>
      </c>
      <c r="AR71" s="55" t="s">
        <v>45</v>
      </c>
      <c r="AS71" s="53">
        <v>-1.83479107370433</v>
      </c>
      <c r="AT71" s="53">
        <v>-1.6237819867810701</v>
      </c>
      <c r="AU71" s="53">
        <v>48.467621608912999</v>
      </c>
      <c r="AV71" s="53">
        <v>47.068713217609201</v>
      </c>
      <c r="AW71" s="53">
        <v>1.6836837807926801</v>
      </c>
      <c r="AX71" s="53">
        <v>1.6198092439485201</v>
      </c>
      <c r="AY71" s="53">
        <v>0.68246393329774402</v>
      </c>
      <c r="AZ71" s="53">
        <v>0.70648446797057196</v>
      </c>
      <c r="BA71" s="54" t="s">
        <v>39</v>
      </c>
      <c r="BB71" s="54" t="s">
        <v>39</v>
      </c>
      <c r="BC71" s="54" t="s">
        <v>39</v>
      </c>
      <c r="BD71" s="54" t="s">
        <v>39</v>
      </c>
      <c r="BE71" s="54" t="s">
        <v>39</v>
      </c>
      <c r="BF71" s="54" t="s">
        <v>39</v>
      </c>
      <c r="BG71" s="54" t="s">
        <v>42</v>
      </c>
      <c r="BH71" s="54" t="s">
        <v>42</v>
      </c>
      <c r="BI71" s="50">
        <f t="shared" ref="BI71" si="169">IF(BJ71=AR71,1,0)</f>
        <v>1</v>
      </c>
      <c r="BJ71" s="50" t="s">
        <v>45</v>
      </c>
      <c r="BK71" s="53">
        <v>-1.75261954637585</v>
      </c>
      <c r="BL71" s="53">
        <v>-1.5537418558679299</v>
      </c>
      <c r="BM71" s="53">
        <v>47.711807796612902</v>
      </c>
      <c r="BN71" s="53">
        <v>46.367428032967098</v>
      </c>
      <c r="BO71" s="53">
        <v>1.6591020301282999</v>
      </c>
      <c r="BP71" s="53">
        <v>1.59804313329395</v>
      </c>
      <c r="BQ71" s="53">
        <v>0.691906189651458</v>
      </c>
      <c r="BR71" s="53">
        <v>0.71335534686557001</v>
      </c>
      <c r="BS71" s="50" t="s">
        <v>39</v>
      </c>
      <c r="BT71" s="50" t="s">
        <v>39</v>
      </c>
      <c r="BU71" s="50" t="s">
        <v>39</v>
      </c>
      <c r="BV71" s="50" t="s">
        <v>39</v>
      </c>
      <c r="BW71" s="50" t="s">
        <v>39</v>
      </c>
      <c r="BX71" s="50" t="s">
        <v>39</v>
      </c>
      <c r="BY71" s="50" t="s">
        <v>42</v>
      </c>
      <c r="BZ71" s="50" t="s">
        <v>42</v>
      </c>
    </row>
    <row r="72" spans="1:78" s="50" customFormat="1" x14ac:dyDescent="0.3">
      <c r="A72" s="49" t="s">
        <v>60</v>
      </c>
      <c r="B72" s="50">
        <v>23773359</v>
      </c>
      <c r="C72" s="50" t="s">
        <v>2</v>
      </c>
      <c r="D72" s="50" t="s">
        <v>531</v>
      </c>
      <c r="E72" s="50" t="s">
        <v>221</v>
      </c>
      <c r="F72" s="65"/>
      <c r="G72" s="51">
        <v>0.57499999999999996</v>
      </c>
      <c r="H72" s="51" t="str">
        <f t="shared" ref="H72" si="170">IF(G72&gt;0.8,"VG",IF(G72&gt;0.7,"G",IF(G72&gt;0.45,"S","NS")))</f>
        <v>S</v>
      </c>
      <c r="I72" s="51" t="str">
        <f t="shared" ref="I72" si="171">AJ72</f>
        <v>NS</v>
      </c>
      <c r="J72" s="51" t="str">
        <f t="shared" ref="J72" si="172">BB72</f>
        <v>NS</v>
      </c>
      <c r="K72" s="51" t="str">
        <f t="shared" ref="K72" si="173">BT72</f>
        <v>NS</v>
      </c>
      <c r="L72" s="52">
        <v>7.2300000000000003E-2</v>
      </c>
      <c r="M72" s="51" t="str">
        <f t="shared" ref="M72" si="174">IF(ABS(L72)&lt;5%,"VG",IF(ABS(L72)&lt;10%,"G",IF(ABS(L72)&lt;15%,"S","NS")))</f>
        <v>G</v>
      </c>
      <c r="N72" s="51" t="str">
        <f t="shared" ref="N72" si="175">AO72</f>
        <v>S</v>
      </c>
      <c r="O72" s="51" t="str">
        <f t="shared" ref="O72" si="176">BD72</f>
        <v>NS</v>
      </c>
      <c r="P72" s="51" t="str">
        <f t="shared" ref="P72" si="177">BY72</f>
        <v>S</v>
      </c>
      <c r="Q72" s="51">
        <v>0.63800000000000001</v>
      </c>
      <c r="R72" s="51" t="str">
        <f t="shared" ref="R72" si="178">IF(Q72&lt;=0.5,"VG",IF(Q72&lt;=0.6,"G",IF(Q72&lt;=0.7,"S","NS")))</f>
        <v>S</v>
      </c>
      <c r="S72" s="51" t="str">
        <f t="shared" ref="S72" si="179">AN72</f>
        <v>NS</v>
      </c>
      <c r="T72" s="51" t="str">
        <f t="shared" ref="T72" si="180">BF72</f>
        <v>NS</v>
      </c>
      <c r="U72" s="51" t="str">
        <f t="shared" ref="U72" si="181">BX72</f>
        <v>NS</v>
      </c>
      <c r="V72" s="51">
        <v>0.67279999999999995</v>
      </c>
      <c r="W72" s="51" t="str">
        <f t="shared" ref="W72" si="182">IF(V72&gt;0.85,"VG",IF(V72&gt;0.75,"G",IF(V72&gt;0.6,"S","NS")))</f>
        <v>S</v>
      </c>
      <c r="X72" s="51" t="str">
        <f t="shared" ref="X72" si="183">AP72</f>
        <v>S</v>
      </c>
      <c r="Y72" s="51" t="str">
        <f t="shared" ref="Y72" si="184">BH72</f>
        <v>S</v>
      </c>
      <c r="Z72" s="51" t="str">
        <f t="shared" ref="Z72" si="185">BZ72</f>
        <v>S</v>
      </c>
      <c r="AA72" s="53">
        <v>-1.6843588853474301</v>
      </c>
      <c r="AB72" s="53">
        <v>-1.38167388656029</v>
      </c>
      <c r="AC72" s="53">
        <v>47.052543454625599</v>
      </c>
      <c r="AD72" s="53">
        <v>45.075806202645801</v>
      </c>
      <c r="AE72" s="53">
        <v>1.6384013199907499</v>
      </c>
      <c r="AF72" s="53">
        <v>1.54326727644964</v>
      </c>
      <c r="AG72" s="53">
        <v>0.69305225977485296</v>
      </c>
      <c r="AH72" s="53">
        <v>0.64770252991781896</v>
      </c>
      <c r="AI72" s="54" t="s">
        <v>39</v>
      </c>
      <c r="AJ72" s="54" t="s">
        <v>39</v>
      </c>
      <c r="AK72" s="54" t="s">
        <v>39</v>
      </c>
      <c r="AL72" s="54" t="s">
        <v>39</v>
      </c>
      <c r="AM72" s="54" t="s">
        <v>39</v>
      </c>
      <c r="AN72" s="54" t="s">
        <v>39</v>
      </c>
      <c r="AO72" s="54" t="s">
        <v>42</v>
      </c>
      <c r="AP72" s="54" t="s">
        <v>42</v>
      </c>
      <c r="AR72" s="55" t="s">
        <v>45</v>
      </c>
      <c r="AS72" s="53">
        <v>-1.83479107370433</v>
      </c>
      <c r="AT72" s="53">
        <v>-1.6237819867810701</v>
      </c>
      <c r="AU72" s="53">
        <v>48.467621608912999</v>
      </c>
      <c r="AV72" s="53">
        <v>47.068713217609201</v>
      </c>
      <c r="AW72" s="53">
        <v>1.6836837807926801</v>
      </c>
      <c r="AX72" s="53">
        <v>1.6198092439485201</v>
      </c>
      <c r="AY72" s="53">
        <v>0.68246393329774402</v>
      </c>
      <c r="AZ72" s="53">
        <v>0.70648446797057196</v>
      </c>
      <c r="BA72" s="54" t="s">
        <v>39</v>
      </c>
      <c r="BB72" s="54" t="s">
        <v>39</v>
      </c>
      <c r="BC72" s="54" t="s">
        <v>39</v>
      </c>
      <c r="BD72" s="54" t="s">
        <v>39</v>
      </c>
      <c r="BE72" s="54" t="s">
        <v>39</v>
      </c>
      <c r="BF72" s="54" t="s">
        <v>39</v>
      </c>
      <c r="BG72" s="54" t="s">
        <v>42</v>
      </c>
      <c r="BH72" s="54" t="s">
        <v>42</v>
      </c>
      <c r="BI72" s="50">
        <f t="shared" ref="BI72" si="186">IF(BJ72=AR72,1,0)</f>
        <v>1</v>
      </c>
      <c r="BJ72" s="50" t="s">
        <v>45</v>
      </c>
      <c r="BK72" s="53">
        <v>-1.75261954637585</v>
      </c>
      <c r="BL72" s="53">
        <v>-1.5537418558679299</v>
      </c>
      <c r="BM72" s="53">
        <v>47.711807796612902</v>
      </c>
      <c r="BN72" s="53">
        <v>46.367428032967098</v>
      </c>
      <c r="BO72" s="53">
        <v>1.6591020301282999</v>
      </c>
      <c r="BP72" s="53">
        <v>1.59804313329395</v>
      </c>
      <c r="BQ72" s="53">
        <v>0.691906189651458</v>
      </c>
      <c r="BR72" s="53">
        <v>0.71335534686557001</v>
      </c>
      <c r="BS72" s="50" t="s">
        <v>39</v>
      </c>
      <c r="BT72" s="50" t="s">
        <v>39</v>
      </c>
      <c r="BU72" s="50" t="s">
        <v>39</v>
      </c>
      <c r="BV72" s="50" t="s">
        <v>39</v>
      </c>
      <c r="BW72" s="50" t="s">
        <v>39</v>
      </c>
      <c r="BX72" s="50" t="s">
        <v>39</v>
      </c>
      <c r="BY72" s="50" t="s">
        <v>42</v>
      </c>
      <c r="BZ72" s="50" t="s">
        <v>42</v>
      </c>
    </row>
    <row r="73" spans="1:78" x14ac:dyDescent="0.3">
      <c r="A73" s="1"/>
      <c r="G73" s="7"/>
      <c r="H73" s="7"/>
      <c r="I73" s="7"/>
      <c r="J73" s="7"/>
      <c r="K73" s="7"/>
      <c r="L73" s="58"/>
      <c r="M73" s="7"/>
      <c r="N73" s="7"/>
      <c r="O73" s="7"/>
      <c r="P73" s="7"/>
      <c r="Q73" s="7"/>
      <c r="R73" s="7"/>
      <c r="S73" s="7"/>
      <c r="T73" s="7"/>
      <c r="U73" s="7"/>
      <c r="AA73" s="24"/>
      <c r="AB73" s="24"/>
      <c r="AC73" s="24"/>
      <c r="AD73" s="24"/>
      <c r="AE73" s="24"/>
      <c r="AF73" s="24"/>
      <c r="AG73" s="24"/>
      <c r="AH73" s="24"/>
      <c r="AI73" s="2"/>
      <c r="AJ73" s="2"/>
      <c r="AK73" s="2"/>
      <c r="AL73" s="2"/>
      <c r="AM73" s="2"/>
      <c r="AN73" s="2"/>
      <c r="AO73" s="2"/>
      <c r="AP73" s="2"/>
      <c r="AR73" s="33"/>
      <c r="AS73" s="24"/>
      <c r="AT73" s="24"/>
      <c r="AU73" s="24"/>
      <c r="AV73" s="24"/>
      <c r="AW73" s="24"/>
      <c r="AX73" s="24"/>
      <c r="AY73" s="24"/>
      <c r="AZ73" s="24"/>
      <c r="BA73" s="2"/>
      <c r="BB73" s="2"/>
      <c r="BC73" s="2"/>
      <c r="BD73" s="2"/>
      <c r="BE73" s="2"/>
      <c r="BF73" s="2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1">
        <v>14159200</v>
      </c>
      <c r="B74">
        <v>23773037</v>
      </c>
      <c r="C74" t="s">
        <v>3</v>
      </c>
      <c r="D74" t="s">
        <v>59</v>
      </c>
      <c r="G74" s="7">
        <v>0.80900000000000005</v>
      </c>
      <c r="H74" s="7" t="str">
        <f t="shared" ref="H74:H102" si="187">IF(G74&gt;0.8,"VG",IF(G74&gt;0.7,"G",IF(G74&gt;0.45,"S","NS")))</f>
        <v>VG</v>
      </c>
      <c r="I74" s="7" t="str">
        <f t="shared" ref="I74:I102" si="188">AJ74</f>
        <v>G</v>
      </c>
      <c r="J74" s="7" t="str">
        <f t="shared" ref="J74:J102" si="189">BB74</f>
        <v>G</v>
      </c>
      <c r="K74" s="7" t="str">
        <f t="shared" ref="K74:K102" si="190">BT74</f>
        <v>G</v>
      </c>
      <c r="L74" s="58">
        <v>1E-3</v>
      </c>
      <c r="M74" s="7" t="str">
        <f t="shared" ref="M74:M102" si="191">IF(ABS(L74)&lt;5%,"VG",IF(ABS(L74)&lt;10%,"G",IF(ABS(L74)&lt;15%,"S","NS")))</f>
        <v>VG</v>
      </c>
      <c r="N74" s="7" t="str">
        <f t="shared" ref="N74:N102" si="192">AO74</f>
        <v>VG</v>
      </c>
      <c r="O74" s="7" t="str">
        <f t="shared" ref="O74:O102" si="193">BD74</f>
        <v>S</v>
      </c>
      <c r="P74" s="7" t="str">
        <f t="shared" ref="P74:P102" si="194">BY74</f>
        <v>VG</v>
      </c>
      <c r="Q74" s="7">
        <v>0.436</v>
      </c>
      <c r="R74" s="7" t="str">
        <f t="shared" ref="R74:R102" si="195">IF(Q74&lt;=0.5,"VG",IF(Q74&lt;=0.6,"G",IF(Q74&lt;=0.7,"S","NS")))</f>
        <v>VG</v>
      </c>
      <c r="S74" s="7" t="str">
        <f t="shared" ref="S74:S102" si="196">AN74</f>
        <v>VG</v>
      </c>
      <c r="T74" s="7" t="str">
        <f t="shared" ref="T74:T102" si="197">BF74</f>
        <v>VG</v>
      </c>
      <c r="U74" s="7" t="str">
        <f t="shared" ref="U74:U102" si="198">BX74</f>
        <v>VG</v>
      </c>
      <c r="V74" s="7">
        <v>0.80900000000000005</v>
      </c>
      <c r="W74" s="7" t="str">
        <f t="shared" ref="W74:W102" si="199">IF(V74&gt;0.85,"VG",IF(V74&gt;0.75,"G",IF(V74&gt;0.6,"S","NS")))</f>
        <v>G</v>
      </c>
      <c r="X74" s="7" t="str">
        <f t="shared" ref="X74:X102" si="200">AP74</f>
        <v>G</v>
      </c>
      <c r="Y74" s="7" t="str">
        <f t="shared" ref="Y74:Y102" si="201">BH74</f>
        <v>G</v>
      </c>
      <c r="Z74" s="7" t="str">
        <f t="shared" ref="Z74:Z102" si="202">BZ74</f>
        <v>VG</v>
      </c>
      <c r="AA74" s="24">
        <v>0.75970108906368805</v>
      </c>
      <c r="AB74" s="24">
        <v>0.75063879960706603</v>
      </c>
      <c r="AC74" s="24">
        <v>18.415634885623501</v>
      </c>
      <c r="AD74" s="24">
        <v>15.2545356125226</v>
      </c>
      <c r="AE74" s="24">
        <v>0.49020292832286499</v>
      </c>
      <c r="AF74" s="24">
        <v>0.49936079180581799</v>
      </c>
      <c r="AG74" s="24">
        <v>0.86660761316030299</v>
      </c>
      <c r="AH74" s="24">
        <v>0.81789718318883897</v>
      </c>
      <c r="AI74" s="2" t="s">
        <v>41</v>
      </c>
      <c r="AJ74" s="2" t="s">
        <v>41</v>
      </c>
      <c r="AK74" s="2" t="s">
        <v>39</v>
      </c>
      <c r="AL74" s="2" t="s">
        <v>39</v>
      </c>
      <c r="AM74" s="2" t="s">
        <v>43</v>
      </c>
      <c r="AN74" s="2" t="s">
        <v>43</v>
      </c>
      <c r="AO74" s="2" t="s">
        <v>43</v>
      </c>
      <c r="AP74" s="2" t="s">
        <v>41</v>
      </c>
      <c r="AR74" s="33" t="s">
        <v>46</v>
      </c>
      <c r="AS74" s="24">
        <v>0.764077031229909</v>
      </c>
      <c r="AT74" s="24">
        <v>0.78185212897951994</v>
      </c>
      <c r="AU74" s="24">
        <v>11.7523691987757</v>
      </c>
      <c r="AV74" s="24">
        <v>11.2784086121226</v>
      </c>
      <c r="AW74" s="24">
        <v>0.48571902245031601</v>
      </c>
      <c r="AX74" s="24">
        <v>0.46706302681809397</v>
      </c>
      <c r="AY74" s="24">
        <v>0.80328492295590603</v>
      </c>
      <c r="AZ74" s="24">
        <v>0.81869273756447003</v>
      </c>
      <c r="BA74" s="2" t="s">
        <v>41</v>
      </c>
      <c r="BB74" s="2" t="s">
        <v>41</v>
      </c>
      <c r="BC74" s="2" t="s">
        <v>42</v>
      </c>
      <c r="BD74" s="2" t="s">
        <v>42</v>
      </c>
      <c r="BE74" s="2" t="s">
        <v>43</v>
      </c>
      <c r="BF74" s="2" t="s">
        <v>43</v>
      </c>
      <c r="BG74" s="2" t="s">
        <v>41</v>
      </c>
      <c r="BH74" s="2" t="s">
        <v>41</v>
      </c>
      <c r="BI74">
        <f t="shared" ref="BI74:BI102" si="203">IF(BJ74=AR74,1,0)</f>
        <v>1</v>
      </c>
      <c r="BJ74" t="s">
        <v>46</v>
      </c>
      <c r="BK74" s="24">
        <v>0.77280838950758401</v>
      </c>
      <c r="BL74" s="24">
        <v>0.79008821186110201</v>
      </c>
      <c r="BM74" s="24">
        <v>17.311852514792498</v>
      </c>
      <c r="BN74" s="24">
        <v>15.7081291725773</v>
      </c>
      <c r="BO74" s="24">
        <v>0.476646211033316</v>
      </c>
      <c r="BP74" s="24">
        <v>0.45816131235504698</v>
      </c>
      <c r="BQ74" s="24">
        <v>0.86857741991317705</v>
      </c>
      <c r="BR74" s="24">
        <v>0.86727983833181699</v>
      </c>
      <c r="BS74" t="s">
        <v>41</v>
      </c>
      <c r="BT74" t="s">
        <v>41</v>
      </c>
      <c r="BU74" t="s">
        <v>39</v>
      </c>
      <c r="BV74" t="s">
        <v>39</v>
      </c>
      <c r="BW74" t="s">
        <v>43</v>
      </c>
      <c r="BX74" t="s">
        <v>43</v>
      </c>
      <c r="BY74" t="s">
        <v>43</v>
      </c>
      <c r="BZ74" t="s">
        <v>43</v>
      </c>
    </row>
    <row r="75" spans="1:78" s="50" customFormat="1" x14ac:dyDescent="0.3">
      <c r="A75" s="49">
        <v>14159200</v>
      </c>
      <c r="B75" s="50">
        <v>23773037</v>
      </c>
      <c r="C75" s="50" t="s">
        <v>3</v>
      </c>
      <c r="D75" s="50" t="s">
        <v>75</v>
      </c>
      <c r="F75" s="64"/>
      <c r="G75" s="51">
        <v>0.76700000000000002</v>
      </c>
      <c r="H75" s="51" t="str">
        <f t="shared" si="187"/>
        <v>G</v>
      </c>
      <c r="I75" s="51" t="str">
        <f t="shared" si="188"/>
        <v>G</v>
      </c>
      <c r="J75" s="51" t="str">
        <f t="shared" si="189"/>
        <v>G</v>
      </c>
      <c r="K75" s="51" t="str">
        <f t="shared" si="190"/>
        <v>G</v>
      </c>
      <c r="L75" s="52">
        <v>-0.108</v>
      </c>
      <c r="M75" s="51" t="str">
        <f t="shared" si="191"/>
        <v>S</v>
      </c>
      <c r="N75" s="51" t="str">
        <f t="shared" si="192"/>
        <v>VG</v>
      </c>
      <c r="O75" s="51" t="str">
        <f t="shared" si="193"/>
        <v>S</v>
      </c>
      <c r="P75" s="51" t="str">
        <f t="shared" si="194"/>
        <v>VG</v>
      </c>
      <c r="Q75" s="51">
        <v>0.47399999999999998</v>
      </c>
      <c r="R75" s="51" t="str">
        <f t="shared" si="195"/>
        <v>VG</v>
      </c>
      <c r="S75" s="51" t="str">
        <f t="shared" si="196"/>
        <v>VG</v>
      </c>
      <c r="T75" s="51" t="str">
        <f t="shared" si="197"/>
        <v>VG</v>
      </c>
      <c r="U75" s="51" t="str">
        <f t="shared" si="198"/>
        <v>VG</v>
      </c>
      <c r="V75" s="51">
        <v>0.82299999999999995</v>
      </c>
      <c r="W75" s="51" t="str">
        <f t="shared" si="199"/>
        <v>G</v>
      </c>
      <c r="X75" s="51" t="str">
        <f t="shared" si="200"/>
        <v>G</v>
      </c>
      <c r="Y75" s="51" t="str">
        <f t="shared" si="201"/>
        <v>G</v>
      </c>
      <c r="Z75" s="51" t="str">
        <f t="shared" si="202"/>
        <v>VG</v>
      </c>
      <c r="AA75" s="53">
        <v>0.75970108906368805</v>
      </c>
      <c r="AB75" s="53">
        <v>0.75063879960706603</v>
      </c>
      <c r="AC75" s="53">
        <v>18.415634885623501</v>
      </c>
      <c r="AD75" s="53">
        <v>15.2545356125226</v>
      </c>
      <c r="AE75" s="53">
        <v>0.49020292832286499</v>
      </c>
      <c r="AF75" s="53">
        <v>0.49936079180581799</v>
      </c>
      <c r="AG75" s="53">
        <v>0.86660761316030299</v>
      </c>
      <c r="AH75" s="53">
        <v>0.81789718318883897</v>
      </c>
      <c r="AI75" s="54" t="s">
        <v>41</v>
      </c>
      <c r="AJ75" s="54" t="s">
        <v>41</v>
      </c>
      <c r="AK75" s="54" t="s">
        <v>39</v>
      </c>
      <c r="AL75" s="54" t="s">
        <v>39</v>
      </c>
      <c r="AM75" s="54" t="s">
        <v>43</v>
      </c>
      <c r="AN75" s="54" t="s">
        <v>43</v>
      </c>
      <c r="AO75" s="54" t="s">
        <v>43</v>
      </c>
      <c r="AP75" s="54" t="s">
        <v>41</v>
      </c>
      <c r="AR75" s="55" t="s">
        <v>46</v>
      </c>
      <c r="AS75" s="53">
        <v>0.764077031229909</v>
      </c>
      <c r="AT75" s="53">
        <v>0.78185212897951994</v>
      </c>
      <c r="AU75" s="53">
        <v>11.7523691987757</v>
      </c>
      <c r="AV75" s="53">
        <v>11.2784086121226</v>
      </c>
      <c r="AW75" s="53">
        <v>0.48571902245031601</v>
      </c>
      <c r="AX75" s="53">
        <v>0.46706302681809397</v>
      </c>
      <c r="AY75" s="53">
        <v>0.80328492295590603</v>
      </c>
      <c r="AZ75" s="53">
        <v>0.81869273756447003</v>
      </c>
      <c r="BA75" s="54" t="s">
        <v>41</v>
      </c>
      <c r="BB75" s="54" t="s">
        <v>41</v>
      </c>
      <c r="BC75" s="54" t="s">
        <v>42</v>
      </c>
      <c r="BD75" s="54" t="s">
        <v>42</v>
      </c>
      <c r="BE75" s="54" t="s">
        <v>43</v>
      </c>
      <c r="BF75" s="54" t="s">
        <v>43</v>
      </c>
      <c r="BG75" s="54" t="s">
        <v>41</v>
      </c>
      <c r="BH75" s="54" t="s">
        <v>41</v>
      </c>
      <c r="BI75" s="50">
        <f t="shared" si="203"/>
        <v>1</v>
      </c>
      <c r="BJ75" s="50" t="s">
        <v>46</v>
      </c>
      <c r="BK75" s="53">
        <v>0.77280838950758401</v>
      </c>
      <c r="BL75" s="53">
        <v>0.79008821186110201</v>
      </c>
      <c r="BM75" s="53">
        <v>17.311852514792498</v>
      </c>
      <c r="BN75" s="53">
        <v>15.7081291725773</v>
      </c>
      <c r="BO75" s="53">
        <v>0.476646211033316</v>
      </c>
      <c r="BP75" s="53">
        <v>0.45816131235504698</v>
      </c>
      <c r="BQ75" s="53">
        <v>0.86857741991317705</v>
      </c>
      <c r="BR75" s="53">
        <v>0.86727983833181699</v>
      </c>
      <c r="BS75" s="50" t="s">
        <v>41</v>
      </c>
      <c r="BT75" s="50" t="s">
        <v>41</v>
      </c>
      <c r="BU75" s="50" t="s">
        <v>39</v>
      </c>
      <c r="BV75" s="50" t="s">
        <v>39</v>
      </c>
      <c r="BW75" s="50" t="s">
        <v>43</v>
      </c>
      <c r="BX75" s="50" t="s">
        <v>43</v>
      </c>
      <c r="BY75" s="50" t="s">
        <v>43</v>
      </c>
      <c r="BZ75" s="50" t="s">
        <v>43</v>
      </c>
    </row>
    <row r="76" spans="1:78" s="50" customFormat="1" x14ac:dyDescent="0.3">
      <c r="A76" s="49">
        <v>14159200</v>
      </c>
      <c r="B76" s="50">
        <v>23773037</v>
      </c>
      <c r="C76" s="50" t="s">
        <v>3</v>
      </c>
      <c r="D76" s="50" t="s">
        <v>78</v>
      </c>
      <c r="F76" s="64"/>
      <c r="G76" s="51">
        <v>0.76700000000000002</v>
      </c>
      <c r="H76" s="51" t="str">
        <f t="shared" si="187"/>
        <v>G</v>
      </c>
      <c r="I76" s="51" t="str">
        <f t="shared" si="188"/>
        <v>G</v>
      </c>
      <c r="J76" s="51" t="str">
        <f t="shared" si="189"/>
        <v>G</v>
      </c>
      <c r="K76" s="51" t="str">
        <f t="shared" si="190"/>
        <v>G</v>
      </c>
      <c r="L76" s="52">
        <v>-0.111</v>
      </c>
      <c r="M76" s="51" t="str">
        <f t="shared" si="191"/>
        <v>S</v>
      </c>
      <c r="N76" s="51" t="str">
        <f t="shared" si="192"/>
        <v>VG</v>
      </c>
      <c r="O76" s="51" t="str">
        <f t="shared" si="193"/>
        <v>S</v>
      </c>
      <c r="P76" s="51" t="str">
        <f t="shared" si="194"/>
        <v>VG</v>
      </c>
      <c r="Q76" s="51">
        <v>0.47399999999999998</v>
      </c>
      <c r="R76" s="51" t="str">
        <f t="shared" si="195"/>
        <v>VG</v>
      </c>
      <c r="S76" s="51" t="str">
        <f t="shared" si="196"/>
        <v>VG</v>
      </c>
      <c r="T76" s="51" t="str">
        <f t="shared" si="197"/>
        <v>VG</v>
      </c>
      <c r="U76" s="51" t="str">
        <f t="shared" si="198"/>
        <v>VG</v>
      </c>
      <c r="V76" s="51">
        <v>0.83</v>
      </c>
      <c r="W76" s="51" t="str">
        <f t="shared" si="199"/>
        <v>G</v>
      </c>
      <c r="X76" s="51" t="str">
        <f t="shared" si="200"/>
        <v>G</v>
      </c>
      <c r="Y76" s="51" t="str">
        <f t="shared" si="201"/>
        <v>G</v>
      </c>
      <c r="Z76" s="51" t="str">
        <f t="shared" si="202"/>
        <v>VG</v>
      </c>
      <c r="AA76" s="53">
        <v>0.75970108906368805</v>
      </c>
      <c r="AB76" s="53">
        <v>0.75063879960706603</v>
      </c>
      <c r="AC76" s="53">
        <v>18.415634885623501</v>
      </c>
      <c r="AD76" s="53">
        <v>15.2545356125226</v>
      </c>
      <c r="AE76" s="53">
        <v>0.49020292832286499</v>
      </c>
      <c r="AF76" s="53">
        <v>0.49936079180581799</v>
      </c>
      <c r="AG76" s="53">
        <v>0.86660761316030299</v>
      </c>
      <c r="AH76" s="53">
        <v>0.81789718318883897</v>
      </c>
      <c r="AI76" s="54" t="s">
        <v>41</v>
      </c>
      <c r="AJ76" s="54" t="s">
        <v>41</v>
      </c>
      <c r="AK76" s="54" t="s">
        <v>39</v>
      </c>
      <c r="AL76" s="54" t="s">
        <v>39</v>
      </c>
      <c r="AM76" s="54" t="s">
        <v>43</v>
      </c>
      <c r="AN76" s="54" t="s">
        <v>43</v>
      </c>
      <c r="AO76" s="54" t="s">
        <v>43</v>
      </c>
      <c r="AP76" s="54" t="s">
        <v>41</v>
      </c>
      <c r="AR76" s="55" t="s">
        <v>46</v>
      </c>
      <c r="AS76" s="53">
        <v>0.764077031229909</v>
      </c>
      <c r="AT76" s="53">
        <v>0.78185212897951994</v>
      </c>
      <c r="AU76" s="53">
        <v>11.7523691987757</v>
      </c>
      <c r="AV76" s="53">
        <v>11.2784086121226</v>
      </c>
      <c r="AW76" s="53">
        <v>0.48571902245031601</v>
      </c>
      <c r="AX76" s="53">
        <v>0.46706302681809397</v>
      </c>
      <c r="AY76" s="53">
        <v>0.80328492295590603</v>
      </c>
      <c r="AZ76" s="53">
        <v>0.81869273756447003</v>
      </c>
      <c r="BA76" s="54" t="s">
        <v>41</v>
      </c>
      <c r="BB76" s="54" t="s">
        <v>41</v>
      </c>
      <c r="BC76" s="54" t="s">
        <v>42</v>
      </c>
      <c r="BD76" s="54" t="s">
        <v>42</v>
      </c>
      <c r="BE76" s="54" t="s">
        <v>43</v>
      </c>
      <c r="BF76" s="54" t="s">
        <v>43</v>
      </c>
      <c r="BG76" s="54" t="s">
        <v>41</v>
      </c>
      <c r="BH76" s="54" t="s">
        <v>41</v>
      </c>
      <c r="BI76" s="50">
        <f t="shared" si="203"/>
        <v>1</v>
      </c>
      <c r="BJ76" s="50" t="s">
        <v>46</v>
      </c>
      <c r="BK76" s="53">
        <v>0.77280838950758401</v>
      </c>
      <c r="BL76" s="53">
        <v>0.79008821186110201</v>
      </c>
      <c r="BM76" s="53">
        <v>17.311852514792498</v>
      </c>
      <c r="BN76" s="53">
        <v>15.7081291725773</v>
      </c>
      <c r="BO76" s="53">
        <v>0.476646211033316</v>
      </c>
      <c r="BP76" s="53">
        <v>0.45816131235504698</v>
      </c>
      <c r="BQ76" s="53">
        <v>0.86857741991317705</v>
      </c>
      <c r="BR76" s="53">
        <v>0.86727983833181699</v>
      </c>
      <c r="BS76" s="50" t="s">
        <v>41</v>
      </c>
      <c r="BT76" s="50" t="s">
        <v>41</v>
      </c>
      <c r="BU76" s="50" t="s">
        <v>39</v>
      </c>
      <c r="BV76" s="50" t="s">
        <v>39</v>
      </c>
      <c r="BW76" s="50" t="s">
        <v>43</v>
      </c>
      <c r="BX76" s="50" t="s">
        <v>43</v>
      </c>
      <c r="BY76" s="50" t="s">
        <v>43</v>
      </c>
      <c r="BZ76" s="50" t="s">
        <v>43</v>
      </c>
    </row>
    <row r="77" spans="1:78" s="63" customFormat="1" x14ac:dyDescent="0.3">
      <c r="A77" s="80">
        <v>14159200</v>
      </c>
      <c r="B77" s="63">
        <v>23773037</v>
      </c>
      <c r="C77" s="63" t="s">
        <v>3</v>
      </c>
      <c r="D77" s="63" t="s">
        <v>83</v>
      </c>
      <c r="F77" s="64"/>
      <c r="G77" s="5">
        <v>-0.35</v>
      </c>
      <c r="H77" s="5" t="str">
        <f t="shared" si="187"/>
        <v>NS</v>
      </c>
      <c r="I77" s="5" t="str">
        <f t="shared" si="188"/>
        <v>G</v>
      </c>
      <c r="J77" s="5" t="str">
        <f t="shared" si="189"/>
        <v>G</v>
      </c>
      <c r="K77" s="5" t="str">
        <f t="shared" si="190"/>
        <v>G</v>
      </c>
      <c r="L77" s="17">
        <v>-0.35599999999999998</v>
      </c>
      <c r="M77" s="5" t="str">
        <f t="shared" si="191"/>
        <v>NS</v>
      </c>
      <c r="N77" s="5" t="str">
        <f t="shared" si="192"/>
        <v>VG</v>
      </c>
      <c r="O77" s="5" t="str">
        <f t="shared" si="193"/>
        <v>S</v>
      </c>
      <c r="P77" s="5" t="str">
        <f t="shared" si="194"/>
        <v>VG</v>
      </c>
      <c r="Q77" s="5">
        <v>0.88</v>
      </c>
      <c r="R77" s="5" t="str">
        <f t="shared" si="195"/>
        <v>NS</v>
      </c>
      <c r="S77" s="5" t="str">
        <f t="shared" si="196"/>
        <v>VG</v>
      </c>
      <c r="T77" s="5" t="str">
        <f t="shared" si="197"/>
        <v>VG</v>
      </c>
      <c r="U77" s="5" t="str">
        <f t="shared" si="198"/>
        <v>VG</v>
      </c>
      <c r="V77" s="5">
        <v>0.71</v>
      </c>
      <c r="W77" s="5" t="str">
        <f t="shared" si="199"/>
        <v>S</v>
      </c>
      <c r="X77" s="5" t="str">
        <f t="shared" si="200"/>
        <v>G</v>
      </c>
      <c r="Y77" s="5" t="str">
        <f t="shared" si="201"/>
        <v>G</v>
      </c>
      <c r="Z77" s="5" t="str">
        <f t="shared" si="202"/>
        <v>VG</v>
      </c>
      <c r="AA77" s="82">
        <v>0.75970108906368805</v>
      </c>
      <c r="AB77" s="82">
        <v>0.75063879960706603</v>
      </c>
      <c r="AC77" s="82">
        <v>18.415634885623501</v>
      </c>
      <c r="AD77" s="82">
        <v>15.2545356125226</v>
      </c>
      <c r="AE77" s="82">
        <v>0.49020292832286499</v>
      </c>
      <c r="AF77" s="82">
        <v>0.49936079180581799</v>
      </c>
      <c r="AG77" s="82">
        <v>0.86660761316030299</v>
      </c>
      <c r="AH77" s="82">
        <v>0.81789718318883897</v>
      </c>
      <c r="AI77" s="28" t="s">
        <v>41</v>
      </c>
      <c r="AJ77" s="28" t="s">
        <v>41</v>
      </c>
      <c r="AK77" s="28" t="s">
        <v>39</v>
      </c>
      <c r="AL77" s="28" t="s">
        <v>39</v>
      </c>
      <c r="AM77" s="28" t="s">
        <v>43</v>
      </c>
      <c r="AN77" s="28" t="s">
        <v>43</v>
      </c>
      <c r="AO77" s="28" t="s">
        <v>43</v>
      </c>
      <c r="AP77" s="28" t="s">
        <v>41</v>
      </c>
      <c r="AR77" s="83" t="s">
        <v>46</v>
      </c>
      <c r="AS77" s="82">
        <v>0.764077031229909</v>
      </c>
      <c r="AT77" s="82">
        <v>0.78185212897951994</v>
      </c>
      <c r="AU77" s="82">
        <v>11.7523691987757</v>
      </c>
      <c r="AV77" s="82">
        <v>11.2784086121226</v>
      </c>
      <c r="AW77" s="82">
        <v>0.48571902245031601</v>
      </c>
      <c r="AX77" s="82">
        <v>0.46706302681809397</v>
      </c>
      <c r="AY77" s="82">
        <v>0.80328492295590603</v>
      </c>
      <c r="AZ77" s="82">
        <v>0.81869273756447003</v>
      </c>
      <c r="BA77" s="28" t="s">
        <v>41</v>
      </c>
      <c r="BB77" s="28" t="s">
        <v>41</v>
      </c>
      <c r="BC77" s="28" t="s">
        <v>42</v>
      </c>
      <c r="BD77" s="28" t="s">
        <v>42</v>
      </c>
      <c r="BE77" s="28" t="s">
        <v>43</v>
      </c>
      <c r="BF77" s="28" t="s">
        <v>43</v>
      </c>
      <c r="BG77" s="28" t="s">
        <v>41</v>
      </c>
      <c r="BH77" s="28" t="s">
        <v>41</v>
      </c>
      <c r="BI77" s="63">
        <f t="shared" si="203"/>
        <v>1</v>
      </c>
      <c r="BJ77" s="63" t="s">
        <v>46</v>
      </c>
      <c r="BK77" s="82">
        <v>0.77280838950758401</v>
      </c>
      <c r="BL77" s="82">
        <v>0.79008821186110201</v>
      </c>
      <c r="BM77" s="82">
        <v>17.311852514792498</v>
      </c>
      <c r="BN77" s="82">
        <v>15.7081291725773</v>
      </c>
      <c r="BO77" s="82">
        <v>0.476646211033316</v>
      </c>
      <c r="BP77" s="82">
        <v>0.45816131235504698</v>
      </c>
      <c r="BQ77" s="82">
        <v>0.86857741991317705</v>
      </c>
      <c r="BR77" s="82">
        <v>0.86727983833181699</v>
      </c>
      <c r="BS77" s="63" t="s">
        <v>41</v>
      </c>
      <c r="BT77" s="63" t="s">
        <v>41</v>
      </c>
      <c r="BU77" s="63" t="s">
        <v>39</v>
      </c>
      <c r="BV77" s="63" t="s">
        <v>39</v>
      </c>
      <c r="BW77" s="63" t="s">
        <v>43</v>
      </c>
      <c r="BX77" s="63" t="s">
        <v>43</v>
      </c>
      <c r="BY77" s="63" t="s">
        <v>43</v>
      </c>
      <c r="BZ77" s="63" t="s">
        <v>43</v>
      </c>
    </row>
    <row r="78" spans="1:78" s="63" customFormat="1" x14ac:dyDescent="0.3">
      <c r="A78" s="80">
        <v>14159200</v>
      </c>
      <c r="B78" s="63">
        <v>23773037</v>
      </c>
      <c r="C78" s="63" t="s">
        <v>3</v>
      </c>
      <c r="D78" s="63" t="s">
        <v>84</v>
      </c>
      <c r="F78" s="64"/>
      <c r="G78" s="5">
        <v>0.27</v>
      </c>
      <c r="H78" s="5" t="str">
        <f t="shared" si="187"/>
        <v>NS</v>
      </c>
      <c r="I78" s="5" t="str">
        <f t="shared" si="188"/>
        <v>G</v>
      </c>
      <c r="J78" s="5" t="str">
        <f t="shared" si="189"/>
        <v>G</v>
      </c>
      <c r="K78" s="5" t="str">
        <f t="shared" si="190"/>
        <v>G</v>
      </c>
      <c r="L78" s="17">
        <v>-0.18099999999999999</v>
      </c>
      <c r="M78" s="5" t="str">
        <f t="shared" si="191"/>
        <v>NS</v>
      </c>
      <c r="N78" s="5" t="str">
        <f t="shared" si="192"/>
        <v>VG</v>
      </c>
      <c r="O78" s="5" t="str">
        <f t="shared" si="193"/>
        <v>S</v>
      </c>
      <c r="P78" s="5" t="str">
        <f t="shared" si="194"/>
        <v>VG</v>
      </c>
      <c r="Q78" s="5">
        <v>0.81</v>
      </c>
      <c r="R78" s="5" t="str">
        <f t="shared" si="195"/>
        <v>NS</v>
      </c>
      <c r="S78" s="5" t="str">
        <f t="shared" si="196"/>
        <v>VG</v>
      </c>
      <c r="T78" s="5" t="str">
        <f t="shared" si="197"/>
        <v>VG</v>
      </c>
      <c r="U78" s="5" t="str">
        <f t="shared" si="198"/>
        <v>VG</v>
      </c>
      <c r="V78" s="5">
        <v>0.71</v>
      </c>
      <c r="W78" s="5" t="str">
        <f t="shared" si="199"/>
        <v>S</v>
      </c>
      <c r="X78" s="5" t="str">
        <f t="shared" si="200"/>
        <v>G</v>
      </c>
      <c r="Y78" s="5" t="str">
        <f t="shared" si="201"/>
        <v>G</v>
      </c>
      <c r="Z78" s="5" t="str">
        <f t="shared" si="202"/>
        <v>VG</v>
      </c>
      <c r="AA78" s="82">
        <v>0.75970108906368805</v>
      </c>
      <c r="AB78" s="82">
        <v>0.75063879960706603</v>
      </c>
      <c r="AC78" s="82">
        <v>18.415634885623501</v>
      </c>
      <c r="AD78" s="82">
        <v>15.2545356125226</v>
      </c>
      <c r="AE78" s="82">
        <v>0.49020292832286499</v>
      </c>
      <c r="AF78" s="82">
        <v>0.49936079180581799</v>
      </c>
      <c r="AG78" s="82">
        <v>0.86660761316030299</v>
      </c>
      <c r="AH78" s="82">
        <v>0.81789718318883897</v>
      </c>
      <c r="AI78" s="28" t="s">
        <v>41</v>
      </c>
      <c r="AJ78" s="28" t="s">
        <v>41</v>
      </c>
      <c r="AK78" s="28" t="s">
        <v>39</v>
      </c>
      <c r="AL78" s="28" t="s">
        <v>39</v>
      </c>
      <c r="AM78" s="28" t="s">
        <v>43</v>
      </c>
      <c r="AN78" s="28" t="s">
        <v>43</v>
      </c>
      <c r="AO78" s="28" t="s">
        <v>43</v>
      </c>
      <c r="AP78" s="28" t="s">
        <v>41</v>
      </c>
      <c r="AR78" s="83" t="s">
        <v>46</v>
      </c>
      <c r="AS78" s="82">
        <v>0.764077031229909</v>
      </c>
      <c r="AT78" s="82">
        <v>0.78185212897951994</v>
      </c>
      <c r="AU78" s="82">
        <v>11.7523691987757</v>
      </c>
      <c r="AV78" s="82">
        <v>11.2784086121226</v>
      </c>
      <c r="AW78" s="82">
        <v>0.48571902245031601</v>
      </c>
      <c r="AX78" s="82">
        <v>0.46706302681809397</v>
      </c>
      <c r="AY78" s="82">
        <v>0.80328492295590603</v>
      </c>
      <c r="AZ78" s="82">
        <v>0.81869273756447003</v>
      </c>
      <c r="BA78" s="28" t="s">
        <v>41</v>
      </c>
      <c r="BB78" s="28" t="s">
        <v>41</v>
      </c>
      <c r="BC78" s="28" t="s">
        <v>42</v>
      </c>
      <c r="BD78" s="28" t="s">
        <v>42</v>
      </c>
      <c r="BE78" s="28" t="s">
        <v>43</v>
      </c>
      <c r="BF78" s="28" t="s">
        <v>43</v>
      </c>
      <c r="BG78" s="28" t="s">
        <v>41</v>
      </c>
      <c r="BH78" s="28" t="s">
        <v>41</v>
      </c>
      <c r="BI78" s="63">
        <f t="shared" si="203"/>
        <v>1</v>
      </c>
      <c r="BJ78" s="63" t="s">
        <v>46</v>
      </c>
      <c r="BK78" s="82">
        <v>0.77280838950758401</v>
      </c>
      <c r="BL78" s="82">
        <v>0.79008821186110201</v>
      </c>
      <c r="BM78" s="82">
        <v>17.311852514792498</v>
      </c>
      <c r="BN78" s="82">
        <v>15.7081291725773</v>
      </c>
      <c r="BO78" s="82">
        <v>0.476646211033316</v>
      </c>
      <c r="BP78" s="82">
        <v>0.45816131235504698</v>
      </c>
      <c r="BQ78" s="82">
        <v>0.86857741991317705</v>
      </c>
      <c r="BR78" s="82">
        <v>0.86727983833181699</v>
      </c>
      <c r="BS78" s="63" t="s">
        <v>41</v>
      </c>
      <c r="BT78" s="63" t="s">
        <v>41</v>
      </c>
      <c r="BU78" s="63" t="s">
        <v>39</v>
      </c>
      <c r="BV78" s="63" t="s">
        <v>39</v>
      </c>
      <c r="BW78" s="63" t="s">
        <v>43</v>
      </c>
      <c r="BX78" s="63" t="s">
        <v>43</v>
      </c>
      <c r="BY78" s="63" t="s">
        <v>43</v>
      </c>
      <c r="BZ78" s="63" t="s">
        <v>43</v>
      </c>
    </row>
    <row r="79" spans="1:78" s="63" customFormat="1" x14ac:dyDescent="0.3">
      <c r="A79" s="80">
        <v>14159200</v>
      </c>
      <c r="B79" s="63">
        <v>23773037</v>
      </c>
      <c r="C79" s="63" t="s">
        <v>3</v>
      </c>
      <c r="D79" s="63" t="s">
        <v>85</v>
      </c>
      <c r="F79" s="64"/>
      <c r="G79" s="5">
        <v>0.39</v>
      </c>
      <c r="H79" s="5" t="str">
        <f t="shared" si="187"/>
        <v>NS</v>
      </c>
      <c r="I79" s="5" t="str">
        <f t="shared" si="188"/>
        <v>G</v>
      </c>
      <c r="J79" s="5" t="str">
        <f t="shared" si="189"/>
        <v>G</v>
      </c>
      <c r="K79" s="5" t="str">
        <f t="shared" si="190"/>
        <v>G</v>
      </c>
      <c r="L79" s="17">
        <v>-0.11899999999999999</v>
      </c>
      <c r="M79" s="5" t="str">
        <f t="shared" si="191"/>
        <v>S</v>
      </c>
      <c r="N79" s="5" t="str">
        <f t="shared" si="192"/>
        <v>VG</v>
      </c>
      <c r="O79" s="5" t="str">
        <f t="shared" si="193"/>
        <v>S</v>
      </c>
      <c r="P79" s="5" t="str">
        <f t="shared" si="194"/>
        <v>VG</v>
      </c>
      <c r="Q79" s="5">
        <v>0.76</v>
      </c>
      <c r="R79" s="5" t="str">
        <f t="shared" si="195"/>
        <v>NS</v>
      </c>
      <c r="S79" s="5" t="str">
        <f t="shared" si="196"/>
        <v>VG</v>
      </c>
      <c r="T79" s="5" t="str">
        <f t="shared" si="197"/>
        <v>VG</v>
      </c>
      <c r="U79" s="5" t="str">
        <f t="shared" si="198"/>
        <v>VG</v>
      </c>
      <c r="V79" s="5">
        <v>0.7</v>
      </c>
      <c r="W79" s="5" t="str">
        <f t="shared" si="199"/>
        <v>S</v>
      </c>
      <c r="X79" s="5" t="str">
        <f t="shared" si="200"/>
        <v>G</v>
      </c>
      <c r="Y79" s="5" t="str">
        <f t="shared" si="201"/>
        <v>G</v>
      </c>
      <c r="Z79" s="5" t="str">
        <f t="shared" si="202"/>
        <v>VG</v>
      </c>
      <c r="AA79" s="82">
        <v>0.75970108906368805</v>
      </c>
      <c r="AB79" s="82">
        <v>0.75063879960706603</v>
      </c>
      <c r="AC79" s="82">
        <v>18.415634885623501</v>
      </c>
      <c r="AD79" s="82">
        <v>15.2545356125226</v>
      </c>
      <c r="AE79" s="82">
        <v>0.49020292832286499</v>
      </c>
      <c r="AF79" s="82">
        <v>0.49936079180581799</v>
      </c>
      <c r="AG79" s="82">
        <v>0.86660761316030299</v>
      </c>
      <c r="AH79" s="82">
        <v>0.81789718318883897</v>
      </c>
      <c r="AI79" s="28" t="s">
        <v>41</v>
      </c>
      <c r="AJ79" s="28" t="s">
        <v>41</v>
      </c>
      <c r="AK79" s="28" t="s">
        <v>39</v>
      </c>
      <c r="AL79" s="28" t="s">
        <v>39</v>
      </c>
      <c r="AM79" s="28" t="s">
        <v>43</v>
      </c>
      <c r="AN79" s="28" t="s">
        <v>43</v>
      </c>
      <c r="AO79" s="28" t="s">
        <v>43</v>
      </c>
      <c r="AP79" s="28" t="s">
        <v>41</v>
      </c>
      <c r="AR79" s="83" t="s">
        <v>46</v>
      </c>
      <c r="AS79" s="82">
        <v>0.764077031229909</v>
      </c>
      <c r="AT79" s="82">
        <v>0.78185212897951994</v>
      </c>
      <c r="AU79" s="82">
        <v>11.7523691987757</v>
      </c>
      <c r="AV79" s="82">
        <v>11.2784086121226</v>
      </c>
      <c r="AW79" s="82">
        <v>0.48571902245031601</v>
      </c>
      <c r="AX79" s="82">
        <v>0.46706302681809397</v>
      </c>
      <c r="AY79" s="82">
        <v>0.80328492295590603</v>
      </c>
      <c r="AZ79" s="82">
        <v>0.81869273756447003</v>
      </c>
      <c r="BA79" s="28" t="s">
        <v>41</v>
      </c>
      <c r="BB79" s="28" t="s">
        <v>41</v>
      </c>
      <c r="BC79" s="28" t="s">
        <v>42</v>
      </c>
      <c r="BD79" s="28" t="s">
        <v>42</v>
      </c>
      <c r="BE79" s="28" t="s">
        <v>43</v>
      </c>
      <c r="BF79" s="28" t="s">
        <v>43</v>
      </c>
      <c r="BG79" s="28" t="s">
        <v>41</v>
      </c>
      <c r="BH79" s="28" t="s">
        <v>41</v>
      </c>
      <c r="BI79" s="63">
        <f t="shared" si="203"/>
        <v>1</v>
      </c>
      <c r="BJ79" s="63" t="s">
        <v>46</v>
      </c>
      <c r="BK79" s="82">
        <v>0.77280838950758401</v>
      </c>
      <c r="BL79" s="82">
        <v>0.79008821186110201</v>
      </c>
      <c r="BM79" s="82">
        <v>17.311852514792498</v>
      </c>
      <c r="BN79" s="82">
        <v>15.7081291725773</v>
      </c>
      <c r="BO79" s="82">
        <v>0.476646211033316</v>
      </c>
      <c r="BP79" s="82">
        <v>0.45816131235504698</v>
      </c>
      <c r="BQ79" s="82">
        <v>0.86857741991317705</v>
      </c>
      <c r="BR79" s="82">
        <v>0.86727983833181699</v>
      </c>
      <c r="BS79" s="63" t="s">
        <v>41</v>
      </c>
      <c r="BT79" s="63" t="s">
        <v>41</v>
      </c>
      <c r="BU79" s="63" t="s">
        <v>39</v>
      </c>
      <c r="BV79" s="63" t="s">
        <v>39</v>
      </c>
      <c r="BW79" s="63" t="s">
        <v>43</v>
      </c>
      <c r="BX79" s="63" t="s">
        <v>43</v>
      </c>
      <c r="BY79" s="63" t="s">
        <v>43</v>
      </c>
      <c r="BZ79" s="63" t="s">
        <v>43</v>
      </c>
    </row>
    <row r="80" spans="1:78" s="63" customFormat="1" x14ac:dyDescent="0.3">
      <c r="A80" s="80">
        <v>14159200</v>
      </c>
      <c r="B80" s="63">
        <v>23773037</v>
      </c>
      <c r="C80" s="63" t="s">
        <v>3</v>
      </c>
      <c r="D80" s="63" t="s">
        <v>86</v>
      </c>
      <c r="F80" s="64"/>
      <c r="G80" s="5">
        <v>0.28999999999999998</v>
      </c>
      <c r="H80" s="5" t="str">
        <f t="shared" si="187"/>
        <v>NS</v>
      </c>
      <c r="I80" s="5" t="str">
        <f t="shared" si="188"/>
        <v>G</v>
      </c>
      <c r="J80" s="5" t="str">
        <f t="shared" si="189"/>
        <v>G</v>
      </c>
      <c r="K80" s="5" t="str">
        <f t="shared" si="190"/>
        <v>G</v>
      </c>
      <c r="L80" s="17">
        <v>-0.22900000000000001</v>
      </c>
      <c r="M80" s="5" t="str">
        <f t="shared" si="191"/>
        <v>NS</v>
      </c>
      <c r="N80" s="5" t="str">
        <f t="shared" si="192"/>
        <v>VG</v>
      </c>
      <c r="O80" s="5" t="str">
        <f t="shared" si="193"/>
        <v>S</v>
      </c>
      <c r="P80" s="5" t="str">
        <f t="shared" si="194"/>
        <v>VG</v>
      </c>
      <c r="Q80" s="5">
        <v>0.77</v>
      </c>
      <c r="R80" s="5" t="str">
        <f t="shared" si="195"/>
        <v>NS</v>
      </c>
      <c r="S80" s="5" t="str">
        <f t="shared" si="196"/>
        <v>VG</v>
      </c>
      <c r="T80" s="5" t="str">
        <f t="shared" si="197"/>
        <v>VG</v>
      </c>
      <c r="U80" s="5" t="str">
        <f t="shared" si="198"/>
        <v>VG</v>
      </c>
      <c r="V80" s="5">
        <v>0.67</v>
      </c>
      <c r="W80" s="5" t="str">
        <f t="shared" si="199"/>
        <v>S</v>
      </c>
      <c r="X80" s="5" t="str">
        <f t="shared" si="200"/>
        <v>G</v>
      </c>
      <c r="Y80" s="5" t="str">
        <f t="shared" si="201"/>
        <v>G</v>
      </c>
      <c r="Z80" s="5" t="str">
        <f t="shared" si="202"/>
        <v>VG</v>
      </c>
      <c r="AA80" s="82">
        <v>0.75970108906368805</v>
      </c>
      <c r="AB80" s="82">
        <v>0.75063879960706603</v>
      </c>
      <c r="AC80" s="82">
        <v>18.415634885623501</v>
      </c>
      <c r="AD80" s="82">
        <v>15.2545356125226</v>
      </c>
      <c r="AE80" s="82">
        <v>0.49020292832286499</v>
      </c>
      <c r="AF80" s="82">
        <v>0.49936079180581799</v>
      </c>
      <c r="AG80" s="82">
        <v>0.86660761316030299</v>
      </c>
      <c r="AH80" s="82">
        <v>0.81789718318883897</v>
      </c>
      <c r="AI80" s="28" t="s">
        <v>41</v>
      </c>
      <c r="AJ80" s="28" t="s">
        <v>41</v>
      </c>
      <c r="AK80" s="28" t="s">
        <v>39</v>
      </c>
      <c r="AL80" s="28" t="s">
        <v>39</v>
      </c>
      <c r="AM80" s="28" t="s">
        <v>43</v>
      </c>
      <c r="AN80" s="28" t="s">
        <v>43</v>
      </c>
      <c r="AO80" s="28" t="s">
        <v>43</v>
      </c>
      <c r="AP80" s="28" t="s">
        <v>41</v>
      </c>
      <c r="AR80" s="83" t="s">
        <v>46</v>
      </c>
      <c r="AS80" s="82">
        <v>0.764077031229909</v>
      </c>
      <c r="AT80" s="82">
        <v>0.78185212897951994</v>
      </c>
      <c r="AU80" s="82">
        <v>11.7523691987757</v>
      </c>
      <c r="AV80" s="82">
        <v>11.2784086121226</v>
      </c>
      <c r="AW80" s="82">
        <v>0.48571902245031601</v>
      </c>
      <c r="AX80" s="82">
        <v>0.46706302681809397</v>
      </c>
      <c r="AY80" s="82">
        <v>0.80328492295590603</v>
      </c>
      <c r="AZ80" s="82">
        <v>0.81869273756447003</v>
      </c>
      <c r="BA80" s="28" t="s">
        <v>41</v>
      </c>
      <c r="BB80" s="28" t="s">
        <v>41</v>
      </c>
      <c r="BC80" s="28" t="s">
        <v>42</v>
      </c>
      <c r="BD80" s="28" t="s">
        <v>42</v>
      </c>
      <c r="BE80" s="28" t="s">
        <v>43</v>
      </c>
      <c r="BF80" s="28" t="s">
        <v>43</v>
      </c>
      <c r="BG80" s="28" t="s">
        <v>41</v>
      </c>
      <c r="BH80" s="28" t="s">
        <v>41</v>
      </c>
      <c r="BI80" s="63">
        <f t="shared" si="203"/>
        <v>1</v>
      </c>
      <c r="BJ80" s="63" t="s">
        <v>46</v>
      </c>
      <c r="BK80" s="82">
        <v>0.77280838950758401</v>
      </c>
      <c r="BL80" s="82">
        <v>0.79008821186110201</v>
      </c>
      <c r="BM80" s="82">
        <v>17.311852514792498</v>
      </c>
      <c r="BN80" s="82">
        <v>15.7081291725773</v>
      </c>
      <c r="BO80" s="82">
        <v>0.476646211033316</v>
      </c>
      <c r="BP80" s="82">
        <v>0.45816131235504698</v>
      </c>
      <c r="BQ80" s="82">
        <v>0.86857741991317705</v>
      </c>
      <c r="BR80" s="82">
        <v>0.86727983833181699</v>
      </c>
      <c r="BS80" s="63" t="s">
        <v>41</v>
      </c>
      <c r="BT80" s="63" t="s">
        <v>41</v>
      </c>
      <c r="BU80" s="63" t="s">
        <v>39</v>
      </c>
      <c r="BV80" s="63" t="s">
        <v>39</v>
      </c>
      <c r="BW80" s="63" t="s">
        <v>43</v>
      </c>
      <c r="BX80" s="63" t="s">
        <v>43</v>
      </c>
      <c r="BY80" s="63" t="s">
        <v>43</v>
      </c>
      <c r="BZ80" s="63" t="s">
        <v>43</v>
      </c>
    </row>
    <row r="81" spans="1:78" s="50" customFormat="1" x14ac:dyDescent="0.3">
      <c r="A81" s="49">
        <v>14159200</v>
      </c>
      <c r="B81" s="50">
        <v>23773037</v>
      </c>
      <c r="C81" s="50" t="s">
        <v>3</v>
      </c>
      <c r="D81" s="69" t="s">
        <v>87</v>
      </c>
      <c r="E81" s="69"/>
      <c r="F81" s="65"/>
      <c r="G81" s="51">
        <v>0.5</v>
      </c>
      <c r="H81" s="51" t="str">
        <f t="shared" si="187"/>
        <v>S</v>
      </c>
      <c r="I81" s="51" t="str">
        <f t="shared" si="188"/>
        <v>G</v>
      </c>
      <c r="J81" s="51" t="str">
        <f t="shared" si="189"/>
        <v>G</v>
      </c>
      <c r="K81" s="51" t="str">
        <f t="shared" si="190"/>
        <v>G</v>
      </c>
      <c r="L81" s="52">
        <v>-0.13100000000000001</v>
      </c>
      <c r="M81" s="51" t="str">
        <f t="shared" si="191"/>
        <v>S</v>
      </c>
      <c r="N81" s="51" t="str">
        <f t="shared" si="192"/>
        <v>VG</v>
      </c>
      <c r="O81" s="51" t="str">
        <f t="shared" si="193"/>
        <v>S</v>
      </c>
      <c r="P81" s="51" t="str">
        <f t="shared" si="194"/>
        <v>VG</v>
      </c>
      <c r="Q81" s="51">
        <v>0.69</v>
      </c>
      <c r="R81" s="51" t="str">
        <f t="shared" si="195"/>
        <v>S</v>
      </c>
      <c r="S81" s="51" t="str">
        <f t="shared" si="196"/>
        <v>VG</v>
      </c>
      <c r="T81" s="51" t="str">
        <f t="shared" si="197"/>
        <v>VG</v>
      </c>
      <c r="U81" s="51" t="str">
        <f t="shared" si="198"/>
        <v>VG</v>
      </c>
      <c r="V81" s="51">
        <v>0.64</v>
      </c>
      <c r="W81" s="51" t="str">
        <f t="shared" si="199"/>
        <v>S</v>
      </c>
      <c r="X81" s="51" t="str">
        <f t="shared" si="200"/>
        <v>G</v>
      </c>
      <c r="Y81" s="51" t="str">
        <f t="shared" si="201"/>
        <v>G</v>
      </c>
      <c r="Z81" s="51" t="str">
        <f t="shared" si="202"/>
        <v>VG</v>
      </c>
      <c r="AA81" s="53">
        <v>0.75970108906368805</v>
      </c>
      <c r="AB81" s="53">
        <v>0.75063879960706603</v>
      </c>
      <c r="AC81" s="53">
        <v>18.415634885623501</v>
      </c>
      <c r="AD81" s="53">
        <v>15.2545356125226</v>
      </c>
      <c r="AE81" s="53">
        <v>0.49020292832286499</v>
      </c>
      <c r="AF81" s="53">
        <v>0.49936079180581799</v>
      </c>
      <c r="AG81" s="53">
        <v>0.86660761316030299</v>
      </c>
      <c r="AH81" s="53">
        <v>0.81789718318883897</v>
      </c>
      <c r="AI81" s="54" t="s">
        <v>41</v>
      </c>
      <c r="AJ81" s="54" t="s">
        <v>41</v>
      </c>
      <c r="AK81" s="54" t="s">
        <v>39</v>
      </c>
      <c r="AL81" s="54" t="s">
        <v>39</v>
      </c>
      <c r="AM81" s="54" t="s">
        <v>43</v>
      </c>
      <c r="AN81" s="54" t="s">
        <v>43</v>
      </c>
      <c r="AO81" s="54" t="s">
        <v>43</v>
      </c>
      <c r="AP81" s="54" t="s">
        <v>41</v>
      </c>
      <c r="AR81" s="55" t="s">
        <v>46</v>
      </c>
      <c r="AS81" s="53">
        <v>0.764077031229909</v>
      </c>
      <c r="AT81" s="53">
        <v>0.78185212897951994</v>
      </c>
      <c r="AU81" s="53">
        <v>11.7523691987757</v>
      </c>
      <c r="AV81" s="53">
        <v>11.2784086121226</v>
      </c>
      <c r="AW81" s="53">
        <v>0.48571902245031601</v>
      </c>
      <c r="AX81" s="53">
        <v>0.46706302681809397</v>
      </c>
      <c r="AY81" s="53">
        <v>0.80328492295590603</v>
      </c>
      <c r="AZ81" s="53">
        <v>0.81869273756447003</v>
      </c>
      <c r="BA81" s="54" t="s">
        <v>41</v>
      </c>
      <c r="BB81" s="54" t="s">
        <v>41</v>
      </c>
      <c r="BC81" s="54" t="s">
        <v>42</v>
      </c>
      <c r="BD81" s="54" t="s">
        <v>42</v>
      </c>
      <c r="BE81" s="54" t="s">
        <v>43</v>
      </c>
      <c r="BF81" s="54" t="s">
        <v>43</v>
      </c>
      <c r="BG81" s="54" t="s">
        <v>41</v>
      </c>
      <c r="BH81" s="54" t="s">
        <v>41</v>
      </c>
      <c r="BI81" s="50">
        <f t="shared" si="203"/>
        <v>1</v>
      </c>
      <c r="BJ81" s="50" t="s">
        <v>46</v>
      </c>
      <c r="BK81" s="53">
        <v>0.77280838950758401</v>
      </c>
      <c r="BL81" s="53">
        <v>0.79008821186110201</v>
      </c>
      <c r="BM81" s="53">
        <v>17.311852514792498</v>
      </c>
      <c r="BN81" s="53">
        <v>15.7081291725773</v>
      </c>
      <c r="BO81" s="53">
        <v>0.476646211033316</v>
      </c>
      <c r="BP81" s="53">
        <v>0.45816131235504698</v>
      </c>
      <c r="BQ81" s="53">
        <v>0.86857741991317705</v>
      </c>
      <c r="BR81" s="53">
        <v>0.86727983833181699</v>
      </c>
      <c r="BS81" s="50" t="s">
        <v>41</v>
      </c>
      <c r="BT81" s="50" t="s">
        <v>41</v>
      </c>
      <c r="BU81" s="50" t="s">
        <v>39</v>
      </c>
      <c r="BV81" s="50" t="s">
        <v>39</v>
      </c>
      <c r="BW81" s="50" t="s">
        <v>43</v>
      </c>
      <c r="BX81" s="50" t="s">
        <v>43</v>
      </c>
      <c r="BY81" s="50" t="s">
        <v>43</v>
      </c>
      <c r="BZ81" s="50" t="s">
        <v>43</v>
      </c>
    </row>
    <row r="82" spans="1:78" s="50" customFormat="1" x14ac:dyDescent="0.3">
      <c r="A82" s="49">
        <v>14159200</v>
      </c>
      <c r="B82" s="50">
        <v>23773037</v>
      </c>
      <c r="C82" s="50" t="s">
        <v>3</v>
      </c>
      <c r="D82" s="69">
        <v>44183</v>
      </c>
      <c r="E82" s="69"/>
      <c r="F82" s="65"/>
      <c r="G82" s="51">
        <v>0.56000000000000005</v>
      </c>
      <c r="H82" s="51" t="str">
        <f t="shared" si="187"/>
        <v>S</v>
      </c>
      <c r="I82" s="51" t="str">
        <f t="shared" si="188"/>
        <v>G</v>
      </c>
      <c r="J82" s="51" t="str">
        <f t="shared" si="189"/>
        <v>G</v>
      </c>
      <c r="K82" s="51" t="str">
        <f t="shared" si="190"/>
        <v>G</v>
      </c>
      <c r="L82" s="52">
        <v>-7.0999999999999994E-2</v>
      </c>
      <c r="M82" s="51" t="str">
        <f t="shared" si="191"/>
        <v>G</v>
      </c>
      <c r="N82" s="51" t="str">
        <f t="shared" si="192"/>
        <v>VG</v>
      </c>
      <c r="O82" s="51" t="str">
        <f t="shared" si="193"/>
        <v>S</v>
      </c>
      <c r="P82" s="51" t="str">
        <f t="shared" si="194"/>
        <v>VG</v>
      </c>
      <c r="Q82" s="51">
        <v>0.66</v>
      </c>
      <c r="R82" s="51" t="str">
        <f t="shared" si="195"/>
        <v>S</v>
      </c>
      <c r="S82" s="51" t="str">
        <f t="shared" si="196"/>
        <v>VG</v>
      </c>
      <c r="T82" s="51" t="str">
        <f t="shared" si="197"/>
        <v>VG</v>
      </c>
      <c r="U82" s="51" t="str">
        <f t="shared" si="198"/>
        <v>VG</v>
      </c>
      <c r="V82" s="51">
        <v>0.62</v>
      </c>
      <c r="W82" s="51" t="str">
        <f t="shared" si="199"/>
        <v>S</v>
      </c>
      <c r="X82" s="51" t="str">
        <f t="shared" si="200"/>
        <v>G</v>
      </c>
      <c r="Y82" s="51" t="str">
        <f t="shared" si="201"/>
        <v>G</v>
      </c>
      <c r="Z82" s="51" t="str">
        <f t="shared" si="202"/>
        <v>VG</v>
      </c>
      <c r="AA82" s="53">
        <v>0.75970108906368805</v>
      </c>
      <c r="AB82" s="53">
        <v>0.75063879960706603</v>
      </c>
      <c r="AC82" s="53">
        <v>18.415634885623501</v>
      </c>
      <c r="AD82" s="53">
        <v>15.2545356125226</v>
      </c>
      <c r="AE82" s="53">
        <v>0.49020292832286499</v>
      </c>
      <c r="AF82" s="53">
        <v>0.49936079180581799</v>
      </c>
      <c r="AG82" s="53">
        <v>0.86660761316030299</v>
      </c>
      <c r="AH82" s="53">
        <v>0.81789718318883897</v>
      </c>
      <c r="AI82" s="54" t="s">
        <v>41</v>
      </c>
      <c r="AJ82" s="54" t="s">
        <v>41</v>
      </c>
      <c r="AK82" s="54" t="s">
        <v>39</v>
      </c>
      <c r="AL82" s="54" t="s">
        <v>39</v>
      </c>
      <c r="AM82" s="54" t="s">
        <v>43</v>
      </c>
      <c r="AN82" s="54" t="s">
        <v>43</v>
      </c>
      <c r="AO82" s="54" t="s">
        <v>43</v>
      </c>
      <c r="AP82" s="54" t="s">
        <v>41</v>
      </c>
      <c r="AR82" s="55" t="s">
        <v>46</v>
      </c>
      <c r="AS82" s="53">
        <v>0.764077031229909</v>
      </c>
      <c r="AT82" s="53">
        <v>0.78185212897951994</v>
      </c>
      <c r="AU82" s="53">
        <v>11.7523691987757</v>
      </c>
      <c r="AV82" s="53">
        <v>11.2784086121226</v>
      </c>
      <c r="AW82" s="53">
        <v>0.48571902245031601</v>
      </c>
      <c r="AX82" s="53">
        <v>0.46706302681809397</v>
      </c>
      <c r="AY82" s="53">
        <v>0.80328492295590603</v>
      </c>
      <c r="AZ82" s="53">
        <v>0.81869273756447003</v>
      </c>
      <c r="BA82" s="54" t="s">
        <v>41</v>
      </c>
      <c r="BB82" s="54" t="s">
        <v>41</v>
      </c>
      <c r="BC82" s="54" t="s">
        <v>42</v>
      </c>
      <c r="BD82" s="54" t="s">
        <v>42</v>
      </c>
      <c r="BE82" s="54" t="s">
        <v>43</v>
      </c>
      <c r="BF82" s="54" t="s">
        <v>43</v>
      </c>
      <c r="BG82" s="54" t="s">
        <v>41</v>
      </c>
      <c r="BH82" s="54" t="s">
        <v>41</v>
      </c>
      <c r="BI82" s="50">
        <f t="shared" si="203"/>
        <v>1</v>
      </c>
      <c r="BJ82" s="50" t="s">
        <v>46</v>
      </c>
      <c r="BK82" s="53">
        <v>0.77280838950758401</v>
      </c>
      <c r="BL82" s="53">
        <v>0.79008821186110201</v>
      </c>
      <c r="BM82" s="53">
        <v>17.311852514792498</v>
      </c>
      <c r="BN82" s="53">
        <v>15.7081291725773</v>
      </c>
      <c r="BO82" s="53">
        <v>0.476646211033316</v>
      </c>
      <c r="BP82" s="53">
        <v>0.45816131235504698</v>
      </c>
      <c r="BQ82" s="53">
        <v>0.86857741991317705</v>
      </c>
      <c r="BR82" s="53">
        <v>0.86727983833181699</v>
      </c>
      <c r="BS82" s="50" t="s">
        <v>41</v>
      </c>
      <c r="BT82" s="50" t="s">
        <v>41</v>
      </c>
      <c r="BU82" s="50" t="s">
        <v>39</v>
      </c>
      <c r="BV82" s="50" t="s">
        <v>39</v>
      </c>
      <c r="BW82" s="50" t="s">
        <v>43</v>
      </c>
      <c r="BX82" s="50" t="s">
        <v>43</v>
      </c>
      <c r="BY82" s="50" t="s">
        <v>43</v>
      </c>
      <c r="BZ82" s="50" t="s">
        <v>43</v>
      </c>
    </row>
    <row r="83" spans="1:78" s="50" customFormat="1" x14ac:dyDescent="0.3">
      <c r="A83" s="49">
        <v>14159200</v>
      </c>
      <c r="B83" s="50">
        <v>23773037</v>
      </c>
      <c r="C83" s="50" t="s">
        <v>3</v>
      </c>
      <c r="D83" s="69" t="s">
        <v>88</v>
      </c>
      <c r="E83" s="69"/>
      <c r="F83" s="65"/>
      <c r="G83" s="51">
        <v>0.56999999999999995</v>
      </c>
      <c r="H83" s="51" t="str">
        <f t="shared" si="187"/>
        <v>S</v>
      </c>
      <c r="I83" s="51" t="str">
        <f t="shared" si="188"/>
        <v>G</v>
      </c>
      <c r="J83" s="51" t="str">
        <f t="shared" si="189"/>
        <v>G</v>
      </c>
      <c r="K83" s="51" t="str">
        <f t="shared" si="190"/>
        <v>G</v>
      </c>
      <c r="L83" s="52">
        <v>-4.5999999999999999E-2</v>
      </c>
      <c r="M83" s="51" t="str">
        <f t="shared" si="191"/>
        <v>VG</v>
      </c>
      <c r="N83" s="51" t="str">
        <f t="shared" si="192"/>
        <v>VG</v>
      </c>
      <c r="O83" s="51" t="str">
        <f t="shared" si="193"/>
        <v>S</v>
      </c>
      <c r="P83" s="51" t="str">
        <f t="shared" si="194"/>
        <v>VG</v>
      </c>
      <c r="Q83" s="51">
        <v>0.65</v>
      </c>
      <c r="R83" s="51" t="str">
        <f t="shared" si="195"/>
        <v>S</v>
      </c>
      <c r="S83" s="51" t="str">
        <f t="shared" si="196"/>
        <v>VG</v>
      </c>
      <c r="T83" s="51" t="str">
        <f t="shared" si="197"/>
        <v>VG</v>
      </c>
      <c r="U83" s="51" t="str">
        <f t="shared" si="198"/>
        <v>VG</v>
      </c>
      <c r="V83" s="51">
        <v>0.61</v>
      </c>
      <c r="W83" s="51" t="str">
        <f t="shared" si="199"/>
        <v>S</v>
      </c>
      <c r="X83" s="51" t="str">
        <f t="shared" si="200"/>
        <v>G</v>
      </c>
      <c r="Y83" s="51" t="str">
        <f t="shared" si="201"/>
        <v>G</v>
      </c>
      <c r="Z83" s="51" t="str">
        <f t="shared" si="202"/>
        <v>VG</v>
      </c>
      <c r="AA83" s="53">
        <v>0.75970108906368805</v>
      </c>
      <c r="AB83" s="53">
        <v>0.75063879960706603</v>
      </c>
      <c r="AC83" s="53">
        <v>18.415634885623501</v>
      </c>
      <c r="AD83" s="53">
        <v>15.2545356125226</v>
      </c>
      <c r="AE83" s="53">
        <v>0.49020292832286499</v>
      </c>
      <c r="AF83" s="53">
        <v>0.49936079180581799</v>
      </c>
      <c r="AG83" s="53">
        <v>0.86660761316030299</v>
      </c>
      <c r="AH83" s="53">
        <v>0.81789718318883897</v>
      </c>
      <c r="AI83" s="54" t="s">
        <v>41</v>
      </c>
      <c r="AJ83" s="54" t="s">
        <v>41</v>
      </c>
      <c r="AK83" s="54" t="s">
        <v>39</v>
      </c>
      <c r="AL83" s="54" t="s">
        <v>39</v>
      </c>
      <c r="AM83" s="54" t="s">
        <v>43</v>
      </c>
      <c r="AN83" s="54" t="s">
        <v>43</v>
      </c>
      <c r="AO83" s="54" t="s">
        <v>43</v>
      </c>
      <c r="AP83" s="54" t="s">
        <v>41</v>
      </c>
      <c r="AR83" s="55" t="s">
        <v>46</v>
      </c>
      <c r="AS83" s="53">
        <v>0.764077031229909</v>
      </c>
      <c r="AT83" s="53">
        <v>0.78185212897951994</v>
      </c>
      <c r="AU83" s="53">
        <v>11.7523691987757</v>
      </c>
      <c r="AV83" s="53">
        <v>11.2784086121226</v>
      </c>
      <c r="AW83" s="53">
        <v>0.48571902245031601</v>
      </c>
      <c r="AX83" s="53">
        <v>0.46706302681809397</v>
      </c>
      <c r="AY83" s="53">
        <v>0.80328492295590603</v>
      </c>
      <c r="AZ83" s="53">
        <v>0.81869273756447003</v>
      </c>
      <c r="BA83" s="54" t="s">
        <v>41</v>
      </c>
      <c r="BB83" s="54" t="s">
        <v>41</v>
      </c>
      <c r="BC83" s="54" t="s">
        <v>42</v>
      </c>
      <c r="BD83" s="54" t="s">
        <v>42</v>
      </c>
      <c r="BE83" s="54" t="s">
        <v>43</v>
      </c>
      <c r="BF83" s="54" t="s">
        <v>43</v>
      </c>
      <c r="BG83" s="54" t="s">
        <v>41</v>
      </c>
      <c r="BH83" s="54" t="s">
        <v>41</v>
      </c>
      <c r="BI83" s="50">
        <f t="shared" si="203"/>
        <v>1</v>
      </c>
      <c r="BJ83" s="50" t="s">
        <v>46</v>
      </c>
      <c r="BK83" s="53">
        <v>0.77280838950758401</v>
      </c>
      <c r="BL83" s="53">
        <v>0.79008821186110201</v>
      </c>
      <c r="BM83" s="53">
        <v>17.311852514792498</v>
      </c>
      <c r="BN83" s="53">
        <v>15.7081291725773</v>
      </c>
      <c r="BO83" s="53">
        <v>0.476646211033316</v>
      </c>
      <c r="BP83" s="53">
        <v>0.45816131235504698</v>
      </c>
      <c r="BQ83" s="53">
        <v>0.86857741991317705</v>
      </c>
      <c r="BR83" s="53">
        <v>0.86727983833181699</v>
      </c>
      <c r="BS83" s="50" t="s">
        <v>41</v>
      </c>
      <c r="BT83" s="50" t="s">
        <v>41</v>
      </c>
      <c r="BU83" s="50" t="s">
        <v>39</v>
      </c>
      <c r="BV83" s="50" t="s">
        <v>39</v>
      </c>
      <c r="BW83" s="50" t="s">
        <v>43</v>
      </c>
      <c r="BX83" s="50" t="s">
        <v>43</v>
      </c>
      <c r="BY83" s="50" t="s">
        <v>43</v>
      </c>
      <c r="BZ83" s="50" t="s">
        <v>43</v>
      </c>
    </row>
    <row r="84" spans="1:78" s="34" customFormat="1" x14ac:dyDescent="0.3">
      <c r="A84" s="35">
        <v>14159200</v>
      </c>
      <c r="B84" s="34">
        <v>23773037</v>
      </c>
      <c r="C84" s="34" t="s">
        <v>3</v>
      </c>
      <c r="D84" s="79" t="s">
        <v>105</v>
      </c>
      <c r="E84" s="79"/>
      <c r="F84" s="86"/>
      <c r="G84" s="36">
        <v>0.57999999999999996</v>
      </c>
      <c r="H84" s="36" t="str">
        <f t="shared" si="187"/>
        <v>S</v>
      </c>
      <c r="I84" s="36" t="str">
        <f t="shared" si="188"/>
        <v>G</v>
      </c>
      <c r="J84" s="36" t="str">
        <f t="shared" si="189"/>
        <v>G</v>
      </c>
      <c r="K84" s="36" t="str">
        <f t="shared" si="190"/>
        <v>G</v>
      </c>
      <c r="L84" s="37">
        <v>0.318</v>
      </c>
      <c r="M84" s="36" t="str">
        <f t="shared" si="191"/>
        <v>NS</v>
      </c>
      <c r="N84" s="36" t="str">
        <f t="shared" si="192"/>
        <v>VG</v>
      </c>
      <c r="O84" s="36" t="str">
        <f t="shared" si="193"/>
        <v>S</v>
      </c>
      <c r="P84" s="36" t="str">
        <f t="shared" si="194"/>
        <v>VG</v>
      </c>
      <c r="Q84" s="36">
        <v>0.6</v>
      </c>
      <c r="R84" s="36" t="str">
        <f t="shared" si="195"/>
        <v>G</v>
      </c>
      <c r="S84" s="36" t="str">
        <f t="shared" si="196"/>
        <v>VG</v>
      </c>
      <c r="T84" s="36" t="str">
        <f t="shared" si="197"/>
        <v>VG</v>
      </c>
      <c r="U84" s="36" t="str">
        <f t="shared" si="198"/>
        <v>VG</v>
      </c>
      <c r="V84" s="36">
        <v>0.79</v>
      </c>
      <c r="W84" s="36" t="str">
        <f t="shared" si="199"/>
        <v>G</v>
      </c>
      <c r="X84" s="36" t="str">
        <f t="shared" si="200"/>
        <v>G</v>
      </c>
      <c r="Y84" s="36" t="str">
        <f t="shared" si="201"/>
        <v>G</v>
      </c>
      <c r="Z84" s="36" t="str">
        <f t="shared" si="202"/>
        <v>VG</v>
      </c>
      <c r="AA84" s="38">
        <v>0.75970108906368805</v>
      </c>
      <c r="AB84" s="38">
        <v>0.75063879960706603</v>
      </c>
      <c r="AC84" s="38">
        <v>18.415634885623501</v>
      </c>
      <c r="AD84" s="38">
        <v>15.2545356125226</v>
      </c>
      <c r="AE84" s="38">
        <v>0.49020292832286499</v>
      </c>
      <c r="AF84" s="38">
        <v>0.49936079180581799</v>
      </c>
      <c r="AG84" s="38">
        <v>0.86660761316030299</v>
      </c>
      <c r="AH84" s="38">
        <v>0.81789718318883897</v>
      </c>
      <c r="AI84" s="39" t="s">
        <v>41</v>
      </c>
      <c r="AJ84" s="39" t="s">
        <v>41</v>
      </c>
      <c r="AK84" s="39" t="s">
        <v>39</v>
      </c>
      <c r="AL84" s="39" t="s">
        <v>39</v>
      </c>
      <c r="AM84" s="39" t="s">
        <v>43</v>
      </c>
      <c r="AN84" s="39" t="s">
        <v>43</v>
      </c>
      <c r="AO84" s="39" t="s">
        <v>43</v>
      </c>
      <c r="AP84" s="39" t="s">
        <v>41</v>
      </c>
      <c r="AR84" s="40" t="s">
        <v>46</v>
      </c>
      <c r="AS84" s="38">
        <v>0.764077031229909</v>
      </c>
      <c r="AT84" s="38">
        <v>0.78185212897951994</v>
      </c>
      <c r="AU84" s="38">
        <v>11.7523691987757</v>
      </c>
      <c r="AV84" s="38">
        <v>11.2784086121226</v>
      </c>
      <c r="AW84" s="38">
        <v>0.48571902245031601</v>
      </c>
      <c r="AX84" s="38">
        <v>0.46706302681809397</v>
      </c>
      <c r="AY84" s="38">
        <v>0.80328492295590603</v>
      </c>
      <c r="AZ84" s="38">
        <v>0.81869273756447003</v>
      </c>
      <c r="BA84" s="39" t="s">
        <v>41</v>
      </c>
      <c r="BB84" s="39" t="s">
        <v>41</v>
      </c>
      <c r="BC84" s="39" t="s">
        <v>42</v>
      </c>
      <c r="BD84" s="39" t="s">
        <v>42</v>
      </c>
      <c r="BE84" s="39" t="s">
        <v>43</v>
      </c>
      <c r="BF84" s="39" t="s">
        <v>43</v>
      </c>
      <c r="BG84" s="39" t="s">
        <v>41</v>
      </c>
      <c r="BH84" s="39" t="s">
        <v>41</v>
      </c>
      <c r="BI84" s="34">
        <f t="shared" si="203"/>
        <v>1</v>
      </c>
      <c r="BJ84" s="34" t="s">
        <v>46</v>
      </c>
      <c r="BK84" s="38">
        <v>0.77280838950758401</v>
      </c>
      <c r="BL84" s="38">
        <v>0.79008821186110201</v>
      </c>
      <c r="BM84" s="38">
        <v>17.311852514792498</v>
      </c>
      <c r="BN84" s="38">
        <v>15.7081291725773</v>
      </c>
      <c r="BO84" s="38">
        <v>0.476646211033316</v>
      </c>
      <c r="BP84" s="38">
        <v>0.45816131235504698</v>
      </c>
      <c r="BQ84" s="38">
        <v>0.86857741991317705</v>
      </c>
      <c r="BR84" s="38">
        <v>0.86727983833181699</v>
      </c>
      <c r="BS84" s="34" t="s">
        <v>41</v>
      </c>
      <c r="BT84" s="34" t="s">
        <v>41</v>
      </c>
      <c r="BU84" s="34" t="s">
        <v>39</v>
      </c>
      <c r="BV84" s="34" t="s">
        <v>39</v>
      </c>
      <c r="BW84" s="34" t="s">
        <v>43</v>
      </c>
      <c r="BX84" s="34" t="s">
        <v>43</v>
      </c>
      <c r="BY84" s="34" t="s">
        <v>43</v>
      </c>
      <c r="BZ84" s="34" t="s">
        <v>43</v>
      </c>
    </row>
    <row r="85" spans="1:78" s="34" customFormat="1" x14ac:dyDescent="0.3">
      <c r="A85" s="35">
        <v>14159200</v>
      </c>
      <c r="B85" s="34">
        <v>23773037</v>
      </c>
      <c r="C85" s="34" t="s">
        <v>3</v>
      </c>
      <c r="D85" s="79" t="s">
        <v>106</v>
      </c>
      <c r="E85" s="79"/>
      <c r="F85" s="86"/>
      <c r="G85" s="36">
        <v>0.71</v>
      </c>
      <c r="H85" s="36" t="str">
        <f t="shared" si="187"/>
        <v>G</v>
      </c>
      <c r="I85" s="36" t="str">
        <f t="shared" si="188"/>
        <v>G</v>
      </c>
      <c r="J85" s="36" t="str">
        <f t="shared" si="189"/>
        <v>G</v>
      </c>
      <c r="K85" s="36" t="str">
        <f t="shared" si="190"/>
        <v>G</v>
      </c>
      <c r="L85" s="37">
        <v>0.20699999999999999</v>
      </c>
      <c r="M85" s="36" t="str">
        <f t="shared" si="191"/>
        <v>NS</v>
      </c>
      <c r="N85" s="36" t="str">
        <f t="shared" si="192"/>
        <v>VG</v>
      </c>
      <c r="O85" s="36" t="str">
        <f t="shared" si="193"/>
        <v>S</v>
      </c>
      <c r="P85" s="36" t="str">
        <f t="shared" si="194"/>
        <v>VG</v>
      </c>
      <c r="Q85" s="36">
        <v>0.52</v>
      </c>
      <c r="R85" s="36" t="str">
        <f t="shared" si="195"/>
        <v>G</v>
      </c>
      <c r="S85" s="36" t="str">
        <f t="shared" si="196"/>
        <v>VG</v>
      </c>
      <c r="T85" s="36" t="str">
        <f t="shared" si="197"/>
        <v>VG</v>
      </c>
      <c r="U85" s="36" t="str">
        <f t="shared" si="198"/>
        <v>VG</v>
      </c>
      <c r="V85" s="36">
        <v>0.81</v>
      </c>
      <c r="W85" s="36" t="str">
        <f t="shared" si="199"/>
        <v>G</v>
      </c>
      <c r="X85" s="36" t="str">
        <f t="shared" si="200"/>
        <v>G</v>
      </c>
      <c r="Y85" s="36" t="str">
        <f t="shared" si="201"/>
        <v>G</v>
      </c>
      <c r="Z85" s="36" t="str">
        <f t="shared" si="202"/>
        <v>VG</v>
      </c>
      <c r="AA85" s="38">
        <v>0.75970108906368805</v>
      </c>
      <c r="AB85" s="38">
        <v>0.75063879960706603</v>
      </c>
      <c r="AC85" s="38">
        <v>18.415634885623501</v>
      </c>
      <c r="AD85" s="38">
        <v>15.2545356125226</v>
      </c>
      <c r="AE85" s="38">
        <v>0.49020292832286499</v>
      </c>
      <c r="AF85" s="38">
        <v>0.49936079180581799</v>
      </c>
      <c r="AG85" s="38">
        <v>0.86660761316030299</v>
      </c>
      <c r="AH85" s="38">
        <v>0.81789718318883897</v>
      </c>
      <c r="AI85" s="39" t="s">
        <v>41</v>
      </c>
      <c r="AJ85" s="39" t="s">
        <v>41</v>
      </c>
      <c r="AK85" s="39" t="s">
        <v>39</v>
      </c>
      <c r="AL85" s="39" t="s">
        <v>39</v>
      </c>
      <c r="AM85" s="39" t="s">
        <v>43</v>
      </c>
      <c r="AN85" s="39" t="s">
        <v>43</v>
      </c>
      <c r="AO85" s="39" t="s">
        <v>43</v>
      </c>
      <c r="AP85" s="39" t="s">
        <v>41</v>
      </c>
      <c r="AR85" s="40" t="s">
        <v>46</v>
      </c>
      <c r="AS85" s="38">
        <v>0.764077031229909</v>
      </c>
      <c r="AT85" s="38">
        <v>0.78185212897951994</v>
      </c>
      <c r="AU85" s="38">
        <v>11.7523691987757</v>
      </c>
      <c r="AV85" s="38">
        <v>11.2784086121226</v>
      </c>
      <c r="AW85" s="38">
        <v>0.48571902245031601</v>
      </c>
      <c r="AX85" s="38">
        <v>0.46706302681809397</v>
      </c>
      <c r="AY85" s="38">
        <v>0.80328492295590603</v>
      </c>
      <c r="AZ85" s="38">
        <v>0.81869273756447003</v>
      </c>
      <c r="BA85" s="39" t="s">
        <v>41</v>
      </c>
      <c r="BB85" s="39" t="s">
        <v>41</v>
      </c>
      <c r="BC85" s="39" t="s">
        <v>42</v>
      </c>
      <c r="BD85" s="39" t="s">
        <v>42</v>
      </c>
      <c r="BE85" s="39" t="s">
        <v>43</v>
      </c>
      <c r="BF85" s="39" t="s">
        <v>43</v>
      </c>
      <c r="BG85" s="39" t="s">
        <v>41</v>
      </c>
      <c r="BH85" s="39" t="s">
        <v>41</v>
      </c>
      <c r="BI85" s="34">
        <f t="shared" si="203"/>
        <v>1</v>
      </c>
      <c r="BJ85" s="34" t="s">
        <v>46</v>
      </c>
      <c r="BK85" s="38">
        <v>0.77280838950758401</v>
      </c>
      <c r="BL85" s="38">
        <v>0.79008821186110201</v>
      </c>
      <c r="BM85" s="38">
        <v>17.311852514792498</v>
      </c>
      <c r="BN85" s="38">
        <v>15.7081291725773</v>
      </c>
      <c r="BO85" s="38">
        <v>0.476646211033316</v>
      </c>
      <c r="BP85" s="38">
        <v>0.45816131235504698</v>
      </c>
      <c r="BQ85" s="38">
        <v>0.86857741991317705</v>
      </c>
      <c r="BR85" s="38">
        <v>0.86727983833181699</v>
      </c>
      <c r="BS85" s="34" t="s">
        <v>41</v>
      </c>
      <c r="BT85" s="34" t="s">
        <v>41</v>
      </c>
      <c r="BU85" s="34" t="s">
        <v>39</v>
      </c>
      <c r="BV85" s="34" t="s">
        <v>39</v>
      </c>
      <c r="BW85" s="34" t="s">
        <v>43</v>
      </c>
      <c r="BX85" s="34" t="s">
        <v>43</v>
      </c>
      <c r="BY85" s="34" t="s">
        <v>43</v>
      </c>
      <c r="BZ85" s="34" t="s">
        <v>43</v>
      </c>
    </row>
    <row r="86" spans="1:78" s="50" customFormat="1" x14ac:dyDescent="0.3">
      <c r="A86" s="49">
        <v>14159200</v>
      </c>
      <c r="B86" s="50">
        <v>23773037</v>
      </c>
      <c r="C86" s="50" t="s">
        <v>3</v>
      </c>
      <c r="D86" s="69" t="s">
        <v>108</v>
      </c>
      <c r="E86" s="69"/>
      <c r="F86" s="65"/>
      <c r="G86" s="51">
        <v>0.84</v>
      </c>
      <c r="H86" s="51" t="str">
        <f t="shared" si="187"/>
        <v>VG</v>
      </c>
      <c r="I86" s="51" t="str">
        <f t="shared" si="188"/>
        <v>G</v>
      </c>
      <c r="J86" s="51" t="str">
        <f t="shared" si="189"/>
        <v>G</v>
      </c>
      <c r="K86" s="51" t="str">
        <f t="shared" si="190"/>
        <v>G</v>
      </c>
      <c r="L86" s="52">
        <v>-3.3000000000000002E-2</v>
      </c>
      <c r="M86" s="51" t="str">
        <f t="shared" si="191"/>
        <v>VG</v>
      </c>
      <c r="N86" s="51" t="str">
        <f t="shared" si="192"/>
        <v>VG</v>
      </c>
      <c r="O86" s="51" t="str">
        <f t="shared" si="193"/>
        <v>S</v>
      </c>
      <c r="P86" s="51" t="str">
        <f t="shared" si="194"/>
        <v>VG</v>
      </c>
      <c r="Q86" s="51">
        <v>0.4</v>
      </c>
      <c r="R86" s="51" t="str">
        <f t="shared" si="195"/>
        <v>VG</v>
      </c>
      <c r="S86" s="51" t="str">
        <f t="shared" si="196"/>
        <v>VG</v>
      </c>
      <c r="T86" s="51" t="str">
        <f t="shared" si="197"/>
        <v>VG</v>
      </c>
      <c r="U86" s="51" t="str">
        <f t="shared" si="198"/>
        <v>VG</v>
      </c>
      <c r="V86" s="51">
        <v>0.84599999999999997</v>
      </c>
      <c r="W86" s="51" t="str">
        <f t="shared" si="199"/>
        <v>G</v>
      </c>
      <c r="X86" s="51" t="str">
        <f t="shared" si="200"/>
        <v>G</v>
      </c>
      <c r="Y86" s="51" t="str">
        <f t="shared" si="201"/>
        <v>G</v>
      </c>
      <c r="Z86" s="51" t="str">
        <f t="shared" si="202"/>
        <v>VG</v>
      </c>
      <c r="AA86" s="53">
        <v>0.75970108906368805</v>
      </c>
      <c r="AB86" s="53">
        <v>0.75063879960706603</v>
      </c>
      <c r="AC86" s="53">
        <v>18.415634885623501</v>
      </c>
      <c r="AD86" s="53">
        <v>15.2545356125226</v>
      </c>
      <c r="AE86" s="53">
        <v>0.49020292832286499</v>
      </c>
      <c r="AF86" s="53">
        <v>0.49936079180581799</v>
      </c>
      <c r="AG86" s="53">
        <v>0.86660761316030299</v>
      </c>
      <c r="AH86" s="53">
        <v>0.81789718318883897</v>
      </c>
      <c r="AI86" s="54" t="s">
        <v>41</v>
      </c>
      <c r="AJ86" s="54" t="s">
        <v>41</v>
      </c>
      <c r="AK86" s="54" t="s">
        <v>39</v>
      </c>
      <c r="AL86" s="54" t="s">
        <v>39</v>
      </c>
      <c r="AM86" s="54" t="s">
        <v>43</v>
      </c>
      <c r="AN86" s="54" t="s">
        <v>43</v>
      </c>
      <c r="AO86" s="54" t="s">
        <v>43</v>
      </c>
      <c r="AP86" s="54" t="s">
        <v>41</v>
      </c>
      <c r="AR86" s="55" t="s">
        <v>46</v>
      </c>
      <c r="AS86" s="53">
        <v>0.764077031229909</v>
      </c>
      <c r="AT86" s="53">
        <v>0.78185212897951994</v>
      </c>
      <c r="AU86" s="53">
        <v>11.7523691987757</v>
      </c>
      <c r="AV86" s="53">
        <v>11.2784086121226</v>
      </c>
      <c r="AW86" s="53">
        <v>0.48571902245031601</v>
      </c>
      <c r="AX86" s="53">
        <v>0.46706302681809397</v>
      </c>
      <c r="AY86" s="53">
        <v>0.80328492295590603</v>
      </c>
      <c r="AZ86" s="53">
        <v>0.81869273756447003</v>
      </c>
      <c r="BA86" s="54" t="s">
        <v>41</v>
      </c>
      <c r="BB86" s="54" t="s">
        <v>41</v>
      </c>
      <c r="BC86" s="54" t="s">
        <v>42</v>
      </c>
      <c r="BD86" s="54" t="s">
        <v>42</v>
      </c>
      <c r="BE86" s="54" t="s">
        <v>43</v>
      </c>
      <c r="BF86" s="54" t="s">
        <v>43</v>
      </c>
      <c r="BG86" s="54" t="s">
        <v>41</v>
      </c>
      <c r="BH86" s="54" t="s">
        <v>41</v>
      </c>
      <c r="BI86" s="50">
        <f t="shared" si="203"/>
        <v>1</v>
      </c>
      <c r="BJ86" s="50" t="s">
        <v>46</v>
      </c>
      <c r="BK86" s="53">
        <v>0.77280838950758401</v>
      </c>
      <c r="BL86" s="53">
        <v>0.79008821186110201</v>
      </c>
      <c r="BM86" s="53">
        <v>17.311852514792498</v>
      </c>
      <c r="BN86" s="53">
        <v>15.7081291725773</v>
      </c>
      <c r="BO86" s="53">
        <v>0.476646211033316</v>
      </c>
      <c r="BP86" s="53">
        <v>0.45816131235504698</v>
      </c>
      <c r="BQ86" s="53">
        <v>0.86857741991317705</v>
      </c>
      <c r="BR86" s="53">
        <v>0.86727983833181699</v>
      </c>
      <c r="BS86" s="50" t="s">
        <v>41</v>
      </c>
      <c r="BT86" s="50" t="s">
        <v>41</v>
      </c>
      <c r="BU86" s="50" t="s">
        <v>39</v>
      </c>
      <c r="BV86" s="50" t="s">
        <v>39</v>
      </c>
      <c r="BW86" s="50" t="s">
        <v>43</v>
      </c>
      <c r="BX86" s="50" t="s">
        <v>43</v>
      </c>
      <c r="BY86" s="50" t="s">
        <v>43</v>
      </c>
      <c r="BZ86" s="50" t="s">
        <v>43</v>
      </c>
    </row>
    <row r="87" spans="1:78" s="50" customFormat="1" x14ac:dyDescent="0.3">
      <c r="A87" s="49">
        <v>14159200</v>
      </c>
      <c r="B87" s="50">
        <v>23773037</v>
      </c>
      <c r="C87" s="50" t="s">
        <v>3</v>
      </c>
      <c r="D87" s="69" t="s">
        <v>147</v>
      </c>
      <c r="E87" s="69"/>
      <c r="F87" s="65"/>
      <c r="G87" s="51">
        <v>0.84</v>
      </c>
      <c r="H87" s="51" t="str">
        <f t="shared" si="187"/>
        <v>VG</v>
      </c>
      <c r="I87" s="51" t="str">
        <f t="shared" si="188"/>
        <v>G</v>
      </c>
      <c r="J87" s="51" t="str">
        <f t="shared" si="189"/>
        <v>G</v>
      </c>
      <c r="K87" s="51" t="str">
        <f t="shared" si="190"/>
        <v>G</v>
      </c>
      <c r="L87" s="52">
        <v>-1E-3</v>
      </c>
      <c r="M87" s="51" t="str">
        <f t="shared" si="191"/>
        <v>VG</v>
      </c>
      <c r="N87" s="51" t="str">
        <f t="shared" si="192"/>
        <v>VG</v>
      </c>
      <c r="O87" s="51" t="str">
        <f t="shared" si="193"/>
        <v>S</v>
      </c>
      <c r="P87" s="51" t="str">
        <f t="shared" si="194"/>
        <v>VG</v>
      </c>
      <c r="Q87" s="51">
        <v>0.4</v>
      </c>
      <c r="R87" s="51" t="str">
        <f t="shared" si="195"/>
        <v>VG</v>
      </c>
      <c r="S87" s="51" t="str">
        <f t="shared" si="196"/>
        <v>VG</v>
      </c>
      <c r="T87" s="51" t="str">
        <f t="shared" si="197"/>
        <v>VG</v>
      </c>
      <c r="U87" s="51" t="str">
        <f t="shared" si="198"/>
        <v>VG</v>
      </c>
      <c r="V87" s="51">
        <v>0.84199999999999997</v>
      </c>
      <c r="W87" s="51" t="str">
        <f t="shared" si="199"/>
        <v>G</v>
      </c>
      <c r="X87" s="51" t="str">
        <f t="shared" si="200"/>
        <v>G</v>
      </c>
      <c r="Y87" s="51" t="str">
        <f t="shared" si="201"/>
        <v>G</v>
      </c>
      <c r="Z87" s="51" t="str">
        <f t="shared" si="202"/>
        <v>VG</v>
      </c>
      <c r="AA87" s="53">
        <v>0.75970108906368805</v>
      </c>
      <c r="AB87" s="53">
        <v>0.75063879960706603</v>
      </c>
      <c r="AC87" s="53">
        <v>18.415634885623501</v>
      </c>
      <c r="AD87" s="53">
        <v>15.2545356125226</v>
      </c>
      <c r="AE87" s="53">
        <v>0.49020292832286499</v>
      </c>
      <c r="AF87" s="53">
        <v>0.49936079180581799</v>
      </c>
      <c r="AG87" s="53">
        <v>0.86660761316030299</v>
      </c>
      <c r="AH87" s="53">
        <v>0.81789718318883897</v>
      </c>
      <c r="AI87" s="54" t="s">
        <v>41</v>
      </c>
      <c r="AJ87" s="54" t="s">
        <v>41</v>
      </c>
      <c r="AK87" s="54" t="s">
        <v>39</v>
      </c>
      <c r="AL87" s="54" t="s">
        <v>39</v>
      </c>
      <c r="AM87" s="54" t="s">
        <v>43</v>
      </c>
      <c r="AN87" s="54" t="s">
        <v>43</v>
      </c>
      <c r="AO87" s="54" t="s">
        <v>43</v>
      </c>
      <c r="AP87" s="54" t="s">
        <v>41</v>
      </c>
      <c r="AR87" s="55" t="s">
        <v>46</v>
      </c>
      <c r="AS87" s="53">
        <v>0.764077031229909</v>
      </c>
      <c r="AT87" s="53">
        <v>0.78185212897951994</v>
      </c>
      <c r="AU87" s="53">
        <v>11.7523691987757</v>
      </c>
      <c r="AV87" s="53">
        <v>11.2784086121226</v>
      </c>
      <c r="AW87" s="53">
        <v>0.48571902245031601</v>
      </c>
      <c r="AX87" s="53">
        <v>0.46706302681809397</v>
      </c>
      <c r="AY87" s="53">
        <v>0.80328492295590603</v>
      </c>
      <c r="AZ87" s="53">
        <v>0.81869273756447003</v>
      </c>
      <c r="BA87" s="54" t="s">
        <v>41</v>
      </c>
      <c r="BB87" s="54" t="s">
        <v>41</v>
      </c>
      <c r="BC87" s="54" t="s">
        <v>42</v>
      </c>
      <c r="BD87" s="54" t="s">
        <v>42</v>
      </c>
      <c r="BE87" s="54" t="s">
        <v>43</v>
      </c>
      <c r="BF87" s="54" t="s">
        <v>43</v>
      </c>
      <c r="BG87" s="54" t="s">
        <v>41</v>
      </c>
      <c r="BH87" s="54" t="s">
        <v>41</v>
      </c>
      <c r="BI87" s="50">
        <f t="shared" si="203"/>
        <v>1</v>
      </c>
      <c r="BJ87" s="50" t="s">
        <v>46</v>
      </c>
      <c r="BK87" s="53">
        <v>0.77280838950758401</v>
      </c>
      <c r="BL87" s="53">
        <v>0.79008821186110201</v>
      </c>
      <c r="BM87" s="53">
        <v>17.311852514792498</v>
      </c>
      <c r="BN87" s="53">
        <v>15.7081291725773</v>
      </c>
      <c r="BO87" s="53">
        <v>0.476646211033316</v>
      </c>
      <c r="BP87" s="53">
        <v>0.45816131235504698</v>
      </c>
      <c r="BQ87" s="53">
        <v>0.86857741991317705</v>
      </c>
      <c r="BR87" s="53">
        <v>0.86727983833181699</v>
      </c>
      <c r="BS87" s="50" t="s">
        <v>41</v>
      </c>
      <c r="BT87" s="50" t="s">
        <v>41</v>
      </c>
      <c r="BU87" s="50" t="s">
        <v>39</v>
      </c>
      <c r="BV87" s="50" t="s">
        <v>39</v>
      </c>
      <c r="BW87" s="50" t="s">
        <v>43</v>
      </c>
      <c r="BX87" s="50" t="s">
        <v>43</v>
      </c>
      <c r="BY87" s="50" t="s">
        <v>43</v>
      </c>
      <c r="BZ87" s="50" t="s">
        <v>43</v>
      </c>
    </row>
    <row r="88" spans="1:78" s="19" customFormat="1" x14ac:dyDescent="0.3">
      <c r="A88" s="92">
        <v>14159200</v>
      </c>
      <c r="B88" s="19">
        <v>23773037</v>
      </c>
      <c r="C88" s="19" t="s">
        <v>3</v>
      </c>
      <c r="D88" s="93" t="s">
        <v>155</v>
      </c>
      <c r="E88" s="93"/>
      <c r="F88" s="94"/>
      <c r="G88" s="13">
        <v>0.55000000000000004</v>
      </c>
      <c r="H88" s="13" t="str">
        <f t="shared" si="187"/>
        <v>S</v>
      </c>
      <c r="I88" s="13" t="str">
        <f t="shared" si="188"/>
        <v>G</v>
      </c>
      <c r="J88" s="13" t="str">
        <f t="shared" si="189"/>
        <v>G</v>
      </c>
      <c r="K88" s="13" t="str">
        <f t="shared" si="190"/>
        <v>G</v>
      </c>
      <c r="L88" s="14">
        <v>-0.20200000000000001</v>
      </c>
      <c r="M88" s="13" t="str">
        <f t="shared" si="191"/>
        <v>NS</v>
      </c>
      <c r="N88" s="13" t="str">
        <f t="shared" si="192"/>
        <v>VG</v>
      </c>
      <c r="O88" s="13" t="str">
        <f t="shared" si="193"/>
        <v>S</v>
      </c>
      <c r="P88" s="13" t="str">
        <f t="shared" si="194"/>
        <v>VG</v>
      </c>
      <c r="Q88" s="13">
        <v>0.62</v>
      </c>
      <c r="R88" s="13" t="str">
        <f t="shared" si="195"/>
        <v>S</v>
      </c>
      <c r="S88" s="13" t="str">
        <f t="shared" si="196"/>
        <v>VG</v>
      </c>
      <c r="T88" s="13" t="str">
        <f t="shared" si="197"/>
        <v>VG</v>
      </c>
      <c r="U88" s="13" t="str">
        <f t="shared" si="198"/>
        <v>VG</v>
      </c>
      <c r="V88" s="13">
        <v>0.78500000000000003</v>
      </c>
      <c r="W88" s="13" t="str">
        <f t="shared" si="199"/>
        <v>G</v>
      </c>
      <c r="X88" s="13" t="str">
        <f t="shared" si="200"/>
        <v>G</v>
      </c>
      <c r="Y88" s="13" t="str">
        <f t="shared" si="201"/>
        <v>G</v>
      </c>
      <c r="Z88" s="13" t="str">
        <f t="shared" si="202"/>
        <v>VG</v>
      </c>
      <c r="AA88" s="22">
        <v>0.75970108906368805</v>
      </c>
      <c r="AB88" s="22">
        <v>0.75063879960706603</v>
      </c>
      <c r="AC88" s="22">
        <v>18.415634885623501</v>
      </c>
      <c r="AD88" s="22">
        <v>15.2545356125226</v>
      </c>
      <c r="AE88" s="22">
        <v>0.49020292832286499</v>
      </c>
      <c r="AF88" s="22">
        <v>0.49936079180581799</v>
      </c>
      <c r="AG88" s="22">
        <v>0.86660761316030299</v>
      </c>
      <c r="AH88" s="22">
        <v>0.81789718318883897</v>
      </c>
      <c r="AI88" s="25" t="s">
        <v>41</v>
      </c>
      <c r="AJ88" s="25" t="s">
        <v>41</v>
      </c>
      <c r="AK88" s="25" t="s">
        <v>39</v>
      </c>
      <c r="AL88" s="25" t="s">
        <v>39</v>
      </c>
      <c r="AM88" s="25" t="s">
        <v>43</v>
      </c>
      <c r="AN88" s="25" t="s">
        <v>43</v>
      </c>
      <c r="AO88" s="25" t="s">
        <v>43</v>
      </c>
      <c r="AP88" s="25" t="s">
        <v>41</v>
      </c>
      <c r="AR88" s="95" t="s">
        <v>46</v>
      </c>
      <c r="AS88" s="22">
        <v>0.764077031229909</v>
      </c>
      <c r="AT88" s="22">
        <v>0.78185212897951994</v>
      </c>
      <c r="AU88" s="22">
        <v>11.7523691987757</v>
      </c>
      <c r="AV88" s="22">
        <v>11.2784086121226</v>
      </c>
      <c r="AW88" s="22">
        <v>0.48571902245031601</v>
      </c>
      <c r="AX88" s="22">
        <v>0.46706302681809397</v>
      </c>
      <c r="AY88" s="22">
        <v>0.80328492295590603</v>
      </c>
      <c r="AZ88" s="22">
        <v>0.81869273756447003</v>
      </c>
      <c r="BA88" s="25" t="s">
        <v>41</v>
      </c>
      <c r="BB88" s="25" t="s">
        <v>41</v>
      </c>
      <c r="BC88" s="25" t="s">
        <v>42</v>
      </c>
      <c r="BD88" s="25" t="s">
        <v>42</v>
      </c>
      <c r="BE88" s="25" t="s">
        <v>43</v>
      </c>
      <c r="BF88" s="25" t="s">
        <v>43</v>
      </c>
      <c r="BG88" s="25" t="s">
        <v>41</v>
      </c>
      <c r="BH88" s="25" t="s">
        <v>41</v>
      </c>
      <c r="BI88" s="19">
        <f t="shared" si="203"/>
        <v>1</v>
      </c>
      <c r="BJ88" s="19" t="s">
        <v>46</v>
      </c>
      <c r="BK88" s="22">
        <v>0.77280838950758401</v>
      </c>
      <c r="BL88" s="22">
        <v>0.79008821186110201</v>
      </c>
      <c r="BM88" s="22">
        <v>17.311852514792498</v>
      </c>
      <c r="BN88" s="22">
        <v>15.7081291725773</v>
      </c>
      <c r="BO88" s="22">
        <v>0.476646211033316</v>
      </c>
      <c r="BP88" s="22">
        <v>0.45816131235504698</v>
      </c>
      <c r="BQ88" s="22">
        <v>0.86857741991317705</v>
      </c>
      <c r="BR88" s="22">
        <v>0.86727983833181699</v>
      </c>
      <c r="BS88" s="19" t="s">
        <v>41</v>
      </c>
      <c r="BT88" s="19" t="s">
        <v>41</v>
      </c>
      <c r="BU88" s="19" t="s">
        <v>39</v>
      </c>
      <c r="BV88" s="19" t="s">
        <v>39</v>
      </c>
      <c r="BW88" s="19" t="s">
        <v>43</v>
      </c>
      <c r="BX88" s="19" t="s">
        <v>43</v>
      </c>
      <c r="BY88" s="19" t="s">
        <v>43</v>
      </c>
      <c r="BZ88" s="19" t="s">
        <v>43</v>
      </c>
    </row>
    <row r="89" spans="1:78" s="50" customFormat="1" x14ac:dyDescent="0.3">
      <c r="A89" s="49">
        <v>14159200</v>
      </c>
      <c r="B89" s="50">
        <v>23773037</v>
      </c>
      <c r="C89" s="50" t="s">
        <v>3</v>
      </c>
      <c r="D89" s="69" t="s">
        <v>155</v>
      </c>
      <c r="E89" s="69" t="s">
        <v>161</v>
      </c>
      <c r="F89" s="65"/>
      <c r="G89" s="51">
        <v>0.66</v>
      </c>
      <c r="H89" s="51" t="str">
        <f t="shared" si="187"/>
        <v>S</v>
      </c>
      <c r="I89" s="51" t="str">
        <f t="shared" si="188"/>
        <v>G</v>
      </c>
      <c r="J89" s="51" t="str">
        <f t="shared" si="189"/>
        <v>G</v>
      </c>
      <c r="K89" s="51" t="str">
        <f t="shared" si="190"/>
        <v>G</v>
      </c>
      <c r="L89" s="52">
        <v>-0.1192</v>
      </c>
      <c r="M89" s="51" t="str">
        <f t="shared" si="191"/>
        <v>S</v>
      </c>
      <c r="N89" s="51" t="str">
        <f t="shared" si="192"/>
        <v>VG</v>
      </c>
      <c r="O89" s="51" t="str">
        <f t="shared" si="193"/>
        <v>S</v>
      </c>
      <c r="P89" s="51" t="str">
        <f t="shared" si="194"/>
        <v>VG</v>
      </c>
      <c r="Q89" s="51">
        <v>0.56999999999999995</v>
      </c>
      <c r="R89" s="51" t="str">
        <f t="shared" si="195"/>
        <v>G</v>
      </c>
      <c r="S89" s="51" t="str">
        <f t="shared" si="196"/>
        <v>VG</v>
      </c>
      <c r="T89" s="51" t="str">
        <f t="shared" si="197"/>
        <v>VG</v>
      </c>
      <c r="U89" s="51" t="str">
        <f t="shared" si="198"/>
        <v>VG</v>
      </c>
      <c r="V89" s="51">
        <v>0.78500000000000003</v>
      </c>
      <c r="W89" s="51" t="str">
        <f t="shared" si="199"/>
        <v>G</v>
      </c>
      <c r="X89" s="51" t="str">
        <f t="shared" si="200"/>
        <v>G</v>
      </c>
      <c r="Y89" s="51" t="str">
        <f t="shared" si="201"/>
        <v>G</v>
      </c>
      <c r="Z89" s="51" t="str">
        <f t="shared" si="202"/>
        <v>VG</v>
      </c>
      <c r="AA89" s="53">
        <v>0.75970108906368805</v>
      </c>
      <c r="AB89" s="53">
        <v>0.75063879960706603</v>
      </c>
      <c r="AC89" s="53">
        <v>18.415634885623501</v>
      </c>
      <c r="AD89" s="53">
        <v>15.2545356125226</v>
      </c>
      <c r="AE89" s="53">
        <v>0.49020292832286499</v>
      </c>
      <c r="AF89" s="53">
        <v>0.49936079180581799</v>
      </c>
      <c r="AG89" s="53">
        <v>0.86660761316030299</v>
      </c>
      <c r="AH89" s="53">
        <v>0.81789718318883897</v>
      </c>
      <c r="AI89" s="54" t="s">
        <v>41</v>
      </c>
      <c r="AJ89" s="54" t="s">
        <v>41</v>
      </c>
      <c r="AK89" s="54" t="s">
        <v>39</v>
      </c>
      <c r="AL89" s="54" t="s">
        <v>39</v>
      </c>
      <c r="AM89" s="54" t="s">
        <v>43</v>
      </c>
      <c r="AN89" s="54" t="s">
        <v>43</v>
      </c>
      <c r="AO89" s="54" t="s">
        <v>43</v>
      </c>
      <c r="AP89" s="54" t="s">
        <v>41</v>
      </c>
      <c r="AR89" s="55" t="s">
        <v>46</v>
      </c>
      <c r="AS89" s="53">
        <v>0.764077031229909</v>
      </c>
      <c r="AT89" s="53">
        <v>0.78185212897951994</v>
      </c>
      <c r="AU89" s="53">
        <v>11.7523691987757</v>
      </c>
      <c r="AV89" s="53">
        <v>11.2784086121226</v>
      </c>
      <c r="AW89" s="53">
        <v>0.48571902245031601</v>
      </c>
      <c r="AX89" s="53">
        <v>0.46706302681809397</v>
      </c>
      <c r="AY89" s="53">
        <v>0.80328492295590603</v>
      </c>
      <c r="AZ89" s="53">
        <v>0.81869273756447003</v>
      </c>
      <c r="BA89" s="54" t="s">
        <v>41</v>
      </c>
      <c r="BB89" s="54" t="s">
        <v>41</v>
      </c>
      <c r="BC89" s="54" t="s">
        <v>42</v>
      </c>
      <c r="BD89" s="54" t="s">
        <v>42</v>
      </c>
      <c r="BE89" s="54" t="s">
        <v>43</v>
      </c>
      <c r="BF89" s="54" t="s">
        <v>43</v>
      </c>
      <c r="BG89" s="54" t="s">
        <v>41</v>
      </c>
      <c r="BH89" s="54" t="s">
        <v>41</v>
      </c>
      <c r="BI89" s="50">
        <f t="shared" si="203"/>
        <v>1</v>
      </c>
      <c r="BJ89" s="50" t="s">
        <v>46</v>
      </c>
      <c r="BK89" s="53">
        <v>0.77280838950758401</v>
      </c>
      <c r="BL89" s="53">
        <v>0.79008821186110201</v>
      </c>
      <c r="BM89" s="53">
        <v>17.311852514792498</v>
      </c>
      <c r="BN89" s="53">
        <v>15.7081291725773</v>
      </c>
      <c r="BO89" s="53">
        <v>0.476646211033316</v>
      </c>
      <c r="BP89" s="53">
        <v>0.45816131235504698</v>
      </c>
      <c r="BQ89" s="53">
        <v>0.86857741991317705</v>
      </c>
      <c r="BR89" s="53">
        <v>0.86727983833181699</v>
      </c>
      <c r="BS89" s="50" t="s">
        <v>41</v>
      </c>
      <c r="BT89" s="50" t="s">
        <v>41</v>
      </c>
      <c r="BU89" s="50" t="s">
        <v>39</v>
      </c>
      <c r="BV89" s="50" t="s">
        <v>39</v>
      </c>
      <c r="BW89" s="50" t="s">
        <v>43</v>
      </c>
      <c r="BX89" s="50" t="s">
        <v>43</v>
      </c>
      <c r="BY89" s="50" t="s">
        <v>43</v>
      </c>
      <c r="BZ89" s="50" t="s">
        <v>43</v>
      </c>
    </row>
    <row r="90" spans="1:78" s="50" customFormat="1" x14ac:dyDescent="0.3">
      <c r="A90" s="49">
        <v>14159200</v>
      </c>
      <c r="B90" s="50">
        <v>23773037</v>
      </c>
      <c r="C90" s="50" t="s">
        <v>3</v>
      </c>
      <c r="D90" s="69" t="s">
        <v>171</v>
      </c>
      <c r="E90" s="69" t="s">
        <v>174</v>
      </c>
      <c r="F90" s="65"/>
      <c r="G90" s="51">
        <v>0.66</v>
      </c>
      <c r="H90" s="51" t="str">
        <f t="shared" si="187"/>
        <v>S</v>
      </c>
      <c r="I90" s="51" t="str">
        <f t="shared" si="188"/>
        <v>G</v>
      </c>
      <c r="J90" s="51" t="str">
        <f t="shared" si="189"/>
        <v>G</v>
      </c>
      <c r="K90" s="51" t="str">
        <f t="shared" si="190"/>
        <v>G</v>
      </c>
      <c r="L90" s="52">
        <v>-0.1192</v>
      </c>
      <c r="M90" s="51" t="str">
        <f t="shared" si="191"/>
        <v>S</v>
      </c>
      <c r="N90" s="51" t="str">
        <f t="shared" si="192"/>
        <v>VG</v>
      </c>
      <c r="O90" s="51" t="str">
        <f t="shared" si="193"/>
        <v>S</v>
      </c>
      <c r="P90" s="51" t="str">
        <f t="shared" si="194"/>
        <v>VG</v>
      </c>
      <c r="Q90" s="51">
        <v>0.56999999999999995</v>
      </c>
      <c r="R90" s="51" t="str">
        <f t="shared" si="195"/>
        <v>G</v>
      </c>
      <c r="S90" s="51" t="str">
        <f t="shared" si="196"/>
        <v>VG</v>
      </c>
      <c r="T90" s="51" t="str">
        <f t="shared" si="197"/>
        <v>VG</v>
      </c>
      <c r="U90" s="51" t="str">
        <f t="shared" si="198"/>
        <v>VG</v>
      </c>
      <c r="V90" s="51">
        <v>0.78500000000000003</v>
      </c>
      <c r="W90" s="51" t="str">
        <f t="shared" si="199"/>
        <v>G</v>
      </c>
      <c r="X90" s="51" t="str">
        <f t="shared" si="200"/>
        <v>G</v>
      </c>
      <c r="Y90" s="51" t="str">
        <f t="shared" si="201"/>
        <v>G</v>
      </c>
      <c r="Z90" s="51" t="str">
        <f t="shared" si="202"/>
        <v>VG</v>
      </c>
      <c r="AA90" s="53">
        <v>0.75970108906368805</v>
      </c>
      <c r="AB90" s="53">
        <v>0.75063879960706603</v>
      </c>
      <c r="AC90" s="53">
        <v>18.415634885623501</v>
      </c>
      <c r="AD90" s="53">
        <v>15.2545356125226</v>
      </c>
      <c r="AE90" s="53">
        <v>0.49020292832286499</v>
      </c>
      <c r="AF90" s="53">
        <v>0.49936079180581799</v>
      </c>
      <c r="AG90" s="53">
        <v>0.86660761316030299</v>
      </c>
      <c r="AH90" s="53">
        <v>0.81789718318883897</v>
      </c>
      <c r="AI90" s="54" t="s">
        <v>41</v>
      </c>
      <c r="AJ90" s="54" t="s">
        <v>41</v>
      </c>
      <c r="AK90" s="54" t="s">
        <v>39</v>
      </c>
      <c r="AL90" s="54" t="s">
        <v>39</v>
      </c>
      <c r="AM90" s="54" t="s">
        <v>43</v>
      </c>
      <c r="AN90" s="54" t="s">
        <v>43</v>
      </c>
      <c r="AO90" s="54" t="s">
        <v>43</v>
      </c>
      <c r="AP90" s="54" t="s">
        <v>41</v>
      </c>
      <c r="AR90" s="55" t="s">
        <v>46</v>
      </c>
      <c r="AS90" s="53">
        <v>0.764077031229909</v>
      </c>
      <c r="AT90" s="53">
        <v>0.78185212897951994</v>
      </c>
      <c r="AU90" s="53">
        <v>11.7523691987757</v>
      </c>
      <c r="AV90" s="53">
        <v>11.2784086121226</v>
      </c>
      <c r="AW90" s="53">
        <v>0.48571902245031601</v>
      </c>
      <c r="AX90" s="53">
        <v>0.46706302681809397</v>
      </c>
      <c r="AY90" s="53">
        <v>0.80328492295590603</v>
      </c>
      <c r="AZ90" s="53">
        <v>0.81869273756447003</v>
      </c>
      <c r="BA90" s="54" t="s">
        <v>41</v>
      </c>
      <c r="BB90" s="54" t="s">
        <v>41</v>
      </c>
      <c r="BC90" s="54" t="s">
        <v>42</v>
      </c>
      <c r="BD90" s="54" t="s">
        <v>42</v>
      </c>
      <c r="BE90" s="54" t="s">
        <v>43</v>
      </c>
      <c r="BF90" s="54" t="s">
        <v>43</v>
      </c>
      <c r="BG90" s="54" t="s">
        <v>41</v>
      </c>
      <c r="BH90" s="54" t="s">
        <v>41</v>
      </c>
      <c r="BI90" s="50">
        <f t="shared" si="203"/>
        <v>1</v>
      </c>
      <c r="BJ90" s="50" t="s">
        <v>46</v>
      </c>
      <c r="BK90" s="53">
        <v>0.77280838950758401</v>
      </c>
      <c r="BL90" s="53">
        <v>0.79008821186110201</v>
      </c>
      <c r="BM90" s="53">
        <v>17.311852514792498</v>
      </c>
      <c r="BN90" s="53">
        <v>15.7081291725773</v>
      </c>
      <c r="BO90" s="53">
        <v>0.476646211033316</v>
      </c>
      <c r="BP90" s="53">
        <v>0.45816131235504698</v>
      </c>
      <c r="BQ90" s="53">
        <v>0.86857741991317705</v>
      </c>
      <c r="BR90" s="53">
        <v>0.86727983833181699</v>
      </c>
      <c r="BS90" s="50" t="s">
        <v>41</v>
      </c>
      <c r="BT90" s="50" t="s">
        <v>41</v>
      </c>
      <c r="BU90" s="50" t="s">
        <v>39</v>
      </c>
      <c r="BV90" s="50" t="s">
        <v>39</v>
      </c>
      <c r="BW90" s="50" t="s">
        <v>43</v>
      </c>
      <c r="BX90" s="50" t="s">
        <v>43</v>
      </c>
      <c r="BY90" s="50" t="s">
        <v>43</v>
      </c>
      <c r="BZ90" s="50" t="s">
        <v>43</v>
      </c>
    </row>
    <row r="91" spans="1:78" s="34" customFormat="1" x14ac:dyDescent="0.3">
      <c r="A91" s="35">
        <v>14159200</v>
      </c>
      <c r="B91" s="34">
        <v>23773037</v>
      </c>
      <c r="C91" s="34" t="s">
        <v>3</v>
      </c>
      <c r="D91" s="79" t="s">
        <v>171</v>
      </c>
      <c r="E91" s="79" t="s">
        <v>173</v>
      </c>
      <c r="F91" s="86"/>
      <c r="G91" s="36">
        <v>0.55000000000000004</v>
      </c>
      <c r="H91" s="36" t="str">
        <f t="shared" si="187"/>
        <v>S</v>
      </c>
      <c r="I91" s="36" t="str">
        <f t="shared" si="188"/>
        <v>G</v>
      </c>
      <c r="J91" s="36" t="str">
        <f t="shared" si="189"/>
        <v>G</v>
      </c>
      <c r="K91" s="36" t="str">
        <f t="shared" si="190"/>
        <v>G</v>
      </c>
      <c r="L91" s="37">
        <v>-0.245</v>
      </c>
      <c r="M91" s="36" t="str">
        <f t="shared" si="191"/>
        <v>NS</v>
      </c>
      <c r="N91" s="36" t="str">
        <f t="shared" si="192"/>
        <v>VG</v>
      </c>
      <c r="O91" s="36" t="str">
        <f t="shared" si="193"/>
        <v>S</v>
      </c>
      <c r="P91" s="36" t="str">
        <f t="shared" si="194"/>
        <v>VG</v>
      </c>
      <c r="Q91" s="36">
        <v>0.6</v>
      </c>
      <c r="R91" s="36" t="str">
        <f t="shared" si="195"/>
        <v>G</v>
      </c>
      <c r="S91" s="36" t="str">
        <f t="shared" si="196"/>
        <v>VG</v>
      </c>
      <c r="T91" s="36" t="str">
        <f t="shared" si="197"/>
        <v>VG</v>
      </c>
      <c r="U91" s="36" t="str">
        <f t="shared" si="198"/>
        <v>VG</v>
      </c>
      <c r="V91" s="36">
        <v>0.80400000000000005</v>
      </c>
      <c r="W91" s="36" t="str">
        <f t="shared" si="199"/>
        <v>G</v>
      </c>
      <c r="X91" s="36" t="str">
        <f t="shared" si="200"/>
        <v>G</v>
      </c>
      <c r="Y91" s="36" t="str">
        <f t="shared" si="201"/>
        <v>G</v>
      </c>
      <c r="Z91" s="36" t="str">
        <f t="shared" si="202"/>
        <v>VG</v>
      </c>
      <c r="AA91" s="38">
        <v>0.75970108906368805</v>
      </c>
      <c r="AB91" s="38">
        <v>0.75063879960706603</v>
      </c>
      <c r="AC91" s="38">
        <v>18.415634885623501</v>
      </c>
      <c r="AD91" s="38">
        <v>15.2545356125226</v>
      </c>
      <c r="AE91" s="38">
        <v>0.49020292832286499</v>
      </c>
      <c r="AF91" s="38">
        <v>0.49936079180581799</v>
      </c>
      <c r="AG91" s="38">
        <v>0.86660761316030299</v>
      </c>
      <c r="AH91" s="38">
        <v>0.81789718318883897</v>
      </c>
      <c r="AI91" s="39" t="s">
        <v>41</v>
      </c>
      <c r="AJ91" s="39" t="s">
        <v>41</v>
      </c>
      <c r="AK91" s="39" t="s">
        <v>39</v>
      </c>
      <c r="AL91" s="39" t="s">
        <v>39</v>
      </c>
      <c r="AM91" s="39" t="s">
        <v>43</v>
      </c>
      <c r="AN91" s="39" t="s">
        <v>43</v>
      </c>
      <c r="AO91" s="39" t="s">
        <v>43</v>
      </c>
      <c r="AP91" s="39" t="s">
        <v>41</v>
      </c>
      <c r="AR91" s="40" t="s">
        <v>46</v>
      </c>
      <c r="AS91" s="38">
        <v>0.764077031229909</v>
      </c>
      <c r="AT91" s="38">
        <v>0.78185212897951994</v>
      </c>
      <c r="AU91" s="38">
        <v>11.7523691987757</v>
      </c>
      <c r="AV91" s="38">
        <v>11.2784086121226</v>
      </c>
      <c r="AW91" s="38">
        <v>0.48571902245031601</v>
      </c>
      <c r="AX91" s="38">
        <v>0.46706302681809397</v>
      </c>
      <c r="AY91" s="38">
        <v>0.80328492295590603</v>
      </c>
      <c r="AZ91" s="38">
        <v>0.81869273756447003</v>
      </c>
      <c r="BA91" s="39" t="s">
        <v>41</v>
      </c>
      <c r="BB91" s="39" t="s">
        <v>41</v>
      </c>
      <c r="BC91" s="39" t="s">
        <v>42</v>
      </c>
      <c r="BD91" s="39" t="s">
        <v>42</v>
      </c>
      <c r="BE91" s="39" t="s">
        <v>43</v>
      </c>
      <c r="BF91" s="39" t="s">
        <v>43</v>
      </c>
      <c r="BG91" s="39" t="s">
        <v>41</v>
      </c>
      <c r="BH91" s="39" t="s">
        <v>41</v>
      </c>
      <c r="BI91" s="34">
        <f t="shared" si="203"/>
        <v>1</v>
      </c>
      <c r="BJ91" s="34" t="s">
        <v>46</v>
      </c>
      <c r="BK91" s="38">
        <v>0.77280838950758401</v>
      </c>
      <c r="BL91" s="38">
        <v>0.79008821186110201</v>
      </c>
      <c r="BM91" s="38">
        <v>17.311852514792498</v>
      </c>
      <c r="BN91" s="38">
        <v>15.7081291725773</v>
      </c>
      <c r="BO91" s="38">
        <v>0.476646211033316</v>
      </c>
      <c r="BP91" s="38">
        <v>0.45816131235504698</v>
      </c>
      <c r="BQ91" s="38">
        <v>0.86857741991317705</v>
      </c>
      <c r="BR91" s="38">
        <v>0.86727983833181699</v>
      </c>
      <c r="BS91" s="34" t="s">
        <v>41</v>
      </c>
      <c r="BT91" s="34" t="s">
        <v>41</v>
      </c>
      <c r="BU91" s="34" t="s">
        <v>39</v>
      </c>
      <c r="BV91" s="34" t="s">
        <v>39</v>
      </c>
      <c r="BW91" s="34" t="s">
        <v>43</v>
      </c>
      <c r="BX91" s="34" t="s">
        <v>43</v>
      </c>
      <c r="BY91" s="34" t="s">
        <v>43</v>
      </c>
      <c r="BZ91" s="34" t="s">
        <v>43</v>
      </c>
    </row>
    <row r="92" spans="1:78" s="34" customFormat="1" x14ac:dyDescent="0.3">
      <c r="A92" s="35">
        <v>14159200</v>
      </c>
      <c r="B92" s="34">
        <v>23773037</v>
      </c>
      <c r="C92" s="34" t="s">
        <v>3</v>
      </c>
      <c r="D92" s="79" t="s">
        <v>176</v>
      </c>
      <c r="E92" s="79" t="s">
        <v>173</v>
      </c>
      <c r="F92" s="86"/>
      <c r="G92" s="36">
        <v>0.62</v>
      </c>
      <c r="H92" s="36" t="str">
        <f t="shared" si="187"/>
        <v>S</v>
      </c>
      <c r="I92" s="36" t="str">
        <f t="shared" si="188"/>
        <v>G</v>
      </c>
      <c r="J92" s="36" t="str">
        <f t="shared" si="189"/>
        <v>G</v>
      </c>
      <c r="K92" s="36" t="str">
        <f t="shared" si="190"/>
        <v>G</v>
      </c>
      <c r="L92" s="37">
        <v>-0.18029999999999999</v>
      </c>
      <c r="M92" s="36" t="str">
        <f t="shared" si="191"/>
        <v>NS</v>
      </c>
      <c r="N92" s="36" t="str">
        <f t="shared" si="192"/>
        <v>VG</v>
      </c>
      <c r="O92" s="36" t="str">
        <f t="shared" si="193"/>
        <v>S</v>
      </c>
      <c r="P92" s="36" t="str">
        <f t="shared" si="194"/>
        <v>VG</v>
      </c>
      <c r="Q92" s="36">
        <v>0.57999999999999996</v>
      </c>
      <c r="R92" s="36" t="str">
        <f t="shared" si="195"/>
        <v>G</v>
      </c>
      <c r="S92" s="36" t="str">
        <f t="shared" si="196"/>
        <v>VG</v>
      </c>
      <c r="T92" s="36" t="str">
        <f t="shared" si="197"/>
        <v>VG</v>
      </c>
      <c r="U92" s="36" t="str">
        <f t="shared" si="198"/>
        <v>VG</v>
      </c>
      <c r="V92" s="36">
        <v>0.82</v>
      </c>
      <c r="W92" s="36" t="str">
        <f t="shared" si="199"/>
        <v>G</v>
      </c>
      <c r="X92" s="36" t="str">
        <f t="shared" si="200"/>
        <v>G</v>
      </c>
      <c r="Y92" s="36" t="str">
        <f t="shared" si="201"/>
        <v>G</v>
      </c>
      <c r="Z92" s="36" t="str">
        <f t="shared" si="202"/>
        <v>VG</v>
      </c>
      <c r="AA92" s="38">
        <v>0.75970108906368805</v>
      </c>
      <c r="AB92" s="38">
        <v>0.75063879960706603</v>
      </c>
      <c r="AC92" s="38">
        <v>18.415634885623501</v>
      </c>
      <c r="AD92" s="38">
        <v>15.2545356125226</v>
      </c>
      <c r="AE92" s="38">
        <v>0.49020292832286499</v>
      </c>
      <c r="AF92" s="38">
        <v>0.49936079180581799</v>
      </c>
      <c r="AG92" s="38">
        <v>0.86660761316030299</v>
      </c>
      <c r="AH92" s="38">
        <v>0.81789718318883897</v>
      </c>
      <c r="AI92" s="39" t="s">
        <v>41</v>
      </c>
      <c r="AJ92" s="39" t="s">
        <v>41</v>
      </c>
      <c r="AK92" s="39" t="s">
        <v>39</v>
      </c>
      <c r="AL92" s="39" t="s">
        <v>39</v>
      </c>
      <c r="AM92" s="39" t="s">
        <v>43</v>
      </c>
      <c r="AN92" s="39" t="s">
        <v>43</v>
      </c>
      <c r="AO92" s="39" t="s">
        <v>43</v>
      </c>
      <c r="AP92" s="39" t="s">
        <v>41</v>
      </c>
      <c r="AR92" s="40" t="s">
        <v>46</v>
      </c>
      <c r="AS92" s="38">
        <v>0.764077031229909</v>
      </c>
      <c r="AT92" s="38">
        <v>0.78185212897951994</v>
      </c>
      <c r="AU92" s="38">
        <v>11.7523691987757</v>
      </c>
      <c r="AV92" s="38">
        <v>11.2784086121226</v>
      </c>
      <c r="AW92" s="38">
        <v>0.48571902245031601</v>
      </c>
      <c r="AX92" s="38">
        <v>0.46706302681809397</v>
      </c>
      <c r="AY92" s="38">
        <v>0.80328492295590603</v>
      </c>
      <c r="AZ92" s="38">
        <v>0.81869273756447003</v>
      </c>
      <c r="BA92" s="39" t="s">
        <v>41</v>
      </c>
      <c r="BB92" s="39" t="s">
        <v>41</v>
      </c>
      <c r="BC92" s="39" t="s">
        <v>42</v>
      </c>
      <c r="BD92" s="39" t="s">
        <v>42</v>
      </c>
      <c r="BE92" s="39" t="s">
        <v>43</v>
      </c>
      <c r="BF92" s="39" t="s">
        <v>43</v>
      </c>
      <c r="BG92" s="39" t="s">
        <v>41</v>
      </c>
      <c r="BH92" s="39" t="s">
        <v>41</v>
      </c>
      <c r="BI92" s="34">
        <f t="shared" si="203"/>
        <v>1</v>
      </c>
      <c r="BJ92" s="34" t="s">
        <v>46</v>
      </c>
      <c r="BK92" s="38">
        <v>0.77280838950758401</v>
      </c>
      <c r="BL92" s="38">
        <v>0.79008821186110201</v>
      </c>
      <c r="BM92" s="38">
        <v>17.311852514792498</v>
      </c>
      <c r="BN92" s="38">
        <v>15.7081291725773</v>
      </c>
      <c r="BO92" s="38">
        <v>0.476646211033316</v>
      </c>
      <c r="BP92" s="38">
        <v>0.45816131235504698</v>
      </c>
      <c r="BQ92" s="38">
        <v>0.86857741991317705</v>
      </c>
      <c r="BR92" s="38">
        <v>0.86727983833181699</v>
      </c>
      <c r="BS92" s="34" t="s">
        <v>41</v>
      </c>
      <c r="BT92" s="34" t="s">
        <v>41</v>
      </c>
      <c r="BU92" s="34" t="s">
        <v>39</v>
      </c>
      <c r="BV92" s="34" t="s">
        <v>39</v>
      </c>
      <c r="BW92" s="34" t="s">
        <v>43</v>
      </c>
      <c r="BX92" s="34" t="s">
        <v>43</v>
      </c>
      <c r="BY92" s="34" t="s">
        <v>43</v>
      </c>
      <c r="BZ92" s="34" t="s">
        <v>43</v>
      </c>
    </row>
    <row r="93" spans="1:78" s="50" customFormat="1" x14ac:dyDescent="0.3">
      <c r="A93" s="49">
        <v>14159200</v>
      </c>
      <c r="B93" s="50">
        <v>23773037</v>
      </c>
      <c r="C93" s="50" t="s">
        <v>3</v>
      </c>
      <c r="D93" s="69" t="s">
        <v>185</v>
      </c>
      <c r="E93" s="69" t="s">
        <v>187</v>
      </c>
      <c r="F93" s="65"/>
      <c r="G93" s="51">
        <v>0.84</v>
      </c>
      <c r="H93" s="51" t="str">
        <f t="shared" si="187"/>
        <v>VG</v>
      </c>
      <c r="I93" s="51" t="str">
        <f t="shared" si="188"/>
        <v>G</v>
      </c>
      <c r="J93" s="51" t="str">
        <f t="shared" si="189"/>
        <v>G</v>
      </c>
      <c r="K93" s="51" t="str">
        <f t="shared" si="190"/>
        <v>G</v>
      </c>
      <c r="L93" s="52">
        <v>9.9000000000000008E-3</v>
      </c>
      <c r="M93" s="51" t="str">
        <f t="shared" si="191"/>
        <v>VG</v>
      </c>
      <c r="N93" s="51" t="str">
        <f t="shared" si="192"/>
        <v>VG</v>
      </c>
      <c r="O93" s="51" t="str">
        <f t="shared" si="193"/>
        <v>S</v>
      </c>
      <c r="P93" s="51" t="str">
        <f t="shared" si="194"/>
        <v>VG</v>
      </c>
      <c r="Q93" s="51">
        <v>0.4</v>
      </c>
      <c r="R93" s="51" t="str">
        <f t="shared" si="195"/>
        <v>VG</v>
      </c>
      <c r="S93" s="51" t="str">
        <f t="shared" si="196"/>
        <v>VG</v>
      </c>
      <c r="T93" s="51" t="str">
        <f t="shared" si="197"/>
        <v>VG</v>
      </c>
      <c r="U93" s="51" t="str">
        <f t="shared" si="198"/>
        <v>VG</v>
      </c>
      <c r="V93" s="51">
        <v>0.8417</v>
      </c>
      <c r="W93" s="51" t="str">
        <f t="shared" si="199"/>
        <v>G</v>
      </c>
      <c r="X93" s="51" t="str">
        <f t="shared" si="200"/>
        <v>G</v>
      </c>
      <c r="Y93" s="51" t="str">
        <f t="shared" si="201"/>
        <v>G</v>
      </c>
      <c r="Z93" s="51" t="str">
        <f t="shared" si="202"/>
        <v>VG</v>
      </c>
      <c r="AA93" s="53">
        <v>0.75970108906368805</v>
      </c>
      <c r="AB93" s="53">
        <v>0.75063879960706603</v>
      </c>
      <c r="AC93" s="53">
        <v>18.415634885623501</v>
      </c>
      <c r="AD93" s="53">
        <v>15.2545356125226</v>
      </c>
      <c r="AE93" s="53">
        <v>0.49020292832286499</v>
      </c>
      <c r="AF93" s="53">
        <v>0.49936079180581799</v>
      </c>
      <c r="AG93" s="53">
        <v>0.86660761316030299</v>
      </c>
      <c r="AH93" s="53">
        <v>0.81789718318883897</v>
      </c>
      <c r="AI93" s="54" t="s">
        <v>41</v>
      </c>
      <c r="AJ93" s="54" t="s">
        <v>41</v>
      </c>
      <c r="AK93" s="54" t="s">
        <v>39</v>
      </c>
      <c r="AL93" s="54" t="s">
        <v>39</v>
      </c>
      <c r="AM93" s="54" t="s">
        <v>43</v>
      </c>
      <c r="AN93" s="54" t="s">
        <v>43</v>
      </c>
      <c r="AO93" s="54" t="s">
        <v>43</v>
      </c>
      <c r="AP93" s="54" t="s">
        <v>41</v>
      </c>
      <c r="AR93" s="55" t="s">
        <v>46</v>
      </c>
      <c r="AS93" s="53">
        <v>0.764077031229909</v>
      </c>
      <c r="AT93" s="53">
        <v>0.78185212897951994</v>
      </c>
      <c r="AU93" s="53">
        <v>11.7523691987757</v>
      </c>
      <c r="AV93" s="53">
        <v>11.2784086121226</v>
      </c>
      <c r="AW93" s="53">
        <v>0.48571902245031601</v>
      </c>
      <c r="AX93" s="53">
        <v>0.46706302681809397</v>
      </c>
      <c r="AY93" s="53">
        <v>0.80328492295590603</v>
      </c>
      <c r="AZ93" s="53">
        <v>0.81869273756447003</v>
      </c>
      <c r="BA93" s="54" t="s">
        <v>41</v>
      </c>
      <c r="BB93" s="54" t="s">
        <v>41</v>
      </c>
      <c r="BC93" s="54" t="s">
        <v>42</v>
      </c>
      <c r="BD93" s="54" t="s">
        <v>42</v>
      </c>
      <c r="BE93" s="54" t="s">
        <v>43</v>
      </c>
      <c r="BF93" s="54" t="s">
        <v>43</v>
      </c>
      <c r="BG93" s="54" t="s">
        <v>41</v>
      </c>
      <c r="BH93" s="54" t="s">
        <v>41</v>
      </c>
      <c r="BI93" s="50">
        <f t="shared" si="203"/>
        <v>1</v>
      </c>
      <c r="BJ93" s="50" t="s">
        <v>46</v>
      </c>
      <c r="BK93" s="53">
        <v>0.77280838950758401</v>
      </c>
      <c r="BL93" s="53">
        <v>0.79008821186110201</v>
      </c>
      <c r="BM93" s="53">
        <v>17.311852514792498</v>
      </c>
      <c r="BN93" s="53">
        <v>15.7081291725773</v>
      </c>
      <c r="BO93" s="53">
        <v>0.476646211033316</v>
      </c>
      <c r="BP93" s="53">
        <v>0.45816131235504698</v>
      </c>
      <c r="BQ93" s="53">
        <v>0.86857741991317705</v>
      </c>
      <c r="BR93" s="53">
        <v>0.86727983833181699</v>
      </c>
      <c r="BS93" s="50" t="s">
        <v>41</v>
      </c>
      <c r="BT93" s="50" t="s">
        <v>41</v>
      </c>
      <c r="BU93" s="50" t="s">
        <v>39</v>
      </c>
      <c r="BV93" s="50" t="s">
        <v>39</v>
      </c>
      <c r="BW93" s="50" t="s">
        <v>43</v>
      </c>
      <c r="BX93" s="50" t="s">
        <v>43</v>
      </c>
      <c r="BY93" s="50" t="s">
        <v>43</v>
      </c>
      <c r="BZ93" s="50" t="s">
        <v>43</v>
      </c>
    </row>
    <row r="94" spans="1:78" s="50" customFormat="1" x14ac:dyDescent="0.3">
      <c r="A94" s="49">
        <v>14159200</v>
      </c>
      <c r="B94" s="50">
        <v>23773037</v>
      </c>
      <c r="C94" s="50" t="s">
        <v>3</v>
      </c>
      <c r="D94" s="69" t="s">
        <v>185</v>
      </c>
      <c r="E94" s="69" t="s">
        <v>168</v>
      </c>
      <c r="F94" s="65"/>
      <c r="G94" s="51">
        <v>0.82699999999999996</v>
      </c>
      <c r="H94" s="51" t="str">
        <f t="shared" si="187"/>
        <v>VG</v>
      </c>
      <c r="I94" s="51" t="str">
        <f t="shared" si="188"/>
        <v>G</v>
      </c>
      <c r="J94" s="51" t="str">
        <f t="shared" si="189"/>
        <v>G</v>
      </c>
      <c r="K94" s="51" t="str">
        <f t="shared" si="190"/>
        <v>G</v>
      </c>
      <c r="L94" s="52">
        <v>4.8899999999999999E-2</v>
      </c>
      <c r="M94" s="51" t="str">
        <f t="shared" si="191"/>
        <v>VG</v>
      </c>
      <c r="N94" s="51" t="str">
        <f t="shared" si="192"/>
        <v>VG</v>
      </c>
      <c r="O94" s="51" t="str">
        <f t="shared" si="193"/>
        <v>S</v>
      </c>
      <c r="P94" s="51" t="str">
        <f t="shared" si="194"/>
        <v>VG</v>
      </c>
      <c r="Q94" s="51">
        <v>0.41</v>
      </c>
      <c r="R94" s="51" t="str">
        <f t="shared" si="195"/>
        <v>VG</v>
      </c>
      <c r="S94" s="51" t="str">
        <f t="shared" si="196"/>
        <v>VG</v>
      </c>
      <c r="T94" s="51" t="str">
        <f t="shared" si="197"/>
        <v>VG</v>
      </c>
      <c r="U94" s="51" t="str">
        <f t="shared" si="198"/>
        <v>VG</v>
      </c>
      <c r="V94" s="51">
        <v>0.83299999999999996</v>
      </c>
      <c r="W94" s="51" t="str">
        <f t="shared" si="199"/>
        <v>G</v>
      </c>
      <c r="X94" s="51" t="str">
        <f t="shared" si="200"/>
        <v>G</v>
      </c>
      <c r="Y94" s="51" t="str">
        <f t="shared" si="201"/>
        <v>G</v>
      </c>
      <c r="Z94" s="51" t="str">
        <f t="shared" si="202"/>
        <v>VG</v>
      </c>
      <c r="AA94" s="53">
        <v>0.75970108906368805</v>
      </c>
      <c r="AB94" s="53">
        <v>0.75063879960706603</v>
      </c>
      <c r="AC94" s="53">
        <v>18.415634885623501</v>
      </c>
      <c r="AD94" s="53">
        <v>15.2545356125226</v>
      </c>
      <c r="AE94" s="53">
        <v>0.49020292832286499</v>
      </c>
      <c r="AF94" s="53">
        <v>0.49936079180581799</v>
      </c>
      <c r="AG94" s="53">
        <v>0.86660761316030299</v>
      </c>
      <c r="AH94" s="53">
        <v>0.81789718318883897</v>
      </c>
      <c r="AI94" s="54" t="s">
        <v>41</v>
      </c>
      <c r="AJ94" s="54" t="s">
        <v>41</v>
      </c>
      <c r="AK94" s="54" t="s">
        <v>39</v>
      </c>
      <c r="AL94" s="54" t="s">
        <v>39</v>
      </c>
      <c r="AM94" s="54" t="s">
        <v>43</v>
      </c>
      <c r="AN94" s="54" t="s">
        <v>43</v>
      </c>
      <c r="AO94" s="54" t="s">
        <v>43</v>
      </c>
      <c r="AP94" s="54" t="s">
        <v>41</v>
      </c>
      <c r="AR94" s="55" t="s">
        <v>46</v>
      </c>
      <c r="AS94" s="53">
        <v>0.764077031229909</v>
      </c>
      <c r="AT94" s="53">
        <v>0.78185212897951994</v>
      </c>
      <c r="AU94" s="53">
        <v>11.7523691987757</v>
      </c>
      <c r="AV94" s="53">
        <v>11.2784086121226</v>
      </c>
      <c r="AW94" s="53">
        <v>0.48571902245031601</v>
      </c>
      <c r="AX94" s="53">
        <v>0.46706302681809397</v>
      </c>
      <c r="AY94" s="53">
        <v>0.80328492295590603</v>
      </c>
      <c r="AZ94" s="53">
        <v>0.81869273756447003</v>
      </c>
      <c r="BA94" s="54" t="s">
        <v>41</v>
      </c>
      <c r="BB94" s="54" t="s">
        <v>41</v>
      </c>
      <c r="BC94" s="54" t="s">
        <v>42</v>
      </c>
      <c r="BD94" s="54" t="s">
        <v>42</v>
      </c>
      <c r="BE94" s="54" t="s">
        <v>43</v>
      </c>
      <c r="BF94" s="54" t="s">
        <v>43</v>
      </c>
      <c r="BG94" s="54" t="s">
        <v>41</v>
      </c>
      <c r="BH94" s="54" t="s">
        <v>41</v>
      </c>
      <c r="BI94" s="50">
        <f t="shared" si="203"/>
        <v>1</v>
      </c>
      <c r="BJ94" s="50" t="s">
        <v>46</v>
      </c>
      <c r="BK94" s="53">
        <v>0.77280838950758401</v>
      </c>
      <c r="BL94" s="53">
        <v>0.79008821186110201</v>
      </c>
      <c r="BM94" s="53">
        <v>17.311852514792498</v>
      </c>
      <c r="BN94" s="53">
        <v>15.7081291725773</v>
      </c>
      <c r="BO94" s="53">
        <v>0.476646211033316</v>
      </c>
      <c r="BP94" s="53">
        <v>0.45816131235504698</v>
      </c>
      <c r="BQ94" s="53">
        <v>0.86857741991317705</v>
      </c>
      <c r="BR94" s="53">
        <v>0.86727983833181699</v>
      </c>
      <c r="BS94" s="50" t="s">
        <v>41</v>
      </c>
      <c r="BT94" s="50" t="s">
        <v>41</v>
      </c>
      <c r="BU94" s="50" t="s">
        <v>39</v>
      </c>
      <c r="BV94" s="50" t="s">
        <v>39</v>
      </c>
      <c r="BW94" s="50" t="s">
        <v>43</v>
      </c>
      <c r="BX94" s="50" t="s">
        <v>43</v>
      </c>
      <c r="BY94" s="50" t="s">
        <v>43</v>
      </c>
      <c r="BZ94" s="50" t="s">
        <v>43</v>
      </c>
    </row>
    <row r="95" spans="1:78" s="50" customFormat="1" x14ac:dyDescent="0.3">
      <c r="A95" s="49">
        <v>14159200</v>
      </c>
      <c r="B95" s="50">
        <v>23773037</v>
      </c>
      <c r="C95" s="50" t="s">
        <v>3</v>
      </c>
      <c r="D95" s="69" t="s">
        <v>194</v>
      </c>
      <c r="E95" s="69" t="s">
        <v>187</v>
      </c>
      <c r="F95" s="65"/>
      <c r="G95" s="51">
        <v>0.84099999999999997</v>
      </c>
      <c r="H95" s="51" t="str">
        <f t="shared" si="187"/>
        <v>VG</v>
      </c>
      <c r="I95" s="51" t="str">
        <f t="shared" si="188"/>
        <v>G</v>
      </c>
      <c r="J95" s="51" t="str">
        <f t="shared" si="189"/>
        <v>G</v>
      </c>
      <c r="K95" s="51" t="str">
        <f t="shared" si="190"/>
        <v>G</v>
      </c>
      <c r="L95" s="52">
        <v>0.01</v>
      </c>
      <c r="M95" s="51" t="str">
        <f t="shared" si="191"/>
        <v>VG</v>
      </c>
      <c r="N95" s="51" t="str">
        <f t="shared" si="192"/>
        <v>VG</v>
      </c>
      <c r="O95" s="51" t="str">
        <f t="shared" si="193"/>
        <v>S</v>
      </c>
      <c r="P95" s="51" t="str">
        <f t="shared" si="194"/>
        <v>VG</v>
      </c>
      <c r="Q95" s="51">
        <v>0.39800000000000002</v>
      </c>
      <c r="R95" s="51" t="str">
        <f t="shared" si="195"/>
        <v>VG</v>
      </c>
      <c r="S95" s="51" t="str">
        <f t="shared" si="196"/>
        <v>VG</v>
      </c>
      <c r="T95" s="51" t="str">
        <f t="shared" si="197"/>
        <v>VG</v>
      </c>
      <c r="U95" s="51" t="str">
        <f t="shared" si="198"/>
        <v>VG</v>
      </c>
      <c r="V95" s="51">
        <v>0.8417</v>
      </c>
      <c r="W95" s="51" t="str">
        <f t="shared" si="199"/>
        <v>G</v>
      </c>
      <c r="X95" s="51" t="str">
        <f t="shared" si="200"/>
        <v>G</v>
      </c>
      <c r="Y95" s="51" t="str">
        <f t="shared" si="201"/>
        <v>G</v>
      </c>
      <c r="Z95" s="51" t="str">
        <f t="shared" si="202"/>
        <v>VG</v>
      </c>
      <c r="AA95" s="53">
        <v>0.75970108906368805</v>
      </c>
      <c r="AB95" s="53">
        <v>0.75063879960706603</v>
      </c>
      <c r="AC95" s="53">
        <v>18.415634885623501</v>
      </c>
      <c r="AD95" s="53">
        <v>15.2545356125226</v>
      </c>
      <c r="AE95" s="53">
        <v>0.49020292832286499</v>
      </c>
      <c r="AF95" s="53">
        <v>0.49936079180581799</v>
      </c>
      <c r="AG95" s="53">
        <v>0.86660761316030299</v>
      </c>
      <c r="AH95" s="53">
        <v>0.81789718318883897</v>
      </c>
      <c r="AI95" s="54" t="s">
        <v>41</v>
      </c>
      <c r="AJ95" s="54" t="s">
        <v>41</v>
      </c>
      <c r="AK95" s="54" t="s">
        <v>39</v>
      </c>
      <c r="AL95" s="54" t="s">
        <v>39</v>
      </c>
      <c r="AM95" s="54" t="s">
        <v>43</v>
      </c>
      <c r="AN95" s="54" t="s">
        <v>43</v>
      </c>
      <c r="AO95" s="54" t="s">
        <v>43</v>
      </c>
      <c r="AP95" s="54" t="s">
        <v>41</v>
      </c>
      <c r="AR95" s="55" t="s">
        <v>46</v>
      </c>
      <c r="AS95" s="53">
        <v>0.764077031229909</v>
      </c>
      <c r="AT95" s="53">
        <v>0.78185212897951994</v>
      </c>
      <c r="AU95" s="53">
        <v>11.7523691987757</v>
      </c>
      <c r="AV95" s="53">
        <v>11.2784086121226</v>
      </c>
      <c r="AW95" s="53">
        <v>0.48571902245031601</v>
      </c>
      <c r="AX95" s="53">
        <v>0.46706302681809397</v>
      </c>
      <c r="AY95" s="53">
        <v>0.80328492295590603</v>
      </c>
      <c r="AZ95" s="53">
        <v>0.81869273756447003</v>
      </c>
      <c r="BA95" s="54" t="s">
        <v>41</v>
      </c>
      <c r="BB95" s="54" t="s">
        <v>41</v>
      </c>
      <c r="BC95" s="54" t="s">
        <v>42</v>
      </c>
      <c r="BD95" s="54" t="s">
        <v>42</v>
      </c>
      <c r="BE95" s="54" t="s">
        <v>43</v>
      </c>
      <c r="BF95" s="54" t="s">
        <v>43</v>
      </c>
      <c r="BG95" s="54" t="s">
        <v>41</v>
      </c>
      <c r="BH95" s="54" t="s">
        <v>41</v>
      </c>
      <c r="BI95" s="50">
        <f t="shared" si="203"/>
        <v>1</v>
      </c>
      <c r="BJ95" s="50" t="s">
        <v>46</v>
      </c>
      <c r="BK95" s="53">
        <v>0.77280838950758401</v>
      </c>
      <c r="BL95" s="53">
        <v>0.79008821186110201</v>
      </c>
      <c r="BM95" s="53">
        <v>17.311852514792498</v>
      </c>
      <c r="BN95" s="53">
        <v>15.7081291725773</v>
      </c>
      <c r="BO95" s="53">
        <v>0.476646211033316</v>
      </c>
      <c r="BP95" s="53">
        <v>0.45816131235504698</v>
      </c>
      <c r="BQ95" s="53">
        <v>0.86857741991317705</v>
      </c>
      <c r="BR95" s="53">
        <v>0.86727983833181699</v>
      </c>
      <c r="BS95" s="50" t="s">
        <v>41</v>
      </c>
      <c r="BT95" s="50" t="s">
        <v>41</v>
      </c>
      <c r="BU95" s="50" t="s">
        <v>39</v>
      </c>
      <c r="BV95" s="50" t="s">
        <v>39</v>
      </c>
      <c r="BW95" s="50" t="s">
        <v>43</v>
      </c>
      <c r="BX95" s="50" t="s">
        <v>43</v>
      </c>
      <c r="BY95" s="50" t="s">
        <v>43</v>
      </c>
      <c r="BZ95" s="50" t="s">
        <v>43</v>
      </c>
    </row>
    <row r="96" spans="1:78" s="50" customFormat="1" x14ac:dyDescent="0.3">
      <c r="A96" s="49">
        <v>14159200</v>
      </c>
      <c r="B96" s="50">
        <v>23773037</v>
      </c>
      <c r="C96" s="50" t="s">
        <v>3</v>
      </c>
      <c r="D96" s="69" t="s">
        <v>194</v>
      </c>
      <c r="E96" s="69" t="s">
        <v>168</v>
      </c>
      <c r="F96" s="65"/>
      <c r="G96" s="51">
        <v>0.83199999999999996</v>
      </c>
      <c r="H96" s="51" t="str">
        <f t="shared" si="187"/>
        <v>VG</v>
      </c>
      <c r="I96" s="51" t="str">
        <f t="shared" si="188"/>
        <v>G</v>
      </c>
      <c r="J96" s="51" t="str">
        <f t="shared" si="189"/>
        <v>G</v>
      </c>
      <c r="K96" s="51" t="str">
        <f t="shared" si="190"/>
        <v>G</v>
      </c>
      <c r="L96" s="52">
        <v>2.35E-2</v>
      </c>
      <c r="M96" s="51" t="str">
        <f t="shared" si="191"/>
        <v>VG</v>
      </c>
      <c r="N96" s="51" t="str">
        <f t="shared" si="192"/>
        <v>VG</v>
      </c>
      <c r="O96" s="51" t="str">
        <f t="shared" si="193"/>
        <v>S</v>
      </c>
      <c r="P96" s="51" t="str">
        <f t="shared" si="194"/>
        <v>VG</v>
      </c>
      <c r="Q96" s="51">
        <v>0.41</v>
      </c>
      <c r="R96" s="51" t="str">
        <f t="shared" si="195"/>
        <v>VG</v>
      </c>
      <c r="S96" s="51" t="str">
        <f t="shared" si="196"/>
        <v>VG</v>
      </c>
      <c r="T96" s="51" t="str">
        <f t="shared" si="197"/>
        <v>VG</v>
      </c>
      <c r="U96" s="51" t="str">
        <f t="shared" si="198"/>
        <v>VG</v>
      </c>
      <c r="V96" s="51">
        <v>0.83299999999999996</v>
      </c>
      <c r="W96" s="51" t="str">
        <f t="shared" si="199"/>
        <v>G</v>
      </c>
      <c r="X96" s="51" t="str">
        <f t="shared" si="200"/>
        <v>G</v>
      </c>
      <c r="Y96" s="51" t="str">
        <f t="shared" si="201"/>
        <v>G</v>
      </c>
      <c r="Z96" s="51" t="str">
        <f t="shared" si="202"/>
        <v>VG</v>
      </c>
      <c r="AA96" s="53">
        <v>0.75970108906368805</v>
      </c>
      <c r="AB96" s="53">
        <v>0.75063879960706603</v>
      </c>
      <c r="AC96" s="53">
        <v>18.415634885623501</v>
      </c>
      <c r="AD96" s="53">
        <v>15.2545356125226</v>
      </c>
      <c r="AE96" s="53">
        <v>0.49020292832286499</v>
      </c>
      <c r="AF96" s="53">
        <v>0.49936079180581799</v>
      </c>
      <c r="AG96" s="53">
        <v>0.86660761316030299</v>
      </c>
      <c r="AH96" s="53">
        <v>0.81789718318883897</v>
      </c>
      <c r="AI96" s="54" t="s">
        <v>41</v>
      </c>
      <c r="AJ96" s="54" t="s">
        <v>41</v>
      </c>
      <c r="AK96" s="54" t="s">
        <v>39</v>
      </c>
      <c r="AL96" s="54" t="s">
        <v>39</v>
      </c>
      <c r="AM96" s="54" t="s">
        <v>43</v>
      </c>
      <c r="AN96" s="54" t="s">
        <v>43</v>
      </c>
      <c r="AO96" s="54" t="s">
        <v>43</v>
      </c>
      <c r="AP96" s="54" t="s">
        <v>41</v>
      </c>
      <c r="AR96" s="55" t="s">
        <v>46</v>
      </c>
      <c r="AS96" s="53">
        <v>0.764077031229909</v>
      </c>
      <c r="AT96" s="53">
        <v>0.78185212897951994</v>
      </c>
      <c r="AU96" s="53">
        <v>11.7523691987757</v>
      </c>
      <c r="AV96" s="53">
        <v>11.2784086121226</v>
      </c>
      <c r="AW96" s="53">
        <v>0.48571902245031601</v>
      </c>
      <c r="AX96" s="53">
        <v>0.46706302681809397</v>
      </c>
      <c r="AY96" s="53">
        <v>0.80328492295590603</v>
      </c>
      <c r="AZ96" s="53">
        <v>0.81869273756447003</v>
      </c>
      <c r="BA96" s="54" t="s">
        <v>41</v>
      </c>
      <c r="BB96" s="54" t="s">
        <v>41</v>
      </c>
      <c r="BC96" s="54" t="s">
        <v>42</v>
      </c>
      <c r="BD96" s="54" t="s">
        <v>42</v>
      </c>
      <c r="BE96" s="54" t="s">
        <v>43</v>
      </c>
      <c r="BF96" s="54" t="s">
        <v>43</v>
      </c>
      <c r="BG96" s="54" t="s">
        <v>41</v>
      </c>
      <c r="BH96" s="54" t="s">
        <v>41</v>
      </c>
      <c r="BI96" s="50">
        <f t="shared" si="203"/>
        <v>1</v>
      </c>
      <c r="BJ96" s="50" t="s">
        <v>46</v>
      </c>
      <c r="BK96" s="53">
        <v>0.77280838950758401</v>
      </c>
      <c r="BL96" s="53">
        <v>0.79008821186110201</v>
      </c>
      <c r="BM96" s="53">
        <v>17.311852514792498</v>
      </c>
      <c r="BN96" s="53">
        <v>15.7081291725773</v>
      </c>
      <c r="BO96" s="53">
        <v>0.476646211033316</v>
      </c>
      <c r="BP96" s="53">
        <v>0.45816131235504698</v>
      </c>
      <c r="BQ96" s="53">
        <v>0.86857741991317705</v>
      </c>
      <c r="BR96" s="53">
        <v>0.86727983833181699</v>
      </c>
      <c r="BS96" s="50" t="s">
        <v>41</v>
      </c>
      <c r="BT96" s="50" t="s">
        <v>41</v>
      </c>
      <c r="BU96" s="50" t="s">
        <v>39</v>
      </c>
      <c r="BV96" s="50" t="s">
        <v>39</v>
      </c>
      <c r="BW96" s="50" t="s">
        <v>43</v>
      </c>
      <c r="BX96" s="50" t="s">
        <v>43</v>
      </c>
      <c r="BY96" s="50" t="s">
        <v>43</v>
      </c>
      <c r="BZ96" s="50" t="s">
        <v>43</v>
      </c>
    </row>
    <row r="97" spans="1:78" s="50" customFormat="1" x14ac:dyDescent="0.3">
      <c r="A97" s="49">
        <v>14159200</v>
      </c>
      <c r="B97" s="50">
        <v>23773037</v>
      </c>
      <c r="C97" s="50" t="s">
        <v>3</v>
      </c>
      <c r="D97" s="69" t="s">
        <v>195</v>
      </c>
      <c r="E97" s="69" t="s">
        <v>200</v>
      </c>
      <c r="F97" s="65"/>
      <c r="G97" s="51">
        <v>0.86399999999999999</v>
      </c>
      <c r="H97" s="51" t="str">
        <f t="shared" si="187"/>
        <v>VG</v>
      </c>
      <c r="I97" s="51" t="str">
        <f t="shared" si="188"/>
        <v>G</v>
      </c>
      <c r="J97" s="51" t="str">
        <f t="shared" si="189"/>
        <v>G</v>
      </c>
      <c r="K97" s="51" t="str">
        <f t="shared" si="190"/>
        <v>G</v>
      </c>
      <c r="L97" s="52">
        <v>6.6E-4</v>
      </c>
      <c r="M97" s="51" t="str">
        <f t="shared" si="191"/>
        <v>VG</v>
      </c>
      <c r="N97" s="51" t="str">
        <f t="shared" si="192"/>
        <v>VG</v>
      </c>
      <c r="O97" s="51" t="str">
        <f t="shared" si="193"/>
        <v>S</v>
      </c>
      <c r="P97" s="51" t="str">
        <f t="shared" si="194"/>
        <v>VG</v>
      </c>
      <c r="Q97" s="51">
        <v>0.36799999999999999</v>
      </c>
      <c r="R97" s="51" t="str">
        <f t="shared" si="195"/>
        <v>VG</v>
      </c>
      <c r="S97" s="51" t="str">
        <f t="shared" si="196"/>
        <v>VG</v>
      </c>
      <c r="T97" s="51" t="str">
        <f t="shared" si="197"/>
        <v>VG</v>
      </c>
      <c r="U97" s="51" t="str">
        <f t="shared" si="198"/>
        <v>VG</v>
      </c>
      <c r="V97" s="51">
        <v>0.8649</v>
      </c>
      <c r="W97" s="51" t="str">
        <f t="shared" si="199"/>
        <v>VG</v>
      </c>
      <c r="X97" s="51" t="str">
        <f t="shared" si="200"/>
        <v>G</v>
      </c>
      <c r="Y97" s="51" t="str">
        <f t="shared" si="201"/>
        <v>G</v>
      </c>
      <c r="Z97" s="51" t="str">
        <f t="shared" si="202"/>
        <v>VG</v>
      </c>
      <c r="AA97" s="53">
        <v>0.75970108906368805</v>
      </c>
      <c r="AB97" s="53">
        <v>0.75063879960706603</v>
      </c>
      <c r="AC97" s="53">
        <v>18.415634885623501</v>
      </c>
      <c r="AD97" s="53">
        <v>15.2545356125226</v>
      </c>
      <c r="AE97" s="53">
        <v>0.49020292832286499</v>
      </c>
      <c r="AF97" s="53">
        <v>0.49936079180581799</v>
      </c>
      <c r="AG97" s="53">
        <v>0.86660761316030299</v>
      </c>
      <c r="AH97" s="53">
        <v>0.81789718318883897</v>
      </c>
      <c r="AI97" s="54" t="s">
        <v>41</v>
      </c>
      <c r="AJ97" s="54" t="s">
        <v>41</v>
      </c>
      <c r="AK97" s="54" t="s">
        <v>39</v>
      </c>
      <c r="AL97" s="54" t="s">
        <v>39</v>
      </c>
      <c r="AM97" s="54" t="s">
        <v>43</v>
      </c>
      <c r="AN97" s="54" t="s">
        <v>43</v>
      </c>
      <c r="AO97" s="54" t="s">
        <v>43</v>
      </c>
      <c r="AP97" s="54" t="s">
        <v>41</v>
      </c>
      <c r="AR97" s="55" t="s">
        <v>46</v>
      </c>
      <c r="AS97" s="53">
        <v>0.764077031229909</v>
      </c>
      <c r="AT97" s="53">
        <v>0.78185212897951994</v>
      </c>
      <c r="AU97" s="53">
        <v>11.7523691987757</v>
      </c>
      <c r="AV97" s="53">
        <v>11.2784086121226</v>
      </c>
      <c r="AW97" s="53">
        <v>0.48571902245031601</v>
      </c>
      <c r="AX97" s="53">
        <v>0.46706302681809397</v>
      </c>
      <c r="AY97" s="53">
        <v>0.80328492295590603</v>
      </c>
      <c r="AZ97" s="53">
        <v>0.81869273756447003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203"/>
        <v>1</v>
      </c>
      <c r="BJ97" s="50" t="s">
        <v>46</v>
      </c>
      <c r="BK97" s="53">
        <v>0.77280838950758401</v>
      </c>
      <c r="BL97" s="53">
        <v>0.79008821186110201</v>
      </c>
      <c r="BM97" s="53">
        <v>17.311852514792498</v>
      </c>
      <c r="BN97" s="53">
        <v>15.7081291725773</v>
      </c>
      <c r="BO97" s="53">
        <v>0.476646211033316</v>
      </c>
      <c r="BP97" s="53">
        <v>0.45816131235504698</v>
      </c>
      <c r="BQ97" s="53">
        <v>0.86857741991317705</v>
      </c>
      <c r="BR97" s="53">
        <v>0.86727983833181699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43</v>
      </c>
      <c r="BX97" s="50" t="s">
        <v>43</v>
      </c>
      <c r="BY97" s="50" t="s">
        <v>43</v>
      </c>
      <c r="BZ97" s="50" t="s">
        <v>43</v>
      </c>
    </row>
    <row r="98" spans="1:78" s="50" customFormat="1" x14ac:dyDescent="0.3">
      <c r="A98" s="49">
        <v>14159200</v>
      </c>
      <c r="B98" s="50">
        <v>23773037</v>
      </c>
      <c r="C98" s="50" t="s">
        <v>3</v>
      </c>
      <c r="D98" s="69" t="s">
        <v>195</v>
      </c>
      <c r="E98" s="69" t="s">
        <v>202</v>
      </c>
      <c r="F98" s="65"/>
      <c r="G98" s="51">
        <v>0.877</v>
      </c>
      <c r="H98" s="51" t="str">
        <f t="shared" si="187"/>
        <v>VG</v>
      </c>
      <c r="I98" s="51" t="str">
        <f t="shared" si="188"/>
        <v>G</v>
      </c>
      <c r="J98" s="51" t="str">
        <f t="shared" si="189"/>
        <v>G</v>
      </c>
      <c r="K98" s="51" t="str">
        <f t="shared" si="190"/>
        <v>G</v>
      </c>
      <c r="L98" s="52">
        <v>-3.6380000000000003E-2</v>
      </c>
      <c r="M98" s="51" t="str">
        <f t="shared" si="191"/>
        <v>VG</v>
      </c>
      <c r="N98" s="51" t="str">
        <f t="shared" si="192"/>
        <v>VG</v>
      </c>
      <c r="O98" s="51" t="str">
        <f t="shared" si="193"/>
        <v>S</v>
      </c>
      <c r="P98" s="51" t="str">
        <f t="shared" si="194"/>
        <v>VG</v>
      </c>
      <c r="Q98" s="51">
        <v>0.35</v>
      </c>
      <c r="R98" s="51" t="str">
        <f t="shared" si="195"/>
        <v>VG</v>
      </c>
      <c r="S98" s="51" t="str">
        <f t="shared" si="196"/>
        <v>VG</v>
      </c>
      <c r="T98" s="51" t="str">
        <f t="shared" si="197"/>
        <v>VG</v>
      </c>
      <c r="U98" s="51" t="str">
        <f t="shared" si="198"/>
        <v>VG</v>
      </c>
      <c r="V98" s="51">
        <v>0.88</v>
      </c>
      <c r="W98" s="51" t="str">
        <f t="shared" si="199"/>
        <v>VG</v>
      </c>
      <c r="X98" s="51" t="str">
        <f t="shared" si="200"/>
        <v>G</v>
      </c>
      <c r="Y98" s="51" t="str">
        <f t="shared" si="201"/>
        <v>G</v>
      </c>
      <c r="Z98" s="51" t="str">
        <f t="shared" si="202"/>
        <v>VG</v>
      </c>
      <c r="AA98" s="53">
        <v>0.75970108906368805</v>
      </c>
      <c r="AB98" s="53">
        <v>0.75063879960706603</v>
      </c>
      <c r="AC98" s="53">
        <v>18.415634885623501</v>
      </c>
      <c r="AD98" s="53">
        <v>15.2545356125226</v>
      </c>
      <c r="AE98" s="53">
        <v>0.49020292832286499</v>
      </c>
      <c r="AF98" s="53">
        <v>0.49936079180581799</v>
      </c>
      <c r="AG98" s="53">
        <v>0.86660761316030299</v>
      </c>
      <c r="AH98" s="53">
        <v>0.81789718318883897</v>
      </c>
      <c r="AI98" s="54" t="s">
        <v>41</v>
      </c>
      <c r="AJ98" s="54" t="s">
        <v>41</v>
      </c>
      <c r="AK98" s="54" t="s">
        <v>39</v>
      </c>
      <c r="AL98" s="54" t="s">
        <v>39</v>
      </c>
      <c r="AM98" s="54" t="s">
        <v>43</v>
      </c>
      <c r="AN98" s="54" t="s">
        <v>43</v>
      </c>
      <c r="AO98" s="54" t="s">
        <v>43</v>
      </c>
      <c r="AP98" s="54" t="s">
        <v>41</v>
      </c>
      <c r="AR98" s="55" t="s">
        <v>46</v>
      </c>
      <c r="AS98" s="53">
        <v>0.764077031229909</v>
      </c>
      <c r="AT98" s="53">
        <v>0.78185212897951994</v>
      </c>
      <c r="AU98" s="53">
        <v>11.7523691987757</v>
      </c>
      <c r="AV98" s="53">
        <v>11.2784086121226</v>
      </c>
      <c r="AW98" s="53">
        <v>0.48571902245031601</v>
      </c>
      <c r="AX98" s="53">
        <v>0.46706302681809397</v>
      </c>
      <c r="AY98" s="53">
        <v>0.80328492295590603</v>
      </c>
      <c r="AZ98" s="53">
        <v>0.81869273756447003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203"/>
        <v>1</v>
      </c>
      <c r="BJ98" s="50" t="s">
        <v>46</v>
      </c>
      <c r="BK98" s="53">
        <v>0.77280838950758401</v>
      </c>
      <c r="BL98" s="53">
        <v>0.79008821186110201</v>
      </c>
      <c r="BM98" s="53">
        <v>17.311852514792498</v>
      </c>
      <c r="BN98" s="53">
        <v>15.7081291725773</v>
      </c>
      <c r="BO98" s="53">
        <v>0.476646211033316</v>
      </c>
      <c r="BP98" s="53">
        <v>0.45816131235504698</v>
      </c>
      <c r="BQ98" s="53">
        <v>0.86857741991317705</v>
      </c>
      <c r="BR98" s="53">
        <v>0.86727983833181699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43</v>
      </c>
      <c r="BX98" s="50" t="s">
        <v>43</v>
      </c>
      <c r="BY98" s="50" t="s">
        <v>43</v>
      </c>
      <c r="BZ98" s="50" t="s">
        <v>43</v>
      </c>
    </row>
    <row r="99" spans="1:78" s="50" customFormat="1" x14ac:dyDescent="0.3">
      <c r="A99" s="49">
        <v>14159200</v>
      </c>
      <c r="B99" s="50">
        <v>23773037</v>
      </c>
      <c r="C99" s="50" t="s">
        <v>3</v>
      </c>
      <c r="D99" s="69" t="s">
        <v>207</v>
      </c>
      <c r="E99" s="69"/>
      <c r="F99" s="65"/>
      <c r="G99" s="51">
        <v>0.86399999999999999</v>
      </c>
      <c r="H99" s="51" t="str">
        <f t="shared" si="187"/>
        <v>VG</v>
      </c>
      <c r="I99" s="51" t="str">
        <f t="shared" si="188"/>
        <v>G</v>
      </c>
      <c r="J99" s="51" t="str">
        <f t="shared" si="189"/>
        <v>G</v>
      </c>
      <c r="K99" s="51" t="str">
        <f t="shared" si="190"/>
        <v>G</v>
      </c>
      <c r="L99" s="109">
        <v>4.6000000000000001E-4</v>
      </c>
      <c r="M99" s="51" t="str">
        <f t="shared" si="191"/>
        <v>VG</v>
      </c>
      <c r="N99" s="51" t="str">
        <f t="shared" si="192"/>
        <v>VG</v>
      </c>
      <c r="O99" s="51" t="str">
        <f t="shared" si="193"/>
        <v>S</v>
      </c>
      <c r="P99" s="51" t="str">
        <f t="shared" si="194"/>
        <v>VG</v>
      </c>
      <c r="Q99" s="51">
        <v>0.36799999999999999</v>
      </c>
      <c r="R99" s="51" t="str">
        <f t="shared" si="195"/>
        <v>VG</v>
      </c>
      <c r="S99" s="51" t="str">
        <f t="shared" si="196"/>
        <v>VG</v>
      </c>
      <c r="T99" s="51" t="str">
        <f t="shared" si="197"/>
        <v>VG</v>
      </c>
      <c r="U99" s="51" t="str">
        <f t="shared" si="198"/>
        <v>VG</v>
      </c>
      <c r="V99" s="51">
        <v>0.86399999999999999</v>
      </c>
      <c r="W99" s="51" t="str">
        <f t="shared" si="199"/>
        <v>VG</v>
      </c>
      <c r="X99" s="51" t="str">
        <f t="shared" si="200"/>
        <v>G</v>
      </c>
      <c r="Y99" s="51" t="str">
        <f t="shared" si="201"/>
        <v>G</v>
      </c>
      <c r="Z99" s="51" t="str">
        <f t="shared" si="202"/>
        <v>VG</v>
      </c>
      <c r="AA99" s="53">
        <v>0.75970108906368805</v>
      </c>
      <c r="AB99" s="53">
        <v>0.75063879960706603</v>
      </c>
      <c r="AC99" s="53">
        <v>18.415634885623501</v>
      </c>
      <c r="AD99" s="53">
        <v>15.2545356125226</v>
      </c>
      <c r="AE99" s="53">
        <v>0.49020292832286499</v>
      </c>
      <c r="AF99" s="53">
        <v>0.49936079180581799</v>
      </c>
      <c r="AG99" s="53">
        <v>0.86660761316030299</v>
      </c>
      <c r="AH99" s="53">
        <v>0.81789718318883897</v>
      </c>
      <c r="AI99" s="54" t="s">
        <v>41</v>
      </c>
      <c r="AJ99" s="54" t="s">
        <v>41</v>
      </c>
      <c r="AK99" s="54" t="s">
        <v>39</v>
      </c>
      <c r="AL99" s="54" t="s">
        <v>39</v>
      </c>
      <c r="AM99" s="54" t="s">
        <v>43</v>
      </c>
      <c r="AN99" s="54" t="s">
        <v>43</v>
      </c>
      <c r="AO99" s="54" t="s">
        <v>43</v>
      </c>
      <c r="AP99" s="54" t="s">
        <v>41</v>
      </c>
      <c r="AR99" s="55" t="s">
        <v>46</v>
      </c>
      <c r="AS99" s="53">
        <v>0.764077031229909</v>
      </c>
      <c r="AT99" s="53">
        <v>0.78185212897951994</v>
      </c>
      <c r="AU99" s="53">
        <v>11.7523691987757</v>
      </c>
      <c r="AV99" s="53">
        <v>11.2784086121226</v>
      </c>
      <c r="AW99" s="53">
        <v>0.48571902245031601</v>
      </c>
      <c r="AX99" s="53">
        <v>0.46706302681809397</v>
      </c>
      <c r="AY99" s="53">
        <v>0.80328492295590603</v>
      </c>
      <c r="AZ99" s="53">
        <v>0.81869273756447003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203"/>
        <v>1</v>
      </c>
      <c r="BJ99" s="50" t="s">
        <v>46</v>
      </c>
      <c r="BK99" s="53">
        <v>0.77280838950758401</v>
      </c>
      <c r="BL99" s="53">
        <v>0.79008821186110201</v>
      </c>
      <c r="BM99" s="53">
        <v>17.311852514792498</v>
      </c>
      <c r="BN99" s="53">
        <v>15.7081291725773</v>
      </c>
      <c r="BO99" s="53">
        <v>0.476646211033316</v>
      </c>
      <c r="BP99" s="53">
        <v>0.45816131235504698</v>
      </c>
      <c r="BQ99" s="53">
        <v>0.86857741991317705</v>
      </c>
      <c r="BR99" s="53">
        <v>0.86727983833181699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43</v>
      </c>
      <c r="BX99" s="50" t="s">
        <v>43</v>
      </c>
      <c r="BY99" s="50" t="s">
        <v>43</v>
      </c>
      <c r="BZ99" s="50" t="s">
        <v>43</v>
      </c>
    </row>
    <row r="100" spans="1:78" s="50" customFormat="1" x14ac:dyDescent="0.3">
      <c r="A100" s="49">
        <v>14159200</v>
      </c>
      <c r="B100" s="50">
        <v>23773037</v>
      </c>
      <c r="C100" s="50" t="s">
        <v>3</v>
      </c>
      <c r="D100" s="69" t="s">
        <v>212</v>
      </c>
      <c r="E100" s="69"/>
      <c r="F100" s="65"/>
      <c r="G100" s="51">
        <v>0.86399999999999999</v>
      </c>
      <c r="H100" s="51" t="str">
        <f t="shared" si="187"/>
        <v>VG</v>
      </c>
      <c r="I100" s="51" t="str">
        <f t="shared" si="188"/>
        <v>G</v>
      </c>
      <c r="J100" s="51" t="str">
        <f t="shared" si="189"/>
        <v>G</v>
      </c>
      <c r="K100" s="51" t="str">
        <f t="shared" si="190"/>
        <v>G</v>
      </c>
      <c r="L100" s="109">
        <v>4.0000000000000002E-4</v>
      </c>
      <c r="M100" s="51" t="str">
        <f t="shared" si="191"/>
        <v>VG</v>
      </c>
      <c r="N100" s="51" t="str">
        <f t="shared" si="192"/>
        <v>VG</v>
      </c>
      <c r="O100" s="51" t="str">
        <f t="shared" si="193"/>
        <v>S</v>
      </c>
      <c r="P100" s="51" t="str">
        <f t="shared" si="194"/>
        <v>VG</v>
      </c>
      <c r="Q100" s="51">
        <v>0.36799999999999999</v>
      </c>
      <c r="R100" s="51" t="str">
        <f t="shared" si="195"/>
        <v>VG</v>
      </c>
      <c r="S100" s="51" t="str">
        <f t="shared" si="196"/>
        <v>VG</v>
      </c>
      <c r="T100" s="51" t="str">
        <f t="shared" si="197"/>
        <v>VG</v>
      </c>
      <c r="U100" s="51" t="str">
        <f t="shared" si="198"/>
        <v>VG</v>
      </c>
      <c r="V100" s="51">
        <v>0.86399999999999999</v>
      </c>
      <c r="W100" s="51" t="str">
        <f t="shared" si="199"/>
        <v>VG</v>
      </c>
      <c r="X100" s="51" t="str">
        <f t="shared" si="200"/>
        <v>G</v>
      </c>
      <c r="Y100" s="51" t="str">
        <f t="shared" si="201"/>
        <v>G</v>
      </c>
      <c r="Z100" s="51" t="str">
        <f t="shared" si="202"/>
        <v>VG</v>
      </c>
      <c r="AA100" s="53">
        <v>0.75970108906368805</v>
      </c>
      <c r="AB100" s="53">
        <v>0.75063879960706603</v>
      </c>
      <c r="AC100" s="53">
        <v>18.415634885623501</v>
      </c>
      <c r="AD100" s="53">
        <v>15.2545356125226</v>
      </c>
      <c r="AE100" s="53">
        <v>0.49020292832286499</v>
      </c>
      <c r="AF100" s="53">
        <v>0.49936079180581799</v>
      </c>
      <c r="AG100" s="53">
        <v>0.86660761316030299</v>
      </c>
      <c r="AH100" s="53">
        <v>0.81789718318883897</v>
      </c>
      <c r="AI100" s="54" t="s">
        <v>41</v>
      </c>
      <c r="AJ100" s="54" t="s">
        <v>41</v>
      </c>
      <c r="AK100" s="54" t="s">
        <v>39</v>
      </c>
      <c r="AL100" s="54" t="s">
        <v>39</v>
      </c>
      <c r="AM100" s="54" t="s">
        <v>43</v>
      </c>
      <c r="AN100" s="54" t="s">
        <v>43</v>
      </c>
      <c r="AO100" s="54" t="s">
        <v>43</v>
      </c>
      <c r="AP100" s="54" t="s">
        <v>41</v>
      </c>
      <c r="AR100" s="55" t="s">
        <v>46</v>
      </c>
      <c r="AS100" s="53">
        <v>0.764077031229909</v>
      </c>
      <c r="AT100" s="53">
        <v>0.78185212897951994</v>
      </c>
      <c r="AU100" s="53">
        <v>11.7523691987757</v>
      </c>
      <c r="AV100" s="53">
        <v>11.2784086121226</v>
      </c>
      <c r="AW100" s="53">
        <v>0.48571902245031601</v>
      </c>
      <c r="AX100" s="53">
        <v>0.46706302681809397</v>
      </c>
      <c r="AY100" s="53">
        <v>0.80328492295590603</v>
      </c>
      <c r="AZ100" s="53">
        <v>0.81869273756447003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203"/>
        <v>1</v>
      </c>
      <c r="BJ100" s="50" t="s">
        <v>46</v>
      </c>
      <c r="BK100" s="53">
        <v>0.77280838950758401</v>
      </c>
      <c r="BL100" s="53">
        <v>0.79008821186110201</v>
      </c>
      <c r="BM100" s="53">
        <v>17.311852514792498</v>
      </c>
      <c r="BN100" s="53">
        <v>15.7081291725773</v>
      </c>
      <c r="BO100" s="53">
        <v>0.476646211033316</v>
      </c>
      <c r="BP100" s="53">
        <v>0.45816131235504698</v>
      </c>
      <c r="BQ100" s="53">
        <v>0.86857741991317705</v>
      </c>
      <c r="BR100" s="53">
        <v>0.86727983833181699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43</v>
      </c>
      <c r="BX100" s="50" t="s">
        <v>43</v>
      </c>
      <c r="BY100" s="50" t="s">
        <v>43</v>
      </c>
      <c r="BZ100" s="50" t="s">
        <v>43</v>
      </c>
    </row>
    <row r="101" spans="1:78" s="50" customFormat="1" x14ac:dyDescent="0.3">
      <c r="A101" s="49">
        <v>14159200</v>
      </c>
      <c r="B101" s="50">
        <v>23773037</v>
      </c>
      <c r="C101" s="50" t="s">
        <v>3</v>
      </c>
      <c r="D101" s="69" t="s">
        <v>318</v>
      </c>
      <c r="E101" s="69" t="s">
        <v>220</v>
      </c>
      <c r="F101" s="65"/>
      <c r="G101" s="51">
        <v>0.9</v>
      </c>
      <c r="H101" s="51" t="str">
        <f t="shared" si="187"/>
        <v>VG</v>
      </c>
      <c r="I101" s="51" t="str">
        <f t="shared" si="188"/>
        <v>G</v>
      </c>
      <c r="J101" s="51" t="str">
        <f t="shared" si="189"/>
        <v>G</v>
      </c>
      <c r="K101" s="51" t="str">
        <f t="shared" si="190"/>
        <v>G</v>
      </c>
      <c r="L101" s="109">
        <v>-4.6199999999999998E-2</v>
      </c>
      <c r="M101" s="51" t="str">
        <f t="shared" si="191"/>
        <v>VG</v>
      </c>
      <c r="N101" s="51" t="str">
        <f t="shared" si="192"/>
        <v>VG</v>
      </c>
      <c r="O101" s="51" t="str">
        <f t="shared" si="193"/>
        <v>S</v>
      </c>
      <c r="P101" s="51" t="str">
        <f t="shared" si="194"/>
        <v>VG</v>
      </c>
      <c r="Q101" s="51">
        <v>0.316</v>
      </c>
      <c r="R101" s="51" t="str">
        <f t="shared" si="195"/>
        <v>VG</v>
      </c>
      <c r="S101" s="51" t="str">
        <f t="shared" si="196"/>
        <v>VG</v>
      </c>
      <c r="T101" s="51" t="str">
        <f t="shared" si="197"/>
        <v>VG</v>
      </c>
      <c r="U101" s="51" t="str">
        <f t="shared" si="198"/>
        <v>VG</v>
      </c>
      <c r="V101" s="51">
        <v>0.92600000000000005</v>
      </c>
      <c r="W101" s="51" t="str">
        <f t="shared" si="199"/>
        <v>VG</v>
      </c>
      <c r="X101" s="51" t="str">
        <f t="shared" si="200"/>
        <v>G</v>
      </c>
      <c r="Y101" s="51" t="str">
        <f t="shared" si="201"/>
        <v>G</v>
      </c>
      <c r="Z101" s="51" t="str">
        <f t="shared" si="202"/>
        <v>VG</v>
      </c>
      <c r="AA101" s="53">
        <v>0.75970108906368805</v>
      </c>
      <c r="AB101" s="53">
        <v>0.75063879960706603</v>
      </c>
      <c r="AC101" s="53">
        <v>18.415634885623501</v>
      </c>
      <c r="AD101" s="53">
        <v>15.2545356125226</v>
      </c>
      <c r="AE101" s="53">
        <v>0.49020292832286499</v>
      </c>
      <c r="AF101" s="53">
        <v>0.49936079180581799</v>
      </c>
      <c r="AG101" s="53">
        <v>0.86660761316030299</v>
      </c>
      <c r="AH101" s="53">
        <v>0.81789718318883897</v>
      </c>
      <c r="AI101" s="54" t="s">
        <v>41</v>
      </c>
      <c r="AJ101" s="54" t="s">
        <v>41</v>
      </c>
      <c r="AK101" s="54" t="s">
        <v>39</v>
      </c>
      <c r="AL101" s="54" t="s">
        <v>39</v>
      </c>
      <c r="AM101" s="54" t="s">
        <v>43</v>
      </c>
      <c r="AN101" s="54" t="s">
        <v>43</v>
      </c>
      <c r="AO101" s="54" t="s">
        <v>43</v>
      </c>
      <c r="AP101" s="54" t="s">
        <v>41</v>
      </c>
      <c r="AR101" s="55" t="s">
        <v>46</v>
      </c>
      <c r="AS101" s="53">
        <v>0.764077031229909</v>
      </c>
      <c r="AT101" s="53">
        <v>0.78185212897951994</v>
      </c>
      <c r="AU101" s="53">
        <v>11.7523691987757</v>
      </c>
      <c r="AV101" s="53">
        <v>11.2784086121226</v>
      </c>
      <c r="AW101" s="53">
        <v>0.48571902245031601</v>
      </c>
      <c r="AX101" s="53">
        <v>0.46706302681809397</v>
      </c>
      <c r="AY101" s="53">
        <v>0.80328492295590603</v>
      </c>
      <c r="AZ101" s="53">
        <v>0.81869273756447003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203"/>
        <v>1</v>
      </c>
      <c r="BJ101" s="50" t="s">
        <v>46</v>
      </c>
      <c r="BK101" s="53">
        <v>0.77280838950758401</v>
      </c>
      <c r="BL101" s="53">
        <v>0.79008821186110201</v>
      </c>
      <c r="BM101" s="53">
        <v>17.311852514792498</v>
      </c>
      <c r="BN101" s="53">
        <v>15.7081291725773</v>
      </c>
      <c r="BO101" s="53">
        <v>0.476646211033316</v>
      </c>
      <c r="BP101" s="53">
        <v>0.45816131235504698</v>
      </c>
      <c r="BQ101" s="53">
        <v>0.86857741991317705</v>
      </c>
      <c r="BR101" s="53">
        <v>0.86727983833181699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43</v>
      </c>
      <c r="BX101" s="50" t="s">
        <v>43</v>
      </c>
      <c r="BY101" s="50" t="s">
        <v>43</v>
      </c>
      <c r="BZ101" s="50" t="s">
        <v>43</v>
      </c>
    </row>
    <row r="102" spans="1:78" s="50" customFormat="1" x14ac:dyDescent="0.3">
      <c r="A102" s="49">
        <v>14159200</v>
      </c>
      <c r="B102" s="50">
        <v>23773037</v>
      </c>
      <c r="C102" s="50" t="s">
        <v>3</v>
      </c>
      <c r="D102" s="69" t="s">
        <v>322</v>
      </c>
      <c r="E102" s="69" t="s">
        <v>221</v>
      </c>
      <c r="F102" s="65"/>
      <c r="G102" s="51">
        <v>0.88</v>
      </c>
      <c r="H102" s="51" t="str">
        <f t="shared" si="187"/>
        <v>VG</v>
      </c>
      <c r="I102" s="51" t="str">
        <f t="shared" si="188"/>
        <v>G</v>
      </c>
      <c r="J102" s="51" t="str">
        <f t="shared" si="189"/>
        <v>G</v>
      </c>
      <c r="K102" s="51" t="str">
        <f t="shared" si="190"/>
        <v>G</v>
      </c>
      <c r="L102" s="109">
        <v>-1.7600000000000001E-2</v>
      </c>
      <c r="M102" s="51" t="str">
        <f t="shared" si="191"/>
        <v>VG</v>
      </c>
      <c r="N102" s="51" t="str">
        <f t="shared" si="192"/>
        <v>VG</v>
      </c>
      <c r="O102" s="51" t="str">
        <f t="shared" si="193"/>
        <v>S</v>
      </c>
      <c r="P102" s="51" t="str">
        <f t="shared" si="194"/>
        <v>VG</v>
      </c>
      <c r="Q102" s="51">
        <v>0.34599999999999997</v>
      </c>
      <c r="R102" s="51" t="str">
        <f t="shared" si="195"/>
        <v>VG</v>
      </c>
      <c r="S102" s="51" t="str">
        <f t="shared" si="196"/>
        <v>VG</v>
      </c>
      <c r="T102" s="51" t="str">
        <f t="shared" si="197"/>
        <v>VG</v>
      </c>
      <c r="U102" s="51" t="str">
        <f t="shared" si="198"/>
        <v>VG</v>
      </c>
      <c r="V102" s="51">
        <v>0.88</v>
      </c>
      <c r="W102" s="51" t="str">
        <f t="shared" si="199"/>
        <v>VG</v>
      </c>
      <c r="X102" s="51" t="str">
        <f t="shared" si="200"/>
        <v>G</v>
      </c>
      <c r="Y102" s="51" t="str">
        <f t="shared" si="201"/>
        <v>G</v>
      </c>
      <c r="Z102" s="51" t="str">
        <f t="shared" si="202"/>
        <v>VG</v>
      </c>
      <c r="AA102" s="53">
        <v>0.75970108906368805</v>
      </c>
      <c r="AB102" s="53">
        <v>0.75063879960706603</v>
      </c>
      <c r="AC102" s="53">
        <v>18.415634885623501</v>
      </c>
      <c r="AD102" s="53">
        <v>15.2545356125226</v>
      </c>
      <c r="AE102" s="53">
        <v>0.49020292832286499</v>
      </c>
      <c r="AF102" s="53">
        <v>0.49936079180581799</v>
      </c>
      <c r="AG102" s="53">
        <v>0.86660761316030299</v>
      </c>
      <c r="AH102" s="53">
        <v>0.81789718318883897</v>
      </c>
      <c r="AI102" s="54" t="s">
        <v>41</v>
      </c>
      <c r="AJ102" s="54" t="s">
        <v>41</v>
      </c>
      <c r="AK102" s="54" t="s">
        <v>39</v>
      </c>
      <c r="AL102" s="54" t="s">
        <v>39</v>
      </c>
      <c r="AM102" s="54" t="s">
        <v>43</v>
      </c>
      <c r="AN102" s="54" t="s">
        <v>43</v>
      </c>
      <c r="AO102" s="54" t="s">
        <v>43</v>
      </c>
      <c r="AP102" s="54" t="s">
        <v>41</v>
      </c>
      <c r="AR102" s="55" t="s">
        <v>46</v>
      </c>
      <c r="AS102" s="53">
        <v>0.764077031229909</v>
      </c>
      <c r="AT102" s="53">
        <v>0.78185212897951994</v>
      </c>
      <c r="AU102" s="53">
        <v>11.7523691987757</v>
      </c>
      <c r="AV102" s="53">
        <v>11.2784086121226</v>
      </c>
      <c r="AW102" s="53">
        <v>0.48571902245031601</v>
      </c>
      <c r="AX102" s="53">
        <v>0.46706302681809397</v>
      </c>
      <c r="AY102" s="53">
        <v>0.80328492295590603</v>
      </c>
      <c r="AZ102" s="53">
        <v>0.81869273756447003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203"/>
        <v>1</v>
      </c>
      <c r="BJ102" s="50" t="s">
        <v>46</v>
      </c>
      <c r="BK102" s="53">
        <v>0.77280838950758401</v>
      </c>
      <c r="BL102" s="53">
        <v>0.79008821186110201</v>
      </c>
      <c r="BM102" s="53">
        <v>17.311852514792498</v>
      </c>
      <c r="BN102" s="53">
        <v>15.7081291725773</v>
      </c>
      <c r="BO102" s="53">
        <v>0.476646211033316</v>
      </c>
      <c r="BP102" s="53">
        <v>0.45816131235504698</v>
      </c>
      <c r="BQ102" s="53">
        <v>0.86857741991317705</v>
      </c>
      <c r="BR102" s="53">
        <v>0.86727983833181699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43</v>
      </c>
      <c r="BX102" s="50" t="s">
        <v>43</v>
      </c>
      <c r="BY102" s="50" t="s">
        <v>43</v>
      </c>
      <c r="BZ102" s="50" t="s">
        <v>43</v>
      </c>
    </row>
    <row r="103" spans="1:78" s="50" customFormat="1" x14ac:dyDescent="0.3">
      <c r="A103" s="49">
        <v>14159200</v>
      </c>
      <c r="B103" s="50">
        <v>23773037</v>
      </c>
      <c r="C103" s="50" t="s">
        <v>3</v>
      </c>
      <c r="D103" s="69" t="s">
        <v>508</v>
      </c>
      <c r="E103" s="69" t="s">
        <v>221</v>
      </c>
      <c r="F103" s="65"/>
      <c r="G103" s="51">
        <v>0.88</v>
      </c>
      <c r="H103" s="51" t="str">
        <f t="shared" ref="H103" si="204">IF(G103&gt;0.8,"VG",IF(G103&gt;0.7,"G",IF(G103&gt;0.45,"S","NS")))</f>
        <v>VG</v>
      </c>
      <c r="I103" s="51" t="str">
        <f t="shared" ref="I103" si="205">AJ103</f>
        <v>G</v>
      </c>
      <c r="J103" s="51" t="str">
        <f t="shared" ref="J103" si="206">BB103</f>
        <v>G</v>
      </c>
      <c r="K103" s="51" t="str">
        <f t="shared" ref="K103" si="207">BT103</f>
        <v>G</v>
      </c>
      <c r="L103" s="109">
        <v>-1.55E-2</v>
      </c>
      <c r="M103" s="51" t="str">
        <f t="shared" ref="M103" si="208">IF(ABS(L103)&lt;5%,"VG",IF(ABS(L103)&lt;10%,"G",IF(ABS(L103)&lt;15%,"S","NS")))</f>
        <v>VG</v>
      </c>
      <c r="N103" s="51" t="str">
        <f t="shared" ref="N103" si="209">AO103</f>
        <v>VG</v>
      </c>
      <c r="O103" s="51" t="str">
        <f t="shared" ref="O103" si="210">BD103</f>
        <v>S</v>
      </c>
      <c r="P103" s="51" t="str">
        <f t="shared" ref="P103" si="211">BY103</f>
        <v>VG</v>
      </c>
      <c r="Q103" s="51">
        <v>0.34499999999999997</v>
      </c>
      <c r="R103" s="51" t="str">
        <f t="shared" ref="R103" si="212">IF(Q103&lt;=0.5,"VG",IF(Q103&lt;=0.6,"G",IF(Q103&lt;=0.7,"S","NS")))</f>
        <v>VG</v>
      </c>
      <c r="S103" s="51" t="str">
        <f t="shared" ref="S103" si="213">AN103</f>
        <v>VG</v>
      </c>
      <c r="T103" s="51" t="str">
        <f t="shared" ref="T103" si="214">BF103</f>
        <v>VG</v>
      </c>
      <c r="U103" s="51" t="str">
        <f t="shared" ref="U103" si="215">BX103</f>
        <v>VG</v>
      </c>
      <c r="V103" s="51">
        <v>0.88</v>
      </c>
      <c r="W103" s="51" t="str">
        <f t="shared" ref="W103" si="216">IF(V103&gt;0.85,"VG",IF(V103&gt;0.75,"G",IF(V103&gt;0.6,"S","NS")))</f>
        <v>VG</v>
      </c>
      <c r="X103" s="51" t="str">
        <f t="shared" ref="X103" si="217">AP103</f>
        <v>G</v>
      </c>
      <c r="Y103" s="51" t="str">
        <f t="shared" ref="Y103" si="218">BH103</f>
        <v>G</v>
      </c>
      <c r="Z103" s="51" t="str">
        <f t="shared" ref="Z103" si="219">BZ103</f>
        <v>VG</v>
      </c>
      <c r="AA103" s="53">
        <v>0.75970108906368805</v>
      </c>
      <c r="AB103" s="53">
        <v>0.75063879960706603</v>
      </c>
      <c r="AC103" s="53">
        <v>18.415634885623501</v>
      </c>
      <c r="AD103" s="53">
        <v>15.2545356125226</v>
      </c>
      <c r="AE103" s="53">
        <v>0.49020292832286499</v>
      </c>
      <c r="AF103" s="53">
        <v>0.49936079180581799</v>
      </c>
      <c r="AG103" s="53">
        <v>0.86660761316030299</v>
      </c>
      <c r="AH103" s="53">
        <v>0.81789718318883897</v>
      </c>
      <c r="AI103" s="54" t="s">
        <v>41</v>
      </c>
      <c r="AJ103" s="54" t="s">
        <v>41</v>
      </c>
      <c r="AK103" s="54" t="s">
        <v>39</v>
      </c>
      <c r="AL103" s="54" t="s">
        <v>39</v>
      </c>
      <c r="AM103" s="54" t="s">
        <v>43</v>
      </c>
      <c r="AN103" s="54" t="s">
        <v>43</v>
      </c>
      <c r="AO103" s="54" t="s">
        <v>43</v>
      </c>
      <c r="AP103" s="54" t="s">
        <v>41</v>
      </c>
      <c r="AR103" s="55" t="s">
        <v>46</v>
      </c>
      <c r="AS103" s="53">
        <v>0.764077031229909</v>
      </c>
      <c r="AT103" s="53">
        <v>0.78185212897951994</v>
      </c>
      <c r="AU103" s="53">
        <v>11.7523691987757</v>
      </c>
      <c r="AV103" s="53">
        <v>11.2784086121226</v>
      </c>
      <c r="AW103" s="53">
        <v>0.48571902245031601</v>
      </c>
      <c r="AX103" s="53">
        <v>0.46706302681809397</v>
      </c>
      <c r="AY103" s="53">
        <v>0.80328492295590603</v>
      </c>
      <c r="AZ103" s="53">
        <v>0.81869273756447003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ref="BI103" si="220">IF(BJ103=AR103,1,0)</f>
        <v>1</v>
      </c>
      <c r="BJ103" s="50" t="s">
        <v>46</v>
      </c>
      <c r="BK103" s="53">
        <v>0.77280838950758401</v>
      </c>
      <c r="BL103" s="53">
        <v>0.79008821186110201</v>
      </c>
      <c r="BM103" s="53">
        <v>17.311852514792498</v>
      </c>
      <c r="BN103" s="53">
        <v>15.7081291725773</v>
      </c>
      <c r="BO103" s="53">
        <v>0.476646211033316</v>
      </c>
      <c r="BP103" s="53">
        <v>0.45816131235504698</v>
      </c>
      <c r="BQ103" s="53">
        <v>0.86857741991317705</v>
      </c>
      <c r="BR103" s="53">
        <v>0.86727983833181699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43</v>
      </c>
      <c r="BX103" s="50" t="s">
        <v>43</v>
      </c>
      <c r="BY103" s="50" t="s">
        <v>43</v>
      </c>
      <c r="BZ103" s="50" t="s">
        <v>43</v>
      </c>
    </row>
    <row r="104" spans="1:78" s="50" customFormat="1" x14ac:dyDescent="0.3">
      <c r="A104" s="49">
        <v>14159200</v>
      </c>
      <c r="B104" s="50">
        <v>23773037</v>
      </c>
      <c r="C104" s="50" t="s">
        <v>3</v>
      </c>
      <c r="D104" s="69" t="s">
        <v>531</v>
      </c>
      <c r="E104" s="69" t="s">
        <v>221</v>
      </c>
      <c r="F104" s="65"/>
      <c r="G104" s="51">
        <v>0.88</v>
      </c>
      <c r="H104" s="51" t="str">
        <f t="shared" ref="H104" si="221">IF(G104&gt;0.8,"VG",IF(G104&gt;0.7,"G",IF(G104&gt;0.45,"S","NS")))</f>
        <v>VG</v>
      </c>
      <c r="I104" s="51" t="str">
        <f t="shared" ref="I104" si="222">AJ104</f>
        <v>G</v>
      </c>
      <c r="J104" s="51" t="str">
        <f t="shared" ref="J104" si="223">BB104</f>
        <v>G</v>
      </c>
      <c r="K104" s="51" t="str">
        <f t="shared" ref="K104" si="224">BT104</f>
        <v>G</v>
      </c>
      <c r="L104" s="109">
        <v>-1.55E-2</v>
      </c>
      <c r="M104" s="51" t="str">
        <f t="shared" ref="M104" si="225">IF(ABS(L104)&lt;5%,"VG",IF(ABS(L104)&lt;10%,"G",IF(ABS(L104)&lt;15%,"S","NS")))</f>
        <v>VG</v>
      </c>
      <c r="N104" s="51" t="str">
        <f t="shared" ref="N104" si="226">AO104</f>
        <v>VG</v>
      </c>
      <c r="O104" s="51" t="str">
        <f t="shared" ref="O104" si="227">BD104</f>
        <v>S</v>
      </c>
      <c r="P104" s="51" t="str">
        <f t="shared" ref="P104" si="228">BY104</f>
        <v>VG</v>
      </c>
      <c r="Q104" s="51">
        <v>0.34499999999999997</v>
      </c>
      <c r="R104" s="51" t="str">
        <f t="shared" ref="R104" si="229">IF(Q104&lt;=0.5,"VG",IF(Q104&lt;=0.6,"G",IF(Q104&lt;=0.7,"S","NS")))</f>
        <v>VG</v>
      </c>
      <c r="S104" s="51" t="str">
        <f t="shared" ref="S104" si="230">AN104</f>
        <v>VG</v>
      </c>
      <c r="T104" s="51" t="str">
        <f t="shared" ref="T104" si="231">BF104</f>
        <v>VG</v>
      </c>
      <c r="U104" s="51" t="str">
        <f t="shared" ref="U104" si="232">BX104</f>
        <v>VG</v>
      </c>
      <c r="V104" s="51">
        <v>0.88</v>
      </c>
      <c r="W104" s="51" t="str">
        <f t="shared" ref="W104" si="233">IF(V104&gt;0.85,"VG",IF(V104&gt;0.75,"G",IF(V104&gt;0.6,"S","NS")))</f>
        <v>VG</v>
      </c>
      <c r="X104" s="51" t="str">
        <f t="shared" ref="X104" si="234">AP104</f>
        <v>G</v>
      </c>
      <c r="Y104" s="51" t="str">
        <f t="shared" ref="Y104" si="235">BH104</f>
        <v>G</v>
      </c>
      <c r="Z104" s="51" t="str">
        <f t="shared" ref="Z104" si="236">BZ104</f>
        <v>VG</v>
      </c>
      <c r="AA104" s="53">
        <v>0.75970108906368805</v>
      </c>
      <c r="AB104" s="53">
        <v>0.75063879960706603</v>
      </c>
      <c r="AC104" s="53">
        <v>18.415634885623501</v>
      </c>
      <c r="AD104" s="53">
        <v>15.2545356125226</v>
      </c>
      <c r="AE104" s="53">
        <v>0.49020292832286499</v>
      </c>
      <c r="AF104" s="53">
        <v>0.49936079180581799</v>
      </c>
      <c r="AG104" s="53">
        <v>0.86660761316030299</v>
      </c>
      <c r="AH104" s="53">
        <v>0.81789718318883897</v>
      </c>
      <c r="AI104" s="54" t="s">
        <v>41</v>
      </c>
      <c r="AJ104" s="54" t="s">
        <v>41</v>
      </c>
      <c r="AK104" s="54" t="s">
        <v>39</v>
      </c>
      <c r="AL104" s="54" t="s">
        <v>39</v>
      </c>
      <c r="AM104" s="54" t="s">
        <v>43</v>
      </c>
      <c r="AN104" s="54" t="s">
        <v>43</v>
      </c>
      <c r="AO104" s="54" t="s">
        <v>43</v>
      </c>
      <c r="AP104" s="54" t="s">
        <v>41</v>
      </c>
      <c r="AR104" s="55" t="s">
        <v>46</v>
      </c>
      <c r="AS104" s="53">
        <v>0.764077031229909</v>
      </c>
      <c r="AT104" s="53">
        <v>0.78185212897951994</v>
      </c>
      <c r="AU104" s="53">
        <v>11.7523691987757</v>
      </c>
      <c r="AV104" s="53">
        <v>11.2784086121226</v>
      </c>
      <c r="AW104" s="53">
        <v>0.48571902245031601</v>
      </c>
      <c r="AX104" s="53">
        <v>0.46706302681809397</v>
      </c>
      <c r="AY104" s="53">
        <v>0.80328492295590603</v>
      </c>
      <c r="AZ104" s="53">
        <v>0.81869273756447003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ref="BI104" si="237">IF(BJ104=AR104,1,0)</f>
        <v>1</v>
      </c>
      <c r="BJ104" s="50" t="s">
        <v>46</v>
      </c>
      <c r="BK104" s="53">
        <v>0.77280838950758401</v>
      </c>
      <c r="BL104" s="53">
        <v>0.79008821186110201</v>
      </c>
      <c r="BM104" s="53">
        <v>17.311852514792498</v>
      </c>
      <c r="BN104" s="53">
        <v>15.7081291725773</v>
      </c>
      <c r="BO104" s="53">
        <v>0.476646211033316</v>
      </c>
      <c r="BP104" s="53">
        <v>0.45816131235504698</v>
      </c>
      <c r="BQ104" s="53">
        <v>0.86857741991317705</v>
      </c>
      <c r="BR104" s="53">
        <v>0.86727983833181699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43</v>
      </c>
      <c r="BX104" s="50" t="s">
        <v>43</v>
      </c>
      <c r="BY104" s="50" t="s">
        <v>43</v>
      </c>
      <c r="BZ104" s="50" t="s">
        <v>43</v>
      </c>
    </row>
    <row r="105" spans="1:78" s="50" customFormat="1" x14ac:dyDescent="0.3">
      <c r="A105" s="49">
        <v>14159200</v>
      </c>
      <c r="B105" s="50">
        <v>23773037</v>
      </c>
      <c r="C105" s="50" t="s">
        <v>3</v>
      </c>
      <c r="D105" s="69" t="s">
        <v>531</v>
      </c>
      <c r="E105" s="69" t="s">
        <v>220</v>
      </c>
      <c r="F105" s="65"/>
      <c r="G105" s="51">
        <v>0.89119999999999999</v>
      </c>
      <c r="H105" s="51" t="str">
        <f t="shared" ref="H105" si="238">IF(G105&gt;0.8,"VG",IF(G105&gt;0.7,"G",IF(G105&gt;0.45,"S","NS")))</f>
        <v>VG</v>
      </c>
      <c r="I105" s="51" t="str">
        <f t="shared" ref="I105" si="239">AJ105</f>
        <v>G</v>
      </c>
      <c r="J105" s="51" t="str">
        <f t="shared" ref="J105" si="240">BB105</f>
        <v>G</v>
      </c>
      <c r="K105" s="51" t="str">
        <f t="shared" ref="K105" si="241">BT105</f>
        <v>G</v>
      </c>
      <c r="L105" s="109">
        <v>-7.5399999999999995E-2</v>
      </c>
      <c r="M105" s="51" t="str">
        <f t="shared" ref="M105" si="242">IF(ABS(L105)&lt;5%,"VG",IF(ABS(L105)&lt;10%,"G",IF(ABS(L105)&lt;15%,"S","NS")))</f>
        <v>G</v>
      </c>
      <c r="N105" s="51" t="str">
        <f t="shared" ref="N105" si="243">AO105</f>
        <v>VG</v>
      </c>
      <c r="O105" s="51" t="str">
        <f t="shared" ref="O105" si="244">BD105</f>
        <v>S</v>
      </c>
      <c r="P105" s="51" t="str">
        <f t="shared" ref="P105" si="245">BY105</f>
        <v>VG</v>
      </c>
      <c r="Q105" s="51">
        <v>0.32800000000000001</v>
      </c>
      <c r="R105" s="51" t="str">
        <f t="shared" ref="R105" si="246">IF(Q105&lt;=0.5,"VG",IF(Q105&lt;=0.6,"G",IF(Q105&lt;=0.7,"S","NS")))</f>
        <v>VG</v>
      </c>
      <c r="S105" s="51" t="str">
        <f t="shared" ref="S105" si="247">AN105</f>
        <v>VG</v>
      </c>
      <c r="T105" s="51" t="str">
        <f t="shared" ref="T105" si="248">BF105</f>
        <v>VG</v>
      </c>
      <c r="U105" s="51" t="str">
        <f t="shared" ref="U105" si="249">BX105</f>
        <v>VG</v>
      </c>
      <c r="V105" s="51">
        <v>0.91700000000000004</v>
      </c>
      <c r="W105" s="51" t="str">
        <f t="shared" ref="W105" si="250">IF(V105&gt;0.85,"VG",IF(V105&gt;0.75,"G",IF(V105&gt;0.6,"S","NS")))</f>
        <v>VG</v>
      </c>
      <c r="X105" s="51" t="str">
        <f t="shared" ref="X105" si="251">AP105</f>
        <v>G</v>
      </c>
      <c r="Y105" s="51" t="str">
        <f t="shared" ref="Y105" si="252">BH105</f>
        <v>G</v>
      </c>
      <c r="Z105" s="51" t="str">
        <f t="shared" ref="Z105" si="253">BZ105</f>
        <v>VG</v>
      </c>
      <c r="AA105" s="53">
        <v>0.75970108906368805</v>
      </c>
      <c r="AB105" s="53">
        <v>0.75063879960706603</v>
      </c>
      <c r="AC105" s="53">
        <v>18.415634885623501</v>
      </c>
      <c r="AD105" s="53">
        <v>15.2545356125226</v>
      </c>
      <c r="AE105" s="53">
        <v>0.49020292832286499</v>
      </c>
      <c r="AF105" s="53">
        <v>0.49936079180581799</v>
      </c>
      <c r="AG105" s="53">
        <v>0.86660761316030299</v>
      </c>
      <c r="AH105" s="53">
        <v>0.81789718318883897</v>
      </c>
      <c r="AI105" s="54" t="s">
        <v>41</v>
      </c>
      <c r="AJ105" s="54" t="s">
        <v>41</v>
      </c>
      <c r="AK105" s="54" t="s">
        <v>39</v>
      </c>
      <c r="AL105" s="54" t="s">
        <v>39</v>
      </c>
      <c r="AM105" s="54" t="s">
        <v>43</v>
      </c>
      <c r="AN105" s="54" t="s">
        <v>43</v>
      </c>
      <c r="AO105" s="54" t="s">
        <v>43</v>
      </c>
      <c r="AP105" s="54" t="s">
        <v>41</v>
      </c>
      <c r="AR105" s="55" t="s">
        <v>46</v>
      </c>
      <c r="AS105" s="53">
        <v>0.764077031229909</v>
      </c>
      <c r="AT105" s="53">
        <v>0.78185212897951994</v>
      </c>
      <c r="AU105" s="53">
        <v>11.7523691987757</v>
      </c>
      <c r="AV105" s="53">
        <v>11.2784086121226</v>
      </c>
      <c r="AW105" s="53">
        <v>0.48571902245031601</v>
      </c>
      <c r="AX105" s="53">
        <v>0.46706302681809397</v>
      </c>
      <c r="AY105" s="53">
        <v>0.80328492295590603</v>
      </c>
      <c r="AZ105" s="53">
        <v>0.81869273756447003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ref="BI105" si="254">IF(BJ105=AR105,1,0)</f>
        <v>1</v>
      </c>
      <c r="BJ105" s="50" t="s">
        <v>46</v>
      </c>
      <c r="BK105" s="53">
        <v>0.77280838950758401</v>
      </c>
      <c r="BL105" s="53">
        <v>0.79008821186110201</v>
      </c>
      <c r="BM105" s="53">
        <v>17.311852514792498</v>
      </c>
      <c r="BN105" s="53">
        <v>15.7081291725773</v>
      </c>
      <c r="BO105" s="53">
        <v>0.476646211033316</v>
      </c>
      <c r="BP105" s="53">
        <v>0.45816131235504698</v>
      </c>
      <c r="BQ105" s="53">
        <v>0.86857741991317705</v>
      </c>
      <c r="BR105" s="53">
        <v>0.86727983833181699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43</v>
      </c>
      <c r="BX105" s="50" t="s">
        <v>43</v>
      </c>
      <c r="BY105" s="50" t="s">
        <v>43</v>
      </c>
      <c r="BZ105" s="50" t="s">
        <v>43</v>
      </c>
    </row>
    <row r="106" spans="1:78" s="56" customFormat="1" x14ac:dyDescent="0.3">
      <c r="A106" s="59"/>
      <c r="D106" s="91" t="s">
        <v>152</v>
      </c>
      <c r="F106" s="66"/>
      <c r="G106" s="57"/>
      <c r="H106" s="57"/>
      <c r="I106" s="57"/>
      <c r="J106" s="57"/>
      <c r="K106" s="57"/>
      <c r="L106" s="58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60"/>
      <c r="AB106" s="60"/>
      <c r="AC106" s="60"/>
      <c r="AD106" s="60"/>
      <c r="AE106" s="60"/>
      <c r="AF106" s="60"/>
      <c r="AG106" s="60"/>
      <c r="AH106" s="60"/>
      <c r="AI106" s="61"/>
      <c r="AJ106" s="61"/>
      <c r="AK106" s="61"/>
      <c r="AL106" s="61"/>
      <c r="AM106" s="61"/>
      <c r="AN106" s="61"/>
      <c r="AO106" s="61"/>
      <c r="AP106" s="61"/>
      <c r="AR106" s="62"/>
      <c r="AS106" s="60"/>
      <c r="AT106" s="60"/>
      <c r="AU106" s="60"/>
      <c r="AV106" s="60"/>
      <c r="AW106" s="60"/>
      <c r="AX106" s="60"/>
      <c r="AY106" s="60"/>
      <c r="AZ106" s="60"/>
      <c r="BA106" s="61"/>
      <c r="BB106" s="61"/>
      <c r="BC106" s="61"/>
      <c r="BD106" s="61"/>
      <c r="BE106" s="61"/>
      <c r="BF106" s="61"/>
      <c r="BG106" s="61"/>
      <c r="BH106" s="61"/>
      <c r="BK106" s="60"/>
      <c r="BL106" s="60"/>
      <c r="BM106" s="60"/>
      <c r="BN106" s="60"/>
      <c r="BO106" s="60"/>
      <c r="BP106" s="60"/>
      <c r="BQ106" s="60"/>
      <c r="BR106" s="60"/>
    </row>
    <row r="107" spans="1:78" s="34" customFormat="1" x14ac:dyDescent="0.3">
      <c r="A107" s="35">
        <v>14159500</v>
      </c>
      <c r="B107" s="34">
        <v>23773009</v>
      </c>
      <c r="C107" s="34" t="s">
        <v>4</v>
      </c>
      <c r="D107" s="34" t="s">
        <v>75</v>
      </c>
      <c r="F107" s="64"/>
      <c r="G107" s="36">
        <v>0.38400000000000001</v>
      </c>
      <c r="H107" s="36" t="str">
        <f t="shared" ref="H107:H121" si="255">IF(G107&gt;0.8,"VG",IF(G107&gt;0.7,"G",IF(G107&gt;0.45,"S","NS")))</f>
        <v>NS</v>
      </c>
      <c r="I107" s="36" t="str">
        <f t="shared" ref="I107:I121" si="256">AJ107</f>
        <v>NS</v>
      </c>
      <c r="J107" s="36" t="str">
        <f t="shared" ref="J107:J121" si="257">BB107</f>
        <v>NS</v>
      </c>
      <c r="K107" s="36" t="str">
        <f t="shared" ref="K107:K121" si="258">BT107</f>
        <v>S</v>
      </c>
      <c r="L107" s="37">
        <v>-9.7000000000000003E-2</v>
      </c>
      <c r="M107" s="36" t="str">
        <f t="shared" ref="M107:M121" si="259">IF(ABS(L107)&lt;5%,"VG",IF(ABS(L107)&lt;10%,"G",IF(ABS(L107)&lt;15%,"S","NS")))</f>
        <v>G</v>
      </c>
      <c r="N107" s="36" t="str">
        <f t="shared" ref="N107:N121" si="260">AO107</f>
        <v>NS</v>
      </c>
      <c r="O107" s="36" t="str">
        <f t="shared" ref="O107:O121" si="261">BD107</f>
        <v>G</v>
      </c>
      <c r="P107" s="36" t="str">
        <f t="shared" ref="P107:P121" si="262">BY107</f>
        <v>NS</v>
      </c>
      <c r="Q107" s="36">
        <v>0.77200000000000002</v>
      </c>
      <c r="R107" s="36" t="str">
        <f t="shared" ref="R107:R121" si="263">IF(Q107&lt;=0.5,"VG",IF(Q107&lt;=0.6,"G",IF(Q107&lt;=0.7,"S","NS")))</f>
        <v>NS</v>
      </c>
      <c r="S107" s="36" t="str">
        <f t="shared" ref="S107:S121" si="264">AN107</f>
        <v>NS</v>
      </c>
      <c r="T107" s="36" t="str">
        <f t="shared" ref="T107:T121" si="265">BF107</f>
        <v>NS</v>
      </c>
      <c r="U107" s="36" t="str">
        <f t="shared" ref="U107:U121" si="266">BX107</f>
        <v>NS</v>
      </c>
      <c r="V107" s="36">
        <v>0.502</v>
      </c>
      <c r="W107" s="36" t="str">
        <f t="shared" ref="W107:W121" si="267">IF(V107&gt;0.85,"VG",IF(V107&gt;0.75,"G",IF(V107&gt;0.6,"S","NS")))</f>
        <v>NS</v>
      </c>
      <c r="X107" s="36" t="str">
        <f t="shared" ref="X107:X121" si="268">AP107</f>
        <v>NS</v>
      </c>
      <c r="Y107" s="36" t="str">
        <f t="shared" ref="Y107:Y121" si="269">BH107</f>
        <v>NS</v>
      </c>
      <c r="Z107" s="36" t="str">
        <f t="shared" ref="Z107:Z121" si="270">BZ107</f>
        <v>NS</v>
      </c>
      <c r="AA107" s="38">
        <v>0.484549486618644</v>
      </c>
      <c r="AB107" s="38">
        <v>0.38027639142194303</v>
      </c>
      <c r="AC107" s="38">
        <v>14.799010010840499</v>
      </c>
      <c r="AD107" s="38">
        <v>11.1423348148207</v>
      </c>
      <c r="AE107" s="38">
        <v>0.71794882365065305</v>
      </c>
      <c r="AF107" s="38">
        <v>0.78722525910825403</v>
      </c>
      <c r="AG107" s="38">
        <v>0.54811663774119601</v>
      </c>
      <c r="AH107" s="38">
        <v>0.44309989892837198</v>
      </c>
      <c r="AI107" s="39" t="s">
        <v>42</v>
      </c>
      <c r="AJ107" s="39" t="s">
        <v>39</v>
      </c>
      <c r="AK107" s="39" t="s">
        <v>42</v>
      </c>
      <c r="AL107" s="39" t="s">
        <v>42</v>
      </c>
      <c r="AM107" s="39" t="s">
        <v>39</v>
      </c>
      <c r="AN107" s="39" t="s">
        <v>39</v>
      </c>
      <c r="AO107" s="39" t="s">
        <v>39</v>
      </c>
      <c r="AP107" s="39" t="s">
        <v>39</v>
      </c>
      <c r="AR107" s="40" t="s">
        <v>47</v>
      </c>
      <c r="AS107" s="38">
        <v>0.40612566257357802</v>
      </c>
      <c r="AT107" s="38">
        <v>0.40751170973063899</v>
      </c>
      <c r="AU107" s="38">
        <v>5.8691993738379802</v>
      </c>
      <c r="AV107" s="38">
        <v>5.7095765691048497</v>
      </c>
      <c r="AW107" s="38">
        <v>0.77063242692377099</v>
      </c>
      <c r="AX107" s="38">
        <v>0.76973260959203305</v>
      </c>
      <c r="AY107" s="38">
        <v>0.46674426659517299</v>
      </c>
      <c r="AZ107" s="38">
        <v>0.46657560903393902</v>
      </c>
      <c r="BA107" s="39" t="s">
        <v>39</v>
      </c>
      <c r="BB107" s="39" t="s">
        <v>39</v>
      </c>
      <c r="BC107" s="39" t="s">
        <v>41</v>
      </c>
      <c r="BD107" s="39" t="s">
        <v>41</v>
      </c>
      <c r="BE107" s="39" t="s">
        <v>39</v>
      </c>
      <c r="BF107" s="39" t="s">
        <v>39</v>
      </c>
      <c r="BG107" s="39" t="s">
        <v>39</v>
      </c>
      <c r="BH107" s="39" t="s">
        <v>39</v>
      </c>
      <c r="BI107" s="34">
        <f t="shared" ref="BI107:BI121" si="271">IF(BJ107=AR107,1,0)</f>
        <v>1</v>
      </c>
      <c r="BJ107" s="34" t="s">
        <v>47</v>
      </c>
      <c r="BK107" s="38">
        <v>0.46674383178235301</v>
      </c>
      <c r="BL107" s="38">
        <v>0.45150298851383103</v>
      </c>
      <c r="BM107" s="38">
        <v>13.472234338990299</v>
      </c>
      <c r="BN107" s="38">
        <v>11.931418951461501</v>
      </c>
      <c r="BO107" s="38">
        <v>0.730243910085971</v>
      </c>
      <c r="BP107" s="38">
        <v>0.740605840839896</v>
      </c>
      <c r="BQ107" s="38">
        <v>0.52759629043160605</v>
      </c>
      <c r="BR107" s="38">
        <v>0.50919525165995205</v>
      </c>
      <c r="BS107" s="34" t="s">
        <v>42</v>
      </c>
      <c r="BT107" s="34" t="s">
        <v>42</v>
      </c>
      <c r="BU107" s="34" t="s">
        <v>42</v>
      </c>
      <c r="BV107" s="34" t="s">
        <v>42</v>
      </c>
      <c r="BW107" s="34" t="s">
        <v>39</v>
      </c>
      <c r="BX107" s="34" t="s">
        <v>39</v>
      </c>
      <c r="BY107" s="34" t="s">
        <v>39</v>
      </c>
      <c r="BZ107" s="34" t="s">
        <v>39</v>
      </c>
    </row>
    <row r="108" spans="1:78" s="63" customFormat="1" x14ac:dyDescent="0.3">
      <c r="A108" s="80">
        <v>14159500</v>
      </c>
      <c r="B108" s="63">
        <v>23773009</v>
      </c>
      <c r="C108" s="63" t="s">
        <v>4</v>
      </c>
      <c r="D108" s="63" t="s">
        <v>81</v>
      </c>
      <c r="F108" s="64"/>
      <c r="G108" s="5">
        <v>-0.42</v>
      </c>
      <c r="H108" s="5" t="str">
        <f t="shared" si="255"/>
        <v>NS</v>
      </c>
      <c r="I108" s="5" t="str">
        <f t="shared" si="256"/>
        <v>NS</v>
      </c>
      <c r="J108" s="5" t="str">
        <f t="shared" si="257"/>
        <v>NS</v>
      </c>
      <c r="K108" s="5" t="str">
        <f t="shared" si="258"/>
        <v>S</v>
      </c>
      <c r="L108" s="17">
        <v>-0.29899999999999999</v>
      </c>
      <c r="M108" s="5" t="str">
        <f t="shared" si="259"/>
        <v>NS</v>
      </c>
      <c r="N108" s="5" t="str">
        <f t="shared" si="260"/>
        <v>NS</v>
      </c>
      <c r="O108" s="5" t="str">
        <f t="shared" si="261"/>
        <v>G</v>
      </c>
      <c r="P108" s="5" t="str">
        <f t="shared" si="262"/>
        <v>NS</v>
      </c>
      <c r="Q108" s="5">
        <v>0.97</v>
      </c>
      <c r="R108" s="5" t="str">
        <f t="shared" si="263"/>
        <v>NS</v>
      </c>
      <c r="S108" s="5" t="str">
        <f t="shared" si="264"/>
        <v>NS</v>
      </c>
      <c r="T108" s="5" t="str">
        <f t="shared" si="265"/>
        <v>NS</v>
      </c>
      <c r="U108" s="5" t="str">
        <f t="shared" si="266"/>
        <v>NS</v>
      </c>
      <c r="V108" s="5">
        <v>0.46</v>
      </c>
      <c r="W108" s="5" t="str">
        <f t="shared" si="267"/>
        <v>NS</v>
      </c>
      <c r="X108" s="5" t="str">
        <f t="shared" si="268"/>
        <v>NS</v>
      </c>
      <c r="Y108" s="5" t="str">
        <f t="shared" si="269"/>
        <v>NS</v>
      </c>
      <c r="Z108" s="5" t="str">
        <f t="shared" si="270"/>
        <v>NS</v>
      </c>
      <c r="AA108" s="82">
        <v>0.484549486618644</v>
      </c>
      <c r="AB108" s="82">
        <v>0.38027639142194303</v>
      </c>
      <c r="AC108" s="82">
        <v>14.799010010840499</v>
      </c>
      <c r="AD108" s="82">
        <v>11.1423348148207</v>
      </c>
      <c r="AE108" s="82">
        <v>0.71794882365065305</v>
      </c>
      <c r="AF108" s="82">
        <v>0.78722525910825403</v>
      </c>
      <c r="AG108" s="82">
        <v>0.54811663774119601</v>
      </c>
      <c r="AH108" s="82">
        <v>0.44309989892837198</v>
      </c>
      <c r="AI108" s="28" t="s">
        <v>42</v>
      </c>
      <c r="AJ108" s="28" t="s">
        <v>39</v>
      </c>
      <c r="AK108" s="28" t="s">
        <v>42</v>
      </c>
      <c r="AL108" s="28" t="s">
        <v>42</v>
      </c>
      <c r="AM108" s="28" t="s">
        <v>39</v>
      </c>
      <c r="AN108" s="28" t="s">
        <v>39</v>
      </c>
      <c r="AO108" s="28" t="s">
        <v>39</v>
      </c>
      <c r="AP108" s="28" t="s">
        <v>39</v>
      </c>
      <c r="AR108" s="83" t="s">
        <v>47</v>
      </c>
      <c r="AS108" s="82">
        <v>0.40612566257357802</v>
      </c>
      <c r="AT108" s="82">
        <v>0.40751170973063899</v>
      </c>
      <c r="AU108" s="82">
        <v>5.8691993738379802</v>
      </c>
      <c r="AV108" s="82">
        <v>5.7095765691048497</v>
      </c>
      <c r="AW108" s="82">
        <v>0.77063242692377099</v>
      </c>
      <c r="AX108" s="82">
        <v>0.76973260959203305</v>
      </c>
      <c r="AY108" s="82">
        <v>0.46674426659517299</v>
      </c>
      <c r="AZ108" s="82">
        <v>0.46657560903393902</v>
      </c>
      <c r="BA108" s="28" t="s">
        <v>39</v>
      </c>
      <c r="BB108" s="28" t="s">
        <v>39</v>
      </c>
      <c r="BC108" s="28" t="s">
        <v>41</v>
      </c>
      <c r="BD108" s="28" t="s">
        <v>41</v>
      </c>
      <c r="BE108" s="28" t="s">
        <v>39</v>
      </c>
      <c r="BF108" s="28" t="s">
        <v>39</v>
      </c>
      <c r="BG108" s="28" t="s">
        <v>39</v>
      </c>
      <c r="BH108" s="28" t="s">
        <v>39</v>
      </c>
      <c r="BI108" s="63">
        <f t="shared" si="271"/>
        <v>1</v>
      </c>
      <c r="BJ108" s="63" t="s">
        <v>47</v>
      </c>
      <c r="BK108" s="82">
        <v>0.46674383178235301</v>
      </c>
      <c r="BL108" s="82">
        <v>0.45150298851383103</v>
      </c>
      <c r="BM108" s="82">
        <v>13.472234338990299</v>
      </c>
      <c r="BN108" s="82">
        <v>11.931418951461501</v>
      </c>
      <c r="BO108" s="82">
        <v>0.730243910085971</v>
      </c>
      <c r="BP108" s="82">
        <v>0.740605840839896</v>
      </c>
      <c r="BQ108" s="82">
        <v>0.52759629043160605</v>
      </c>
      <c r="BR108" s="82">
        <v>0.50919525165995205</v>
      </c>
      <c r="BS108" s="63" t="s">
        <v>42</v>
      </c>
      <c r="BT108" s="63" t="s">
        <v>42</v>
      </c>
      <c r="BU108" s="63" t="s">
        <v>42</v>
      </c>
      <c r="BV108" s="63" t="s">
        <v>42</v>
      </c>
      <c r="BW108" s="63" t="s">
        <v>39</v>
      </c>
      <c r="BX108" s="63" t="s">
        <v>39</v>
      </c>
      <c r="BY108" s="63" t="s">
        <v>39</v>
      </c>
      <c r="BZ108" s="63" t="s">
        <v>39</v>
      </c>
    </row>
    <row r="109" spans="1:78" s="63" customFormat="1" x14ac:dyDescent="0.3">
      <c r="A109" s="80">
        <v>14159500</v>
      </c>
      <c r="B109" s="63">
        <v>23773009</v>
      </c>
      <c r="C109" s="63" t="s">
        <v>4</v>
      </c>
      <c r="D109" s="81">
        <v>44183</v>
      </c>
      <c r="E109" s="81"/>
      <c r="F109" s="64"/>
      <c r="G109" s="5">
        <v>0.25</v>
      </c>
      <c r="H109" s="5" t="str">
        <f t="shared" si="255"/>
        <v>NS</v>
      </c>
      <c r="I109" s="5" t="str">
        <f t="shared" si="256"/>
        <v>NS</v>
      </c>
      <c r="J109" s="5" t="str">
        <f t="shared" si="257"/>
        <v>NS</v>
      </c>
      <c r="K109" s="5" t="str">
        <f t="shared" si="258"/>
        <v>S</v>
      </c>
      <c r="L109" s="17">
        <v>2.5999999999999999E-2</v>
      </c>
      <c r="M109" s="5" t="str">
        <f t="shared" si="259"/>
        <v>VG</v>
      </c>
      <c r="N109" s="5" t="str">
        <f t="shared" si="260"/>
        <v>NS</v>
      </c>
      <c r="O109" s="5" t="str">
        <f t="shared" si="261"/>
        <v>G</v>
      </c>
      <c r="P109" s="5" t="str">
        <f t="shared" si="262"/>
        <v>NS</v>
      </c>
      <c r="Q109" s="5">
        <v>0.86</v>
      </c>
      <c r="R109" s="5" t="str">
        <f t="shared" si="263"/>
        <v>NS</v>
      </c>
      <c r="S109" s="5" t="str">
        <f t="shared" si="264"/>
        <v>NS</v>
      </c>
      <c r="T109" s="5" t="str">
        <f t="shared" si="265"/>
        <v>NS</v>
      </c>
      <c r="U109" s="5" t="str">
        <f t="shared" si="266"/>
        <v>NS</v>
      </c>
      <c r="V109" s="5">
        <v>0.4</v>
      </c>
      <c r="W109" s="5" t="str">
        <f t="shared" si="267"/>
        <v>NS</v>
      </c>
      <c r="X109" s="5" t="str">
        <f t="shared" si="268"/>
        <v>NS</v>
      </c>
      <c r="Y109" s="5" t="str">
        <f t="shared" si="269"/>
        <v>NS</v>
      </c>
      <c r="Z109" s="5" t="str">
        <f t="shared" si="270"/>
        <v>NS</v>
      </c>
      <c r="AA109" s="82">
        <v>0.484549486618644</v>
      </c>
      <c r="AB109" s="82">
        <v>0.38027639142194303</v>
      </c>
      <c r="AC109" s="82">
        <v>14.799010010840499</v>
      </c>
      <c r="AD109" s="82">
        <v>11.1423348148207</v>
      </c>
      <c r="AE109" s="82">
        <v>0.71794882365065305</v>
      </c>
      <c r="AF109" s="82">
        <v>0.78722525910825403</v>
      </c>
      <c r="AG109" s="82">
        <v>0.54811663774119601</v>
      </c>
      <c r="AH109" s="82">
        <v>0.44309989892837198</v>
      </c>
      <c r="AI109" s="28" t="s">
        <v>42</v>
      </c>
      <c r="AJ109" s="28" t="s">
        <v>39</v>
      </c>
      <c r="AK109" s="28" t="s">
        <v>42</v>
      </c>
      <c r="AL109" s="28" t="s">
        <v>42</v>
      </c>
      <c r="AM109" s="28" t="s">
        <v>39</v>
      </c>
      <c r="AN109" s="28" t="s">
        <v>39</v>
      </c>
      <c r="AO109" s="28" t="s">
        <v>39</v>
      </c>
      <c r="AP109" s="28" t="s">
        <v>39</v>
      </c>
      <c r="AR109" s="83" t="s">
        <v>47</v>
      </c>
      <c r="AS109" s="82">
        <v>0.40612566257357802</v>
      </c>
      <c r="AT109" s="82">
        <v>0.40751170973063899</v>
      </c>
      <c r="AU109" s="82">
        <v>5.8691993738379802</v>
      </c>
      <c r="AV109" s="82">
        <v>5.7095765691048497</v>
      </c>
      <c r="AW109" s="82">
        <v>0.77063242692377099</v>
      </c>
      <c r="AX109" s="82">
        <v>0.76973260959203305</v>
      </c>
      <c r="AY109" s="82">
        <v>0.46674426659517299</v>
      </c>
      <c r="AZ109" s="82">
        <v>0.46657560903393902</v>
      </c>
      <c r="BA109" s="28" t="s">
        <v>39</v>
      </c>
      <c r="BB109" s="28" t="s">
        <v>39</v>
      </c>
      <c r="BC109" s="28" t="s">
        <v>41</v>
      </c>
      <c r="BD109" s="28" t="s">
        <v>41</v>
      </c>
      <c r="BE109" s="28" t="s">
        <v>39</v>
      </c>
      <c r="BF109" s="28" t="s">
        <v>39</v>
      </c>
      <c r="BG109" s="28" t="s">
        <v>39</v>
      </c>
      <c r="BH109" s="28" t="s">
        <v>39</v>
      </c>
      <c r="BI109" s="63">
        <f t="shared" si="271"/>
        <v>1</v>
      </c>
      <c r="BJ109" s="63" t="s">
        <v>47</v>
      </c>
      <c r="BK109" s="82">
        <v>0.46674383178235301</v>
      </c>
      <c r="BL109" s="82">
        <v>0.45150298851383103</v>
      </c>
      <c r="BM109" s="82">
        <v>13.472234338990299</v>
      </c>
      <c r="BN109" s="82">
        <v>11.931418951461501</v>
      </c>
      <c r="BO109" s="82">
        <v>0.730243910085971</v>
      </c>
      <c r="BP109" s="82">
        <v>0.740605840839896</v>
      </c>
      <c r="BQ109" s="82">
        <v>0.52759629043160605</v>
      </c>
      <c r="BR109" s="82">
        <v>0.50919525165995205</v>
      </c>
      <c r="BS109" s="63" t="s">
        <v>42</v>
      </c>
      <c r="BT109" s="63" t="s">
        <v>42</v>
      </c>
      <c r="BU109" s="63" t="s">
        <v>42</v>
      </c>
      <c r="BV109" s="63" t="s">
        <v>42</v>
      </c>
      <c r="BW109" s="63" t="s">
        <v>39</v>
      </c>
      <c r="BX109" s="63" t="s">
        <v>39</v>
      </c>
      <c r="BY109" s="63" t="s">
        <v>39</v>
      </c>
      <c r="BZ109" s="63" t="s">
        <v>39</v>
      </c>
    </row>
    <row r="110" spans="1:78" s="63" customFormat="1" x14ac:dyDescent="0.3">
      <c r="A110" s="80">
        <v>14159500</v>
      </c>
      <c r="B110" s="63">
        <v>23773009</v>
      </c>
      <c r="C110" s="63" t="s">
        <v>4</v>
      </c>
      <c r="D110" s="81" t="s">
        <v>88</v>
      </c>
      <c r="E110" s="81"/>
      <c r="F110" s="64"/>
      <c r="G110" s="5">
        <v>0.24</v>
      </c>
      <c r="H110" s="5" t="str">
        <f t="shared" si="255"/>
        <v>NS</v>
      </c>
      <c r="I110" s="5" t="str">
        <f t="shared" si="256"/>
        <v>NS</v>
      </c>
      <c r="J110" s="5" t="str">
        <f t="shared" si="257"/>
        <v>NS</v>
      </c>
      <c r="K110" s="5" t="str">
        <f t="shared" si="258"/>
        <v>S</v>
      </c>
      <c r="L110" s="17">
        <v>5.3999999999999999E-2</v>
      </c>
      <c r="M110" s="5" t="str">
        <f t="shared" si="259"/>
        <v>G</v>
      </c>
      <c r="N110" s="5" t="str">
        <f t="shared" si="260"/>
        <v>NS</v>
      </c>
      <c r="O110" s="5" t="str">
        <f t="shared" si="261"/>
        <v>G</v>
      </c>
      <c r="P110" s="5" t="str">
        <f t="shared" si="262"/>
        <v>NS</v>
      </c>
      <c r="Q110" s="5">
        <v>0.87</v>
      </c>
      <c r="R110" s="5" t="str">
        <f t="shared" si="263"/>
        <v>NS</v>
      </c>
      <c r="S110" s="5" t="str">
        <f t="shared" si="264"/>
        <v>NS</v>
      </c>
      <c r="T110" s="5" t="str">
        <f t="shared" si="265"/>
        <v>NS</v>
      </c>
      <c r="U110" s="5" t="str">
        <f t="shared" si="266"/>
        <v>NS</v>
      </c>
      <c r="V110" s="5">
        <v>0.38</v>
      </c>
      <c r="W110" s="5" t="str">
        <f t="shared" si="267"/>
        <v>NS</v>
      </c>
      <c r="X110" s="5" t="str">
        <f t="shared" si="268"/>
        <v>NS</v>
      </c>
      <c r="Y110" s="5" t="str">
        <f t="shared" si="269"/>
        <v>NS</v>
      </c>
      <c r="Z110" s="5" t="str">
        <f t="shared" si="270"/>
        <v>NS</v>
      </c>
      <c r="AA110" s="82">
        <v>0.484549486618644</v>
      </c>
      <c r="AB110" s="82">
        <v>0.38027639142194303</v>
      </c>
      <c r="AC110" s="82">
        <v>14.799010010840499</v>
      </c>
      <c r="AD110" s="82">
        <v>11.1423348148207</v>
      </c>
      <c r="AE110" s="82">
        <v>0.71794882365065305</v>
      </c>
      <c r="AF110" s="82">
        <v>0.78722525910825403</v>
      </c>
      <c r="AG110" s="82">
        <v>0.54811663774119601</v>
      </c>
      <c r="AH110" s="82">
        <v>0.44309989892837198</v>
      </c>
      <c r="AI110" s="28" t="s">
        <v>42</v>
      </c>
      <c r="AJ110" s="28" t="s">
        <v>39</v>
      </c>
      <c r="AK110" s="28" t="s">
        <v>42</v>
      </c>
      <c r="AL110" s="28" t="s">
        <v>42</v>
      </c>
      <c r="AM110" s="28" t="s">
        <v>39</v>
      </c>
      <c r="AN110" s="28" t="s">
        <v>39</v>
      </c>
      <c r="AO110" s="28" t="s">
        <v>39</v>
      </c>
      <c r="AP110" s="28" t="s">
        <v>39</v>
      </c>
      <c r="AR110" s="83" t="s">
        <v>47</v>
      </c>
      <c r="AS110" s="82">
        <v>0.40612566257357802</v>
      </c>
      <c r="AT110" s="82">
        <v>0.40751170973063899</v>
      </c>
      <c r="AU110" s="82">
        <v>5.8691993738379802</v>
      </c>
      <c r="AV110" s="82">
        <v>5.7095765691048497</v>
      </c>
      <c r="AW110" s="82">
        <v>0.77063242692377099</v>
      </c>
      <c r="AX110" s="82">
        <v>0.76973260959203305</v>
      </c>
      <c r="AY110" s="82">
        <v>0.46674426659517299</v>
      </c>
      <c r="AZ110" s="82">
        <v>0.46657560903393902</v>
      </c>
      <c r="BA110" s="28" t="s">
        <v>39</v>
      </c>
      <c r="BB110" s="28" t="s">
        <v>39</v>
      </c>
      <c r="BC110" s="28" t="s">
        <v>41</v>
      </c>
      <c r="BD110" s="28" t="s">
        <v>41</v>
      </c>
      <c r="BE110" s="28" t="s">
        <v>39</v>
      </c>
      <c r="BF110" s="28" t="s">
        <v>39</v>
      </c>
      <c r="BG110" s="28" t="s">
        <v>39</v>
      </c>
      <c r="BH110" s="28" t="s">
        <v>39</v>
      </c>
      <c r="BI110" s="63">
        <f t="shared" si="271"/>
        <v>1</v>
      </c>
      <c r="BJ110" s="63" t="s">
        <v>47</v>
      </c>
      <c r="BK110" s="82">
        <v>0.46674383178235301</v>
      </c>
      <c r="BL110" s="82">
        <v>0.45150298851383103</v>
      </c>
      <c r="BM110" s="82">
        <v>13.472234338990299</v>
      </c>
      <c r="BN110" s="82">
        <v>11.931418951461501</v>
      </c>
      <c r="BO110" s="82">
        <v>0.730243910085971</v>
      </c>
      <c r="BP110" s="82">
        <v>0.740605840839896</v>
      </c>
      <c r="BQ110" s="82">
        <v>0.52759629043160605</v>
      </c>
      <c r="BR110" s="82">
        <v>0.50919525165995205</v>
      </c>
      <c r="BS110" s="63" t="s">
        <v>42</v>
      </c>
      <c r="BT110" s="63" t="s">
        <v>42</v>
      </c>
      <c r="BU110" s="63" t="s">
        <v>42</v>
      </c>
      <c r="BV110" s="63" t="s">
        <v>42</v>
      </c>
      <c r="BW110" s="63" t="s">
        <v>39</v>
      </c>
      <c r="BX110" s="63" t="s">
        <v>39</v>
      </c>
      <c r="BY110" s="63" t="s">
        <v>39</v>
      </c>
      <c r="BZ110" s="63" t="s">
        <v>39</v>
      </c>
    </row>
    <row r="111" spans="1:78" s="63" customFormat="1" x14ac:dyDescent="0.3">
      <c r="A111" s="80">
        <v>14159500</v>
      </c>
      <c r="B111" s="63">
        <v>23773009</v>
      </c>
      <c r="C111" s="63" t="s">
        <v>4</v>
      </c>
      <c r="D111" s="81" t="s">
        <v>105</v>
      </c>
      <c r="E111" s="81"/>
      <c r="F111" s="64"/>
      <c r="G111" s="5">
        <v>0.2</v>
      </c>
      <c r="H111" s="5" t="str">
        <f t="shared" si="255"/>
        <v>NS</v>
      </c>
      <c r="I111" s="5" t="str">
        <f t="shared" si="256"/>
        <v>NS</v>
      </c>
      <c r="J111" s="5" t="str">
        <f t="shared" si="257"/>
        <v>NS</v>
      </c>
      <c r="K111" s="5" t="str">
        <f t="shared" si="258"/>
        <v>S</v>
      </c>
      <c r="L111" s="17">
        <v>0.33800000000000002</v>
      </c>
      <c r="M111" s="5" t="str">
        <f t="shared" si="259"/>
        <v>NS</v>
      </c>
      <c r="N111" s="5" t="str">
        <f t="shared" si="260"/>
        <v>NS</v>
      </c>
      <c r="O111" s="5" t="str">
        <f t="shared" si="261"/>
        <v>G</v>
      </c>
      <c r="P111" s="5" t="str">
        <f t="shared" si="262"/>
        <v>NS</v>
      </c>
      <c r="Q111" s="5">
        <v>0.83</v>
      </c>
      <c r="R111" s="5" t="str">
        <f t="shared" si="263"/>
        <v>NS</v>
      </c>
      <c r="S111" s="5" t="str">
        <f t="shared" si="264"/>
        <v>NS</v>
      </c>
      <c r="T111" s="5" t="str">
        <f t="shared" si="265"/>
        <v>NS</v>
      </c>
      <c r="U111" s="5" t="str">
        <f t="shared" si="266"/>
        <v>NS</v>
      </c>
      <c r="V111" s="5">
        <v>0.38</v>
      </c>
      <c r="W111" s="5" t="str">
        <f t="shared" si="267"/>
        <v>NS</v>
      </c>
      <c r="X111" s="5" t="str">
        <f t="shared" si="268"/>
        <v>NS</v>
      </c>
      <c r="Y111" s="5" t="str">
        <f t="shared" si="269"/>
        <v>NS</v>
      </c>
      <c r="Z111" s="5" t="str">
        <f t="shared" si="270"/>
        <v>NS</v>
      </c>
      <c r="AA111" s="82">
        <v>0.484549486618644</v>
      </c>
      <c r="AB111" s="82">
        <v>0.38027639142194303</v>
      </c>
      <c r="AC111" s="82">
        <v>14.799010010840499</v>
      </c>
      <c r="AD111" s="82">
        <v>11.1423348148207</v>
      </c>
      <c r="AE111" s="82">
        <v>0.71794882365065305</v>
      </c>
      <c r="AF111" s="82">
        <v>0.78722525910825403</v>
      </c>
      <c r="AG111" s="82">
        <v>0.54811663774119601</v>
      </c>
      <c r="AH111" s="82">
        <v>0.44309989892837198</v>
      </c>
      <c r="AI111" s="28" t="s">
        <v>42</v>
      </c>
      <c r="AJ111" s="28" t="s">
        <v>39</v>
      </c>
      <c r="AK111" s="28" t="s">
        <v>42</v>
      </c>
      <c r="AL111" s="28" t="s">
        <v>42</v>
      </c>
      <c r="AM111" s="28" t="s">
        <v>39</v>
      </c>
      <c r="AN111" s="28" t="s">
        <v>39</v>
      </c>
      <c r="AO111" s="28" t="s">
        <v>39</v>
      </c>
      <c r="AP111" s="28" t="s">
        <v>39</v>
      </c>
      <c r="AR111" s="83" t="s">
        <v>47</v>
      </c>
      <c r="AS111" s="82">
        <v>0.40612566257357802</v>
      </c>
      <c r="AT111" s="82">
        <v>0.40751170973063899</v>
      </c>
      <c r="AU111" s="82">
        <v>5.8691993738379802</v>
      </c>
      <c r="AV111" s="82">
        <v>5.7095765691048497</v>
      </c>
      <c r="AW111" s="82">
        <v>0.77063242692377099</v>
      </c>
      <c r="AX111" s="82">
        <v>0.76973260959203305</v>
      </c>
      <c r="AY111" s="82">
        <v>0.46674426659517299</v>
      </c>
      <c r="AZ111" s="82">
        <v>0.46657560903393902</v>
      </c>
      <c r="BA111" s="28" t="s">
        <v>39</v>
      </c>
      <c r="BB111" s="28" t="s">
        <v>39</v>
      </c>
      <c r="BC111" s="28" t="s">
        <v>41</v>
      </c>
      <c r="BD111" s="28" t="s">
        <v>41</v>
      </c>
      <c r="BE111" s="28" t="s">
        <v>39</v>
      </c>
      <c r="BF111" s="28" t="s">
        <v>39</v>
      </c>
      <c r="BG111" s="28" t="s">
        <v>39</v>
      </c>
      <c r="BH111" s="28" t="s">
        <v>39</v>
      </c>
      <c r="BI111" s="63">
        <f t="shared" si="271"/>
        <v>1</v>
      </c>
      <c r="BJ111" s="63" t="s">
        <v>47</v>
      </c>
      <c r="BK111" s="82">
        <v>0.46674383178235301</v>
      </c>
      <c r="BL111" s="82">
        <v>0.45150298851383103</v>
      </c>
      <c r="BM111" s="82">
        <v>13.472234338990299</v>
      </c>
      <c r="BN111" s="82">
        <v>11.931418951461501</v>
      </c>
      <c r="BO111" s="82">
        <v>0.730243910085971</v>
      </c>
      <c r="BP111" s="82">
        <v>0.740605840839896</v>
      </c>
      <c r="BQ111" s="82">
        <v>0.52759629043160605</v>
      </c>
      <c r="BR111" s="82">
        <v>0.50919525165995205</v>
      </c>
      <c r="BS111" s="63" t="s">
        <v>42</v>
      </c>
      <c r="BT111" s="63" t="s">
        <v>42</v>
      </c>
      <c r="BU111" s="63" t="s">
        <v>42</v>
      </c>
      <c r="BV111" s="63" t="s">
        <v>42</v>
      </c>
      <c r="BW111" s="63" t="s">
        <v>39</v>
      </c>
      <c r="BX111" s="63" t="s">
        <v>39</v>
      </c>
      <c r="BY111" s="63" t="s">
        <v>39</v>
      </c>
      <c r="BZ111" s="63" t="s">
        <v>39</v>
      </c>
    </row>
    <row r="112" spans="1:78" s="63" customFormat="1" x14ac:dyDescent="0.3">
      <c r="A112" s="80">
        <v>14159500</v>
      </c>
      <c r="B112" s="63">
        <v>23773009</v>
      </c>
      <c r="C112" s="63" t="s">
        <v>4</v>
      </c>
      <c r="D112" s="81" t="s">
        <v>106</v>
      </c>
      <c r="E112" s="81"/>
      <c r="F112" s="64"/>
      <c r="G112" s="5">
        <v>0.34</v>
      </c>
      <c r="H112" s="5" t="str">
        <f t="shared" si="255"/>
        <v>NS</v>
      </c>
      <c r="I112" s="5" t="str">
        <f t="shared" si="256"/>
        <v>NS</v>
      </c>
      <c r="J112" s="5" t="str">
        <f t="shared" si="257"/>
        <v>NS</v>
      </c>
      <c r="K112" s="5" t="str">
        <f t="shared" si="258"/>
        <v>S</v>
      </c>
      <c r="L112" s="17">
        <v>0.221</v>
      </c>
      <c r="M112" s="5" t="str">
        <f t="shared" si="259"/>
        <v>NS</v>
      </c>
      <c r="N112" s="5" t="str">
        <f t="shared" si="260"/>
        <v>NS</v>
      </c>
      <c r="O112" s="5" t="str">
        <f t="shared" si="261"/>
        <v>G</v>
      </c>
      <c r="P112" s="5" t="str">
        <f t="shared" si="262"/>
        <v>NS</v>
      </c>
      <c r="Q112" s="5">
        <v>0.78</v>
      </c>
      <c r="R112" s="5" t="str">
        <f t="shared" si="263"/>
        <v>NS</v>
      </c>
      <c r="S112" s="5" t="str">
        <f t="shared" si="264"/>
        <v>NS</v>
      </c>
      <c r="T112" s="5" t="str">
        <f t="shared" si="265"/>
        <v>NS</v>
      </c>
      <c r="U112" s="5" t="str">
        <f t="shared" si="266"/>
        <v>NS</v>
      </c>
      <c r="V112" s="5">
        <v>0.44</v>
      </c>
      <c r="W112" s="5" t="str">
        <f t="shared" si="267"/>
        <v>NS</v>
      </c>
      <c r="X112" s="5" t="str">
        <f t="shared" si="268"/>
        <v>NS</v>
      </c>
      <c r="Y112" s="5" t="str">
        <f t="shared" si="269"/>
        <v>NS</v>
      </c>
      <c r="Z112" s="5" t="str">
        <f t="shared" si="270"/>
        <v>NS</v>
      </c>
      <c r="AA112" s="82">
        <v>0.484549486618644</v>
      </c>
      <c r="AB112" s="82">
        <v>0.38027639142194303</v>
      </c>
      <c r="AC112" s="82">
        <v>14.799010010840499</v>
      </c>
      <c r="AD112" s="82">
        <v>11.1423348148207</v>
      </c>
      <c r="AE112" s="82">
        <v>0.71794882365065305</v>
      </c>
      <c r="AF112" s="82">
        <v>0.78722525910825403</v>
      </c>
      <c r="AG112" s="82">
        <v>0.54811663774119601</v>
      </c>
      <c r="AH112" s="82">
        <v>0.44309989892837198</v>
      </c>
      <c r="AI112" s="28" t="s">
        <v>42</v>
      </c>
      <c r="AJ112" s="28" t="s">
        <v>39</v>
      </c>
      <c r="AK112" s="28" t="s">
        <v>42</v>
      </c>
      <c r="AL112" s="28" t="s">
        <v>42</v>
      </c>
      <c r="AM112" s="28" t="s">
        <v>39</v>
      </c>
      <c r="AN112" s="28" t="s">
        <v>39</v>
      </c>
      <c r="AO112" s="28" t="s">
        <v>39</v>
      </c>
      <c r="AP112" s="28" t="s">
        <v>39</v>
      </c>
      <c r="AR112" s="83" t="s">
        <v>47</v>
      </c>
      <c r="AS112" s="82">
        <v>0.40612566257357802</v>
      </c>
      <c r="AT112" s="82">
        <v>0.40751170973063899</v>
      </c>
      <c r="AU112" s="82">
        <v>5.8691993738379802</v>
      </c>
      <c r="AV112" s="82">
        <v>5.7095765691048497</v>
      </c>
      <c r="AW112" s="82">
        <v>0.77063242692377099</v>
      </c>
      <c r="AX112" s="82">
        <v>0.76973260959203305</v>
      </c>
      <c r="AY112" s="82">
        <v>0.46674426659517299</v>
      </c>
      <c r="AZ112" s="82">
        <v>0.46657560903393902</v>
      </c>
      <c r="BA112" s="28" t="s">
        <v>39</v>
      </c>
      <c r="BB112" s="28" t="s">
        <v>39</v>
      </c>
      <c r="BC112" s="28" t="s">
        <v>41</v>
      </c>
      <c r="BD112" s="28" t="s">
        <v>41</v>
      </c>
      <c r="BE112" s="28" t="s">
        <v>39</v>
      </c>
      <c r="BF112" s="28" t="s">
        <v>39</v>
      </c>
      <c r="BG112" s="28" t="s">
        <v>39</v>
      </c>
      <c r="BH112" s="28" t="s">
        <v>39</v>
      </c>
      <c r="BI112" s="63">
        <f t="shared" si="271"/>
        <v>1</v>
      </c>
      <c r="BJ112" s="63" t="s">
        <v>47</v>
      </c>
      <c r="BK112" s="82">
        <v>0.46674383178235301</v>
      </c>
      <c r="BL112" s="82">
        <v>0.45150298851383103</v>
      </c>
      <c r="BM112" s="82">
        <v>13.472234338990299</v>
      </c>
      <c r="BN112" s="82">
        <v>11.931418951461501</v>
      </c>
      <c r="BO112" s="82">
        <v>0.730243910085971</v>
      </c>
      <c r="BP112" s="82">
        <v>0.740605840839896</v>
      </c>
      <c r="BQ112" s="82">
        <v>0.52759629043160605</v>
      </c>
      <c r="BR112" s="82">
        <v>0.50919525165995205</v>
      </c>
      <c r="BS112" s="63" t="s">
        <v>42</v>
      </c>
      <c r="BT112" s="63" t="s">
        <v>42</v>
      </c>
      <c r="BU112" s="63" t="s">
        <v>42</v>
      </c>
      <c r="BV112" s="63" t="s">
        <v>42</v>
      </c>
      <c r="BW112" s="63" t="s">
        <v>39</v>
      </c>
      <c r="BX112" s="63" t="s">
        <v>39</v>
      </c>
      <c r="BY112" s="63" t="s">
        <v>39</v>
      </c>
      <c r="BZ112" s="63" t="s">
        <v>39</v>
      </c>
    </row>
    <row r="113" spans="1:78" s="63" customFormat="1" x14ac:dyDescent="0.3">
      <c r="A113" s="80">
        <v>14159500</v>
      </c>
      <c r="B113" s="63">
        <v>23773009</v>
      </c>
      <c r="C113" s="63" t="s">
        <v>4</v>
      </c>
      <c r="D113" s="81" t="s">
        <v>107</v>
      </c>
      <c r="E113" s="81"/>
      <c r="F113" s="64"/>
      <c r="G113" s="5">
        <v>0.42</v>
      </c>
      <c r="H113" s="5" t="str">
        <f t="shared" si="255"/>
        <v>NS</v>
      </c>
      <c r="I113" s="5" t="str">
        <f t="shared" si="256"/>
        <v>NS</v>
      </c>
      <c r="J113" s="5" t="str">
        <f t="shared" si="257"/>
        <v>NS</v>
      </c>
      <c r="K113" s="5" t="str">
        <f t="shared" si="258"/>
        <v>S</v>
      </c>
      <c r="L113" s="17">
        <v>-2.5999999999999999E-2</v>
      </c>
      <c r="M113" s="5" t="str">
        <f t="shared" si="259"/>
        <v>VG</v>
      </c>
      <c r="N113" s="5" t="str">
        <f t="shared" si="260"/>
        <v>NS</v>
      </c>
      <c r="O113" s="5" t="str">
        <f t="shared" si="261"/>
        <v>G</v>
      </c>
      <c r="P113" s="5" t="str">
        <f t="shared" si="262"/>
        <v>NS</v>
      </c>
      <c r="Q113" s="5">
        <v>0.76</v>
      </c>
      <c r="R113" s="5" t="str">
        <f t="shared" si="263"/>
        <v>NS</v>
      </c>
      <c r="S113" s="5" t="str">
        <f t="shared" si="264"/>
        <v>NS</v>
      </c>
      <c r="T113" s="5" t="str">
        <f t="shared" si="265"/>
        <v>NS</v>
      </c>
      <c r="U113" s="5" t="str">
        <f t="shared" si="266"/>
        <v>NS</v>
      </c>
      <c r="V113" s="5">
        <v>0.47699999999999998</v>
      </c>
      <c r="W113" s="5" t="str">
        <f t="shared" si="267"/>
        <v>NS</v>
      </c>
      <c r="X113" s="5" t="str">
        <f t="shared" si="268"/>
        <v>NS</v>
      </c>
      <c r="Y113" s="5" t="str">
        <f t="shared" si="269"/>
        <v>NS</v>
      </c>
      <c r="Z113" s="5" t="str">
        <f t="shared" si="270"/>
        <v>NS</v>
      </c>
      <c r="AA113" s="82">
        <v>0.484549486618644</v>
      </c>
      <c r="AB113" s="82">
        <v>0.38027639142194303</v>
      </c>
      <c r="AC113" s="82">
        <v>14.799010010840499</v>
      </c>
      <c r="AD113" s="82">
        <v>11.1423348148207</v>
      </c>
      <c r="AE113" s="82">
        <v>0.71794882365065305</v>
      </c>
      <c r="AF113" s="82">
        <v>0.78722525910825403</v>
      </c>
      <c r="AG113" s="82">
        <v>0.54811663774119601</v>
      </c>
      <c r="AH113" s="82">
        <v>0.44309989892837198</v>
      </c>
      <c r="AI113" s="28" t="s">
        <v>42</v>
      </c>
      <c r="AJ113" s="28" t="s">
        <v>39</v>
      </c>
      <c r="AK113" s="28" t="s">
        <v>42</v>
      </c>
      <c r="AL113" s="28" t="s">
        <v>42</v>
      </c>
      <c r="AM113" s="28" t="s">
        <v>39</v>
      </c>
      <c r="AN113" s="28" t="s">
        <v>39</v>
      </c>
      <c r="AO113" s="28" t="s">
        <v>39</v>
      </c>
      <c r="AP113" s="28" t="s">
        <v>39</v>
      </c>
      <c r="AR113" s="83" t="s">
        <v>47</v>
      </c>
      <c r="AS113" s="82">
        <v>0.40612566257357802</v>
      </c>
      <c r="AT113" s="82">
        <v>0.40751170973063899</v>
      </c>
      <c r="AU113" s="82">
        <v>5.8691993738379802</v>
      </c>
      <c r="AV113" s="82">
        <v>5.7095765691048497</v>
      </c>
      <c r="AW113" s="82">
        <v>0.77063242692377099</v>
      </c>
      <c r="AX113" s="82">
        <v>0.76973260959203305</v>
      </c>
      <c r="AY113" s="82">
        <v>0.46674426659517299</v>
      </c>
      <c r="AZ113" s="82">
        <v>0.46657560903393902</v>
      </c>
      <c r="BA113" s="28" t="s">
        <v>39</v>
      </c>
      <c r="BB113" s="28" t="s">
        <v>39</v>
      </c>
      <c r="BC113" s="28" t="s">
        <v>41</v>
      </c>
      <c r="BD113" s="28" t="s">
        <v>41</v>
      </c>
      <c r="BE113" s="28" t="s">
        <v>39</v>
      </c>
      <c r="BF113" s="28" t="s">
        <v>39</v>
      </c>
      <c r="BG113" s="28" t="s">
        <v>39</v>
      </c>
      <c r="BH113" s="28" t="s">
        <v>39</v>
      </c>
      <c r="BI113" s="63">
        <f t="shared" si="271"/>
        <v>1</v>
      </c>
      <c r="BJ113" s="63" t="s">
        <v>47</v>
      </c>
      <c r="BK113" s="82">
        <v>0.46674383178235301</v>
      </c>
      <c r="BL113" s="82">
        <v>0.45150298851383103</v>
      </c>
      <c r="BM113" s="82">
        <v>13.472234338990299</v>
      </c>
      <c r="BN113" s="82">
        <v>11.931418951461501</v>
      </c>
      <c r="BO113" s="82">
        <v>0.730243910085971</v>
      </c>
      <c r="BP113" s="82">
        <v>0.740605840839896</v>
      </c>
      <c r="BQ113" s="82">
        <v>0.52759629043160605</v>
      </c>
      <c r="BR113" s="82">
        <v>0.50919525165995205</v>
      </c>
      <c r="BS113" s="63" t="s">
        <v>42</v>
      </c>
      <c r="BT113" s="63" t="s">
        <v>42</v>
      </c>
      <c r="BU113" s="63" t="s">
        <v>42</v>
      </c>
      <c r="BV113" s="63" t="s">
        <v>42</v>
      </c>
      <c r="BW113" s="63" t="s">
        <v>39</v>
      </c>
      <c r="BX113" s="63" t="s">
        <v>39</v>
      </c>
      <c r="BY113" s="63" t="s">
        <v>39</v>
      </c>
      <c r="BZ113" s="63" t="s">
        <v>39</v>
      </c>
    </row>
    <row r="114" spans="1:78" s="34" customFormat="1" x14ac:dyDescent="0.3">
      <c r="A114" s="35">
        <v>14159500</v>
      </c>
      <c r="B114" s="34">
        <v>23773009</v>
      </c>
      <c r="C114" s="34" t="s">
        <v>4</v>
      </c>
      <c r="D114" s="79" t="s">
        <v>110</v>
      </c>
      <c r="E114" s="79"/>
      <c r="F114" s="86"/>
      <c r="G114" s="36">
        <v>0.45300000000000001</v>
      </c>
      <c r="H114" s="36" t="str">
        <f t="shared" si="255"/>
        <v>S</v>
      </c>
      <c r="I114" s="36" t="str">
        <f t="shared" si="256"/>
        <v>NS</v>
      </c>
      <c r="J114" s="36" t="str">
        <f t="shared" si="257"/>
        <v>NS</v>
      </c>
      <c r="K114" s="36" t="str">
        <f t="shared" si="258"/>
        <v>S</v>
      </c>
      <c r="L114" s="37">
        <v>6.0000000000000001E-3</v>
      </c>
      <c r="M114" s="36" t="str">
        <f t="shared" si="259"/>
        <v>VG</v>
      </c>
      <c r="N114" s="36" t="str">
        <f t="shared" si="260"/>
        <v>NS</v>
      </c>
      <c r="O114" s="36" t="str">
        <f t="shared" si="261"/>
        <v>G</v>
      </c>
      <c r="P114" s="36" t="str">
        <f t="shared" si="262"/>
        <v>NS</v>
      </c>
      <c r="Q114" s="36">
        <v>0.74</v>
      </c>
      <c r="R114" s="36" t="str">
        <f t="shared" si="263"/>
        <v>NS</v>
      </c>
      <c r="S114" s="36" t="str">
        <f t="shared" si="264"/>
        <v>NS</v>
      </c>
      <c r="T114" s="36" t="str">
        <f t="shared" si="265"/>
        <v>NS</v>
      </c>
      <c r="U114" s="36" t="str">
        <f t="shared" si="266"/>
        <v>NS</v>
      </c>
      <c r="V114" s="36">
        <v>0.49</v>
      </c>
      <c r="W114" s="36" t="str">
        <f t="shared" si="267"/>
        <v>NS</v>
      </c>
      <c r="X114" s="36" t="str">
        <f t="shared" si="268"/>
        <v>NS</v>
      </c>
      <c r="Y114" s="36" t="str">
        <f t="shared" si="269"/>
        <v>NS</v>
      </c>
      <c r="Z114" s="36" t="str">
        <f t="shared" si="270"/>
        <v>NS</v>
      </c>
      <c r="AA114" s="38">
        <v>0.484549486618644</v>
      </c>
      <c r="AB114" s="38">
        <v>0.38027639142194303</v>
      </c>
      <c r="AC114" s="38">
        <v>14.799010010840499</v>
      </c>
      <c r="AD114" s="38">
        <v>11.1423348148207</v>
      </c>
      <c r="AE114" s="38">
        <v>0.71794882365065305</v>
      </c>
      <c r="AF114" s="38">
        <v>0.78722525910825403</v>
      </c>
      <c r="AG114" s="38">
        <v>0.54811663774119601</v>
      </c>
      <c r="AH114" s="38">
        <v>0.44309989892837198</v>
      </c>
      <c r="AI114" s="39" t="s">
        <v>42</v>
      </c>
      <c r="AJ114" s="39" t="s">
        <v>39</v>
      </c>
      <c r="AK114" s="39" t="s">
        <v>42</v>
      </c>
      <c r="AL114" s="39" t="s">
        <v>42</v>
      </c>
      <c r="AM114" s="39" t="s">
        <v>39</v>
      </c>
      <c r="AN114" s="39" t="s">
        <v>39</v>
      </c>
      <c r="AO114" s="39" t="s">
        <v>39</v>
      </c>
      <c r="AP114" s="39" t="s">
        <v>39</v>
      </c>
      <c r="AR114" s="40" t="s">
        <v>47</v>
      </c>
      <c r="AS114" s="38">
        <v>0.40612566257357802</v>
      </c>
      <c r="AT114" s="38">
        <v>0.40751170973063899</v>
      </c>
      <c r="AU114" s="38">
        <v>5.8691993738379802</v>
      </c>
      <c r="AV114" s="38">
        <v>5.7095765691048497</v>
      </c>
      <c r="AW114" s="38">
        <v>0.77063242692377099</v>
      </c>
      <c r="AX114" s="38">
        <v>0.76973260959203305</v>
      </c>
      <c r="AY114" s="38">
        <v>0.46674426659517299</v>
      </c>
      <c r="AZ114" s="38">
        <v>0.46657560903393902</v>
      </c>
      <c r="BA114" s="39" t="s">
        <v>39</v>
      </c>
      <c r="BB114" s="39" t="s">
        <v>39</v>
      </c>
      <c r="BC114" s="39" t="s">
        <v>41</v>
      </c>
      <c r="BD114" s="39" t="s">
        <v>41</v>
      </c>
      <c r="BE114" s="39" t="s">
        <v>39</v>
      </c>
      <c r="BF114" s="39" t="s">
        <v>39</v>
      </c>
      <c r="BG114" s="39" t="s">
        <v>39</v>
      </c>
      <c r="BH114" s="39" t="s">
        <v>39</v>
      </c>
      <c r="BI114" s="34">
        <f t="shared" si="271"/>
        <v>1</v>
      </c>
      <c r="BJ114" s="34" t="s">
        <v>47</v>
      </c>
      <c r="BK114" s="38">
        <v>0.46674383178235301</v>
      </c>
      <c r="BL114" s="38">
        <v>0.45150298851383103</v>
      </c>
      <c r="BM114" s="38">
        <v>13.472234338990299</v>
      </c>
      <c r="BN114" s="38">
        <v>11.931418951461501</v>
      </c>
      <c r="BO114" s="38">
        <v>0.730243910085971</v>
      </c>
      <c r="BP114" s="38">
        <v>0.740605840839896</v>
      </c>
      <c r="BQ114" s="38">
        <v>0.52759629043160605</v>
      </c>
      <c r="BR114" s="38">
        <v>0.50919525165995205</v>
      </c>
      <c r="BS114" s="34" t="s">
        <v>42</v>
      </c>
      <c r="BT114" s="34" t="s">
        <v>42</v>
      </c>
      <c r="BU114" s="34" t="s">
        <v>42</v>
      </c>
      <c r="BV114" s="34" t="s">
        <v>42</v>
      </c>
      <c r="BW114" s="34" t="s">
        <v>39</v>
      </c>
      <c r="BX114" s="34" t="s">
        <v>39</v>
      </c>
      <c r="BY114" s="34" t="s">
        <v>39</v>
      </c>
      <c r="BZ114" s="34" t="s">
        <v>39</v>
      </c>
    </row>
    <row r="115" spans="1:78" s="34" customFormat="1" x14ac:dyDescent="0.3">
      <c r="A115" s="35">
        <v>14159500</v>
      </c>
      <c r="B115" s="34">
        <v>23773009</v>
      </c>
      <c r="C115" s="34" t="s">
        <v>4</v>
      </c>
      <c r="D115" s="79" t="s">
        <v>121</v>
      </c>
      <c r="E115" s="79" t="s">
        <v>132</v>
      </c>
      <c r="F115" s="86"/>
      <c r="G115" s="36">
        <v>0.45900000000000002</v>
      </c>
      <c r="H115" s="36" t="str">
        <f t="shared" si="255"/>
        <v>S</v>
      </c>
      <c r="I115" s="36" t="str">
        <f t="shared" si="256"/>
        <v>NS</v>
      </c>
      <c r="J115" s="36" t="str">
        <f t="shared" si="257"/>
        <v>NS</v>
      </c>
      <c r="K115" s="36" t="str">
        <f t="shared" si="258"/>
        <v>S</v>
      </c>
      <c r="L115" s="37">
        <v>1.12E-2</v>
      </c>
      <c r="M115" s="36" t="str">
        <f t="shared" si="259"/>
        <v>VG</v>
      </c>
      <c r="N115" s="36" t="str">
        <f t="shared" si="260"/>
        <v>NS</v>
      </c>
      <c r="O115" s="36" t="str">
        <f t="shared" si="261"/>
        <v>G</v>
      </c>
      <c r="P115" s="36" t="str">
        <f t="shared" si="262"/>
        <v>NS</v>
      </c>
      <c r="Q115" s="36">
        <v>0.74</v>
      </c>
      <c r="R115" s="36" t="str">
        <f t="shared" si="263"/>
        <v>NS</v>
      </c>
      <c r="S115" s="36" t="str">
        <f t="shared" si="264"/>
        <v>NS</v>
      </c>
      <c r="T115" s="36" t="str">
        <f t="shared" si="265"/>
        <v>NS</v>
      </c>
      <c r="U115" s="36" t="str">
        <f t="shared" si="266"/>
        <v>NS</v>
      </c>
      <c r="V115" s="36">
        <v>0.496</v>
      </c>
      <c r="W115" s="36" t="str">
        <f t="shared" si="267"/>
        <v>NS</v>
      </c>
      <c r="X115" s="36" t="str">
        <f t="shared" si="268"/>
        <v>NS</v>
      </c>
      <c r="Y115" s="36" t="str">
        <f t="shared" si="269"/>
        <v>NS</v>
      </c>
      <c r="Z115" s="36" t="str">
        <f t="shared" si="270"/>
        <v>NS</v>
      </c>
      <c r="AA115" s="38">
        <v>0.484549486618644</v>
      </c>
      <c r="AB115" s="38">
        <v>0.38027639142194303</v>
      </c>
      <c r="AC115" s="38">
        <v>14.799010010840499</v>
      </c>
      <c r="AD115" s="38">
        <v>11.1423348148207</v>
      </c>
      <c r="AE115" s="38">
        <v>0.71794882365065305</v>
      </c>
      <c r="AF115" s="38">
        <v>0.78722525910825403</v>
      </c>
      <c r="AG115" s="38">
        <v>0.54811663774119601</v>
      </c>
      <c r="AH115" s="38">
        <v>0.44309989892837198</v>
      </c>
      <c r="AI115" s="39" t="s">
        <v>42</v>
      </c>
      <c r="AJ115" s="39" t="s">
        <v>39</v>
      </c>
      <c r="AK115" s="39" t="s">
        <v>42</v>
      </c>
      <c r="AL115" s="39" t="s">
        <v>42</v>
      </c>
      <c r="AM115" s="39" t="s">
        <v>39</v>
      </c>
      <c r="AN115" s="39" t="s">
        <v>39</v>
      </c>
      <c r="AO115" s="39" t="s">
        <v>39</v>
      </c>
      <c r="AP115" s="39" t="s">
        <v>39</v>
      </c>
      <c r="AR115" s="40" t="s">
        <v>47</v>
      </c>
      <c r="AS115" s="38">
        <v>0.40612566257357802</v>
      </c>
      <c r="AT115" s="38">
        <v>0.40751170973063899</v>
      </c>
      <c r="AU115" s="38">
        <v>5.8691993738379802</v>
      </c>
      <c r="AV115" s="38">
        <v>5.7095765691048497</v>
      </c>
      <c r="AW115" s="38">
        <v>0.77063242692377099</v>
      </c>
      <c r="AX115" s="38">
        <v>0.76973260959203305</v>
      </c>
      <c r="AY115" s="38">
        <v>0.46674426659517299</v>
      </c>
      <c r="AZ115" s="38">
        <v>0.46657560903393902</v>
      </c>
      <c r="BA115" s="39" t="s">
        <v>39</v>
      </c>
      <c r="BB115" s="39" t="s">
        <v>39</v>
      </c>
      <c r="BC115" s="39" t="s">
        <v>41</v>
      </c>
      <c r="BD115" s="39" t="s">
        <v>41</v>
      </c>
      <c r="BE115" s="39" t="s">
        <v>39</v>
      </c>
      <c r="BF115" s="39" t="s">
        <v>39</v>
      </c>
      <c r="BG115" s="39" t="s">
        <v>39</v>
      </c>
      <c r="BH115" s="39" t="s">
        <v>39</v>
      </c>
      <c r="BI115" s="34">
        <f t="shared" si="271"/>
        <v>1</v>
      </c>
      <c r="BJ115" s="34" t="s">
        <v>47</v>
      </c>
      <c r="BK115" s="38">
        <v>0.46674383178235301</v>
      </c>
      <c r="BL115" s="38">
        <v>0.45150298851383103</v>
      </c>
      <c r="BM115" s="38">
        <v>13.472234338990299</v>
      </c>
      <c r="BN115" s="38">
        <v>11.931418951461501</v>
      </c>
      <c r="BO115" s="38">
        <v>0.730243910085971</v>
      </c>
      <c r="BP115" s="38">
        <v>0.740605840839896</v>
      </c>
      <c r="BQ115" s="38">
        <v>0.52759629043160605</v>
      </c>
      <c r="BR115" s="38">
        <v>0.50919525165995205</v>
      </c>
      <c r="BS115" s="34" t="s">
        <v>42</v>
      </c>
      <c r="BT115" s="34" t="s">
        <v>42</v>
      </c>
      <c r="BU115" s="34" t="s">
        <v>42</v>
      </c>
      <c r="BV115" s="34" t="s">
        <v>42</v>
      </c>
      <c r="BW115" s="34" t="s">
        <v>39</v>
      </c>
      <c r="BX115" s="34" t="s">
        <v>39</v>
      </c>
      <c r="BY115" s="34" t="s">
        <v>39</v>
      </c>
      <c r="BZ115" s="34" t="s">
        <v>39</v>
      </c>
    </row>
    <row r="116" spans="1:78" s="34" customFormat="1" x14ac:dyDescent="0.3">
      <c r="A116" s="35">
        <v>14159500</v>
      </c>
      <c r="B116" s="34">
        <v>23773009</v>
      </c>
      <c r="C116" s="34" t="s">
        <v>4</v>
      </c>
      <c r="D116" s="79" t="s">
        <v>133</v>
      </c>
      <c r="E116" s="79" t="s">
        <v>131</v>
      </c>
      <c r="F116" s="86"/>
      <c r="G116" s="36">
        <v>0.45900000000000002</v>
      </c>
      <c r="H116" s="36" t="str">
        <f t="shared" si="255"/>
        <v>S</v>
      </c>
      <c r="I116" s="36" t="str">
        <f t="shared" si="256"/>
        <v>NS</v>
      </c>
      <c r="J116" s="36" t="str">
        <f t="shared" si="257"/>
        <v>NS</v>
      </c>
      <c r="K116" s="36" t="str">
        <f t="shared" si="258"/>
        <v>S</v>
      </c>
      <c r="L116" s="37">
        <v>1.03E-2</v>
      </c>
      <c r="M116" s="36" t="str">
        <f t="shared" si="259"/>
        <v>VG</v>
      </c>
      <c r="N116" s="36" t="str">
        <f t="shared" si="260"/>
        <v>NS</v>
      </c>
      <c r="O116" s="36" t="str">
        <f t="shared" si="261"/>
        <v>G</v>
      </c>
      <c r="P116" s="36" t="str">
        <f t="shared" si="262"/>
        <v>NS</v>
      </c>
      <c r="Q116" s="36">
        <v>0.74</v>
      </c>
      <c r="R116" s="36" t="str">
        <f t="shared" si="263"/>
        <v>NS</v>
      </c>
      <c r="S116" s="36" t="str">
        <f t="shared" si="264"/>
        <v>NS</v>
      </c>
      <c r="T116" s="36" t="str">
        <f t="shared" si="265"/>
        <v>NS</v>
      </c>
      <c r="U116" s="36" t="str">
        <f t="shared" si="266"/>
        <v>NS</v>
      </c>
      <c r="V116" s="36">
        <v>0.496</v>
      </c>
      <c r="W116" s="36" t="str">
        <f t="shared" si="267"/>
        <v>NS</v>
      </c>
      <c r="X116" s="36" t="str">
        <f t="shared" si="268"/>
        <v>NS</v>
      </c>
      <c r="Y116" s="36" t="str">
        <f t="shared" si="269"/>
        <v>NS</v>
      </c>
      <c r="Z116" s="36" t="str">
        <f t="shared" si="270"/>
        <v>NS</v>
      </c>
      <c r="AA116" s="38">
        <v>0.484549486618644</v>
      </c>
      <c r="AB116" s="38">
        <v>0.38027639142194303</v>
      </c>
      <c r="AC116" s="38">
        <v>14.799010010840499</v>
      </c>
      <c r="AD116" s="38">
        <v>11.1423348148207</v>
      </c>
      <c r="AE116" s="38">
        <v>0.71794882365065305</v>
      </c>
      <c r="AF116" s="38">
        <v>0.78722525910825403</v>
      </c>
      <c r="AG116" s="38">
        <v>0.54811663774119601</v>
      </c>
      <c r="AH116" s="38">
        <v>0.44309989892837198</v>
      </c>
      <c r="AI116" s="39" t="s">
        <v>42</v>
      </c>
      <c r="AJ116" s="39" t="s">
        <v>39</v>
      </c>
      <c r="AK116" s="39" t="s">
        <v>42</v>
      </c>
      <c r="AL116" s="39" t="s">
        <v>42</v>
      </c>
      <c r="AM116" s="39" t="s">
        <v>39</v>
      </c>
      <c r="AN116" s="39" t="s">
        <v>39</v>
      </c>
      <c r="AO116" s="39" t="s">
        <v>39</v>
      </c>
      <c r="AP116" s="39" t="s">
        <v>39</v>
      </c>
      <c r="AR116" s="40" t="s">
        <v>47</v>
      </c>
      <c r="AS116" s="38">
        <v>0.40612566257357802</v>
      </c>
      <c r="AT116" s="38">
        <v>0.40751170973063899</v>
      </c>
      <c r="AU116" s="38">
        <v>5.8691993738379802</v>
      </c>
      <c r="AV116" s="38">
        <v>5.7095765691048497</v>
      </c>
      <c r="AW116" s="38">
        <v>0.77063242692377099</v>
      </c>
      <c r="AX116" s="38">
        <v>0.76973260959203305</v>
      </c>
      <c r="AY116" s="38">
        <v>0.46674426659517299</v>
      </c>
      <c r="AZ116" s="38">
        <v>0.46657560903393902</v>
      </c>
      <c r="BA116" s="39" t="s">
        <v>39</v>
      </c>
      <c r="BB116" s="39" t="s">
        <v>39</v>
      </c>
      <c r="BC116" s="39" t="s">
        <v>41</v>
      </c>
      <c r="BD116" s="39" t="s">
        <v>41</v>
      </c>
      <c r="BE116" s="39" t="s">
        <v>39</v>
      </c>
      <c r="BF116" s="39" t="s">
        <v>39</v>
      </c>
      <c r="BG116" s="39" t="s">
        <v>39</v>
      </c>
      <c r="BH116" s="39" t="s">
        <v>39</v>
      </c>
      <c r="BI116" s="34">
        <f t="shared" si="271"/>
        <v>1</v>
      </c>
      <c r="BJ116" s="34" t="s">
        <v>47</v>
      </c>
      <c r="BK116" s="38">
        <v>0.46674383178235301</v>
      </c>
      <c r="BL116" s="38">
        <v>0.45150298851383103</v>
      </c>
      <c r="BM116" s="38">
        <v>13.472234338990299</v>
      </c>
      <c r="BN116" s="38">
        <v>11.931418951461501</v>
      </c>
      <c r="BO116" s="38">
        <v>0.730243910085971</v>
      </c>
      <c r="BP116" s="38">
        <v>0.740605840839896</v>
      </c>
      <c r="BQ116" s="38">
        <v>0.52759629043160605</v>
      </c>
      <c r="BR116" s="38">
        <v>0.50919525165995205</v>
      </c>
      <c r="BS116" s="34" t="s">
        <v>42</v>
      </c>
      <c r="BT116" s="34" t="s">
        <v>42</v>
      </c>
      <c r="BU116" s="34" t="s">
        <v>42</v>
      </c>
      <c r="BV116" s="34" t="s">
        <v>42</v>
      </c>
      <c r="BW116" s="34" t="s">
        <v>39</v>
      </c>
      <c r="BX116" s="34" t="s">
        <v>39</v>
      </c>
      <c r="BY116" s="34" t="s">
        <v>39</v>
      </c>
      <c r="BZ116" s="34" t="s">
        <v>39</v>
      </c>
    </row>
    <row r="117" spans="1:78" s="34" customFormat="1" x14ac:dyDescent="0.3">
      <c r="A117" s="35">
        <v>14159500</v>
      </c>
      <c r="B117" s="34">
        <v>23773009</v>
      </c>
      <c r="C117" s="34" t="s">
        <v>4</v>
      </c>
      <c r="D117" s="79" t="s">
        <v>147</v>
      </c>
      <c r="E117" s="79" t="s">
        <v>137</v>
      </c>
      <c r="F117" s="86"/>
      <c r="G117" s="36">
        <v>0.45900000000000002</v>
      </c>
      <c r="H117" s="36" t="str">
        <f t="shared" si="255"/>
        <v>S</v>
      </c>
      <c r="I117" s="36" t="str">
        <f t="shared" si="256"/>
        <v>NS</v>
      </c>
      <c r="J117" s="36" t="str">
        <f t="shared" si="257"/>
        <v>NS</v>
      </c>
      <c r="K117" s="36" t="str">
        <f t="shared" si="258"/>
        <v>S</v>
      </c>
      <c r="L117" s="37">
        <v>1.4999999999999999E-2</v>
      </c>
      <c r="M117" s="36" t="str">
        <f t="shared" si="259"/>
        <v>VG</v>
      </c>
      <c r="N117" s="36" t="str">
        <f t="shared" si="260"/>
        <v>NS</v>
      </c>
      <c r="O117" s="36" t="str">
        <f t="shared" si="261"/>
        <v>G</v>
      </c>
      <c r="P117" s="36" t="str">
        <f t="shared" si="262"/>
        <v>NS</v>
      </c>
      <c r="Q117" s="36">
        <v>0.73</v>
      </c>
      <c r="R117" s="36" t="str">
        <f t="shared" si="263"/>
        <v>NS</v>
      </c>
      <c r="S117" s="36" t="str">
        <f t="shared" si="264"/>
        <v>NS</v>
      </c>
      <c r="T117" s="36" t="str">
        <f t="shared" si="265"/>
        <v>NS</v>
      </c>
      <c r="U117" s="36" t="str">
        <f t="shared" si="266"/>
        <v>NS</v>
      </c>
      <c r="V117" s="36">
        <v>0.49980000000000002</v>
      </c>
      <c r="W117" s="36" t="str">
        <f t="shared" si="267"/>
        <v>NS</v>
      </c>
      <c r="X117" s="36" t="str">
        <f t="shared" si="268"/>
        <v>NS</v>
      </c>
      <c r="Y117" s="36" t="str">
        <f t="shared" si="269"/>
        <v>NS</v>
      </c>
      <c r="Z117" s="36" t="str">
        <f t="shared" si="270"/>
        <v>NS</v>
      </c>
      <c r="AA117" s="38">
        <v>0.484549486618644</v>
      </c>
      <c r="AB117" s="38">
        <v>0.38027639142194303</v>
      </c>
      <c r="AC117" s="38">
        <v>14.799010010840499</v>
      </c>
      <c r="AD117" s="38">
        <v>11.1423348148207</v>
      </c>
      <c r="AE117" s="38">
        <v>0.71794882365065305</v>
      </c>
      <c r="AF117" s="38">
        <v>0.78722525910825403</v>
      </c>
      <c r="AG117" s="38">
        <v>0.54811663774119601</v>
      </c>
      <c r="AH117" s="38">
        <v>0.44309989892837198</v>
      </c>
      <c r="AI117" s="39" t="s">
        <v>42</v>
      </c>
      <c r="AJ117" s="39" t="s">
        <v>39</v>
      </c>
      <c r="AK117" s="39" t="s">
        <v>42</v>
      </c>
      <c r="AL117" s="39" t="s">
        <v>42</v>
      </c>
      <c r="AM117" s="39" t="s">
        <v>39</v>
      </c>
      <c r="AN117" s="39" t="s">
        <v>39</v>
      </c>
      <c r="AO117" s="39" t="s">
        <v>39</v>
      </c>
      <c r="AP117" s="39" t="s">
        <v>39</v>
      </c>
      <c r="AR117" s="40" t="s">
        <v>47</v>
      </c>
      <c r="AS117" s="38">
        <v>0.40612566257357802</v>
      </c>
      <c r="AT117" s="38">
        <v>0.40751170973063899</v>
      </c>
      <c r="AU117" s="38">
        <v>5.8691993738379802</v>
      </c>
      <c r="AV117" s="38">
        <v>5.7095765691048497</v>
      </c>
      <c r="AW117" s="38">
        <v>0.77063242692377099</v>
      </c>
      <c r="AX117" s="38">
        <v>0.76973260959203305</v>
      </c>
      <c r="AY117" s="38">
        <v>0.46674426659517299</v>
      </c>
      <c r="AZ117" s="38">
        <v>0.46657560903393902</v>
      </c>
      <c r="BA117" s="39" t="s">
        <v>39</v>
      </c>
      <c r="BB117" s="39" t="s">
        <v>39</v>
      </c>
      <c r="BC117" s="39" t="s">
        <v>41</v>
      </c>
      <c r="BD117" s="39" t="s">
        <v>41</v>
      </c>
      <c r="BE117" s="39" t="s">
        <v>39</v>
      </c>
      <c r="BF117" s="39" t="s">
        <v>39</v>
      </c>
      <c r="BG117" s="39" t="s">
        <v>39</v>
      </c>
      <c r="BH117" s="39" t="s">
        <v>39</v>
      </c>
      <c r="BI117" s="34">
        <f t="shared" si="271"/>
        <v>1</v>
      </c>
      <c r="BJ117" s="34" t="s">
        <v>47</v>
      </c>
      <c r="BK117" s="38">
        <v>0.46674383178235301</v>
      </c>
      <c r="BL117" s="38">
        <v>0.45150298851383103</v>
      </c>
      <c r="BM117" s="38">
        <v>13.472234338990299</v>
      </c>
      <c r="BN117" s="38">
        <v>11.931418951461501</v>
      </c>
      <c r="BO117" s="38">
        <v>0.730243910085971</v>
      </c>
      <c r="BP117" s="38">
        <v>0.740605840839896</v>
      </c>
      <c r="BQ117" s="38">
        <v>0.52759629043160605</v>
      </c>
      <c r="BR117" s="38">
        <v>0.50919525165995205</v>
      </c>
      <c r="BS117" s="34" t="s">
        <v>42</v>
      </c>
      <c r="BT117" s="34" t="s">
        <v>42</v>
      </c>
      <c r="BU117" s="34" t="s">
        <v>42</v>
      </c>
      <c r="BV117" s="34" t="s">
        <v>42</v>
      </c>
      <c r="BW117" s="34" t="s">
        <v>39</v>
      </c>
      <c r="BX117" s="34" t="s">
        <v>39</v>
      </c>
      <c r="BY117" s="34" t="s">
        <v>39</v>
      </c>
      <c r="BZ117" s="34" t="s">
        <v>39</v>
      </c>
    </row>
    <row r="118" spans="1:78" s="34" customFormat="1" x14ac:dyDescent="0.3">
      <c r="A118" s="35">
        <v>14159500</v>
      </c>
      <c r="B118" s="34">
        <v>23773009</v>
      </c>
      <c r="C118" s="34" t="s">
        <v>4</v>
      </c>
      <c r="D118" s="79" t="s">
        <v>194</v>
      </c>
      <c r="E118" s="79"/>
      <c r="F118" s="86"/>
      <c r="G118" s="36">
        <v>0.47199999999999998</v>
      </c>
      <c r="H118" s="36" t="str">
        <f t="shared" si="255"/>
        <v>S</v>
      </c>
      <c r="I118" s="36" t="str">
        <f t="shared" si="256"/>
        <v>NS</v>
      </c>
      <c r="J118" s="36" t="str">
        <f t="shared" si="257"/>
        <v>NS</v>
      </c>
      <c r="K118" s="36" t="str">
        <f t="shared" si="258"/>
        <v>S</v>
      </c>
      <c r="L118" s="37">
        <v>5.33E-2</v>
      </c>
      <c r="M118" s="36" t="str">
        <f t="shared" si="259"/>
        <v>G</v>
      </c>
      <c r="N118" s="36" t="str">
        <f t="shared" si="260"/>
        <v>NS</v>
      </c>
      <c r="O118" s="36" t="str">
        <f t="shared" si="261"/>
        <v>G</v>
      </c>
      <c r="P118" s="36" t="str">
        <f t="shared" si="262"/>
        <v>NS</v>
      </c>
      <c r="Q118" s="36">
        <v>0.72</v>
      </c>
      <c r="R118" s="36" t="str">
        <f t="shared" si="263"/>
        <v>NS</v>
      </c>
      <c r="S118" s="36" t="str">
        <f t="shared" si="264"/>
        <v>NS</v>
      </c>
      <c r="T118" s="36" t="str">
        <f t="shared" si="265"/>
        <v>NS</v>
      </c>
      <c r="U118" s="36" t="str">
        <f t="shared" si="266"/>
        <v>NS</v>
      </c>
      <c r="V118" s="36">
        <v>0.50600000000000001</v>
      </c>
      <c r="W118" s="36" t="str">
        <f t="shared" si="267"/>
        <v>NS</v>
      </c>
      <c r="X118" s="36" t="str">
        <f t="shared" si="268"/>
        <v>NS</v>
      </c>
      <c r="Y118" s="36" t="str">
        <f t="shared" si="269"/>
        <v>NS</v>
      </c>
      <c r="Z118" s="36" t="str">
        <f t="shared" si="270"/>
        <v>NS</v>
      </c>
      <c r="AA118" s="38">
        <v>0.484549486618644</v>
      </c>
      <c r="AB118" s="38">
        <v>0.38027639142194303</v>
      </c>
      <c r="AC118" s="38">
        <v>14.799010010840499</v>
      </c>
      <c r="AD118" s="38">
        <v>11.1423348148207</v>
      </c>
      <c r="AE118" s="38">
        <v>0.71794882365065305</v>
      </c>
      <c r="AF118" s="38">
        <v>0.78722525910825403</v>
      </c>
      <c r="AG118" s="38">
        <v>0.54811663774119601</v>
      </c>
      <c r="AH118" s="38">
        <v>0.44309989892837198</v>
      </c>
      <c r="AI118" s="39" t="s">
        <v>42</v>
      </c>
      <c r="AJ118" s="39" t="s">
        <v>39</v>
      </c>
      <c r="AK118" s="39" t="s">
        <v>42</v>
      </c>
      <c r="AL118" s="39" t="s">
        <v>42</v>
      </c>
      <c r="AM118" s="39" t="s">
        <v>39</v>
      </c>
      <c r="AN118" s="39" t="s">
        <v>39</v>
      </c>
      <c r="AO118" s="39" t="s">
        <v>39</v>
      </c>
      <c r="AP118" s="39" t="s">
        <v>39</v>
      </c>
      <c r="AR118" s="40" t="s">
        <v>47</v>
      </c>
      <c r="AS118" s="38">
        <v>0.40612566257357802</v>
      </c>
      <c r="AT118" s="38">
        <v>0.40751170973063899</v>
      </c>
      <c r="AU118" s="38">
        <v>5.8691993738379802</v>
      </c>
      <c r="AV118" s="38">
        <v>5.7095765691048497</v>
      </c>
      <c r="AW118" s="38">
        <v>0.77063242692377099</v>
      </c>
      <c r="AX118" s="38">
        <v>0.76973260959203305</v>
      </c>
      <c r="AY118" s="38">
        <v>0.46674426659517299</v>
      </c>
      <c r="AZ118" s="38">
        <v>0.46657560903393902</v>
      </c>
      <c r="BA118" s="39" t="s">
        <v>39</v>
      </c>
      <c r="BB118" s="39" t="s">
        <v>39</v>
      </c>
      <c r="BC118" s="39" t="s">
        <v>41</v>
      </c>
      <c r="BD118" s="39" t="s">
        <v>41</v>
      </c>
      <c r="BE118" s="39" t="s">
        <v>39</v>
      </c>
      <c r="BF118" s="39" t="s">
        <v>39</v>
      </c>
      <c r="BG118" s="39" t="s">
        <v>39</v>
      </c>
      <c r="BH118" s="39" t="s">
        <v>39</v>
      </c>
      <c r="BI118" s="34">
        <f t="shared" si="271"/>
        <v>1</v>
      </c>
      <c r="BJ118" s="34" t="s">
        <v>47</v>
      </c>
      <c r="BK118" s="38">
        <v>0.46674383178235301</v>
      </c>
      <c r="BL118" s="38">
        <v>0.45150298851383103</v>
      </c>
      <c r="BM118" s="38">
        <v>13.472234338990299</v>
      </c>
      <c r="BN118" s="38">
        <v>11.931418951461501</v>
      </c>
      <c r="BO118" s="38">
        <v>0.730243910085971</v>
      </c>
      <c r="BP118" s="38">
        <v>0.740605840839896</v>
      </c>
      <c r="BQ118" s="38">
        <v>0.52759629043160605</v>
      </c>
      <c r="BR118" s="38">
        <v>0.50919525165995205</v>
      </c>
      <c r="BS118" s="34" t="s">
        <v>42</v>
      </c>
      <c r="BT118" s="34" t="s">
        <v>42</v>
      </c>
      <c r="BU118" s="34" t="s">
        <v>42</v>
      </c>
      <c r="BV118" s="34" t="s">
        <v>42</v>
      </c>
      <c r="BW118" s="34" t="s">
        <v>39</v>
      </c>
      <c r="BX118" s="34" t="s">
        <v>39</v>
      </c>
      <c r="BY118" s="34" t="s">
        <v>39</v>
      </c>
      <c r="BZ118" s="34" t="s">
        <v>39</v>
      </c>
    </row>
    <row r="119" spans="1:78" s="63" customFormat="1" x14ac:dyDescent="0.3">
      <c r="A119" s="80">
        <v>14159500</v>
      </c>
      <c r="B119" s="63">
        <v>23773009</v>
      </c>
      <c r="C119" s="63" t="s">
        <v>4</v>
      </c>
      <c r="D119" s="81" t="s">
        <v>207</v>
      </c>
      <c r="E119" s="81"/>
      <c r="F119" s="64"/>
      <c r="G119" s="5">
        <v>0.47899999999999998</v>
      </c>
      <c r="H119" s="5" t="str">
        <f t="shared" si="255"/>
        <v>S</v>
      </c>
      <c r="I119" s="5" t="str">
        <f t="shared" si="256"/>
        <v>NS</v>
      </c>
      <c r="J119" s="5" t="str">
        <f t="shared" si="257"/>
        <v>NS</v>
      </c>
      <c r="K119" s="5" t="str">
        <f t="shared" si="258"/>
        <v>S</v>
      </c>
      <c r="L119" s="17">
        <v>1.6799999999999999E-2</v>
      </c>
      <c r="M119" s="5" t="str">
        <f t="shared" si="259"/>
        <v>VG</v>
      </c>
      <c r="N119" s="5" t="str">
        <f t="shared" si="260"/>
        <v>NS</v>
      </c>
      <c r="O119" s="5" t="str">
        <f t="shared" si="261"/>
        <v>G</v>
      </c>
      <c r="P119" s="5" t="str">
        <f t="shared" si="262"/>
        <v>NS</v>
      </c>
      <c r="Q119" s="5">
        <v>0.72199999999999998</v>
      </c>
      <c r="R119" s="5" t="str">
        <f t="shared" si="263"/>
        <v>NS</v>
      </c>
      <c r="S119" s="5" t="str">
        <f t="shared" si="264"/>
        <v>NS</v>
      </c>
      <c r="T119" s="5" t="str">
        <f t="shared" si="265"/>
        <v>NS</v>
      </c>
      <c r="U119" s="5" t="str">
        <f t="shared" si="266"/>
        <v>NS</v>
      </c>
      <c r="V119" s="5">
        <v>0.50600000000000001</v>
      </c>
      <c r="W119" s="5" t="str">
        <f t="shared" si="267"/>
        <v>NS</v>
      </c>
      <c r="X119" s="5" t="str">
        <f t="shared" si="268"/>
        <v>NS</v>
      </c>
      <c r="Y119" s="5" t="str">
        <f t="shared" si="269"/>
        <v>NS</v>
      </c>
      <c r="Z119" s="5" t="str">
        <f t="shared" si="270"/>
        <v>NS</v>
      </c>
      <c r="AA119" s="82">
        <v>0.484549486618644</v>
      </c>
      <c r="AB119" s="82">
        <v>0.38027639142194303</v>
      </c>
      <c r="AC119" s="82">
        <v>14.799010010840499</v>
      </c>
      <c r="AD119" s="82">
        <v>11.1423348148207</v>
      </c>
      <c r="AE119" s="82">
        <v>0.71794882365065305</v>
      </c>
      <c r="AF119" s="82">
        <v>0.78722525910825403</v>
      </c>
      <c r="AG119" s="82">
        <v>0.54811663774119601</v>
      </c>
      <c r="AH119" s="82">
        <v>0.44309989892837198</v>
      </c>
      <c r="AI119" s="28" t="s">
        <v>42</v>
      </c>
      <c r="AJ119" s="28" t="s">
        <v>39</v>
      </c>
      <c r="AK119" s="28" t="s">
        <v>42</v>
      </c>
      <c r="AL119" s="28" t="s">
        <v>42</v>
      </c>
      <c r="AM119" s="28" t="s">
        <v>39</v>
      </c>
      <c r="AN119" s="28" t="s">
        <v>39</v>
      </c>
      <c r="AO119" s="28" t="s">
        <v>39</v>
      </c>
      <c r="AP119" s="28" t="s">
        <v>39</v>
      </c>
      <c r="AR119" s="83" t="s">
        <v>47</v>
      </c>
      <c r="AS119" s="82">
        <v>0.40612566257357802</v>
      </c>
      <c r="AT119" s="82">
        <v>0.40751170973063899</v>
      </c>
      <c r="AU119" s="82">
        <v>5.8691993738379802</v>
      </c>
      <c r="AV119" s="82">
        <v>5.7095765691048497</v>
      </c>
      <c r="AW119" s="82">
        <v>0.77063242692377099</v>
      </c>
      <c r="AX119" s="82">
        <v>0.76973260959203305</v>
      </c>
      <c r="AY119" s="82">
        <v>0.46674426659517299</v>
      </c>
      <c r="AZ119" s="82">
        <v>0.46657560903393902</v>
      </c>
      <c r="BA119" s="28" t="s">
        <v>39</v>
      </c>
      <c r="BB119" s="28" t="s">
        <v>39</v>
      </c>
      <c r="BC119" s="28" t="s">
        <v>41</v>
      </c>
      <c r="BD119" s="28" t="s">
        <v>41</v>
      </c>
      <c r="BE119" s="28" t="s">
        <v>39</v>
      </c>
      <c r="BF119" s="28" t="s">
        <v>39</v>
      </c>
      <c r="BG119" s="28" t="s">
        <v>39</v>
      </c>
      <c r="BH119" s="28" t="s">
        <v>39</v>
      </c>
      <c r="BI119" s="63">
        <f t="shared" si="271"/>
        <v>1</v>
      </c>
      <c r="BJ119" s="63" t="s">
        <v>47</v>
      </c>
      <c r="BK119" s="82">
        <v>0.46674383178235301</v>
      </c>
      <c r="BL119" s="82">
        <v>0.45150298851383103</v>
      </c>
      <c r="BM119" s="82">
        <v>13.472234338990299</v>
      </c>
      <c r="BN119" s="82">
        <v>11.931418951461501</v>
      </c>
      <c r="BO119" s="82">
        <v>0.730243910085971</v>
      </c>
      <c r="BP119" s="82">
        <v>0.740605840839896</v>
      </c>
      <c r="BQ119" s="82">
        <v>0.52759629043160605</v>
      </c>
      <c r="BR119" s="82">
        <v>0.50919525165995205</v>
      </c>
      <c r="BS119" s="63" t="s">
        <v>42</v>
      </c>
      <c r="BT119" s="63" t="s">
        <v>42</v>
      </c>
      <c r="BU119" s="63" t="s">
        <v>42</v>
      </c>
      <c r="BV119" s="63" t="s">
        <v>42</v>
      </c>
      <c r="BW119" s="63" t="s">
        <v>39</v>
      </c>
      <c r="BX119" s="63" t="s">
        <v>39</v>
      </c>
      <c r="BY119" s="63" t="s">
        <v>39</v>
      </c>
      <c r="BZ119" s="63" t="s">
        <v>39</v>
      </c>
    </row>
    <row r="120" spans="1:78" s="63" customFormat="1" x14ac:dyDescent="0.3">
      <c r="A120" s="80">
        <v>14159500</v>
      </c>
      <c r="B120" s="63">
        <v>23773009</v>
      </c>
      <c r="C120" s="63" t="s">
        <v>4</v>
      </c>
      <c r="D120" s="81" t="s">
        <v>318</v>
      </c>
      <c r="E120" s="81" t="s">
        <v>220</v>
      </c>
      <c r="F120" s="64"/>
      <c r="G120" s="5">
        <v>-0.107</v>
      </c>
      <c r="H120" s="5" t="str">
        <f t="shared" si="255"/>
        <v>NS</v>
      </c>
      <c r="I120" s="5" t="str">
        <f t="shared" si="256"/>
        <v>NS</v>
      </c>
      <c r="J120" s="5" t="str">
        <f t="shared" si="257"/>
        <v>NS</v>
      </c>
      <c r="K120" s="5" t="str">
        <f t="shared" si="258"/>
        <v>S</v>
      </c>
      <c r="L120" s="17">
        <v>-4.1300000000000003E-2</v>
      </c>
      <c r="M120" s="5" t="str">
        <f t="shared" si="259"/>
        <v>VG</v>
      </c>
      <c r="N120" s="5" t="str">
        <f t="shared" si="260"/>
        <v>NS</v>
      </c>
      <c r="O120" s="5" t="str">
        <f t="shared" si="261"/>
        <v>G</v>
      </c>
      <c r="P120" s="5" t="str">
        <f t="shared" si="262"/>
        <v>NS</v>
      </c>
      <c r="Q120" s="5">
        <v>1.05</v>
      </c>
      <c r="R120" s="5" t="str">
        <f t="shared" si="263"/>
        <v>NS</v>
      </c>
      <c r="S120" s="5" t="str">
        <f t="shared" si="264"/>
        <v>NS</v>
      </c>
      <c r="T120" s="5" t="str">
        <f t="shared" si="265"/>
        <v>NS</v>
      </c>
      <c r="U120" s="5" t="str">
        <f t="shared" si="266"/>
        <v>NS</v>
      </c>
      <c r="V120" s="5">
        <v>0.09</v>
      </c>
      <c r="W120" s="5" t="str">
        <f t="shared" si="267"/>
        <v>NS</v>
      </c>
      <c r="X120" s="5" t="str">
        <f t="shared" si="268"/>
        <v>NS</v>
      </c>
      <c r="Y120" s="5" t="str">
        <f t="shared" si="269"/>
        <v>NS</v>
      </c>
      <c r="Z120" s="5" t="str">
        <f t="shared" si="270"/>
        <v>NS</v>
      </c>
      <c r="AA120" s="82">
        <v>0.484549486618644</v>
      </c>
      <c r="AB120" s="82">
        <v>0.38027639142194303</v>
      </c>
      <c r="AC120" s="82">
        <v>14.799010010840499</v>
      </c>
      <c r="AD120" s="82">
        <v>11.1423348148207</v>
      </c>
      <c r="AE120" s="82">
        <v>0.71794882365065305</v>
      </c>
      <c r="AF120" s="82">
        <v>0.78722525910825403</v>
      </c>
      <c r="AG120" s="82">
        <v>0.54811663774119601</v>
      </c>
      <c r="AH120" s="82">
        <v>0.44309989892837198</v>
      </c>
      <c r="AI120" s="28" t="s">
        <v>42</v>
      </c>
      <c r="AJ120" s="28" t="s">
        <v>39</v>
      </c>
      <c r="AK120" s="28" t="s">
        <v>42</v>
      </c>
      <c r="AL120" s="28" t="s">
        <v>42</v>
      </c>
      <c r="AM120" s="28" t="s">
        <v>39</v>
      </c>
      <c r="AN120" s="28" t="s">
        <v>39</v>
      </c>
      <c r="AO120" s="28" t="s">
        <v>39</v>
      </c>
      <c r="AP120" s="28" t="s">
        <v>39</v>
      </c>
      <c r="AR120" s="83" t="s">
        <v>47</v>
      </c>
      <c r="AS120" s="82">
        <v>0.40612566257357802</v>
      </c>
      <c r="AT120" s="82">
        <v>0.40751170973063899</v>
      </c>
      <c r="AU120" s="82">
        <v>5.8691993738379802</v>
      </c>
      <c r="AV120" s="82">
        <v>5.7095765691048497</v>
      </c>
      <c r="AW120" s="82">
        <v>0.77063242692377099</v>
      </c>
      <c r="AX120" s="82">
        <v>0.76973260959203305</v>
      </c>
      <c r="AY120" s="82">
        <v>0.46674426659517299</v>
      </c>
      <c r="AZ120" s="82">
        <v>0.46657560903393902</v>
      </c>
      <c r="BA120" s="28" t="s">
        <v>39</v>
      </c>
      <c r="BB120" s="28" t="s">
        <v>39</v>
      </c>
      <c r="BC120" s="28" t="s">
        <v>41</v>
      </c>
      <c r="BD120" s="28" t="s">
        <v>41</v>
      </c>
      <c r="BE120" s="28" t="s">
        <v>39</v>
      </c>
      <c r="BF120" s="28" t="s">
        <v>39</v>
      </c>
      <c r="BG120" s="28" t="s">
        <v>39</v>
      </c>
      <c r="BH120" s="28" t="s">
        <v>39</v>
      </c>
      <c r="BI120" s="63">
        <f t="shared" si="271"/>
        <v>1</v>
      </c>
      <c r="BJ120" s="63" t="s">
        <v>47</v>
      </c>
      <c r="BK120" s="82">
        <v>0.46674383178235301</v>
      </c>
      <c r="BL120" s="82">
        <v>0.45150298851383103</v>
      </c>
      <c r="BM120" s="82">
        <v>13.472234338990299</v>
      </c>
      <c r="BN120" s="82">
        <v>11.931418951461501</v>
      </c>
      <c r="BO120" s="82">
        <v>0.730243910085971</v>
      </c>
      <c r="BP120" s="82">
        <v>0.740605840839896</v>
      </c>
      <c r="BQ120" s="82">
        <v>0.52759629043160605</v>
      </c>
      <c r="BR120" s="82">
        <v>0.50919525165995205</v>
      </c>
      <c r="BS120" s="63" t="s">
        <v>42</v>
      </c>
      <c r="BT120" s="63" t="s">
        <v>42</v>
      </c>
      <c r="BU120" s="63" t="s">
        <v>42</v>
      </c>
      <c r="BV120" s="63" t="s">
        <v>42</v>
      </c>
      <c r="BW120" s="63" t="s">
        <v>39</v>
      </c>
      <c r="BX120" s="63" t="s">
        <v>39</v>
      </c>
      <c r="BY120" s="63" t="s">
        <v>39</v>
      </c>
      <c r="BZ120" s="63" t="s">
        <v>39</v>
      </c>
    </row>
    <row r="121" spans="1:78" s="63" customFormat="1" x14ac:dyDescent="0.3">
      <c r="A121" s="80">
        <v>14159500</v>
      </c>
      <c r="B121" s="63">
        <v>23773009</v>
      </c>
      <c r="C121" s="63" t="s">
        <v>4</v>
      </c>
      <c r="D121" s="81" t="s">
        <v>322</v>
      </c>
      <c r="E121" s="81" t="s">
        <v>221</v>
      </c>
      <c r="F121" s="64"/>
      <c r="G121" s="5">
        <v>0.44</v>
      </c>
      <c r="H121" s="5" t="str">
        <f t="shared" si="255"/>
        <v>NS</v>
      </c>
      <c r="I121" s="5" t="str">
        <f t="shared" si="256"/>
        <v>NS</v>
      </c>
      <c r="J121" s="5" t="str">
        <f t="shared" si="257"/>
        <v>NS</v>
      </c>
      <c r="K121" s="5" t="str">
        <f t="shared" si="258"/>
        <v>S</v>
      </c>
      <c r="L121" s="17">
        <v>-3.1E-2</v>
      </c>
      <c r="M121" s="5" t="str">
        <f t="shared" si="259"/>
        <v>VG</v>
      </c>
      <c r="N121" s="5" t="str">
        <f t="shared" si="260"/>
        <v>NS</v>
      </c>
      <c r="O121" s="5" t="str">
        <f t="shared" si="261"/>
        <v>G</v>
      </c>
      <c r="P121" s="5" t="str">
        <f t="shared" si="262"/>
        <v>NS</v>
      </c>
      <c r="Q121" s="5">
        <v>0.746</v>
      </c>
      <c r="R121" s="5" t="str">
        <f t="shared" si="263"/>
        <v>NS</v>
      </c>
      <c r="S121" s="5" t="str">
        <f t="shared" si="264"/>
        <v>NS</v>
      </c>
      <c r="T121" s="5" t="str">
        <f t="shared" si="265"/>
        <v>NS</v>
      </c>
      <c r="U121" s="5" t="str">
        <f t="shared" si="266"/>
        <v>NS</v>
      </c>
      <c r="V121" s="5">
        <v>0.49</v>
      </c>
      <c r="W121" s="5" t="str">
        <f t="shared" si="267"/>
        <v>NS</v>
      </c>
      <c r="X121" s="5" t="str">
        <f t="shared" si="268"/>
        <v>NS</v>
      </c>
      <c r="Y121" s="5" t="str">
        <f t="shared" si="269"/>
        <v>NS</v>
      </c>
      <c r="Z121" s="5" t="str">
        <f t="shared" si="270"/>
        <v>NS</v>
      </c>
      <c r="AA121" s="82">
        <v>0.484549486618644</v>
      </c>
      <c r="AB121" s="82">
        <v>0.38027639142194303</v>
      </c>
      <c r="AC121" s="82">
        <v>14.799010010840499</v>
      </c>
      <c r="AD121" s="82">
        <v>11.1423348148207</v>
      </c>
      <c r="AE121" s="82">
        <v>0.71794882365065305</v>
      </c>
      <c r="AF121" s="82">
        <v>0.78722525910825403</v>
      </c>
      <c r="AG121" s="82">
        <v>0.54811663774119601</v>
      </c>
      <c r="AH121" s="82">
        <v>0.44309989892837198</v>
      </c>
      <c r="AI121" s="28" t="s">
        <v>42</v>
      </c>
      <c r="AJ121" s="28" t="s">
        <v>39</v>
      </c>
      <c r="AK121" s="28" t="s">
        <v>42</v>
      </c>
      <c r="AL121" s="28" t="s">
        <v>42</v>
      </c>
      <c r="AM121" s="28" t="s">
        <v>39</v>
      </c>
      <c r="AN121" s="28" t="s">
        <v>39</v>
      </c>
      <c r="AO121" s="28" t="s">
        <v>39</v>
      </c>
      <c r="AP121" s="28" t="s">
        <v>39</v>
      </c>
      <c r="AR121" s="83" t="s">
        <v>47</v>
      </c>
      <c r="AS121" s="82">
        <v>0.40612566257357802</v>
      </c>
      <c r="AT121" s="82">
        <v>0.40751170973063899</v>
      </c>
      <c r="AU121" s="82">
        <v>5.8691993738379802</v>
      </c>
      <c r="AV121" s="82">
        <v>5.7095765691048497</v>
      </c>
      <c r="AW121" s="82">
        <v>0.77063242692377099</v>
      </c>
      <c r="AX121" s="82">
        <v>0.76973260959203305</v>
      </c>
      <c r="AY121" s="82">
        <v>0.46674426659517299</v>
      </c>
      <c r="AZ121" s="82">
        <v>0.46657560903393902</v>
      </c>
      <c r="BA121" s="28" t="s">
        <v>39</v>
      </c>
      <c r="BB121" s="28" t="s">
        <v>39</v>
      </c>
      <c r="BC121" s="28" t="s">
        <v>41</v>
      </c>
      <c r="BD121" s="28" t="s">
        <v>41</v>
      </c>
      <c r="BE121" s="28" t="s">
        <v>39</v>
      </c>
      <c r="BF121" s="28" t="s">
        <v>39</v>
      </c>
      <c r="BG121" s="28" t="s">
        <v>39</v>
      </c>
      <c r="BH121" s="28" t="s">
        <v>39</v>
      </c>
      <c r="BI121" s="63">
        <f t="shared" si="271"/>
        <v>1</v>
      </c>
      <c r="BJ121" s="63" t="s">
        <v>47</v>
      </c>
      <c r="BK121" s="82">
        <v>0.46674383178235301</v>
      </c>
      <c r="BL121" s="82">
        <v>0.45150298851383103</v>
      </c>
      <c r="BM121" s="82">
        <v>13.472234338990299</v>
      </c>
      <c r="BN121" s="82">
        <v>11.931418951461501</v>
      </c>
      <c r="BO121" s="82">
        <v>0.730243910085971</v>
      </c>
      <c r="BP121" s="82">
        <v>0.740605840839896</v>
      </c>
      <c r="BQ121" s="82">
        <v>0.52759629043160605</v>
      </c>
      <c r="BR121" s="82">
        <v>0.50919525165995205</v>
      </c>
      <c r="BS121" s="63" t="s">
        <v>42</v>
      </c>
      <c r="BT121" s="63" t="s">
        <v>42</v>
      </c>
      <c r="BU121" s="63" t="s">
        <v>42</v>
      </c>
      <c r="BV121" s="63" t="s">
        <v>42</v>
      </c>
      <c r="BW121" s="63" t="s">
        <v>39</v>
      </c>
      <c r="BX121" s="63" t="s">
        <v>39</v>
      </c>
      <c r="BY121" s="63" t="s">
        <v>39</v>
      </c>
      <c r="BZ121" s="63" t="s">
        <v>39</v>
      </c>
    </row>
    <row r="122" spans="1:78" s="63" customFormat="1" ht="15" customHeight="1" x14ac:dyDescent="0.3">
      <c r="A122" s="80">
        <v>14159500</v>
      </c>
      <c r="B122" s="63">
        <v>23773009</v>
      </c>
      <c r="C122" s="63" t="s">
        <v>4</v>
      </c>
      <c r="D122" s="81" t="s">
        <v>508</v>
      </c>
      <c r="E122" s="81" t="s">
        <v>221</v>
      </c>
      <c r="F122" s="64"/>
      <c r="G122" s="5">
        <v>0.42699999999999999</v>
      </c>
      <c r="H122" s="5" t="str">
        <f t="shared" ref="H122" si="272">IF(G122&gt;0.8,"VG",IF(G122&gt;0.7,"G",IF(G122&gt;0.45,"S","NS")))</f>
        <v>NS</v>
      </c>
      <c r="I122" s="5" t="str">
        <f t="shared" ref="I122" si="273">AJ122</f>
        <v>NS</v>
      </c>
      <c r="J122" s="5" t="str">
        <f t="shared" ref="J122" si="274">BB122</f>
        <v>NS</v>
      </c>
      <c r="K122" s="5" t="str">
        <f t="shared" ref="K122" si="275">BT122</f>
        <v>S</v>
      </c>
      <c r="L122" s="17">
        <v>-2.9000000000000001E-2</v>
      </c>
      <c r="M122" s="5" t="str">
        <f t="shared" ref="M122" si="276">IF(ABS(L122)&lt;5%,"VG",IF(ABS(L122)&lt;10%,"G",IF(ABS(L122)&lt;15%,"S","NS")))</f>
        <v>VG</v>
      </c>
      <c r="N122" s="5" t="str">
        <f t="shared" ref="N122" si="277">AO122</f>
        <v>NS</v>
      </c>
      <c r="O122" s="5" t="str">
        <f t="shared" ref="O122" si="278">BD122</f>
        <v>G</v>
      </c>
      <c r="P122" s="5" t="str">
        <f t="shared" ref="P122" si="279">BY122</f>
        <v>NS</v>
      </c>
      <c r="Q122" s="5">
        <v>0.75600000000000001</v>
      </c>
      <c r="R122" s="5" t="str">
        <f t="shared" ref="R122" si="280">IF(Q122&lt;=0.5,"VG",IF(Q122&lt;=0.6,"G",IF(Q122&lt;=0.7,"S","NS")))</f>
        <v>NS</v>
      </c>
      <c r="S122" s="5" t="str">
        <f t="shared" ref="S122" si="281">AN122</f>
        <v>NS</v>
      </c>
      <c r="T122" s="5" t="str">
        <f t="shared" ref="T122" si="282">BF122</f>
        <v>NS</v>
      </c>
      <c r="U122" s="5" t="str">
        <f t="shared" ref="U122" si="283">BX122</f>
        <v>NS</v>
      </c>
      <c r="V122" s="5">
        <v>0.47710000000000002</v>
      </c>
      <c r="W122" s="5" t="str">
        <f t="shared" ref="W122" si="284">IF(V122&gt;0.85,"VG",IF(V122&gt;0.75,"G",IF(V122&gt;0.6,"S","NS")))</f>
        <v>NS</v>
      </c>
      <c r="X122" s="5" t="str">
        <f t="shared" ref="X122" si="285">AP122</f>
        <v>NS</v>
      </c>
      <c r="Y122" s="5" t="str">
        <f t="shared" ref="Y122" si="286">BH122</f>
        <v>NS</v>
      </c>
      <c r="Z122" s="5" t="str">
        <f t="shared" ref="Z122" si="287">BZ122</f>
        <v>NS</v>
      </c>
      <c r="AA122" s="82">
        <v>0.484549486618644</v>
      </c>
      <c r="AB122" s="82">
        <v>0.38027639142194303</v>
      </c>
      <c r="AC122" s="82">
        <v>14.799010010840499</v>
      </c>
      <c r="AD122" s="82">
        <v>11.1423348148207</v>
      </c>
      <c r="AE122" s="82">
        <v>0.71794882365065305</v>
      </c>
      <c r="AF122" s="82">
        <v>0.78722525910825403</v>
      </c>
      <c r="AG122" s="82">
        <v>0.54811663774119601</v>
      </c>
      <c r="AH122" s="82">
        <v>0.44309989892837198</v>
      </c>
      <c r="AI122" s="28" t="s">
        <v>42</v>
      </c>
      <c r="AJ122" s="28" t="s">
        <v>39</v>
      </c>
      <c r="AK122" s="28" t="s">
        <v>42</v>
      </c>
      <c r="AL122" s="28" t="s">
        <v>42</v>
      </c>
      <c r="AM122" s="28" t="s">
        <v>39</v>
      </c>
      <c r="AN122" s="28" t="s">
        <v>39</v>
      </c>
      <c r="AO122" s="28" t="s">
        <v>39</v>
      </c>
      <c r="AP122" s="28" t="s">
        <v>39</v>
      </c>
      <c r="AR122" s="83" t="s">
        <v>47</v>
      </c>
      <c r="AS122" s="82">
        <v>0.40612566257357802</v>
      </c>
      <c r="AT122" s="82">
        <v>0.40751170973063899</v>
      </c>
      <c r="AU122" s="82">
        <v>5.8691993738379802</v>
      </c>
      <c r="AV122" s="82">
        <v>5.7095765691048497</v>
      </c>
      <c r="AW122" s="82">
        <v>0.77063242692377099</v>
      </c>
      <c r="AX122" s="82">
        <v>0.76973260959203305</v>
      </c>
      <c r="AY122" s="82">
        <v>0.46674426659517299</v>
      </c>
      <c r="AZ122" s="82">
        <v>0.46657560903393902</v>
      </c>
      <c r="BA122" s="28" t="s">
        <v>39</v>
      </c>
      <c r="BB122" s="28" t="s">
        <v>39</v>
      </c>
      <c r="BC122" s="28" t="s">
        <v>41</v>
      </c>
      <c r="BD122" s="28" t="s">
        <v>41</v>
      </c>
      <c r="BE122" s="28" t="s">
        <v>39</v>
      </c>
      <c r="BF122" s="28" t="s">
        <v>39</v>
      </c>
      <c r="BG122" s="28" t="s">
        <v>39</v>
      </c>
      <c r="BH122" s="28" t="s">
        <v>39</v>
      </c>
      <c r="BI122" s="63">
        <f t="shared" ref="BI122" si="288">IF(BJ122=AR122,1,0)</f>
        <v>1</v>
      </c>
      <c r="BJ122" s="63" t="s">
        <v>47</v>
      </c>
      <c r="BK122" s="82">
        <v>0.46674383178235301</v>
      </c>
      <c r="BL122" s="82">
        <v>0.45150298851383103</v>
      </c>
      <c r="BM122" s="82">
        <v>13.472234338990299</v>
      </c>
      <c r="BN122" s="82">
        <v>11.931418951461501</v>
      </c>
      <c r="BO122" s="82">
        <v>0.730243910085971</v>
      </c>
      <c r="BP122" s="82">
        <v>0.740605840839896</v>
      </c>
      <c r="BQ122" s="82">
        <v>0.52759629043160605</v>
      </c>
      <c r="BR122" s="82">
        <v>0.50919525165995205</v>
      </c>
      <c r="BS122" s="63" t="s">
        <v>42</v>
      </c>
      <c r="BT122" s="63" t="s">
        <v>42</v>
      </c>
      <c r="BU122" s="63" t="s">
        <v>42</v>
      </c>
      <c r="BV122" s="63" t="s">
        <v>42</v>
      </c>
      <c r="BW122" s="63" t="s">
        <v>39</v>
      </c>
      <c r="BX122" s="63" t="s">
        <v>39</v>
      </c>
      <c r="BY122" s="63" t="s">
        <v>39</v>
      </c>
      <c r="BZ122" s="63" t="s">
        <v>39</v>
      </c>
    </row>
    <row r="123" spans="1:78" s="63" customFormat="1" ht="15" customHeight="1" x14ac:dyDescent="0.3">
      <c r="A123" s="80">
        <v>14159500</v>
      </c>
      <c r="B123" s="63">
        <v>23773009</v>
      </c>
      <c r="C123" s="63" t="s">
        <v>4</v>
      </c>
      <c r="D123" s="81" t="s">
        <v>531</v>
      </c>
      <c r="E123" s="81" t="s">
        <v>221</v>
      </c>
      <c r="F123" s="64"/>
      <c r="G123" s="5">
        <v>0.42699999999999999</v>
      </c>
      <c r="H123" s="5" t="str">
        <f t="shared" ref="H123" si="289">IF(G123&gt;0.8,"VG",IF(G123&gt;0.7,"G",IF(G123&gt;0.45,"S","NS")))</f>
        <v>NS</v>
      </c>
      <c r="I123" s="5" t="str">
        <f t="shared" ref="I123" si="290">AJ123</f>
        <v>NS</v>
      </c>
      <c r="J123" s="5" t="str">
        <f t="shared" ref="J123" si="291">BB123</f>
        <v>NS</v>
      </c>
      <c r="K123" s="5" t="str">
        <f t="shared" ref="K123" si="292">BT123</f>
        <v>S</v>
      </c>
      <c r="L123" s="17">
        <v>-2.9000000000000001E-2</v>
      </c>
      <c r="M123" s="5" t="str">
        <f t="shared" ref="M123" si="293">IF(ABS(L123)&lt;5%,"VG",IF(ABS(L123)&lt;10%,"G",IF(ABS(L123)&lt;15%,"S","NS")))</f>
        <v>VG</v>
      </c>
      <c r="N123" s="5" t="str">
        <f t="shared" ref="N123" si="294">AO123</f>
        <v>NS</v>
      </c>
      <c r="O123" s="5" t="str">
        <f t="shared" ref="O123" si="295">BD123</f>
        <v>G</v>
      </c>
      <c r="P123" s="5" t="str">
        <f t="shared" ref="P123" si="296">BY123</f>
        <v>NS</v>
      </c>
      <c r="Q123" s="5">
        <v>0.75600000000000001</v>
      </c>
      <c r="R123" s="5" t="str">
        <f t="shared" ref="R123" si="297">IF(Q123&lt;=0.5,"VG",IF(Q123&lt;=0.6,"G",IF(Q123&lt;=0.7,"S","NS")))</f>
        <v>NS</v>
      </c>
      <c r="S123" s="5" t="str">
        <f t="shared" ref="S123" si="298">AN123</f>
        <v>NS</v>
      </c>
      <c r="T123" s="5" t="str">
        <f t="shared" ref="T123" si="299">BF123</f>
        <v>NS</v>
      </c>
      <c r="U123" s="5" t="str">
        <f t="shared" ref="U123" si="300">BX123</f>
        <v>NS</v>
      </c>
      <c r="V123" s="5">
        <v>0.47710000000000002</v>
      </c>
      <c r="W123" s="5" t="str">
        <f t="shared" ref="W123" si="301">IF(V123&gt;0.85,"VG",IF(V123&gt;0.75,"G",IF(V123&gt;0.6,"S","NS")))</f>
        <v>NS</v>
      </c>
      <c r="X123" s="5" t="str">
        <f t="shared" ref="X123" si="302">AP123</f>
        <v>NS</v>
      </c>
      <c r="Y123" s="5" t="str">
        <f t="shared" ref="Y123" si="303">BH123</f>
        <v>NS</v>
      </c>
      <c r="Z123" s="5" t="str">
        <f t="shared" ref="Z123" si="304">BZ123</f>
        <v>NS</v>
      </c>
      <c r="AA123" s="82">
        <v>0.484549486618644</v>
      </c>
      <c r="AB123" s="82">
        <v>0.38027639142194303</v>
      </c>
      <c r="AC123" s="82">
        <v>14.799010010840499</v>
      </c>
      <c r="AD123" s="82">
        <v>11.1423348148207</v>
      </c>
      <c r="AE123" s="82">
        <v>0.71794882365065305</v>
      </c>
      <c r="AF123" s="82">
        <v>0.78722525910825403</v>
      </c>
      <c r="AG123" s="82">
        <v>0.54811663774119601</v>
      </c>
      <c r="AH123" s="82">
        <v>0.44309989892837198</v>
      </c>
      <c r="AI123" s="28" t="s">
        <v>42</v>
      </c>
      <c r="AJ123" s="28" t="s">
        <v>39</v>
      </c>
      <c r="AK123" s="28" t="s">
        <v>42</v>
      </c>
      <c r="AL123" s="28" t="s">
        <v>42</v>
      </c>
      <c r="AM123" s="28" t="s">
        <v>39</v>
      </c>
      <c r="AN123" s="28" t="s">
        <v>39</v>
      </c>
      <c r="AO123" s="28" t="s">
        <v>39</v>
      </c>
      <c r="AP123" s="28" t="s">
        <v>39</v>
      </c>
      <c r="AR123" s="83" t="s">
        <v>47</v>
      </c>
      <c r="AS123" s="82">
        <v>0.40612566257357802</v>
      </c>
      <c r="AT123" s="82">
        <v>0.40751170973063899</v>
      </c>
      <c r="AU123" s="82">
        <v>5.8691993738379802</v>
      </c>
      <c r="AV123" s="82">
        <v>5.7095765691048497</v>
      </c>
      <c r="AW123" s="82">
        <v>0.77063242692377099</v>
      </c>
      <c r="AX123" s="82">
        <v>0.76973260959203305</v>
      </c>
      <c r="AY123" s="82">
        <v>0.46674426659517299</v>
      </c>
      <c r="AZ123" s="82">
        <v>0.46657560903393902</v>
      </c>
      <c r="BA123" s="28" t="s">
        <v>39</v>
      </c>
      <c r="BB123" s="28" t="s">
        <v>39</v>
      </c>
      <c r="BC123" s="28" t="s">
        <v>41</v>
      </c>
      <c r="BD123" s="28" t="s">
        <v>41</v>
      </c>
      <c r="BE123" s="28" t="s">
        <v>39</v>
      </c>
      <c r="BF123" s="28" t="s">
        <v>39</v>
      </c>
      <c r="BG123" s="28" t="s">
        <v>39</v>
      </c>
      <c r="BH123" s="28" t="s">
        <v>39</v>
      </c>
      <c r="BI123" s="63">
        <f t="shared" ref="BI123" si="305">IF(BJ123=AR123,1,0)</f>
        <v>1</v>
      </c>
      <c r="BJ123" s="63" t="s">
        <v>47</v>
      </c>
      <c r="BK123" s="82">
        <v>0.46674383178235301</v>
      </c>
      <c r="BL123" s="82">
        <v>0.45150298851383103</v>
      </c>
      <c r="BM123" s="82">
        <v>13.472234338990299</v>
      </c>
      <c r="BN123" s="82">
        <v>11.931418951461501</v>
      </c>
      <c r="BO123" s="82">
        <v>0.730243910085971</v>
      </c>
      <c r="BP123" s="82">
        <v>0.740605840839896</v>
      </c>
      <c r="BQ123" s="82">
        <v>0.52759629043160605</v>
      </c>
      <c r="BR123" s="82">
        <v>0.50919525165995205</v>
      </c>
      <c r="BS123" s="63" t="s">
        <v>42</v>
      </c>
      <c r="BT123" s="63" t="s">
        <v>42</v>
      </c>
      <c r="BU123" s="63" t="s">
        <v>42</v>
      </c>
      <c r="BV123" s="63" t="s">
        <v>42</v>
      </c>
      <c r="BW123" s="63" t="s">
        <v>39</v>
      </c>
      <c r="BX123" s="63" t="s">
        <v>39</v>
      </c>
      <c r="BY123" s="63" t="s">
        <v>39</v>
      </c>
      <c r="BZ123" s="63" t="s">
        <v>39</v>
      </c>
    </row>
    <row r="124" spans="1:78" x14ac:dyDescent="0.3">
      <c r="A124" s="1"/>
      <c r="D124" s="113"/>
      <c r="E124" s="113"/>
      <c r="F124" s="114"/>
      <c r="G124" s="7"/>
      <c r="H124" s="7"/>
      <c r="I124" s="7"/>
      <c r="J124" s="7"/>
      <c r="K124" s="7"/>
      <c r="L124" s="58"/>
      <c r="M124" s="7"/>
      <c r="N124" s="7"/>
      <c r="O124" s="7"/>
      <c r="P124" s="7"/>
      <c r="Q124" s="7"/>
      <c r="R124" s="7"/>
      <c r="S124" s="7"/>
      <c r="T124" s="7"/>
      <c r="U124" s="7"/>
      <c r="AA124" s="24"/>
      <c r="AB124" s="24"/>
      <c r="AC124" s="24"/>
      <c r="AD124" s="24"/>
      <c r="AE124" s="24"/>
      <c r="AF124" s="24"/>
      <c r="AG124" s="24"/>
      <c r="AH124" s="24"/>
      <c r="AI124" s="2"/>
      <c r="AJ124" s="2"/>
      <c r="AK124" s="2"/>
      <c r="AL124" s="2"/>
      <c r="AM124" s="2"/>
      <c r="AN124" s="2"/>
      <c r="AO124" s="2"/>
      <c r="AP124" s="2"/>
      <c r="AR124" s="33"/>
      <c r="AS124" s="24"/>
      <c r="AT124" s="24"/>
      <c r="AU124" s="24"/>
      <c r="AV124" s="24"/>
      <c r="AW124" s="24"/>
      <c r="AX124" s="24"/>
      <c r="AY124" s="24"/>
      <c r="AZ124" s="24"/>
      <c r="BA124" s="2"/>
      <c r="BB124" s="2"/>
      <c r="BC124" s="2"/>
      <c r="BD124" s="2"/>
      <c r="BE124" s="2"/>
      <c r="BF124" s="2"/>
      <c r="BG124" s="2"/>
      <c r="BH124" s="2"/>
      <c r="BK124" s="24"/>
      <c r="BL124" s="24"/>
      <c r="BM124" s="24"/>
      <c r="BN124" s="24"/>
      <c r="BO124" s="24"/>
      <c r="BP124" s="24"/>
      <c r="BQ124" s="24"/>
      <c r="BR124" s="24"/>
    </row>
    <row r="125" spans="1:78" s="50" customFormat="1" x14ac:dyDescent="0.3">
      <c r="A125" s="49" t="s">
        <v>48</v>
      </c>
      <c r="B125" s="50">
        <v>23773411</v>
      </c>
      <c r="C125" s="50" t="s">
        <v>5</v>
      </c>
      <c r="D125" s="50" t="s">
        <v>75</v>
      </c>
      <c r="F125" s="64"/>
      <c r="G125" s="51">
        <v>0.84399999999999997</v>
      </c>
      <c r="H125" s="51" t="str">
        <f t="shared" ref="H125:H156" si="306">IF(G125&gt;0.8,"VG",IF(G125&gt;0.7,"G",IF(G125&gt;0.45,"S","NS")))</f>
        <v>VG</v>
      </c>
      <c r="I125" s="51" t="str">
        <f t="shared" ref="I125:I156" si="307">AJ125</f>
        <v>G</v>
      </c>
      <c r="J125" s="51" t="str">
        <f t="shared" ref="J125:J156" si="308">BB125</f>
        <v>G</v>
      </c>
      <c r="K125" s="51" t="str">
        <f t="shared" ref="K125:K156" si="309">BT125</f>
        <v>G</v>
      </c>
      <c r="L125" s="52">
        <v>-6.0000000000000001E-3</v>
      </c>
      <c r="M125" s="51" t="str">
        <f t="shared" ref="M125:M156" si="310">IF(ABS(L125)&lt;5%,"VG",IF(ABS(L125)&lt;10%,"G",IF(ABS(L125)&lt;15%,"S","NS")))</f>
        <v>VG</v>
      </c>
      <c r="N125" s="51" t="str">
        <f t="shared" ref="N125:N156" si="311">AO125</f>
        <v>VG</v>
      </c>
      <c r="O125" s="51" t="str">
        <f t="shared" ref="O125:O156" si="312">BD125</f>
        <v>NS</v>
      </c>
      <c r="P125" s="51" t="str">
        <f t="shared" ref="P125:P156" si="313">BY125</f>
        <v>VG</v>
      </c>
      <c r="Q125" s="51">
        <v>0.39400000000000002</v>
      </c>
      <c r="R125" s="51" t="str">
        <f t="shared" ref="R125:R156" si="314">IF(Q125&lt;=0.5,"VG",IF(Q125&lt;=0.6,"G",IF(Q125&lt;=0.7,"S","NS")))</f>
        <v>VG</v>
      </c>
      <c r="S125" s="51" t="str">
        <f t="shared" ref="S125:S156" si="315">AN125</f>
        <v>G</v>
      </c>
      <c r="T125" s="51" t="str">
        <f t="shared" ref="T125:T156" si="316">BF125</f>
        <v>G</v>
      </c>
      <c r="U125" s="51" t="str">
        <f t="shared" ref="U125:U156" si="317">BX125</f>
        <v>G</v>
      </c>
      <c r="V125" s="51">
        <v>0.84399999999999997</v>
      </c>
      <c r="W125" s="51" t="str">
        <f t="shared" ref="W125:W156" si="318">IF(V125&gt;0.85,"VG",IF(V125&gt;0.75,"G",IF(V125&gt;0.6,"S","NS")))</f>
        <v>G</v>
      </c>
      <c r="X125" s="51" t="str">
        <f t="shared" ref="X125:X156" si="319">AP125</f>
        <v>G</v>
      </c>
      <c r="Y125" s="51" t="str">
        <f t="shared" ref="Y125:Y156" si="320">BH125</f>
        <v>VG</v>
      </c>
      <c r="Z125" s="51" t="str">
        <f t="shared" ref="Z125:Z156" si="321">BZ125</f>
        <v>VG</v>
      </c>
      <c r="AA125" s="53">
        <v>0.73647635295409697</v>
      </c>
      <c r="AB125" s="53">
        <v>0.71217887307743999</v>
      </c>
      <c r="AC125" s="53">
        <v>27.2620221999235</v>
      </c>
      <c r="AD125" s="53">
        <v>24.524223809741301</v>
      </c>
      <c r="AE125" s="53">
        <v>0.51334554351421302</v>
      </c>
      <c r="AF125" s="53">
        <v>0.53648963356486201</v>
      </c>
      <c r="AG125" s="53">
        <v>0.86031266235227699</v>
      </c>
      <c r="AH125" s="53">
        <v>0.80604704905596902</v>
      </c>
      <c r="AI125" s="54" t="s">
        <v>41</v>
      </c>
      <c r="AJ125" s="54" t="s">
        <v>41</v>
      </c>
      <c r="AK125" s="54" t="s">
        <v>39</v>
      </c>
      <c r="AL125" s="54" t="s">
        <v>39</v>
      </c>
      <c r="AM125" s="54" t="s">
        <v>41</v>
      </c>
      <c r="AN125" s="54" t="s">
        <v>41</v>
      </c>
      <c r="AO125" s="54" t="s">
        <v>43</v>
      </c>
      <c r="AP125" s="54" t="s">
        <v>41</v>
      </c>
      <c r="AR125" s="55" t="s">
        <v>49</v>
      </c>
      <c r="AS125" s="53">
        <v>0.73846200721585697</v>
      </c>
      <c r="AT125" s="53">
        <v>0.73940362028250395</v>
      </c>
      <c r="AU125" s="53">
        <v>26.413443273521001</v>
      </c>
      <c r="AV125" s="53">
        <v>26.218954908900098</v>
      </c>
      <c r="AW125" s="53">
        <v>0.51140785365903696</v>
      </c>
      <c r="AX125" s="53">
        <v>0.510486414821683</v>
      </c>
      <c r="AY125" s="53">
        <v>0.85207820283356694</v>
      </c>
      <c r="AZ125" s="53">
        <v>0.85461743340531704</v>
      </c>
      <c r="BA125" s="54" t="s">
        <v>41</v>
      </c>
      <c r="BB125" s="54" t="s">
        <v>41</v>
      </c>
      <c r="BC125" s="54" t="s">
        <v>39</v>
      </c>
      <c r="BD125" s="54" t="s">
        <v>39</v>
      </c>
      <c r="BE125" s="54" t="s">
        <v>41</v>
      </c>
      <c r="BF125" s="54" t="s">
        <v>41</v>
      </c>
      <c r="BG125" s="54" t="s">
        <v>43</v>
      </c>
      <c r="BH125" s="54" t="s">
        <v>43</v>
      </c>
      <c r="BI125" s="50">
        <f t="shared" ref="BI125:BI156" si="322">IF(BJ125=AR125,1,0)</f>
        <v>1</v>
      </c>
      <c r="BJ125" s="50" t="s">
        <v>49</v>
      </c>
      <c r="BK125" s="53">
        <v>0.739728356583635</v>
      </c>
      <c r="BL125" s="53">
        <v>0.74088756788968202</v>
      </c>
      <c r="BM125" s="53">
        <v>26.943030662540899</v>
      </c>
      <c r="BN125" s="53">
        <v>26.625025595358</v>
      </c>
      <c r="BO125" s="53">
        <v>0.51016825010614397</v>
      </c>
      <c r="BP125" s="53">
        <v>0.50903087539983105</v>
      </c>
      <c r="BQ125" s="53">
        <v>0.85983829217951901</v>
      </c>
      <c r="BR125" s="53">
        <v>0.86117403136036696</v>
      </c>
      <c r="BS125" s="50" t="s">
        <v>41</v>
      </c>
      <c r="BT125" s="50" t="s">
        <v>41</v>
      </c>
      <c r="BU125" s="50" t="s">
        <v>39</v>
      </c>
      <c r="BV125" s="50" t="s">
        <v>39</v>
      </c>
      <c r="BW125" s="50" t="s">
        <v>41</v>
      </c>
      <c r="BX125" s="50" t="s">
        <v>41</v>
      </c>
      <c r="BY125" s="50" t="s">
        <v>43</v>
      </c>
      <c r="BZ125" s="50" t="s">
        <v>43</v>
      </c>
    </row>
    <row r="126" spans="1:78" s="50" customFormat="1" x14ac:dyDescent="0.3">
      <c r="A126" s="49" t="s">
        <v>48</v>
      </c>
      <c r="B126" s="50">
        <v>23773411</v>
      </c>
      <c r="C126" s="50" t="s">
        <v>5</v>
      </c>
      <c r="D126" s="50" t="s">
        <v>81</v>
      </c>
      <c r="F126" s="64"/>
      <c r="G126" s="51">
        <v>0.81</v>
      </c>
      <c r="H126" s="51" t="str">
        <f t="shared" si="306"/>
        <v>VG</v>
      </c>
      <c r="I126" s="51" t="str">
        <f t="shared" si="307"/>
        <v>G</v>
      </c>
      <c r="J126" s="51" t="str">
        <f t="shared" si="308"/>
        <v>G</v>
      </c>
      <c r="K126" s="51" t="str">
        <f t="shared" si="309"/>
        <v>G</v>
      </c>
      <c r="L126" s="52">
        <v>-6.2E-2</v>
      </c>
      <c r="M126" s="51" t="str">
        <f t="shared" si="310"/>
        <v>G</v>
      </c>
      <c r="N126" s="51" t="str">
        <f t="shared" si="311"/>
        <v>VG</v>
      </c>
      <c r="O126" s="51" t="str">
        <f t="shared" si="312"/>
        <v>NS</v>
      </c>
      <c r="P126" s="51" t="str">
        <f t="shared" si="313"/>
        <v>VG</v>
      </c>
      <c r="Q126" s="51">
        <v>0.44</v>
      </c>
      <c r="R126" s="51" t="str">
        <f t="shared" si="314"/>
        <v>VG</v>
      </c>
      <c r="S126" s="51" t="str">
        <f t="shared" si="315"/>
        <v>G</v>
      </c>
      <c r="T126" s="51" t="str">
        <f t="shared" si="316"/>
        <v>G</v>
      </c>
      <c r="U126" s="51" t="str">
        <f t="shared" si="317"/>
        <v>G</v>
      </c>
      <c r="V126" s="51">
        <v>0.81</v>
      </c>
      <c r="W126" s="51" t="str">
        <f t="shared" si="318"/>
        <v>G</v>
      </c>
      <c r="X126" s="51" t="str">
        <f t="shared" si="319"/>
        <v>G</v>
      </c>
      <c r="Y126" s="51" t="str">
        <f t="shared" si="320"/>
        <v>VG</v>
      </c>
      <c r="Z126" s="51" t="str">
        <f t="shared" si="321"/>
        <v>VG</v>
      </c>
      <c r="AA126" s="53">
        <v>0.73647635295409697</v>
      </c>
      <c r="AB126" s="53">
        <v>0.71217887307743999</v>
      </c>
      <c r="AC126" s="53">
        <v>27.2620221999235</v>
      </c>
      <c r="AD126" s="53">
        <v>24.524223809741301</v>
      </c>
      <c r="AE126" s="53">
        <v>0.51334554351421302</v>
      </c>
      <c r="AF126" s="53">
        <v>0.53648963356486201</v>
      </c>
      <c r="AG126" s="53">
        <v>0.86031266235227699</v>
      </c>
      <c r="AH126" s="53">
        <v>0.80604704905596902</v>
      </c>
      <c r="AI126" s="54" t="s">
        <v>41</v>
      </c>
      <c r="AJ126" s="54" t="s">
        <v>41</v>
      </c>
      <c r="AK126" s="54" t="s">
        <v>39</v>
      </c>
      <c r="AL126" s="54" t="s">
        <v>39</v>
      </c>
      <c r="AM126" s="54" t="s">
        <v>41</v>
      </c>
      <c r="AN126" s="54" t="s">
        <v>41</v>
      </c>
      <c r="AO126" s="54" t="s">
        <v>43</v>
      </c>
      <c r="AP126" s="54" t="s">
        <v>41</v>
      </c>
      <c r="AR126" s="55" t="s">
        <v>49</v>
      </c>
      <c r="AS126" s="53">
        <v>0.73846200721585697</v>
      </c>
      <c r="AT126" s="53">
        <v>0.73940362028250395</v>
      </c>
      <c r="AU126" s="53">
        <v>26.413443273521001</v>
      </c>
      <c r="AV126" s="53">
        <v>26.218954908900098</v>
      </c>
      <c r="AW126" s="53">
        <v>0.51140785365903696</v>
      </c>
      <c r="AX126" s="53">
        <v>0.510486414821683</v>
      </c>
      <c r="AY126" s="53">
        <v>0.85207820283356694</v>
      </c>
      <c r="AZ126" s="53">
        <v>0.85461743340531704</v>
      </c>
      <c r="BA126" s="54" t="s">
        <v>41</v>
      </c>
      <c r="BB126" s="54" t="s">
        <v>41</v>
      </c>
      <c r="BC126" s="54" t="s">
        <v>39</v>
      </c>
      <c r="BD126" s="54" t="s">
        <v>39</v>
      </c>
      <c r="BE126" s="54" t="s">
        <v>41</v>
      </c>
      <c r="BF126" s="54" t="s">
        <v>41</v>
      </c>
      <c r="BG126" s="54" t="s">
        <v>43</v>
      </c>
      <c r="BH126" s="54" t="s">
        <v>43</v>
      </c>
      <c r="BI126" s="50">
        <f t="shared" si="322"/>
        <v>1</v>
      </c>
      <c r="BJ126" s="50" t="s">
        <v>49</v>
      </c>
      <c r="BK126" s="53">
        <v>0.739728356583635</v>
      </c>
      <c r="BL126" s="53">
        <v>0.74088756788968202</v>
      </c>
      <c r="BM126" s="53">
        <v>26.943030662540899</v>
      </c>
      <c r="BN126" s="53">
        <v>26.625025595358</v>
      </c>
      <c r="BO126" s="53">
        <v>0.51016825010614397</v>
      </c>
      <c r="BP126" s="53">
        <v>0.50903087539983105</v>
      </c>
      <c r="BQ126" s="53">
        <v>0.85983829217951901</v>
      </c>
      <c r="BR126" s="53">
        <v>0.86117403136036696</v>
      </c>
      <c r="BS126" s="50" t="s">
        <v>41</v>
      </c>
      <c r="BT126" s="50" t="s">
        <v>41</v>
      </c>
      <c r="BU126" s="50" t="s">
        <v>39</v>
      </c>
      <c r="BV126" s="50" t="s">
        <v>39</v>
      </c>
      <c r="BW126" s="50" t="s">
        <v>41</v>
      </c>
      <c r="BX126" s="50" t="s">
        <v>41</v>
      </c>
      <c r="BY126" s="50" t="s">
        <v>43</v>
      </c>
      <c r="BZ126" s="50" t="s">
        <v>43</v>
      </c>
    </row>
    <row r="127" spans="1:78" s="50" customFormat="1" x14ac:dyDescent="0.3">
      <c r="A127" s="49" t="s">
        <v>48</v>
      </c>
      <c r="B127" s="50">
        <v>23773411</v>
      </c>
      <c r="C127" s="50" t="s">
        <v>5</v>
      </c>
      <c r="D127" s="50" t="s">
        <v>87</v>
      </c>
      <c r="F127" s="64"/>
      <c r="G127" s="51">
        <v>0.81</v>
      </c>
      <c r="H127" s="51" t="str">
        <f t="shared" si="306"/>
        <v>VG</v>
      </c>
      <c r="I127" s="51" t="str">
        <f t="shared" si="307"/>
        <v>G</v>
      </c>
      <c r="J127" s="51" t="str">
        <f t="shared" si="308"/>
        <v>G</v>
      </c>
      <c r="K127" s="51" t="str">
        <f t="shared" si="309"/>
        <v>G</v>
      </c>
      <c r="L127" s="52">
        <v>-6.2E-2</v>
      </c>
      <c r="M127" s="51" t="str">
        <f t="shared" si="310"/>
        <v>G</v>
      </c>
      <c r="N127" s="51" t="str">
        <f t="shared" si="311"/>
        <v>VG</v>
      </c>
      <c r="O127" s="51" t="str">
        <f t="shared" si="312"/>
        <v>NS</v>
      </c>
      <c r="P127" s="51" t="str">
        <f t="shared" si="313"/>
        <v>VG</v>
      </c>
      <c r="Q127" s="51">
        <v>0.44</v>
      </c>
      <c r="R127" s="51" t="str">
        <f t="shared" si="314"/>
        <v>VG</v>
      </c>
      <c r="S127" s="51" t="str">
        <f t="shared" si="315"/>
        <v>G</v>
      </c>
      <c r="T127" s="51" t="str">
        <f t="shared" si="316"/>
        <v>G</v>
      </c>
      <c r="U127" s="51" t="str">
        <f t="shared" si="317"/>
        <v>G</v>
      </c>
      <c r="V127" s="51">
        <v>0.81</v>
      </c>
      <c r="W127" s="51" t="str">
        <f t="shared" si="318"/>
        <v>G</v>
      </c>
      <c r="X127" s="51" t="str">
        <f t="shared" si="319"/>
        <v>G</v>
      </c>
      <c r="Y127" s="51" t="str">
        <f t="shared" si="320"/>
        <v>VG</v>
      </c>
      <c r="Z127" s="51" t="str">
        <f t="shared" si="321"/>
        <v>VG</v>
      </c>
      <c r="AA127" s="53">
        <v>0.73647635295409697</v>
      </c>
      <c r="AB127" s="53">
        <v>0.71217887307743999</v>
      </c>
      <c r="AC127" s="53">
        <v>27.2620221999235</v>
      </c>
      <c r="AD127" s="53">
        <v>24.524223809741301</v>
      </c>
      <c r="AE127" s="53">
        <v>0.51334554351421302</v>
      </c>
      <c r="AF127" s="53">
        <v>0.53648963356486201</v>
      </c>
      <c r="AG127" s="53">
        <v>0.86031266235227699</v>
      </c>
      <c r="AH127" s="53">
        <v>0.80604704905596902</v>
      </c>
      <c r="AI127" s="54" t="s">
        <v>41</v>
      </c>
      <c r="AJ127" s="54" t="s">
        <v>41</v>
      </c>
      <c r="AK127" s="54" t="s">
        <v>39</v>
      </c>
      <c r="AL127" s="54" t="s">
        <v>39</v>
      </c>
      <c r="AM127" s="54" t="s">
        <v>41</v>
      </c>
      <c r="AN127" s="54" t="s">
        <v>41</v>
      </c>
      <c r="AO127" s="54" t="s">
        <v>43</v>
      </c>
      <c r="AP127" s="54" t="s">
        <v>41</v>
      </c>
      <c r="AR127" s="55" t="s">
        <v>49</v>
      </c>
      <c r="AS127" s="53">
        <v>0.73846200721585697</v>
      </c>
      <c r="AT127" s="53">
        <v>0.73940362028250395</v>
      </c>
      <c r="AU127" s="53">
        <v>26.413443273521001</v>
      </c>
      <c r="AV127" s="53">
        <v>26.218954908900098</v>
      </c>
      <c r="AW127" s="53">
        <v>0.51140785365903696</v>
      </c>
      <c r="AX127" s="53">
        <v>0.510486414821683</v>
      </c>
      <c r="AY127" s="53">
        <v>0.85207820283356694</v>
      </c>
      <c r="AZ127" s="53">
        <v>0.85461743340531704</v>
      </c>
      <c r="BA127" s="54" t="s">
        <v>41</v>
      </c>
      <c r="BB127" s="54" t="s">
        <v>41</v>
      </c>
      <c r="BC127" s="54" t="s">
        <v>39</v>
      </c>
      <c r="BD127" s="54" t="s">
        <v>39</v>
      </c>
      <c r="BE127" s="54" t="s">
        <v>41</v>
      </c>
      <c r="BF127" s="54" t="s">
        <v>41</v>
      </c>
      <c r="BG127" s="54" t="s">
        <v>43</v>
      </c>
      <c r="BH127" s="54" t="s">
        <v>43</v>
      </c>
      <c r="BI127" s="50">
        <f t="shared" si="322"/>
        <v>1</v>
      </c>
      <c r="BJ127" s="50" t="s">
        <v>49</v>
      </c>
      <c r="BK127" s="53">
        <v>0.739728356583635</v>
      </c>
      <c r="BL127" s="53">
        <v>0.74088756788968202</v>
      </c>
      <c r="BM127" s="53">
        <v>26.943030662540899</v>
      </c>
      <c r="BN127" s="53">
        <v>26.625025595358</v>
      </c>
      <c r="BO127" s="53">
        <v>0.51016825010614397</v>
      </c>
      <c r="BP127" s="53">
        <v>0.50903087539983105</v>
      </c>
      <c r="BQ127" s="53">
        <v>0.85983829217951901</v>
      </c>
      <c r="BR127" s="53">
        <v>0.86117403136036696</v>
      </c>
      <c r="BS127" s="50" t="s">
        <v>41</v>
      </c>
      <c r="BT127" s="50" t="s">
        <v>41</v>
      </c>
      <c r="BU127" s="50" t="s">
        <v>39</v>
      </c>
      <c r="BV127" s="50" t="s">
        <v>39</v>
      </c>
      <c r="BW127" s="50" t="s">
        <v>41</v>
      </c>
      <c r="BX127" s="50" t="s">
        <v>41</v>
      </c>
      <c r="BY127" s="50" t="s">
        <v>43</v>
      </c>
      <c r="BZ127" s="50" t="s">
        <v>43</v>
      </c>
    </row>
    <row r="128" spans="1:78" s="50" customFormat="1" x14ac:dyDescent="0.3">
      <c r="A128" s="49" t="s">
        <v>48</v>
      </c>
      <c r="B128" s="50">
        <v>23773411</v>
      </c>
      <c r="C128" s="50" t="s">
        <v>5</v>
      </c>
      <c r="D128" s="50" t="s">
        <v>88</v>
      </c>
      <c r="F128" s="64"/>
      <c r="G128" s="51">
        <v>0.81</v>
      </c>
      <c r="H128" s="51" t="str">
        <f t="shared" si="306"/>
        <v>VG</v>
      </c>
      <c r="I128" s="51" t="str">
        <f t="shared" si="307"/>
        <v>G</v>
      </c>
      <c r="J128" s="51" t="str">
        <f t="shared" si="308"/>
        <v>G</v>
      </c>
      <c r="K128" s="51" t="str">
        <f t="shared" si="309"/>
        <v>G</v>
      </c>
      <c r="L128" s="52">
        <v>-1E-3</v>
      </c>
      <c r="M128" s="51" t="str">
        <f t="shared" si="310"/>
        <v>VG</v>
      </c>
      <c r="N128" s="51" t="str">
        <f t="shared" si="311"/>
        <v>VG</v>
      </c>
      <c r="O128" s="51" t="str">
        <f t="shared" si="312"/>
        <v>NS</v>
      </c>
      <c r="P128" s="51" t="str">
        <f t="shared" si="313"/>
        <v>VG</v>
      </c>
      <c r="Q128" s="51">
        <v>0.43</v>
      </c>
      <c r="R128" s="51" t="str">
        <f t="shared" si="314"/>
        <v>VG</v>
      </c>
      <c r="S128" s="51" t="str">
        <f t="shared" si="315"/>
        <v>G</v>
      </c>
      <c r="T128" s="51" t="str">
        <f t="shared" si="316"/>
        <v>G</v>
      </c>
      <c r="U128" s="51" t="str">
        <f t="shared" si="317"/>
        <v>G</v>
      </c>
      <c r="V128" s="89">
        <v>0.81</v>
      </c>
      <c r="W128" s="51" t="str">
        <f t="shared" si="318"/>
        <v>G</v>
      </c>
      <c r="X128" s="51" t="str">
        <f t="shared" si="319"/>
        <v>G</v>
      </c>
      <c r="Y128" s="51" t="str">
        <f t="shared" si="320"/>
        <v>VG</v>
      </c>
      <c r="Z128" s="51" t="str">
        <f t="shared" si="321"/>
        <v>VG</v>
      </c>
      <c r="AA128" s="53">
        <v>0.73647635295409697</v>
      </c>
      <c r="AB128" s="53">
        <v>0.71217887307743999</v>
      </c>
      <c r="AC128" s="53">
        <v>27.2620221999235</v>
      </c>
      <c r="AD128" s="53">
        <v>24.524223809741301</v>
      </c>
      <c r="AE128" s="53">
        <v>0.51334554351421302</v>
      </c>
      <c r="AF128" s="53">
        <v>0.53648963356486201</v>
      </c>
      <c r="AG128" s="53">
        <v>0.86031266235227699</v>
      </c>
      <c r="AH128" s="53">
        <v>0.80604704905596902</v>
      </c>
      <c r="AI128" s="54" t="s">
        <v>41</v>
      </c>
      <c r="AJ128" s="54" t="s">
        <v>41</v>
      </c>
      <c r="AK128" s="54" t="s">
        <v>39</v>
      </c>
      <c r="AL128" s="54" t="s">
        <v>39</v>
      </c>
      <c r="AM128" s="54" t="s">
        <v>41</v>
      </c>
      <c r="AN128" s="54" t="s">
        <v>41</v>
      </c>
      <c r="AO128" s="54" t="s">
        <v>43</v>
      </c>
      <c r="AP128" s="54" t="s">
        <v>41</v>
      </c>
      <c r="AR128" s="55" t="s">
        <v>49</v>
      </c>
      <c r="AS128" s="53">
        <v>0.73846200721585697</v>
      </c>
      <c r="AT128" s="53">
        <v>0.73940362028250395</v>
      </c>
      <c r="AU128" s="53">
        <v>26.413443273521001</v>
      </c>
      <c r="AV128" s="53">
        <v>26.218954908900098</v>
      </c>
      <c r="AW128" s="53">
        <v>0.51140785365903696</v>
      </c>
      <c r="AX128" s="53">
        <v>0.510486414821683</v>
      </c>
      <c r="AY128" s="53">
        <v>0.85207820283356694</v>
      </c>
      <c r="AZ128" s="53">
        <v>0.85461743340531704</v>
      </c>
      <c r="BA128" s="54" t="s">
        <v>41</v>
      </c>
      <c r="BB128" s="54" t="s">
        <v>41</v>
      </c>
      <c r="BC128" s="54" t="s">
        <v>39</v>
      </c>
      <c r="BD128" s="54" t="s">
        <v>39</v>
      </c>
      <c r="BE128" s="54" t="s">
        <v>41</v>
      </c>
      <c r="BF128" s="54" t="s">
        <v>41</v>
      </c>
      <c r="BG128" s="54" t="s">
        <v>43</v>
      </c>
      <c r="BH128" s="54" t="s">
        <v>43</v>
      </c>
      <c r="BI128" s="50">
        <f t="shared" si="322"/>
        <v>1</v>
      </c>
      <c r="BJ128" s="50" t="s">
        <v>49</v>
      </c>
      <c r="BK128" s="53">
        <v>0.739728356583635</v>
      </c>
      <c r="BL128" s="53">
        <v>0.74088756788968202</v>
      </c>
      <c r="BM128" s="53">
        <v>26.943030662540899</v>
      </c>
      <c r="BN128" s="53">
        <v>26.625025595358</v>
      </c>
      <c r="BO128" s="53">
        <v>0.51016825010614397</v>
      </c>
      <c r="BP128" s="53">
        <v>0.50903087539983105</v>
      </c>
      <c r="BQ128" s="53">
        <v>0.85983829217951901</v>
      </c>
      <c r="BR128" s="53">
        <v>0.86117403136036696</v>
      </c>
      <c r="BS128" s="50" t="s">
        <v>41</v>
      </c>
      <c r="BT128" s="50" t="s">
        <v>41</v>
      </c>
      <c r="BU128" s="50" t="s">
        <v>39</v>
      </c>
      <c r="BV128" s="50" t="s">
        <v>39</v>
      </c>
      <c r="BW128" s="50" t="s">
        <v>41</v>
      </c>
      <c r="BX128" s="50" t="s">
        <v>41</v>
      </c>
      <c r="BY128" s="50" t="s">
        <v>43</v>
      </c>
      <c r="BZ128" s="50" t="s">
        <v>43</v>
      </c>
    </row>
    <row r="129" spans="1:78" s="50" customFormat="1" x14ac:dyDescent="0.3">
      <c r="A129" s="49" t="s">
        <v>48</v>
      </c>
      <c r="B129" s="50">
        <v>23773411</v>
      </c>
      <c r="C129" s="50" t="s">
        <v>5</v>
      </c>
      <c r="D129" s="50" t="s">
        <v>89</v>
      </c>
      <c r="F129" s="64"/>
      <c r="G129" s="51">
        <v>0.8</v>
      </c>
      <c r="H129" s="51" t="str">
        <f t="shared" si="306"/>
        <v>G</v>
      </c>
      <c r="I129" s="51" t="str">
        <f t="shared" si="307"/>
        <v>G</v>
      </c>
      <c r="J129" s="51" t="str">
        <f t="shared" si="308"/>
        <v>G</v>
      </c>
      <c r="K129" s="51" t="str">
        <f t="shared" si="309"/>
        <v>G</v>
      </c>
      <c r="L129" s="52">
        <v>8.6999999999999994E-2</v>
      </c>
      <c r="M129" s="51" t="str">
        <f t="shared" si="310"/>
        <v>G</v>
      </c>
      <c r="N129" s="51" t="str">
        <f t="shared" si="311"/>
        <v>VG</v>
      </c>
      <c r="O129" s="51" t="str">
        <f t="shared" si="312"/>
        <v>NS</v>
      </c>
      <c r="P129" s="51" t="str">
        <f t="shared" si="313"/>
        <v>VG</v>
      </c>
      <c r="Q129" s="51">
        <v>0.44</v>
      </c>
      <c r="R129" s="51" t="str">
        <f t="shared" si="314"/>
        <v>VG</v>
      </c>
      <c r="S129" s="51" t="str">
        <f t="shared" si="315"/>
        <v>G</v>
      </c>
      <c r="T129" s="51" t="str">
        <f t="shared" si="316"/>
        <v>G</v>
      </c>
      <c r="U129" s="51" t="str">
        <f t="shared" si="317"/>
        <v>G</v>
      </c>
      <c r="V129" s="89">
        <v>0.81</v>
      </c>
      <c r="W129" s="51" t="str">
        <f t="shared" si="318"/>
        <v>G</v>
      </c>
      <c r="X129" s="51" t="str">
        <f t="shared" si="319"/>
        <v>G</v>
      </c>
      <c r="Y129" s="51" t="str">
        <f t="shared" si="320"/>
        <v>VG</v>
      </c>
      <c r="Z129" s="51" t="str">
        <f t="shared" si="321"/>
        <v>VG</v>
      </c>
      <c r="AA129" s="53">
        <v>0.73647635295409697</v>
      </c>
      <c r="AB129" s="53">
        <v>0.71217887307743999</v>
      </c>
      <c r="AC129" s="53">
        <v>27.2620221999235</v>
      </c>
      <c r="AD129" s="53">
        <v>24.524223809741301</v>
      </c>
      <c r="AE129" s="53">
        <v>0.51334554351421302</v>
      </c>
      <c r="AF129" s="53">
        <v>0.53648963356486201</v>
      </c>
      <c r="AG129" s="53">
        <v>0.86031266235227699</v>
      </c>
      <c r="AH129" s="53">
        <v>0.80604704905596902</v>
      </c>
      <c r="AI129" s="54" t="s">
        <v>41</v>
      </c>
      <c r="AJ129" s="54" t="s">
        <v>41</v>
      </c>
      <c r="AK129" s="54" t="s">
        <v>39</v>
      </c>
      <c r="AL129" s="54" t="s">
        <v>39</v>
      </c>
      <c r="AM129" s="54" t="s">
        <v>41</v>
      </c>
      <c r="AN129" s="54" t="s">
        <v>41</v>
      </c>
      <c r="AO129" s="54" t="s">
        <v>43</v>
      </c>
      <c r="AP129" s="54" t="s">
        <v>41</v>
      </c>
      <c r="AR129" s="55" t="s">
        <v>49</v>
      </c>
      <c r="AS129" s="53">
        <v>0.73846200721585697</v>
      </c>
      <c r="AT129" s="53">
        <v>0.73940362028250395</v>
      </c>
      <c r="AU129" s="53">
        <v>26.413443273521001</v>
      </c>
      <c r="AV129" s="53">
        <v>26.218954908900098</v>
      </c>
      <c r="AW129" s="53">
        <v>0.51140785365903696</v>
      </c>
      <c r="AX129" s="53">
        <v>0.510486414821683</v>
      </c>
      <c r="AY129" s="53">
        <v>0.85207820283356694</v>
      </c>
      <c r="AZ129" s="53">
        <v>0.85461743340531704</v>
      </c>
      <c r="BA129" s="54" t="s">
        <v>41</v>
      </c>
      <c r="BB129" s="54" t="s">
        <v>41</v>
      </c>
      <c r="BC129" s="54" t="s">
        <v>39</v>
      </c>
      <c r="BD129" s="54" t="s">
        <v>39</v>
      </c>
      <c r="BE129" s="54" t="s">
        <v>41</v>
      </c>
      <c r="BF129" s="54" t="s">
        <v>41</v>
      </c>
      <c r="BG129" s="54" t="s">
        <v>43</v>
      </c>
      <c r="BH129" s="54" t="s">
        <v>43</v>
      </c>
      <c r="BI129" s="50">
        <f t="shared" si="322"/>
        <v>1</v>
      </c>
      <c r="BJ129" s="50" t="s">
        <v>49</v>
      </c>
      <c r="BK129" s="53">
        <v>0.739728356583635</v>
      </c>
      <c r="BL129" s="53">
        <v>0.74088756788968202</v>
      </c>
      <c r="BM129" s="53">
        <v>26.943030662540899</v>
      </c>
      <c r="BN129" s="53">
        <v>26.625025595358</v>
      </c>
      <c r="BO129" s="53">
        <v>0.51016825010614397</v>
      </c>
      <c r="BP129" s="53">
        <v>0.50903087539983105</v>
      </c>
      <c r="BQ129" s="53">
        <v>0.85983829217951901</v>
      </c>
      <c r="BR129" s="53">
        <v>0.86117403136036696</v>
      </c>
      <c r="BS129" s="50" t="s">
        <v>41</v>
      </c>
      <c r="BT129" s="50" t="s">
        <v>41</v>
      </c>
      <c r="BU129" s="50" t="s">
        <v>39</v>
      </c>
      <c r="BV129" s="50" t="s">
        <v>39</v>
      </c>
      <c r="BW129" s="50" t="s">
        <v>41</v>
      </c>
      <c r="BX129" s="50" t="s">
        <v>41</v>
      </c>
      <c r="BY129" s="50" t="s">
        <v>43</v>
      </c>
      <c r="BZ129" s="50" t="s">
        <v>43</v>
      </c>
    </row>
    <row r="130" spans="1:78" s="34" customFormat="1" x14ac:dyDescent="0.3">
      <c r="A130" s="35" t="s">
        <v>48</v>
      </c>
      <c r="B130" s="34">
        <v>23773411</v>
      </c>
      <c r="C130" s="34" t="s">
        <v>5</v>
      </c>
      <c r="D130" s="34" t="s">
        <v>105</v>
      </c>
      <c r="F130" s="86"/>
      <c r="G130" s="36">
        <v>0.83</v>
      </c>
      <c r="H130" s="36" t="str">
        <f t="shared" si="306"/>
        <v>VG</v>
      </c>
      <c r="I130" s="36" t="str">
        <f t="shared" si="307"/>
        <v>G</v>
      </c>
      <c r="J130" s="36" t="str">
        <f t="shared" si="308"/>
        <v>G</v>
      </c>
      <c r="K130" s="36" t="str">
        <f t="shared" si="309"/>
        <v>G</v>
      </c>
      <c r="L130" s="37">
        <v>0.151</v>
      </c>
      <c r="M130" s="36" t="str">
        <f t="shared" si="310"/>
        <v>NS</v>
      </c>
      <c r="N130" s="36" t="str">
        <f t="shared" si="311"/>
        <v>VG</v>
      </c>
      <c r="O130" s="36" t="str">
        <f t="shared" si="312"/>
        <v>NS</v>
      </c>
      <c r="P130" s="36" t="str">
        <f t="shared" si="313"/>
        <v>VG</v>
      </c>
      <c r="Q130" s="36">
        <v>0.41</v>
      </c>
      <c r="R130" s="36" t="str">
        <f t="shared" si="314"/>
        <v>VG</v>
      </c>
      <c r="S130" s="36" t="str">
        <f t="shared" si="315"/>
        <v>G</v>
      </c>
      <c r="T130" s="36" t="str">
        <f t="shared" si="316"/>
        <v>G</v>
      </c>
      <c r="U130" s="36" t="str">
        <f t="shared" si="317"/>
        <v>G</v>
      </c>
      <c r="V130" s="97">
        <v>0.85</v>
      </c>
      <c r="W130" s="36" t="str">
        <f t="shared" si="318"/>
        <v>G</v>
      </c>
      <c r="X130" s="36" t="str">
        <f t="shared" si="319"/>
        <v>G</v>
      </c>
      <c r="Y130" s="36" t="str">
        <f t="shared" si="320"/>
        <v>VG</v>
      </c>
      <c r="Z130" s="36" t="str">
        <f t="shared" si="321"/>
        <v>VG</v>
      </c>
      <c r="AA130" s="38">
        <v>0.73647635295409697</v>
      </c>
      <c r="AB130" s="38">
        <v>0.71217887307743999</v>
      </c>
      <c r="AC130" s="38">
        <v>27.2620221999235</v>
      </c>
      <c r="AD130" s="38">
        <v>24.524223809741301</v>
      </c>
      <c r="AE130" s="38">
        <v>0.51334554351421302</v>
      </c>
      <c r="AF130" s="38">
        <v>0.53648963356486201</v>
      </c>
      <c r="AG130" s="38">
        <v>0.86031266235227699</v>
      </c>
      <c r="AH130" s="38">
        <v>0.80604704905596902</v>
      </c>
      <c r="AI130" s="39" t="s">
        <v>41</v>
      </c>
      <c r="AJ130" s="39" t="s">
        <v>41</v>
      </c>
      <c r="AK130" s="39" t="s">
        <v>39</v>
      </c>
      <c r="AL130" s="39" t="s">
        <v>39</v>
      </c>
      <c r="AM130" s="39" t="s">
        <v>41</v>
      </c>
      <c r="AN130" s="39" t="s">
        <v>41</v>
      </c>
      <c r="AO130" s="39" t="s">
        <v>43</v>
      </c>
      <c r="AP130" s="39" t="s">
        <v>41</v>
      </c>
      <c r="AR130" s="40" t="s">
        <v>49</v>
      </c>
      <c r="AS130" s="38">
        <v>0.73846200721585697</v>
      </c>
      <c r="AT130" s="38">
        <v>0.73940362028250395</v>
      </c>
      <c r="AU130" s="38">
        <v>26.413443273521001</v>
      </c>
      <c r="AV130" s="38">
        <v>26.218954908900098</v>
      </c>
      <c r="AW130" s="38">
        <v>0.51140785365903696</v>
      </c>
      <c r="AX130" s="38">
        <v>0.510486414821683</v>
      </c>
      <c r="AY130" s="38">
        <v>0.85207820283356694</v>
      </c>
      <c r="AZ130" s="38">
        <v>0.85461743340531704</v>
      </c>
      <c r="BA130" s="39" t="s">
        <v>41</v>
      </c>
      <c r="BB130" s="39" t="s">
        <v>41</v>
      </c>
      <c r="BC130" s="39" t="s">
        <v>39</v>
      </c>
      <c r="BD130" s="39" t="s">
        <v>39</v>
      </c>
      <c r="BE130" s="39" t="s">
        <v>41</v>
      </c>
      <c r="BF130" s="39" t="s">
        <v>41</v>
      </c>
      <c r="BG130" s="39" t="s">
        <v>43</v>
      </c>
      <c r="BH130" s="39" t="s">
        <v>43</v>
      </c>
      <c r="BI130" s="34">
        <f t="shared" si="322"/>
        <v>1</v>
      </c>
      <c r="BJ130" s="34" t="s">
        <v>49</v>
      </c>
      <c r="BK130" s="38">
        <v>0.739728356583635</v>
      </c>
      <c r="BL130" s="38">
        <v>0.74088756788968202</v>
      </c>
      <c r="BM130" s="38">
        <v>26.943030662540899</v>
      </c>
      <c r="BN130" s="38">
        <v>26.625025595358</v>
      </c>
      <c r="BO130" s="38">
        <v>0.51016825010614397</v>
      </c>
      <c r="BP130" s="38">
        <v>0.50903087539983105</v>
      </c>
      <c r="BQ130" s="38">
        <v>0.85983829217951901</v>
      </c>
      <c r="BR130" s="38">
        <v>0.86117403136036696</v>
      </c>
      <c r="BS130" s="34" t="s">
        <v>41</v>
      </c>
      <c r="BT130" s="34" t="s">
        <v>41</v>
      </c>
      <c r="BU130" s="34" t="s">
        <v>39</v>
      </c>
      <c r="BV130" s="34" t="s">
        <v>39</v>
      </c>
      <c r="BW130" s="34" t="s">
        <v>41</v>
      </c>
      <c r="BX130" s="34" t="s">
        <v>41</v>
      </c>
      <c r="BY130" s="34" t="s">
        <v>43</v>
      </c>
      <c r="BZ130" s="34" t="s">
        <v>43</v>
      </c>
    </row>
    <row r="131" spans="1:78" s="50" customFormat="1" x14ac:dyDescent="0.3">
      <c r="A131" s="49" t="s">
        <v>48</v>
      </c>
      <c r="B131" s="50">
        <v>23773411</v>
      </c>
      <c r="C131" s="50" t="s">
        <v>5</v>
      </c>
      <c r="D131" s="50" t="s">
        <v>106</v>
      </c>
      <c r="F131" s="65"/>
      <c r="G131" s="51">
        <v>0.84</v>
      </c>
      <c r="H131" s="51" t="str">
        <f t="shared" si="306"/>
        <v>VG</v>
      </c>
      <c r="I131" s="51" t="str">
        <f t="shared" si="307"/>
        <v>G</v>
      </c>
      <c r="J131" s="51" t="str">
        <f t="shared" si="308"/>
        <v>G</v>
      </c>
      <c r="K131" s="51" t="str">
        <f t="shared" si="309"/>
        <v>G</v>
      </c>
      <c r="L131" s="52">
        <v>0.124</v>
      </c>
      <c r="M131" s="51" t="str">
        <f t="shared" si="310"/>
        <v>S</v>
      </c>
      <c r="N131" s="51" t="str">
        <f t="shared" si="311"/>
        <v>VG</v>
      </c>
      <c r="O131" s="51" t="str">
        <f t="shared" si="312"/>
        <v>NS</v>
      </c>
      <c r="P131" s="51" t="str">
        <f t="shared" si="313"/>
        <v>VG</v>
      </c>
      <c r="Q131" s="51">
        <v>0.4</v>
      </c>
      <c r="R131" s="51" t="str">
        <f t="shared" si="314"/>
        <v>VG</v>
      </c>
      <c r="S131" s="51" t="str">
        <f t="shared" si="315"/>
        <v>G</v>
      </c>
      <c r="T131" s="51" t="str">
        <f t="shared" si="316"/>
        <v>G</v>
      </c>
      <c r="U131" s="51" t="str">
        <f t="shared" si="317"/>
        <v>G</v>
      </c>
      <c r="V131" s="100">
        <v>0.85399999999999998</v>
      </c>
      <c r="W131" s="51" t="str">
        <f t="shared" si="318"/>
        <v>VG</v>
      </c>
      <c r="X131" s="51" t="str">
        <f t="shared" si="319"/>
        <v>G</v>
      </c>
      <c r="Y131" s="51" t="str">
        <f t="shared" si="320"/>
        <v>VG</v>
      </c>
      <c r="Z131" s="51" t="str">
        <f t="shared" si="321"/>
        <v>VG</v>
      </c>
      <c r="AA131" s="53">
        <v>0.73647635295409697</v>
      </c>
      <c r="AB131" s="53">
        <v>0.71217887307743999</v>
      </c>
      <c r="AC131" s="53">
        <v>27.2620221999235</v>
      </c>
      <c r="AD131" s="53">
        <v>24.524223809741301</v>
      </c>
      <c r="AE131" s="53">
        <v>0.51334554351421302</v>
      </c>
      <c r="AF131" s="53">
        <v>0.53648963356486201</v>
      </c>
      <c r="AG131" s="53">
        <v>0.86031266235227699</v>
      </c>
      <c r="AH131" s="53">
        <v>0.80604704905596902</v>
      </c>
      <c r="AI131" s="54" t="s">
        <v>41</v>
      </c>
      <c r="AJ131" s="54" t="s">
        <v>41</v>
      </c>
      <c r="AK131" s="54" t="s">
        <v>39</v>
      </c>
      <c r="AL131" s="54" t="s">
        <v>39</v>
      </c>
      <c r="AM131" s="54" t="s">
        <v>41</v>
      </c>
      <c r="AN131" s="54" t="s">
        <v>41</v>
      </c>
      <c r="AO131" s="54" t="s">
        <v>43</v>
      </c>
      <c r="AP131" s="54" t="s">
        <v>41</v>
      </c>
      <c r="AR131" s="55" t="s">
        <v>49</v>
      </c>
      <c r="AS131" s="53">
        <v>0.73846200721585697</v>
      </c>
      <c r="AT131" s="53">
        <v>0.73940362028250395</v>
      </c>
      <c r="AU131" s="53">
        <v>26.413443273521001</v>
      </c>
      <c r="AV131" s="53">
        <v>26.218954908900098</v>
      </c>
      <c r="AW131" s="53">
        <v>0.51140785365903696</v>
      </c>
      <c r="AX131" s="53">
        <v>0.510486414821683</v>
      </c>
      <c r="AY131" s="53">
        <v>0.85207820283356694</v>
      </c>
      <c r="AZ131" s="53">
        <v>0.85461743340531704</v>
      </c>
      <c r="BA131" s="54" t="s">
        <v>41</v>
      </c>
      <c r="BB131" s="54" t="s">
        <v>41</v>
      </c>
      <c r="BC131" s="54" t="s">
        <v>39</v>
      </c>
      <c r="BD131" s="54" t="s">
        <v>39</v>
      </c>
      <c r="BE131" s="54" t="s">
        <v>41</v>
      </c>
      <c r="BF131" s="54" t="s">
        <v>41</v>
      </c>
      <c r="BG131" s="54" t="s">
        <v>43</v>
      </c>
      <c r="BH131" s="54" t="s">
        <v>43</v>
      </c>
      <c r="BI131" s="50">
        <f t="shared" si="322"/>
        <v>1</v>
      </c>
      <c r="BJ131" s="50" t="s">
        <v>49</v>
      </c>
      <c r="BK131" s="53">
        <v>0.739728356583635</v>
      </c>
      <c r="BL131" s="53">
        <v>0.74088756788968202</v>
      </c>
      <c r="BM131" s="53">
        <v>26.943030662540899</v>
      </c>
      <c r="BN131" s="53">
        <v>26.625025595358</v>
      </c>
      <c r="BO131" s="53">
        <v>0.51016825010614397</v>
      </c>
      <c r="BP131" s="53">
        <v>0.50903087539983105</v>
      </c>
      <c r="BQ131" s="53">
        <v>0.85983829217951901</v>
      </c>
      <c r="BR131" s="53">
        <v>0.86117403136036696</v>
      </c>
      <c r="BS131" s="50" t="s">
        <v>41</v>
      </c>
      <c r="BT131" s="50" t="s">
        <v>41</v>
      </c>
      <c r="BU131" s="50" t="s">
        <v>39</v>
      </c>
      <c r="BV131" s="50" t="s">
        <v>39</v>
      </c>
      <c r="BW131" s="50" t="s">
        <v>41</v>
      </c>
      <c r="BX131" s="50" t="s">
        <v>41</v>
      </c>
      <c r="BY131" s="50" t="s">
        <v>43</v>
      </c>
      <c r="BZ131" s="50" t="s">
        <v>43</v>
      </c>
    </row>
    <row r="132" spans="1:78" s="50" customFormat="1" x14ac:dyDescent="0.3">
      <c r="A132" s="49" t="s">
        <v>48</v>
      </c>
      <c r="B132" s="50">
        <v>23773411</v>
      </c>
      <c r="C132" s="50" t="s">
        <v>5</v>
      </c>
      <c r="D132" s="50" t="s">
        <v>108</v>
      </c>
      <c r="F132" s="65"/>
      <c r="G132" s="51">
        <v>0.85</v>
      </c>
      <c r="H132" s="51" t="str">
        <f t="shared" si="306"/>
        <v>VG</v>
      </c>
      <c r="I132" s="51" t="str">
        <f t="shared" si="307"/>
        <v>G</v>
      </c>
      <c r="J132" s="51" t="str">
        <f t="shared" si="308"/>
        <v>G</v>
      </c>
      <c r="K132" s="51" t="str">
        <f t="shared" si="309"/>
        <v>G</v>
      </c>
      <c r="L132" s="52">
        <v>8.2000000000000003E-2</v>
      </c>
      <c r="M132" s="51" t="str">
        <f t="shared" si="310"/>
        <v>G</v>
      </c>
      <c r="N132" s="51" t="str">
        <f t="shared" si="311"/>
        <v>VG</v>
      </c>
      <c r="O132" s="51" t="str">
        <f t="shared" si="312"/>
        <v>NS</v>
      </c>
      <c r="P132" s="51" t="str">
        <f t="shared" si="313"/>
        <v>VG</v>
      </c>
      <c r="Q132" s="51">
        <v>0.39</v>
      </c>
      <c r="R132" s="51" t="str">
        <f t="shared" si="314"/>
        <v>VG</v>
      </c>
      <c r="S132" s="51" t="str">
        <f t="shared" si="315"/>
        <v>G</v>
      </c>
      <c r="T132" s="51" t="str">
        <f t="shared" si="316"/>
        <v>G</v>
      </c>
      <c r="U132" s="51" t="str">
        <f t="shared" si="317"/>
        <v>G</v>
      </c>
      <c r="V132" s="100">
        <v>0.85799999999999998</v>
      </c>
      <c r="W132" s="51" t="str">
        <f t="shared" si="318"/>
        <v>VG</v>
      </c>
      <c r="X132" s="51" t="str">
        <f t="shared" si="319"/>
        <v>G</v>
      </c>
      <c r="Y132" s="51" t="str">
        <f t="shared" si="320"/>
        <v>VG</v>
      </c>
      <c r="Z132" s="51" t="str">
        <f t="shared" si="321"/>
        <v>VG</v>
      </c>
      <c r="AA132" s="53">
        <v>0.73647635295409697</v>
      </c>
      <c r="AB132" s="53">
        <v>0.71217887307743999</v>
      </c>
      <c r="AC132" s="53">
        <v>27.2620221999235</v>
      </c>
      <c r="AD132" s="53">
        <v>24.524223809741301</v>
      </c>
      <c r="AE132" s="53">
        <v>0.51334554351421302</v>
      </c>
      <c r="AF132" s="53">
        <v>0.53648963356486201</v>
      </c>
      <c r="AG132" s="53">
        <v>0.86031266235227699</v>
      </c>
      <c r="AH132" s="53">
        <v>0.80604704905596902</v>
      </c>
      <c r="AI132" s="54" t="s">
        <v>41</v>
      </c>
      <c r="AJ132" s="54" t="s">
        <v>41</v>
      </c>
      <c r="AK132" s="54" t="s">
        <v>39</v>
      </c>
      <c r="AL132" s="54" t="s">
        <v>39</v>
      </c>
      <c r="AM132" s="54" t="s">
        <v>41</v>
      </c>
      <c r="AN132" s="54" t="s">
        <v>41</v>
      </c>
      <c r="AO132" s="54" t="s">
        <v>43</v>
      </c>
      <c r="AP132" s="54" t="s">
        <v>41</v>
      </c>
      <c r="AR132" s="55" t="s">
        <v>49</v>
      </c>
      <c r="AS132" s="53">
        <v>0.73846200721585697</v>
      </c>
      <c r="AT132" s="53">
        <v>0.73940362028250395</v>
      </c>
      <c r="AU132" s="53">
        <v>26.413443273521001</v>
      </c>
      <c r="AV132" s="53">
        <v>26.218954908900098</v>
      </c>
      <c r="AW132" s="53">
        <v>0.51140785365903696</v>
      </c>
      <c r="AX132" s="53">
        <v>0.510486414821683</v>
      </c>
      <c r="AY132" s="53">
        <v>0.85207820283356694</v>
      </c>
      <c r="AZ132" s="53">
        <v>0.85461743340531704</v>
      </c>
      <c r="BA132" s="54" t="s">
        <v>41</v>
      </c>
      <c r="BB132" s="54" t="s">
        <v>41</v>
      </c>
      <c r="BC132" s="54" t="s">
        <v>39</v>
      </c>
      <c r="BD132" s="54" t="s">
        <v>39</v>
      </c>
      <c r="BE132" s="54" t="s">
        <v>41</v>
      </c>
      <c r="BF132" s="54" t="s">
        <v>41</v>
      </c>
      <c r="BG132" s="54" t="s">
        <v>43</v>
      </c>
      <c r="BH132" s="54" t="s">
        <v>43</v>
      </c>
      <c r="BI132" s="50">
        <f t="shared" si="322"/>
        <v>1</v>
      </c>
      <c r="BJ132" s="50" t="s">
        <v>49</v>
      </c>
      <c r="BK132" s="53">
        <v>0.739728356583635</v>
      </c>
      <c r="BL132" s="53">
        <v>0.74088756788968202</v>
      </c>
      <c r="BM132" s="53">
        <v>26.943030662540899</v>
      </c>
      <c r="BN132" s="53">
        <v>26.625025595358</v>
      </c>
      <c r="BO132" s="53">
        <v>0.51016825010614397</v>
      </c>
      <c r="BP132" s="53">
        <v>0.50903087539983105</v>
      </c>
      <c r="BQ132" s="53">
        <v>0.85983829217951901</v>
      </c>
      <c r="BR132" s="53">
        <v>0.86117403136036696</v>
      </c>
      <c r="BS132" s="50" t="s">
        <v>41</v>
      </c>
      <c r="BT132" s="50" t="s">
        <v>41</v>
      </c>
      <c r="BU132" s="50" t="s">
        <v>39</v>
      </c>
      <c r="BV132" s="50" t="s">
        <v>39</v>
      </c>
      <c r="BW132" s="50" t="s">
        <v>41</v>
      </c>
      <c r="BX132" s="50" t="s">
        <v>41</v>
      </c>
      <c r="BY132" s="50" t="s">
        <v>43</v>
      </c>
      <c r="BZ132" s="50" t="s">
        <v>43</v>
      </c>
    </row>
    <row r="133" spans="1:78" s="50" customFormat="1" x14ac:dyDescent="0.3">
      <c r="A133" s="49" t="s">
        <v>48</v>
      </c>
      <c r="B133" s="50">
        <v>23773411</v>
      </c>
      <c r="C133" s="50" t="s">
        <v>5</v>
      </c>
      <c r="D133" s="50" t="s">
        <v>109</v>
      </c>
      <c r="F133" s="65"/>
      <c r="G133" s="51">
        <v>0.86</v>
      </c>
      <c r="H133" s="51" t="str">
        <f t="shared" si="306"/>
        <v>VG</v>
      </c>
      <c r="I133" s="51" t="str">
        <f t="shared" si="307"/>
        <v>G</v>
      </c>
      <c r="J133" s="51" t="str">
        <f t="shared" si="308"/>
        <v>G</v>
      </c>
      <c r="K133" s="51" t="str">
        <f t="shared" si="309"/>
        <v>G</v>
      </c>
      <c r="L133" s="52">
        <v>5.5E-2</v>
      </c>
      <c r="M133" s="51" t="str">
        <f t="shared" si="310"/>
        <v>G</v>
      </c>
      <c r="N133" s="51" t="str">
        <f t="shared" si="311"/>
        <v>VG</v>
      </c>
      <c r="O133" s="51" t="str">
        <f t="shared" si="312"/>
        <v>NS</v>
      </c>
      <c r="P133" s="51" t="str">
        <f t="shared" si="313"/>
        <v>VG</v>
      </c>
      <c r="Q133" s="51">
        <v>0.38</v>
      </c>
      <c r="R133" s="51" t="str">
        <f t="shared" si="314"/>
        <v>VG</v>
      </c>
      <c r="S133" s="51" t="str">
        <f t="shared" si="315"/>
        <v>G</v>
      </c>
      <c r="T133" s="51" t="str">
        <f t="shared" si="316"/>
        <v>G</v>
      </c>
      <c r="U133" s="51" t="str">
        <f t="shared" si="317"/>
        <v>G</v>
      </c>
      <c r="V133" s="100">
        <v>0.86</v>
      </c>
      <c r="W133" s="51" t="str">
        <f t="shared" si="318"/>
        <v>VG</v>
      </c>
      <c r="X133" s="51" t="str">
        <f t="shared" si="319"/>
        <v>G</v>
      </c>
      <c r="Y133" s="51" t="str">
        <f t="shared" si="320"/>
        <v>VG</v>
      </c>
      <c r="Z133" s="51" t="str">
        <f t="shared" si="321"/>
        <v>VG</v>
      </c>
      <c r="AA133" s="53">
        <v>0.73647635295409697</v>
      </c>
      <c r="AB133" s="53">
        <v>0.71217887307743999</v>
      </c>
      <c r="AC133" s="53">
        <v>27.2620221999235</v>
      </c>
      <c r="AD133" s="53">
        <v>24.524223809741301</v>
      </c>
      <c r="AE133" s="53">
        <v>0.51334554351421302</v>
      </c>
      <c r="AF133" s="53">
        <v>0.53648963356486201</v>
      </c>
      <c r="AG133" s="53">
        <v>0.86031266235227699</v>
      </c>
      <c r="AH133" s="53">
        <v>0.80604704905596902</v>
      </c>
      <c r="AI133" s="54" t="s">
        <v>41</v>
      </c>
      <c r="AJ133" s="54" t="s">
        <v>41</v>
      </c>
      <c r="AK133" s="54" t="s">
        <v>39</v>
      </c>
      <c r="AL133" s="54" t="s">
        <v>39</v>
      </c>
      <c r="AM133" s="54" t="s">
        <v>41</v>
      </c>
      <c r="AN133" s="54" t="s">
        <v>41</v>
      </c>
      <c r="AO133" s="54" t="s">
        <v>43</v>
      </c>
      <c r="AP133" s="54" t="s">
        <v>41</v>
      </c>
      <c r="AR133" s="55" t="s">
        <v>49</v>
      </c>
      <c r="AS133" s="53">
        <v>0.73846200721585697</v>
      </c>
      <c r="AT133" s="53">
        <v>0.73940362028250395</v>
      </c>
      <c r="AU133" s="53">
        <v>26.413443273521001</v>
      </c>
      <c r="AV133" s="53">
        <v>26.218954908900098</v>
      </c>
      <c r="AW133" s="53">
        <v>0.51140785365903696</v>
      </c>
      <c r="AX133" s="53">
        <v>0.510486414821683</v>
      </c>
      <c r="AY133" s="53">
        <v>0.85207820283356694</v>
      </c>
      <c r="AZ133" s="53">
        <v>0.85461743340531704</v>
      </c>
      <c r="BA133" s="54" t="s">
        <v>41</v>
      </c>
      <c r="BB133" s="54" t="s">
        <v>41</v>
      </c>
      <c r="BC133" s="54" t="s">
        <v>39</v>
      </c>
      <c r="BD133" s="54" t="s">
        <v>39</v>
      </c>
      <c r="BE133" s="54" t="s">
        <v>41</v>
      </c>
      <c r="BF133" s="54" t="s">
        <v>41</v>
      </c>
      <c r="BG133" s="54" t="s">
        <v>43</v>
      </c>
      <c r="BH133" s="54" t="s">
        <v>43</v>
      </c>
      <c r="BI133" s="50">
        <f t="shared" si="322"/>
        <v>1</v>
      </c>
      <c r="BJ133" s="50" t="s">
        <v>49</v>
      </c>
      <c r="BK133" s="53">
        <v>0.739728356583635</v>
      </c>
      <c r="BL133" s="53">
        <v>0.74088756788968202</v>
      </c>
      <c r="BM133" s="53">
        <v>26.943030662540899</v>
      </c>
      <c r="BN133" s="53">
        <v>26.625025595358</v>
      </c>
      <c r="BO133" s="53">
        <v>0.51016825010614397</v>
      </c>
      <c r="BP133" s="53">
        <v>0.50903087539983105</v>
      </c>
      <c r="BQ133" s="53">
        <v>0.85983829217951901</v>
      </c>
      <c r="BR133" s="53">
        <v>0.86117403136036696</v>
      </c>
      <c r="BS133" s="50" t="s">
        <v>41</v>
      </c>
      <c r="BT133" s="50" t="s">
        <v>41</v>
      </c>
      <c r="BU133" s="50" t="s">
        <v>39</v>
      </c>
      <c r="BV133" s="50" t="s">
        <v>39</v>
      </c>
      <c r="BW133" s="50" t="s">
        <v>41</v>
      </c>
      <c r="BX133" s="50" t="s">
        <v>41</v>
      </c>
      <c r="BY133" s="50" t="s">
        <v>43</v>
      </c>
      <c r="BZ133" s="50" t="s">
        <v>43</v>
      </c>
    </row>
    <row r="134" spans="1:78" s="50" customFormat="1" x14ac:dyDescent="0.3">
      <c r="A134" s="49" t="s">
        <v>48</v>
      </c>
      <c r="B134" s="50">
        <v>23773411</v>
      </c>
      <c r="C134" s="50" t="s">
        <v>5</v>
      </c>
      <c r="D134" s="50" t="s">
        <v>121</v>
      </c>
      <c r="E134" s="50" t="s">
        <v>127</v>
      </c>
      <c r="F134" s="65"/>
      <c r="G134" s="51">
        <v>0.86</v>
      </c>
      <c r="H134" s="51" t="str">
        <f t="shared" si="306"/>
        <v>VG</v>
      </c>
      <c r="I134" s="51" t="str">
        <f t="shared" si="307"/>
        <v>G</v>
      </c>
      <c r="J134" s="51" t="str">
        <f t="shared" si="308"/>
        <v>G</v>
      </c>
      <c r="K134" s="51" t="str">
        <f t="shared" si="309"/>
        <v>G</v>
      </c>
      <c r="L134" s="52">
        <v>3.6999999999999998E-2</v>
      </c>
      <c r="M134" s="51" t="str">
        <f t="shared" si="310"/>
        <v>VG</v>
      </c>
      <c r="N134" s="51" t="str">
        <f t="shared" si="311"/>
        <v>VG</v>
      </c>
      <c r="O134" s="51" t="str">
        <f t="shared" si="312"/>
        <v>NS</v>
      </c>
      <c r="P134" s="51" t="str">
        <f t="shared" si="313"/>
        <v>VG</v>
      </c>
      <c r="Q134" s="51">
        <v>0.38</v>
      </c>
      <c r="R134" s="51" t="str">
        <f t="shared" si="314"/>
        <v>VG</v>
      </c>
      <c r="S134" s="51" t="str">
        <f t="shared" si="315"/>
        <v>G</v>
      </c>
      <c r="T134" s="51" t="str">
        <f t="shared" si="316"/>
        <v>G</v>
      </c>
      <c r="U134" s="51" t="str">
        <f t="shared" si="317"/>
        <v>G</v>
      </c>
      <c r="V134" s="100">
        <v>0.86</v>
      </c>
      <c r="W134" s="51" t="str">
        <f t="shared" si="318"/>
        <v>VG</v>
      </c>
      <c r="X134" s="51" t="str">
        <f t="shared" si="319"/>
        <v>G</v>
      </c>
      <c r="Y134" s="51" t="str">
        <f t="shared" si="320"/>
        <v>VG</v>
      </c>
      <c r="Z134" s="51" t="str">
        <f t="shared" si="321"/>
        <v>VG</v>
      </c>
      <c r="AA134" s="53">
        <v>0.73647635295409697</v>
      </c>
      <c r="AB134" s="53">
        <v>0.71217887307743999</v>
      </c>
      <c r="AC134" s="53">
        <v>27.2620221999235</v>
      </c>
      <c r="AD134" s="53">
        <v>24.524223809741301</v>
      </c>
      <c r="AE134" s="53">
        <v>0.51334554351421302</v>
      </c>
      <c r="AF134" s="53">
        <v>0.53648963356486201</v>
      </c>
      <c r="AG134" s="53">
        <v>0.86031266235227699</v>
      </c>
      <c r="AH134" s="53">
        <v>0.80604704905596902</v>
      </c>
      <c r="AI134" s="54" t="s">
        <v>41</v>
      </c>
      <c r="AJ134" s="54" t="s">
        <v>41</v>
      </c>
      <c r="AK134" s="54" t="s">
        <v>39</v>
      </c>
      <c r="AL134" s="54" t="s">
        <v>39</v>
      </c>
      <c r="AM134" s="54" t="s">
        <v>41</v>
      </c>
      <c r="AN134" s="54" t="s">
        <v>41</v>
      </c>
      <c r="AO134" s="54" t="s">
        <v>43</v>
      </c>
      <c r="AP134" s="54" t="s">
        <v>41</v>
      </c>
      <c r="AR134" s="55" t="s">
        <v>49</v>
      </c>
      <c r="AS134" s="53">
        <v>0.73846200721585697</v>
      </c>
      <c r="AT134" s="53">
        <v>0.73940362028250395</v>
      </c>
      <c r="AU134" s="53">
        <v>26.413443273521001</v>
      </c>
      <c r="AV134" s="53">
        <v>26.218954908900098</v>
      </c>
      <c r="AW134" s="53">
        <v>0.51140785365903696</v>
      </c>
      <c r="AX134" s="53">
        <v>0.510486414821683</v>
      </c>
      <c r="AY134" s="53">
        <v>0.85207820283356694</v>
      </c>
      <c r="AZ134" s="53">
        <v>0.85461743340531704</v>
      </c>
      <c r="BA134" s="54" t="s">
        <v>41</v>
      </c>
      <c r="BB134" s="54" t="s">
        <v>41</v>
      </c>
      <c r="BC134" s="54" t="s">
        <v>39</v>
      </c>
      <c r="BD134" s="54" t="s">
        <v>39</v>
      </c>
      <c r="BE134" s="54" t="s">
        <v>41</v>
      </c>
      <c r="BF134" s="54" t="s">
        <v>41</v>
      </c>
      <c r="BG134" s="54" t="s">
        <v>43</v>
      </c>
      <c r="BH134" s="54" t="s">
        <v>43</v>
      </c>
      <c r="BI134" s="50">
        <f t="shared" si="322"/>
        <v>1</v>
      </c>
      <c r="BJ134" s="50" t="s">
        <v>49</v>
      </c>
      <c r="BK134" s="53">
        <v>0.739728356583635</v>
      </c>
      <c r="BL134" s="53">
        <v>0.74088756788968202</v>
      </c>
      <c r="BM134" s="53">
        <v>26.943030662540899</v>
      </c>
      <c r="BN134" s="53">
        <v>26.625025595358</v>
      </c>
      <c r="BO134" s="53">
        <v>0.51016825010614397</v>
      </c>
      <c r="BP134" s="53">
        <v>0.50903087539983105</v>
      </c>
      <c r="BQ134" s="53">
        <v>0.85983829217951901</v>
      </c>
      <c r="BR134" s="53">
        <v>0.86117403136036696</v>
      </c>
      <c r="BS134" s="50" t="s">
        <v>41</v>
      </c>
      <c r="BT134" s="50" t="s">
        <v>41</v>
      </c>
      <c r="BU134" s="50" t="s">
        <v>39</v>
      </c>
      <c r="BV134" s="50" t="s">
        <v>39</v>
      </c>
      <c r="BW134" s="50" t="s">
        <v>41</v>
      </c>
      <c r="BX134" s="50" t="s">
        <v>41</v>
      </c>
      <c r="BY134" s="50" t="s">
        <v>43</v>
      </c>
      <c r="BZ134" s="50" t="s">
        <v>43</v>
      </c>
    </row>
    <row r="135" spans="1:78" s="50" customFormat="1" x14ac:dyDescent="0.3">
      <c r="A135" s="49" t="s">
        <v>48</v>
      </c>
      <c r="B135" s="50">
        <v>23773411</v>
      </c>
      <c r="C135" s="50" t="s">
        <v>5</v>
      </c>
      <c r="D135" s="50" t="s">
        <v>147</v>
      </c>
      <c r="E135" s="50" t="s">
        <v>128</v>
      </c>
      <c r="F135" s="65"/>
      <c r="G135" s="51">
        <v>0.86</v>
      </c>
      <c r="H135" s="51" t="str">
        <f t="shared" si="306"/>
        <v>VG</v>
      </c>
      <c r="I135" s="51" t="str">
        <f t="shared" si="307"/>
        <v>G</v>
      </c>
      <c r="J135" s="51" t="str">
        <f t="shared" si="308"/>
        <v>G</v>
      </c>
      <c r="K135" s="51" t="str">
        <f t="shared" si="309"/>
        <v>G</v>
      </c>
      <c r="L135" s="52">
        <v>-1.1000000000000001E-3</v>
      </c>
      <c r="M135" s="51" t="str">
        <f t="shared" si="310"/>
        <v>VG</v>
      </c>
      <c r="N135" s="51" t="str">
        <f t="shared" si="311"/>
        <v>VG</v>
      </c>
      <c r="O135" s="51" t="str">
        <f t="shared" si="312"/>
        <v>NS</v>
      </c>
      <c r="P135" s="51" t="str">
        <f t="shared" si="313"/>
        <v>VG</v>
      </c>
      <c r="Q135" s="51">
        <v>0.38</v>
      </c>
      <c r="R135" s="51" t="str">
        <f t="shared" si="314"/>
        <v>VG</v>
      </c>
      <c r="S135" s="51" t="str">
        <f t="shared" si="315"/>
        <v>G</v>
      </c>
      <c r="T135" s="51" t="str">
        <f t="shared" si="316"/>
        <v>G</v>
      </c>
      <c r="U135" s="51" t="str">
        <f t="shared" si="317"/>
        <v>G</v>
      </c>
      <c r="V135" s="100">
        <v>0.86</v>
      </c>
      <c r="W135" s="51" t="str">
        <f t="shared" si="318"/>
        <v>VG</v>
      </c>
      <c r="X135" s="51" t="str">
        <f t="shared" si="319"/>
        <v>G</v>
      </c>
      <c r="Y135" s="51" t="str">
        <f t="shared" si="320"/>
        <v>VG</v>
      </c>
      <c r="Z135" s="51" t="str">
        <f t="shared" si="321"/>
        <v>VG</v>
      </c>
      <c r="AA135" s="53">
        <v>0.73647635295409697</v>
      </c>
      <c r="AB135" s="53">
        <v>0.71217887307743999</v>
      </c>
      <c r="AC135" s="53">
        <v>27.2620221999235</v>
      </c>
      <c r="AD135" s="53">
        <v>24.524223809741301</v>
      </c>
      <c r="AE135" s="53">
        <v>0.51334554351421302</v>
      </c>
      <c r="AF135" s="53">
        <v>0.53648963356486201</v>
      </c>
      <c r="AG135" s="53">
        <v>0.86031266235227699</v>
      </c>
      <c r="AH135" s="53">
        <v>0.80604704905596902</v>
      </c>
      <c r="AI135" s="54" t="s">
        <v>41</v>
      </c>
      <c r="AJ135" s="54" t="s">
        <v>41</v>
      </c>
      <c r="AK135" s="54" t="s">
        <v>39</v>
      </c>
      <c r="AL135" s="54" t="s">
        <v>39</v>
      </c>
      <c r="AM135" s="54" t="s">
        <v>41</v>
      </c>
      <c r="AN135" s="54" t="s">
        <v>41</v>
      </c>
      <c r="AO135" s="54" t="s">
        <v>43</v>
      </c>
      <c r="AP135" s="54" t="s">
        <v>41</v>
      </c>
      <c r="AR135" s="55" t="s">
        <v>49</v>
      </c>
      <c r="AS135" s="53">
        <v>0.73846200721585697</v>
      </c>
      <c r="AT135" s="53">
        <v>0.73940362028250395</v>
      </c>
      <c r="AU135" s="53">
        <v>26.413443273521001</v>
      </c>
      <c r="AV135" s="53">
        <v>26.218954908900098</v>
      </c>
      <c r="AW135" s="53">
        <v>0.51140785365903696</v>
      </c>
      <c r="AX135" s="53">
        <v>0.510486414821683</v>
      </c>
      <c r="AY135" s="53">
        <v>0.85207820283356694</v>
      </c>
      <c r="AZ135" s="53">
        <v>0.85461743340531704</v>
      </c>
      <c r="BA135" s="54" t="s">
        <v>41</v>
      </c>
      <c r="BB135" s="54" t="s">
        <v>41</v>
      </c>
      <c r="BC135" s="54" t="s">
        <v>39</v>
      </c>
      <c r="BD135" s="54" t="s">
        <v>39</v>
      </c>
      <c r="BE135" s="54" t="s">
        <v>41</v>
      </c>
      <c r="BF135" s="54" t="s">
        <v>41</v>
      </c>
      <c r="BG135" s="54" t="s">
        <v>43</v>
      </c>
      <c r="BH135" s="54" t="s">
        <v>43</v>
      </c>
      <c r="BI135" s="50">
        <f t="shared" si="322"/>
        <v>1</v>
      </c>
      <c r="BJ135" s="50" t="s">
        <v>49</v>
      </c>
      <c r="BK135" s="53">
        <v>0.739728356583635</v>
      </c>
      <c r="BL135" s="53">
        <v>0.74088756788968202</v>
      </c>
      <c r="BM135" s="53">
        <v>26.943030662540899</v>
      </c>
      <c r="BN135" s="53">
        <v>26.625025595358</v>
      </c>
      <c r="BO135" s="53">
        <v>0.51016825010614397</v>
      </c>
      <c r="BP135" s="53">
        <v>0.50903087539983105</v>
      </c>
      <c r="BQ135" s="53">
        <v>0.85983829217951901</v>
      </c>
      <c r="BR135" s="53">
        <v>0.86117403136036696</v>
      </c>
      <c r="BS135" s="50" t="s">
        <v>41</v>
      </c>
      <c r="BT135" s="50" t="s">
        <v>41</v>
      </c>
      <c r="BU135" s="50" t="s">
        <v>39</v>
      </c>
      <c r="BV135" s="50" t="s">
        <v>39</v>
      </c>
      <c r="BW135" s="50" t="s">
        <v>41</v>
      </c>
      <c r="BX135" s="50" t="s">
        <v>41</v>
      </c>
      <c r="BY135" s="50" t="s">
        <v>43</v>
      </c>
      <c r="BZ135" s="50" t="s">
        <v>43</v>
      </c>
    </row>
    <row r="136" spans="1:78" s="50" customFormat="1" x14ac:dyDescent="0.3">
      <c r="A136" s="49" t="s">
        <v>48</v>
      </c>
      <c r="B136" s="50">
        <v>23773411</v>
      </c>
      <c r="C136" s="50" t="s">
        <v>5</v>
      </c>
      <c r="D136" s="50" t="s">
        <v>157</v>
      </c>
      <c r="E136" s="50" t="s">
        <v>156</v>
      </c>
      <c r="F136" s="65"/>
      <c r="G136" s="51">
        <v>0.75</v>
      </c>
      <c r="H136" s="51" t="str">
        <f t="shared" si="306"/>
        <v>G</v>
      </c>
      <c r="I136" s="51" t="str">
        <f t="shared" si="307"/>
        <v>G</v>
      </c>
      <c r="J136" s="51" t="str">
        <f t="shared" si="308"/>
        <v>G</v>
      </c>
      <c r="K136" s="51" t="str">
        <f t="shared" si="309"/>
        <v>G</v>
      </c>
      <c r="L136" s="52">
        <v>-0.14299999999999999</v>
      </c>
      <c r="M136" s="51" t="str">
        <f t="shared" si="310"/>
        <v>S</v>
      </c>
      <c r="N136" s="51" t="str">
        <f t="shared" si="311"/>
        <v>VG</v>
      </c>
      <c r="O136" s="51" t="str">
        <f t="shared" si="312"/>
        <v>NS</v>
      </c>
      <c r="P136" s="51" t="str">
        <f t="shared" si="313"/>
        <v>VG</v>
      </c>
      <c r="Q136" s="51">
        <v>0.49</v>
      </c>
      <c r="R136" s="51" t="str">
        <f t="shared" si="314"/>
        <v>VG</v>
      </c>
      <c r="S136" s="51" t="str">
        <f t="shared" si="315"/>
        <v>G</v>
      </c>
      <c r="T136" s="51" t="str">
        <f t="shared" si="316"/>
        <v>G</v>
      </c>
      <c r="U136" s="51" t="str">
        <f t="shared" si="317"/>
        <v>G</v>
      </c>
      <c r="V136" s="100">
        <v>0.80059999999999998</v>
      </c>
      <c r="W136" s="51" t="str">
        <f t="shared" si="318"/>
        <v>G</v>
      </c>
      <c r="X136" s="51" t="str">
        <f t="shared" si="319"/>
        <v>G</v>
      </c>
      <c r="Y136" s="51" t="str">
        <f t="shared" si="320"/>
        <v>VG</v>
      </c>
      <c r="Z136" s="51" t="str">
        <f t="shared" si="321"/>
        <v>VG</v>
      </c>
      <c r="AA136" s="53">
        <v>0.73647635295409697</v>
      </c>
      <c r="AB136" s="53">
        <v>0.71217887307743999</v>
      </c>
      <c r="AC136" s="53">
        <v>27.2620221999235</v>
      </c>
      <c r="AD136" s="53">
        <v>24.524223809741301</v>
      </c>
      <c r="AE136" s="53">
        <v>0.51334554351421302</v>
      </c>
      <c r="AF136" s="53">
        <v>0.53648963356486201</v>
      </c>
      <c r="AG136" s="53">
        <v>0.86031266235227699</v>
      </c>
      <c r="AH136" s="53">
        <v>0.80604704905596902</v>
      </c>
      <c r="AI136" s="54" t="s">
        <v>41</v>
      </c>
      <c r="AJ136" s="54" t="s">
        <v>41</v>
      </c>
      <c r="AK136" s="54" t="s">
        <v>39</v>
      </c>
      <c r="AL136" s="54" t="s">
        <v>39</v>
      </c>
      <c r="AM136" s="54" t="s">
        <v>41</v>
      </c>
      <c r="AN136" s="54" t="s">
        <v>41</v>
      </c>
      <c r="AO136" s="54" t="s">
        <v>43</v>
      </c>
      <c r="AP136" s="54" t="s">
        <v>41</v>
      </c>
      <c r="AR136" s="55" t="s">
        <v>49</v>
      </c>
      <c r="AS136" s="53">
        <v>0.73846200721585697</v>
      </c>
      <c r="AT136" s="53">
        <v>0.73940362028250395</v>
      </c>
      <c r="AU136" s="53">
        <v>26.413443273521001</v>
      </c>
      <c r="AV136" s="53">
        <v>26.218954908900098</v>
      </c>
      <c r="AW136" s="53">
        <v>0.51140785365903696</v>
      </c>
      <c r="AX136" s="53">
        <v>0.510486414821683</v>
      </c>
      <c r="AY136" s="53">
        <v>0.85207820283356694</v>
      </c>
      <c r="AZ136" s="53">
        <v>0.85461743340531704</v>
      </c>
      <c r="BA136" s="54" t="s">
        <v>41</v>
      </c>
      <c r="BB136" s="54" t="s">
        <v>41</v>
      </c>
      <c r="BC136" s="54" t="s">
        <v>39</v>
      </c>
      <c r="BD136" s="54" t="s">
        <v>39</v>
      </c>
      <c r="BE136" s="54" t="s">
        <v>41</v>
      </c>
      <c r="BF136" s="54" t="s">
        <v>41</v>
      </c>
      <c r="BG136" s="54" t="s">
        <v>43</v>
      </c>
      <c r="BH136" s="54" t="s">
        <v>43</v>
      </c>
      <c r="BI136" s="50">
        <f t="shared" si="322"/>
        <v>1</v>
      </c>
      <c r="BJ136" s="50" t="s">
        <v>49</v>
      </c>
      <c r="BK136" s="53">
        <v>0.739728356583635</v>
      </c>
      <c r="BL136" s="53">
        <v>0.74088756788968202</v>
      </c>
      <c r="BM136" s="53">
        <v>26.943030662540899</v>
      </c>
      <c r="BN136" s="53">
        <v>26.625025595358</v>
      </c>
      <c r="BO136" s="53">
        <v>0.51016825010614397</v>
      </c>
      <c r="BP136" s="53">
        <v>0.50903087539983105</v>
      </c>
      <c r="BQ136" s="53">
        <v>0.85983829217951901</v>
      </c>
      <c r="BR136" s="53">
        <v>0.86117403136036696</v>
      </c>
      <c r="BS136" s="50" t="s">
        <v>41</v>
      </c>
      <c r="BT136" s="50" t="s">
        <v>41</v>
      </c>
      <c r="BU136" s="50" t="s">
        <v>39</v>
      </c>
      <c r="BV136" s="50" t="s">
        <v>39</v>
      </c>
      <c r="BW136" s="50" t="s">
        <v>41</v>
      </c>
      <c r="BX136" s="50" t="s">
        <v>41</v>
      </c>
      <c r="BY136" s="50" t="s">
        <v>43</v>
      </c>
      <c r="BZ136" s="50" t="s">
        <v>43</v>
      </c>
    </row>
    <row r="137" spans="1:78" s="50" customFormat="1" x14ac:dyDescent="0.3">
      <c r="A137" s="49" t="s">
        <v>48</v>
      </c>
      <c r="B137" s="50">
        <v>23773411</v>
      </c>
      <c r="C137" s="50" t="s">
        <v>5</v>
      </c>
      <c r="D137" s="50" t="s">
        <v>158</v>
      </c>
      <c r="E137" s="50" t="s">
        <v>159</v>
      </c>
      <c r="F137" s="65"/>
      <c r="G137" s="51">
        <v>0.81</v>
      </c>
      <c r="H137" s="51" t="str">
        <f t="shared" si="306"/>
        <v>VG</v>
      </c>
      <c r="I137" s="51" t="str">
        <f t="shared" si="307"/>
        <v>G</v>
      </c>
      <c r="J137" s="51" t="str">
        <f t="shared" si="308"/>
        <v>G</v>
      </c>
      <c r="K137" s="51" t="str">
        <f t="shared" si="309"/>
        <v>G</v>
      </c>
      <c r="L137" s="52">
        <v>-6.2899999999999998E-2</v>
      </c>
      <c r="M137" s="51" t="str">
        <f t="shared" si="310"/>
        <v>G</v>
      </c>
      <c r="N137" s="51" t="str">
        <f t="shared" si="311"/>
        <v>VG</v>
      </c>
      <c r="O137" s="51" t="str">
        <f t="shared" si="312"/>
        <v>NS</v>
      </c>
      <c r="P137" s="51" t="str">
        <f t="shared" si="313"/>
        <v>VG</v>
      </c>
      <c r="Q137" s="51">
        <v>0.44</v>
      </c>
      <c r="R137" s="51" t="str">
        <f t="shared" si="314"/>
        <v>VG</v>
      </c>
      <c r="S137" s="51" t="str">
        <f t="shared" si="315"/>
        <v>G</v>
      </c>
      <c r="T137" s="51" t="str">
        <f t="shared" si="316"/>
        <v>G</v>
      </c>
      <c r="U137" s="51" t="str">
        <f t="shared" si="317"/>
        <v>G</v>
      </c>
      <c r="V137" s="100">
        <v>0.82299999999999995</v>
      </c>
      <c r="W137" s="51" t="str">
        <f t="shared" si="318"/>
        <v>G</v>
      </c>
      <c r="X137" s="51" t="str">
        <f t="shared" si="319"/>
        <v>G</v>
      </c>
      <c r="Y137" s="51" t="str">
        <f t="shared" si="320"/>
        <v>VG</v>
      </c>
      <c r="Z137" s="51" t="str">
        <f t="shared" si="321"/>
        <v>VG</v>
      </c>
      <c r="AA137" s="53">
        <v>0.73647635295409697</v>
      </c>
      <c r="AB137" s="53">
        <v>0.71217887307743999</v>
      </c>
      <c r="AC137" s="53">
        <v>27.2620221999235</v>
      </c>
      <c r="AD137" s="53">
        <v>24.524223809741301</v>
      </c>
      <c r="AE137" s="53">
        <v>0.51334554351421302</v>
      </c>
      <c r="AF137" s="53">
        <v>0.53648963356486201</v>
      </c>
      <c r="AG137" s="53">
        <v>0.86031266235227699</v>
      </c>
      <c r="AH137" s="53">
        <v>0.80604704905596902</v>
      </c>
      <c r="AI137" s="54" t="s">
        <v>41</v>
      </c>
      <c r="AJ137" s="54" t="s">
        <v>41</v>
      </c>
      <c r="AK137" s="54" t="s">
        <v>39</v>
      </c>
      <c r="AL137" s="54" t="s">
        <v>39</v>
      </c>
      <c r="AM137" s="54" t="s">
        <v>41</v>
      </c>
      <c r="AN137" s="54" t="s">
        <v>41</v>
      </c>
      <c r="AO137" s="54" t="s">
        <v>43</v>
      </c>
      <c r="AP137" s="54" t="s">
        <v>41</v>
      </c>
      <c r="AR137" s="55" t="s">
        <v>49</v>
      </c>
      <c r="AS137" s="53">
        <v>0.73846200721585697</v>
      </c>
      <c r="AT137" s="53">
        <v>0.73940362028250395</v>
      </c>
      <c r="AU137" s="53">
        <v>26.413443273521001</v>
      </c>
      <c r="AV137" s="53">
        <v>26.218954908900098</v>
      </c>
      <c r="AW137" s="53">
        <v>0.51140785365903696</v>
      </c>
      <c r="AX137" s="53">
        <v>0.510486414821683</v>
      </c>
      <c r="AY137" s="53">
        <v>0.85207820283356694</v>
      </c>
      <c r="AZ137" s="53">
        <v>0.85461743340531704</v>
      </c>
      <c r="BA137" s="54" t="s">
        <v>41</v>
      </c>
      <c r="BB137" s="54" t="s">
        <v>41</v>
      </c>
      <c r="BC137" s="54" t="s">
        <v>39</v>
      </c>
      <c r="BD137" s="54" t="s">
        <v>39</v>
      </c>
      <c r="BE137" s="54" t="s">
        <v>41</v>
      </c>
      <c r="BF137" s="54" t="s">
        <v>41</v>
      </c>
      <c r="BG137" s="54" t="s">
        <v>43</v>
      </c>
      <c r="BH137" s="54" t="s">
        <v>43</v>
      </c>
      <c r="BI137" s="50">
        <f t="shared" si="322"/>
        <v>1</v>
      </c>
      <c r="BJ137" s="50" t="s">
        <v>49</v>
      </c>
      <c r="BK137" s="53">
        <v>0.739728356583635</v>
      </c>
      <c r="BL137" s="53">
        <v>0.74088756788968202</v>
      </c>
      <c r="BM137" s="53">
        <v>26.943030662540899</v>
      </c>
      <c r="BN137" s="53">
        <v>26.625025595358</v>
      </c>
      <c r="BO137" s="53">
        <v>0.51016825010614397</v>
      </c>
      <c r="BP137" s="53">
        <v>0.50903087539983105</v>
      </c>
      <c r="BQ137" s="53">
        <v>0.85983829217951901</v>
      </c>
      <c r="BR137" s="53">
        <v>0.86117403136036696</v>
      </c>
      <c r="BS137" s="50" t="s">
        <v>41</v>
      </c>
      <c r="BT137" s="50" t="s">
        <v>41</v>
      </c>
      <c r="BU137" s="50" t="s">
        <v>39</v>
      </c>
      <c r="BV137" s="50" t="s">
        <v>39</v>
      </c>
      <c r="BW137" s="50" t="s">
        <v>41</v>
      </c>
      <c r="BX137" s="50" t="s">
        <v>41</v>
      </c>
      <c r="BY137" s="50" t="s">
        <v>43</v>
      </c>
      <c r="BZ137" s="50" t="s">
        <v>43</v>
      </c>
    </row>
    <row r="138" spans="1:78" s="50" customFormat="1" x14ac:dyDescent="0.3">
      <c r="A138" s="49" t="s">
        <v>48</v>
      </c>
      <c r="B138" s="50">
        <v>23773411</v>
      </c>
      <c r="C138" s="50" t="s">
        <v>5</v>
      </c>
      <c r="D138" s="50" t="s">
        <v>158</v>
      </c>
      <c r="E138" s="50" t="s">
        <v>160</v>
      </c>
      <c r="F138" s="65"/>
      <c r="G138" s="51">
        <v>0.81</v>
      </c>
      <c r="H138" s="51" t="str">
        <f t="shared" si="306"/>
        <v>VG</v>
      </c>
      <c r="I138" s="51" t="str">
        <f t="shared" si="307"/>
        <v>G</v>
      </c>
      <c r="J138" s="51" t="str">
        <f t="shared" si="308"/>
        <v>G</v>
      </c>
      <c r="K138" s="51" t="str">
        <f t="shared" si="309"/>
        <v>G</v>
      </c>
      <c r="L138" s="52">
        <v>-1.5299999999999999E-2</v>
      </c>
      <c r="M138" s="51" t="str">
        <f t="shared" si="310"/>
        <v>VG</v>
      </c>
      <c r="N138" s="51" t="str">
        <f t="shared" si="311"/>
        <v>VG</v>
      </c>
      <c r="O138" s="51" t="str">
        <f t="shared" si="312"/>
        <v>NS</v>
      </c>
      <c r="P138" s="51" t="str">
        <f t="shared" si="313"/>
        <v>VG</v>
      </c>
      <c r="Q138" s="51">
        <v>0.43</v>
      </c>
      <c r="R138" s="51" t="str">
        <f t="shared" si="314"/>
        <v>VG</v>
      </c>
      <c r="S138" s="51" t="str">
        <f t="shared" si="315"/>
        <v>G</v>
      </c>
      <c r="T138" s="51" t="str">
        <f t="shared" si="316"/>
        <v>G</v>
      </c>
      <c r="U138" s="51" t="str">
        <f t="shared" si="317"/>
        <v>G</v>
      </c>
      <c r="V138" s="100">
        <v>0.82199999999999995</v>
      </c>
      <c r="W138" s="51" t="str">
        <f t="shared" si="318"/>
        <v>G</v>
      </c>
      <c r="X138" s="51" t="str">
        <f t="shared" si="319"/>
        <v>G</v>
      </c>
      <c r="Y138" s="51" t="str">
        <f t="shared" si="320"/>
        <v>VG</v>
      </c>
      <c r="Z138" s="51" t="str">
        <f t="shared" si="321"/>
        <v>VG</v>
      </c>
      <c r="AA138" s="53">
        <v>0.73647635295409697</v>
      </c>
      <c r="AB138" s="53">
        <v>0.71217887307743999</v>
      </c>
      <c r="AC138" s="53">
        <v>27.2620221999235</v>
      </c>
      <c r="AD138" s="53">
        <v>24.524223809741301</v>
      </c>
      <c r="AE138" s="53">
        <v>0.51334554351421302</v>
      </c>
      <c r="AF138" s="53">
        <v>0.53648963356486201</v>
      </c>
      <c r="AG138" s="53">
        <v>0.86031266235227699</v>
      </c>
      <c r="AH138" s="53">
        <v>0.80604704905596902</v>
      </c>
      <c r="AI138" s="54" t="s">
        <v>41</v>
      </c>
      <c r="AJ138" s="54" t="s">
        <v>41</v>
      </c>
      <c r="AK138" s="54" t="s">
        <v>39</v>
      </c>
      <c r="AL138" s="54" t="s">
        <v>39</v>
      </c>
      <c r="AM138" s="54" t="s">
        <v>41</v>
      </c>
      <c r="AN138" s="54" t="s">
        <v>41</v>
      </c>
      <c r="AO138" s="54" t="s">
        <v>43</v>
      </c>
      <c r="AP138" s="54" t="s">
        <v>41</v>
      </c>
      <c r="AR138" s="55" t="s">
        <v>49</v>
      </c>
      <c r="AS138" s="53">
        <v>0.73846200721585697</v>
      </c>
      <c r="AT138" s="53">
        <v>0.73940362028250395</v>
      </c>
      <c r="AU138" s="53">
        <v>26.413443273521001</v>
      </c>
      <c r="AV138" s="53">
        <v>26.218954908900098</v>
      </c>
      <c r="AW138" s="53">
        <v>0.51140785365903696</v>
      </c>
      <c r="AX138" s="53">
        <v>0.510486414821683</v>
      </c>
      <c r="AY138" s="53">
        <v>0.85207820283356694</v>
      </c>
      <c r="AZ138" s="53">
        <v>0.85461743340531704</v>
      </c>
      <c r="BA138" s="54" t="s">
        <v>41</v>
      </c>
      <c r="BB138" s="54" t="s">
        <v>41</v>
      </c>
      <c r="BC138" s="54" t="s">
        <v>39</v>
      </c>
      <c r="BD138" s="54" t="s">
        <v>39</v>
      </c>
      <c r="BE138" s="54" t="s">
        <v>41</v>
      </c>
      <c r="BF138" s="54" t="s">
        <v>41</v>
      </c>
      <c r="BG138" s="54" t="s">
        <v>43</v>
      </c>
      <c r="BH138" s="54" t="s">
        <v>43</v>
      </c>
      <c r="BI138" s="50">
        <f t="shared" si="322"/>
        <v>1</v>
      </c>
      <c r="BJ138" s="50" t="s">
        <v>49</v>
      </c>
      <c r="BK138" s="53">
        <v>0.739728356583635</v>
      </c>
      <c r="BL138" s="53">
        <v>0.74088756788968202</v>
      </c>
      <c r="BM138" s="53">
        <v>26.943030662540899</v>
      </c>
      <c r="BN138" s="53">
        <v>26.625025595358</v>
      </c>
      <c r="BO138" s="53">
        <v>0.51016825010614397</v>
      </c>
      <c r="BP138" s="53">
        <v>0.50903087539983105</v>
      </c>
      <c r="BQ138" s="53">
        <v>0.85983829217951901</v>
      </c>
      <c r="BR138" s="53">
        <v>0.86117403136036696</v>
      </c>
      <c r="BS138" s="50" t="s">
        <v>41</v>
      </c>
      <c r="BT138" s="50" t="s">
        <v>41</v>
      </c>
      <c r="BU138" s="50" t="s">
        <v>39</v>
      </c>
      <c r="BV138" s="50" t="s">
        <v>39</v>
      </c>
      <c r="BW138" s="50" t="s">
        <v>41</v>
      </c>
      <c r="BX138" s="50" t="s">
        <v>41</v>
      </c>
      <c r="BY138" s="50" t="s">
        <v>43</v>
      </c>
      <c r="BZ138" s="50" t="s">
        <v>43</v>
      </c>
    </row>
    <row r="139" spans="1:78" s="50" customFormat="1" x14ac:dyDescent="0.3">
      <c r="A139" s="49" t="s">
        <v>48</v>
      </c>
      <c r="B139" s="50">
        <v>23773411</v>
      </c>
      <c r="C139" s="50" t="s">
        <v>5</v>
      </c>
      <c r="D139" s="50" t="s">
        <v>163</v>
      </c>
      <c r="E139" s="50" t="s">
        <v>164</v>
      </c>
      <c r="F139" s="65"/>
      <c r="G139" s="51">
        <v>0.81</v>
      </c>
      <c r="H139" s="51" t="str">
        <f t="shared" si="306"/>
        <v>VG</v>
      </c>
      <c r="I139" s="51" t="str">
        <f t="shared" si="307"/>
        <v>G</v>
      </c>
      <c r="J139" s="51" t="str">
        <f t="shared" si="308"/>
        <v>G</v>
      </c>
      <c r="K139" s="51" t="str">
        <f t="shared" si="309"/>
        <v>G</v>
      </c>
      <c r="L139" s="52">
        <v>-1.5299999999999999E-2</v>
      </c>
      <c r="M139" s="51" t="str">
        <f t="shared" si="310"/>
        <v>VG</v>
      </c>
      <c r="N139" s="51" t="str">
        <f t="shared" si="311"/>
        <v>VG</v>
      </c>
      <c r="O139" s="51" t="str">
        <f t="shared" si="312"/>
        <v>NS</v>
      </c>
      <c r="P139" s="51" t="str">
        <f t="shared" si="313"/>
        <v>VG</v>
      </c>
      <c r="Q139" s="51">
        <v>0.43</v>
      </c>
      <c r="R139" s="51" t="str">
        <f t="shared" si="314"/>
        <v>VG</v>
      </c>
      <c r="S139" s="51" t="str">
        <f t="shared" si="315"/>
        <v>G</v>
      </c>
      <c r="T139" s="51" t="str">
        <f t="shared" si="316"/>
        <v>G</v>
      </c>
      <c r="U139" s="51" t="str">
        <f t="shared" si="317"/>
        <v>G</v>
      </c>
      <c r="V139" s="100">
        <v>0.82199999999999995</v>
      </c>
      <c r="W139" s="51" t="str">
        <f t="shared" si="318"/>
        <v>G</v>
      </c>
      <c r="X139" s="51" t="str">
        <f t="shared" si="319"/>
        <v>G</v>
      </c>
      <c r="Y139" s="51" t="str">
        <f t="shared" si="320"/>
        <v>VG</v>
      </c>
      <c r="Z139" s="51" t="str">
        <f t="shared" si="321"/>
        <v>VG</v>
      </c>
      <c r="AA139" s="53">
        <v>0.73647635295409697</v>
      </c>
      <c r="AB139" s="53">
        <v>0.71217887307743999</v>
      </c>
      <c r="AC139" s="53">
        <v>27.2620221999235</v>
      </c>
      <c r="AD139" s="53">
        <v>24.524223809741301</v>
      </c>
      <c r="AE139" s="53">
        <v>0.51334554351421302</v>
      </c>
      <c r="AF139" s="53">
        <v>0.53648963356486201</v>
      </c>
      <c r="AG139" s="53">
        <v>0.86031266235227699</v>
      </c>
      <c r="AH139" s="53">
        <v>0.80604704905596902</v>
      </c>
      <c r="AI139" s="54" t="s">
        <v>41</v>
      </c>
      <c r="AJ139" s="54" t="s">
        <v>41</v>
      </c>
      <c r="AK139" s="54" t="s">
        <v>39</v>
      </c>
      <c r="AL139" s="54" t="s">
        <v>39</v>
      </c>
      <c r="AM139" s="54" t="s">
        <v>41</v>
      </c>
      <c r="AN139" s="54" t="s">
        <v>41</v>
      </c>
      <c r="AO139" s="54" t="s">
        <v>43</v>
      </c>
      <c r="AP139" s="54" t="s">
        <v>41</v>
      </c>
      <c r="AR139" s="55" t="s">
        <v>49</v>
      </c>
      <c r="AS139" s="53">
        <v>0.73846200721585697</v>
      </c>
      <c r="AT139" s="53">
        <v>0.73940362028250395</v>
      </c>
      <c r="AU139" s="53">
        <v>26.413443273521001</v>
      </c>
      <c r="AV139" s="53">
        <v>26.218954908900098</v>
      </c>
      <c r="AW139" s="53">
        <v>0.51140785365903696</v>
      </c>
      <c r="AX139" s="53">
        <v>0.510486414821683</v>
      </c>
      <c r="AY139" s="53">
        <v>0.85207820283356694</v>
      </c>
      <c r="AZ139" s="53">
        <v>0.85461743340531704</v>
      </c>
      <c r="BA139" s="54" t="s">
        <v>41</v>
      </c>
      <c r="BB139" s="54" t="s">
        <v>41</v>
      </c>
      <c r="BC139" s="54" t="s">
        <v>39</v>
      </c>
      <c r="BD139" s="54" t="s">
        <v>39</v>
      </c>
      <c r="BE139" s="54" t="s">
        <v>41</v>
      </c>
      <c r="BF139" s="54" t="s">
        <v>41</v>
      </c>
      <c r="BG139" s="54" t="s">
        <v>43</v>
      </c>
      <c r="BH139" s="54" t="s">
        <v>43</v>
      </c>
      <c r="BI139" s="50">
        <f t="shared" si="322"/>
        <v>1</v>
      </c>
      <c r="BJ139" s="50" t="s">
        <v>49</v>
      </c>
      <c r="BK139" s="53">
        <v>0.739728356583635</v>
      </c>
      <c r="BL139" s="53">
        <v>0.74088756788968202</v>
      </c>
      <c r="BM139" s="53">
        <v>26.943030662540899</v>
      </c>
      <c r="BN139" s="53">
        <v>26.625025595358</v>
      </c>
      <c r="BO139" s="53">
        <v>0.51016825010614397</v>
      </c>
      <c r="BP139" s="53">
        <v>0.50903087539983105</v>
      </c>
      <c r="BQ139" s="53">
        <v>0.85983829217951901</v>
      </c>
      <c r="BR139" s="53">
        <v>0.86117403136036696</v>
      </c>
      <c r="BS139" s="50" t="s">
        <v>41</v>
      </c>
      <c r="BT139" s="50" t="s">
        <v>41</v>
      </c>
      <c r="BU139" s="50" t="s">
        <v>39</v>
      </c>
      <c r="BV139" s="50" t="s">
        <v>39</v>
      </c>
      <c r="BW139" s="50" t="s">
        <v>41</v>
      </c>
      <c r="BX139" s="50" t="s">
        <v>41</v>
      </c>
      <c r="BY139" s="50" t="s">
        <v>43</v>
      </c>
      <c r="BZ139" s="50" t="s">
        <v>43</v>
      </c>
    </row>
    <row r="140" spans="1:78" s="50" customFormat="1" x14ac:dyDescent="0.3">
      <c r="A140" s="49" t="s">
        <v>48</v>
      </c>
      <c r="B140" s="50">
        <v>23773411</v>
      </c>
      <c r="C140" s="50" t="s">
        <v>5</v>
      </c>
      <c r="D140" s="50" t="s">
        <v>177</v>
      </c>
      <c r="E140" s="50" t="s">
        <v>164</v>
      </c>
      <c r="F140" s="65"/>
      <c r="G140" s="51">
        <v>0.86</v>
      </c>
      <c r="H140" s="51" t="str">
        <f t="shared" si="306"/>
        <v>VG</v>
      </c>
      <c r="I140" s="51" t="str">
        <f t="shared" si="307"/>
        <v>G</v>
      </c>
      <c r="J140" s="51" t="str">
        <f t="shared" si="308"/>
        <v>G</v>
      </c>
      <c r="K140" s="51" t="str">
        <f t="shared" si="309"/>
        <v>G</v>
      </c>
      <c r="L140" s="52">
        <v>-4.5900000000000003E-2</v>
      </c>
      <c r="M140" s="51" t="str">
        <f t="shared" si="310"/>
        <v>VG</v>
      </c>
      <c r="N140" s="51" t="str">
        <f t="shared" si="311"/>
        <v>VG</v>
      </c>
      <c r="O140" s="51" t="str">
        <f t="shared" si="312"/>
        <v>NS</v>
      </c>
      <c r="P140" s="51" t="str">
        <f t="shared" si="313"/>
        <v>VG</v>
      </c>
      <c r="Q140" s="51">
        <v>0.37</v>
      </c>
      <c r="R140" s="51" t="str">
        <f t="shared" si="314"/>
        <v>VG</v>
      </c>
      <c r="S140" s="51" t="str">
        <f t="shared" si="315"/>
        <v>G</v>
      </c>
      <c r="T140" s="51" t="str">
        <f t="shared" si="316"/>
        <v>G</v>
      </c>
      <c r="U140" s="51" t="str">
        <f t="shared" si="317"/>
        <v>G</v>
      </c>
      <c r="V140" s="100">
        <v>0.86519999999999997</v>
      </c>
      <c r="W140" s="51" t="str">
        <f t="shared" si="318"/>
        <v>VG</v>
      </c>
      <c r="X140" s="51" t="str">
        <f t="shared" si="319"/>
        <v>G</v>
      </c>
      <c r="Y140" s="51" t="str">
        <f t="shared" si="320"/>
        <v>VG</v>
      </c>
      <c r="Z140" s="51" t="str">
        <f t="shared" si="321"/>
        <v>VG</v>
      </c>
      <c r="AA140" s="53">
        <v>0.73647635295409697</v>
      </c>
      <c r="AB140" s="53">
        <v>0.71217887307743999</v>
      </c>
      <c r="AC140" s="53">
        <v>27.2620221999235</v>
      </c>
      <c r="AD140" s="53">
        <v>24.524223809741301</v>
      </c>
      <c r="AE140" s="53">
        <v>0.51334554351421302</v>
      </c>
      <c r="AF140" s="53">
        <v>0.53648963356486201</v>
      </c>
      <c r="AG140" s="53">
        <v>0.86031266235227699</v>
      </c>
      <c r="AH140" s="53">
        <v>0.80604704905596902</v>
      </c>
      <c r="AI140" s="54" t="s">
        <v>41</v>
      </c>
      <c r="AJ140" s="54" t="s">
        <v>41</v>
      </c>
      <c r="AK140" s="54" t="s">
        <v>39</v>
      </c>
      <c r="AL140" s="54" t="s">
        <v>39</v>
      </c>
      <c r="AM140" s="54" t="s">
        <v>41</v>
      </c>
      <c r="AN140" s="54" t="s">
        <v>41</v>
      </c>
      <c r="AO140" s="54" t="s">
        <v>43</v>
      </c>
      <c r="AP140" s="54" t="s">
        <v>41</v>
      </c>
      <c r="AR140" s="55" t="s">
        <v>49</v>
      </c>
      <c r="AS140" s="53">
        <v>0.73846200721585697</v>
      </c>
      <c r="AT140" s="53">
        <v>0.73940362028250395</v>
      </c>
      <c r="AU140" s="53">
        <v>26.413443273521001</v>
      </c>
      <c r="AV140" s="53">
        <v>26.218954908900098</v>
      </c>
      <c r="AW140" s="53">
        <v>0.51140785365903696</v>
      </c>
      <c r="AX140" s="53">
        <v>0.510486414821683</v>
      </c>
      <c r="AY140" s="53">
        <v>0.85207820283356694</v>
      </c>
      <c r="AZ140" s="53">
        <v>0.85461743340531704</v>
      </c>
      <c r="BA140" s="54" t="s">
        <v>41</v>
      </c>
      <c r="BB140" s="54" t="s">
        <v>41</v>
      </c>
      <c r="BC140" s="54" t="s">
        <v>39</v>
      </c>
      <c r="BD140" s="54" t="s">
        <v>39</v>
      </c>
      <c r="BE140" s="54" t="s">
        <v>41</v>
      </c>
      <c r="BF140" s="54" t="s">
        <v>41</v>
      </c>
      <c r="BG140" s="54" t="s">
        <v>43</v>
      </c>
      <c r="BH140" s="54" t="s">
        <v>43</v>
      </c>
      <c r="BI140" s="50">
        <f t="shared" si="322"/>
        <v>1</v>
      </c>
      <c r="BJ140" s="50" t="s">
        <v>49</v>
      </c>
      <c r="BK140" s="53">
        <v>0.739728356583635</v>
      </c>
      <c r="BL140" s="53">
        <v>0.74088756788968202</v>
      </c>
      <c r="BM140" s="53">
        <v>26.943030662540899</v>
      </c>
      <c r="BN140" s="53">
        <v>26.625025595358</v>
      </c>
      <c r="BO140" s="53">
        <v>0.51016825010614397</v>
      </c>
      <c r="BP140" s="53">
        <v>0.50903087539983105</v>
      </c>
      <c r="BQ140" s="53">
        <v>0.85983829217951901</v>
      </c>
      <c r="BR140" s="53">
        <v>0.86117403136036696</v>
      </c>
      <c r="BS140" s="50" t="s">
        <v>41</v>
      </c>
      <c r="BT140" s="50" t="s">
        <v>41</v>
      </c>
      <c r="BU140" s="50" t="s">
        <v>39</v>
      </c>
      <c r="BV140" s="50" t="s">
        <v>39</v>
      </c>
      <c r="BW140" s="50" t="s">
        <v>41</v>
      </c>
      <c r="BX140" s="50" t="s">
        <v>41</v>
      </c>
      <c r="BY140" s="50" t="s">
        <v>43</v>
      </c>
      <c r="BZ140" s="50" t="s">
        <v>43</v>
      </c>
    </row>
    <row r="141" spans="1:78" s="50" customFormat="1" x14ac:dyDescent="0.3">
      <c r="A141" s="49" t="s">
        <v>48</v>
      </c>
      <c r="B141" s="50">
        <v>23773411</v>
      </c>
      <c r="C141" s="50" t="s">
        <v>5</v>
      </c>
      <c r="D141" s="50" t="s">
        <v>179</v>
      </c>
      <c r="E141" s="50" t="s">
        <v>180</v>
      </c>
      <c r="F141" s="65"/>
      <c r="G141" s="51">
        <v>0.84</v>
      </c>
      <c r="H141" s="51" t="str">
        <f t="shared" si="306"/>
        <v>VG</v>
      </c>
      <c r="I141" s="51" t="str">
        <f t="shared" si="307"/>
        <v>G</v>
      </c>
      <c r="J141" s="51" t="str">
        <f t="shared" si="308"/>
        <v>G</v>
      </c>
      <c r="K141" s="51" t="str">
        <f t="shared" si="309"/>
        <v>G</v>
      </c>
      <c r="L141" s="52">
        <v>6.9000000000000006E-2</v>
      </c>
      <c r="M141" s="51" t="str">
        <f t="shared" si="310"/>
        <v>G</v>
      </c>
      <c r="N141" s="51" t="str">
        <f t="shared" si="311"/>
        <v>VG</v>
      </c>
      <c r="O141" s="51" t="str">
        <f t="shared" si="312"/>
        <v>NS</v>
      </c>
      <c r="P141" s="51" t="str">
        <f t="shared" si="313"/>
        <v>VG</v>
      </c>
      <c r="Q141" s="51">
        <v>0.4</v>
      </c>
      <c r="R141" s="51" t="str">
        <f t="shared" si="314"/>
        <v>VG</v>
      </c>
      <c r="S141" s="51" t="str">
        <f t="shared" si="315"/>
        <v>G</v>
      </c>
      <c r="T141" s="51" t="str">
        <f t="shared" si="316"/>
        <v>G</v>
      </c>
      <c r="U141" s="51" t="str">
        <f t="shared" si="317"/>
        <v>G</v>
      </c>
      <c r="V141" s="100">
        <v>0.84599999999999997</v>
      </c>
      <c r="W141" s="51" t="str">
        <f t="shared" si="318"/>
        <v>G</v>
      </c>
      <c r="X141" s="51" t="str">
        <f t="shared" si="319"/>
        <v>G</v>
      </c>
      <c r="Y141" s="51" t="str">
        <f t="shared" si="320"/>
        <v>VG</v>
      </c>
      <c r="Z141" s="51" t="str">
        <f t="shared" si="321"/>
        <v>VG</v>
      </c>
      <c r="AA141" s="53">
        <v>0.73647635295409697</v>
      </c>
      <c r="AB141" s="53">
        <v>0.71217887307743999</v>
      </c>
      <c r="AC141" s="53">
        <v>27.2620221999235</v>
      </c>
      <c r="AD141" s="53">
        <v>24.524223809741301</v>
      </c>
      <c r="AE141" s="53">
        <v>0.51334554351421302</v>
      </c>
      <c r="AF141" s="53">
        <v>0.53648963356486201</v>
      </c>
      <c r="AG141" s="53">
        <v>0.86031266235227699</v>
      </c>
      <c r="AH141" s="53">
        <v>0.80604704905596902</v>
      </c>
      <c r="AI141" s="54" t="s">
        <v>41</v>
      </c>
      <c r="AJ141" s="54" t="s">
        <v>41</v>
      </c>
      <c r="AK141" s="54" t="s">
        <v>39</v>
      </c>
      <c r="AL141" s="54" t="s">
        <v>39</v>
      </c>
      <c r="AM141" s="54" t="s">
        <v>41</v>
      </c>
      <c r="AN141" s="54" t="s">
        <v>41</v>
      </c>
      <c r="AO141" s="54" t="s">
        <v>43</v>
      </c>
      <c r="AP141" s="54" t="s">
        <v>41</v>
      </c>
      <c r="AR141" s="55" t="s">
        <v>49</v>
      </c>
      <c r="AS141" s="53">
        <v>0.73846200721585697</v>
      </c>
      <c r="AT141" s="53">
        <v>0.73940362028250395</v>
      </c>
      <c r="AU141" s="53">
        <v>26.413443273521001</v>
      </c>
      <c r="AV141" s="53">
        <v>26.218954908900098</v>
      </c>
      <c r="AW141" s="53">
        <v>0.51140785365903696</v>
      </c>
      <c r="AX141" s="53">
        <v>0.510486414821683</v>
      </c>
      <c r="AY141" s="53">
        <v>0.85207820283356694</v>
      </c>
      <c r="AZ141" s="53">
        <v>0.85461743340531704</v>
      </c>
      <c r="BA141" s="54" t="s">
        <v>41</v>
      </c>
      <c r="BB141" s="54" t="s">
        <v>41</v>
      </c>
      <c r="BC141" s="54" t="s">
        <v>39</v>
      </c>
      <c r="BD141" s="54" t="s">
        <v>39</v>
      </c>
      <c r="BE141" s="54" t="s">
        <v>41</v>
      </c>
      <c r="BF141" s="54" t="s">
        <v>41</v>
      </c>
      <c r="BG141" s="54" t="s">
        <v>43</v>
      </c>
      <c r="BH141" s="54" t="s">
        <v>43</v>
      </c>
      <c r="BI141" s="50">
        <f t="shared" si="322"/>
        <v>1</v>
      </c>
      <c r="BJ141" s="50" t="s">
        <v>49</v>
      </c>
      <c r="BK141" s="53">
        <v>0.739728356583635</v>
      </c>
      <c r="BL141" s="53">
        <v>0.74088756788968202</v>
      </c>
      <c r="BM141" s="53">
        <v>26.943030662540899</v>
      </c>
      <c r="BN141" s="53">
        <v>26.625025595358</v>
      </c>
      <c r="BO141" s="53">
        <v>0.51016825010614397</v>
      </c>
      <c r="BP141" s="53">
        <v>0.50903087539983105</v>
      </c>
      <c r="BQ141" s="53">
        <v>0.85983829217951901</v>
      </c>
      <c r="BR141" s="53">
        <v>0.86117403136036696</v>
      </c>
      <c r="BS141" s="50" t="s">
        <v>41</v>
      </c>
      <c r="BT141" s="50" t="s">
        <v>41</v>
      </c>
      <c r="BU141" s="50" t="s">
        <v>39</v>
      </c>
      <c r="BV141" s="50" t="s">
        <v>39</v>
      </c>
      <c r="BW141" s="50" t="s">
        <v>41</v>
      </c>
      <c r="BX141" s="50" t="s">
        <v>41</v>
      </c>
      <c r="BY141" s="50" t="s">
        <v>43</v>
      </c>
      <c r="BZ141" s="50" t="s">
        <v>43</v>
      </c>
    </row>
    <row r="142" spans="1:78" s="34" customFormat="1" x14ac:dyDescent="0.3">
      <c r="A142" s="35" t="s">
        <v>48</v>
      </c>
      <c r="B142" s="34">
        <v>23773411</v>
      </c>
      <c r="C142" s="34" t="s">
        <v>5</v>
      </c>
      <c r="D142" s="34" t="s">
        <v>178</v>
      </c>
      <c r="E142" s="34" t="s">
        <v>154</v>
      </c>
      <c r="F142" s="86"/>
      <c r="G142" s="36">
        <v>0.77</v>
      </c>
      <c r="H142" s="36" t="str">
        <f t="shared" si="306"/>
        <v>G</v>
      </c>
      <c r="I142" s="36" t="str">
        <f t="shared" si="307"/>
        <v>G</v>
      </c>
      <c r="J142" s="36" t="str">
        <f t="shared" si="308"/>
        <v>G</v>
      </c>
      <c r="K142" s="36" t="str">
        <f t="shared" si="309"/>
        <v>G</v>
      </c>
      <c r="L142" s="37">
        <v>0.33400000000000002</v>
      </c>
      <c r="M142" s="36" t="str">
        <f t="shared" si="310"/>
        <v>NS</v>
      </c>
      <c r="N142" s="36" t="str">
        <f t="shared" si="311"/>
        <v>VG</v>
      </c>
      <c r="O142" s="36" t="str">
        <f t="shared" si="312"/>
        <v>NS</v>
      </c>
      <c r="P142" s="36" t="str">
        <f t="shared" si="313"/>
        <v>VG</v>
      </c>
      <c r="Q142" s="36">
        <v>0.46</v>
      </c>
      <c r="R142" s="36" t="str">
        <f t="shared" si="314"/>
        <v>VG</v>
      </c>
      <c r="S142" s="36" t="str">
        <f t="shared" si="315"/>
        <v>G</v>
      </c>
      <c r="T142" s="36" t="str">
        <f t="shared" si="316"/>
        <v>G</v>
      </c>
      <c r="U142" s="36" t="str">
        <f t="shared" si="317"/>
        <v>G</v>
      </c>
      <c r="V142" s="108">
        <v>0.88300000000000001</v>
      </c>
      <c r="W142" s="36" t="str">
        <f t="shared" si="318"/>
        <v>VG</v>
      </c>
      <c r="X142" s="36" t="str">
        <f t="shared" si="319"/>
        <v>G</v>
      </c>
      <c r="Y142" s="36" t="str">
        <f t="shared" si="320"/>
        <v>VG</v>
      </c>
      <c r="Z142" s="36" t="str">
        <f t="shared" si="321"/>
        <v>VG</v>
      </c>
      <c r="AA142" s="38">
        <v>0.73647635295409697</v>
      </c>
      <c r="AB142" s="38">
        <v>0.71217887307743999</v>
      </c>
      <c r="AC142" s="38">
        <v>27.2620221999235</v>
      </c>
      <c r="AD142" s="38">
        <v>24.524223809741301</v>
      </c>
      <c r="AE142" s="38">
        <v>0.51334554351421302</v>
      </c>
      <c r="AF142" s="38">
        <v>0.53648963356486201</v>
      </c>
      <c r="AG142" s="38">
        <v>0.86031266235227699</v>
      </c>
      <c r="AH142" s="38">
        <v>0.80604704905596902</v>
      </c>
      <c r="AI142" s="39" t="s">
        <v>41</v>
      </c>
      <c r="AJ142" s="39" t="s">
        <v>41</v>
      </c>
      <c r="AK142" s="39" t="s">
        <v>39</v>
      </c>
      <c r="AL142" s="39" t="s">
        <v>39</v>
      </c>
      <c r="AM142" s="39" t="s">
        <v>41</v>
      </c>
      <c r="AN142" s="39" t="s">
        <v>41</v>
      </c>
      <c r="AO142" s="39" t="s">
        <v>43</v>
      </c>
      <c r="AP142" s="39" t="s">
        <v>41</v>
      </c>
      <c r="AR142" s="40" t="s">
        <v>49</v>
      </c>
      <c r="AS142" s="38">
        <v>0.73846200721585697</v>
      </c>
      <c r="AT142" s="38">
        <v>0.73940362028250395</v>
      </c>
      <c r="AU142" s="38">
        <v>26.413443273521001</v>
      </c>
      <c r="AV142" s="38">
        <v>26.218954908900098</v>
      </c>
      <c r="AW142" s="38">
        <v>0.51140785365903696</v>
      </c>
      <c r="AX142" s="38">
        <v>0.510486414821683</v>
      </c>
      <c r="AY142" s="38">
        <v>0.85207820283356694</v>
      </c>
      <c r="AZ142" s="38">
        <v>0.85461743340531704</v>
      </c>
      <c r="BA142" s="39" t="s">
        <v>41</v>
      </c>
      <c r="BB142" s="39" t="s">
        <v>41</v>
      </c>
      <c r="BC142" s="39" t="s">
        <v>39</v>
      </c>
      <c r="BD142" s="39" t="s">
        <v>39</v>
      </c>
      <c r="BE142" s="39" t="s">
        <v>41</v>
      </c>
      <c r="BF142" s="39" t="s">
        <v>41</v>
      </c>
      <c r="BG142" s="39" t="s">
        <v>43</v>
      </c>
      <c r="BH142" s="39" t="s">
        <v>43</v>
      </c>
      <c r="BI142" s="34">
        <f t="shared" si="322"/>
        <v>1</v>
      </c>
      <c r="BJ142" s="34" t="s">
        <v>49</v>
      </c>
      <c r="BK142" s="38">
        <v>0.739728356583635</v>
      </c>
      <c r="BL142" s="38">
        <v>0.74088756788968202</v>
      </c>
      <c r="BM142" s="38">
        <v>26.943030662540899</v>
      </c>
      <c r="BN142" s="38">
        <v>26.625025595358</v>
      </c>
      <c r="BO142" s="38">
        <v>0.51016825010614397</v>
      </c>
      <c r="BP142" s="38">
        <v>0.50903087539983105</v>
      </c>
      <c r="BQ142" s="38">
        <v>0.85983829217951901</v>
      </c>
      <c r="BR142" s="38">
        <v>0.86117403136036696</v>
      </c>
      <c r="BS142" s="34" t="s">
        <v>41</v>
      </c>
      <c r="BT142" s="34" t="s">
        <v>41</v>
      </c>
      <c r="BU142" s="34" t="s">
        <v>39</v>
      </c>
      <c r="BV142" s="34" t="s">
        <v>39</v>
      </c>
      <c r="BW142" s="34" t="s">
        <v>41</v>
      </c>
      <c r="BX142" s="34" t="s">
        <v>41</v>
      </c>
      <c r="BY142" s="34" t="s">
        <v>43</v>
      </c>
      <c r="BZ142" s="34" t="s">
        <v>43</v>
      </c>
    </row>
    <row r="143" spans="1:78" s="50" customFormat="1" x14ac:dyDescent="0.3">
      <c r="A143" s="49" t="s">
        <v>48</v>
      </c>
      <c r="B143" s="50">
        <v>23773411</v>
      </c>
      <c r="C143" s="50" t="s">
        <v>5</v>
      </c>
      <c r="D143" s="50" t="s">
        <v>181</v>
      </c>
      <c r="E143" s="50" t="s">
        <v>168</v>
      </c>
      <c r="F143" s="65"/>
      <c r="G143" s="51">
        <v>0.86</v>
      </c>
      <c r="H143" s="51" t="str">
        <f t="shared" si="306"/>
        <v>VG</v>
      </c>
      <c r="I143" s="51" t="str">
        <f t="shared" si="307"/>
        <v>G</v>
      </c>
      <c r="J143" s="51" t="str">
        <f t="shared" si="308"/>
        <v>G</v>
      </c>
      <c r="K143" s="51" t="str">
        <f t="shared" si="309"/>
        <v>G</v>
      </c>
      <c r="L143" s="52">
        <v>2.5999999999999999E-2</v>
      </c>
      <c r="M143" s="51" t="str">
        <f t="shared" si="310"/>
        <v>VG</v>
      </c>
      <c r="N143" s="51" t="str">
        <f t="shared" si="311"/>
        <v>VG</v>
      </c>
      <c r="O143" s="51" t="str">
        <f t="shared" si="312"/>
        <v>NS</v>
      </c>
      <c r="P143" s="51" t="str">
        <f t="shared" si="313"/>
        <v>VG</v>
      </c>
      <c r="Q143" s="51">
        <v>0.38</v>
      </c>
      <c r="R143" s="51" t="str">
        <f t="shared" si="314"/>
        <v>VG</v>
      </c>
      <c r="S143" s="51" t="str">
        <f t="shared" si="315"/>
        <v>G</v>
      </c>
      <c r="T143" s="51" t="str">
        <f t="shared" si="316"/>
        <v>G</v>
      </c>
      <c r="U143" s="51" t="str">
        <f t="shared" si="317"/>
        <v>G</v>
      </c>
      <c r="V143" s="100">
        <v>0.86</v>
      </c>
      <c r="W143" s="51" t="str">
        <f t="shared" si="318"/>
        <v>VG</v>
      </c>
      <c r="X143" s="51" t="str">
        <f t="shared" si="319"/>
        <v>G</v>
      </c>
      <c r="Y143" s="51" t="str">
        <f t="shared" si="320"/>
        <v>VG</v>
      </c>
      <c r="Z143" s="51" t="str">
        <f t="shared" si="321"/>
        <v>VG</v>
      </c>
      <c r="AA143" s="53">
        <v>0.73647635295409697</v>
      </c>
      <c r="AB143" s="53">
        <v>0.71217887307743999</v>
      </c>
      <c r="AC143" s="53">
        <v>27.2620221999235</v>
      </c>
      <c r="AD143" s="53">
        <v>24.524223809741301</v>
      </c>
      <c r="AE143" s="53">
        <v>0.51334554351421302</v>
      </c>
      <c r="AF143" s="53">
        <v>0.53648963356486201</v>
      </c>
      <c r="AG143" s="53">
        <v>0.86031266235227699</v>
      </c>
      <c r="AH143" s="53">
        <v>0.80604704905596902</v>
      </c>
      <c r="AI143" s="54" t="s">
        <v>41</v>
      </c>
      <c r="AJ143" s="54" t="s">
        <v>41</v>
      </c>
      <c r="AK143" s="54" t="s">
        <v>39</v>
      </c>
      <c r="AL143" s="54" t="s">
        <v>39</v>
      </c>
      <c r="AM143" s="54" t="s">
        <v>41</v>
      </c>
      <c r="AN143" s="54" t="s">
        <v>41</v>
      </c>
      <c r="AO143" s="54" t="s">
        <v>43</v>
      </c>
      <c r="AP143" s="54" t="s">
        <v>41</v>
      </c>
      <c r="AR143" s="55" t="s">
        <v>49</v>
      </c>
      <c r="AS143" s="53">
        <v>0.73846200721585697</v>
      </c>
      <c r="AT143" s="53">
        <v>0.73940362028250395</v>
      </c>
      <c r="AU143" s="53">
        <v>26.413443273521001</v>
      </c>
      <c r="AV143" s="53">
        <v>26.218954908900098</v>
      </c>
      <c r="AW143" s="53">
        <v>0.51140785365903696</v>
      </c>
      <c r="AX143" s="53">
        <v>0.510486414821683</v>
      </c>
      <c r="AY143" s="53">
        <v>0.85207820283356694</v>
      </c>
      <c r="AZ143" s="53">
        <v>0.85461743340531704</v>
      </c>
      <c r="BA143" s="54" t="s">
        <v>41</v>
      </c>
      <c r="BB143" s="54" t="s">
        <v>41</v>
      </c>
      <c r="BC143" s="54" t="s">
        <v>39</v>
      </c>
      <c r="BD143" s="54" t="s">
        <v>39</v>
      </c>
      <c r="BE143" s="54" t="s">
        <v>41</v>
      </c>
      <c r="BF143" s="54" t="s">
        <v>41</v>
      </c>
      <c r="BG143" s="54" t="s">
        <v>43</v>
      </c>
      <c r="BH143" s="54" t="s">
        <v>43</v>
      </c>
      <c r="BI143" s="50">
        <f t="shared" si="322"/>
        <v>1</v>
      </c>
      <c r="BJ143" s="50" t="s">
        <v>49</v>
      </c>
      <c r="BK143" s="53">
        <v>0.739728356583635</v>
      </c>
      <c r="BL143" s="53">
        <v>0.74088756788968202</v>
      </c>
      <c r="BM143" s="53">
        <v>26.943030662540899</v>
      </c>
      <c r="BN143" s="53">
        <v>26.625025595358</v>
      </c>
      <c r="BO143" s="53">
        <v>0.51016825010614397</v>
      </c>
      <c r="BP143" s="53">
        <v>0.50903087539983105</v>
      </c>
      <c r="BQ143" s="53">
        <v>0.85983829217951901</v>
      </c>
      <c r="BR143" s="53">
        <v>0.86117403136036696</v>
      </c>
      <c r="BS143" s="50" t="s">
        <v>41</v>
      </c>
      <c r="BT143" s="50" t="s">
        <v>41</v>
      </c>
      <c r="BU143" s="50" t="s">
        <v>39</v>
      </c>
      <c r="BV143" s="50" t="s">
        <v>39</v>
      </c>
      <c r="BW143" s="50" t="s">
        <v>41</v>
      </c>
      <c r="BX143" s="50" t="s">
        <v>41</v>
      </c>
      <c r="BY143" s="50" t="s">
        <v>43</v>
      </c>
      <c r="BZ143" s="50" t="s">
        <v>43</v>
      </c>
    </row>
    <row r="144" spans="1:78" s="50" customFormat="1" x14ac:dyDescent="0.3">
      <c r="A144" s="49" t="s">
        <v>48</v>
      </c>
      <c r="B144" s="50">
        <v>23773411</v>
      </c>
      <c r="C144" s="50" t="s">
        <v>5</v>
      </c>
      <c r="D144" s="50" t="s">
        <v>181</v>
      </c>
      <c r="E144" s="50" t="s">
        <v>182</v>
      </c>
      <c r="F144" s="65"/>
      <c r="G144" s="51">
        <v>0.86</v>
      </c>
      <c r="H144" s="51" t="str">
        <f t="shared" si="306"/>
        <v>VG</v>
      </c>
      <c r="I144" s="51" t="str">
        <f t="shared" si="307"/>
        <v>G</v>
      </c>
      <c r="J144" s="51" t="str">
        <f t="shared" si="308"/>
        <v>G</v>
      </c>
      <c r="K144" s="51" t="str">
        <f t="shared" si="309"/>
        <v>G</v>
      </c>
      <c r="L144" s="52">
        <v>0.04</v>
      </c>
      <c r="M144" s="51" t="str">
        <f t="shared" si="310"/>
        <v>VG</v>
      </c>
      <c r="N144" s="51" t="str">
        <f t="shared" si="311"/>
        <v>VG</v>
      </c>
      <c r="O144" s="51" t="str">
        <f t="shared" si="312"/>
        <v>NS</v>
      </c>
      <c r="P144" s="51" t="str">
        <f t="shared" si="313"/>
        <v>VG</v>
      </c>
      <c r="Q144" s="51">
        <v>0.37</v>
      </c>
      <c r="R144" s="51" t="str">
        <f t="shared" si="314"/>
        <v>VG</v>
      </c>
      <c r="S144" s="51" t="str">
        <f t="shared" si="315"/>
        <v>G</v>
      </c>
      <c r="T144" s="51" t="str">
        <f t="shared" si="316"/>
        <v>G</v>
      </c>
      <c r="U144" s="51" t="str">
        <f t="shared" si="317"/>
        <v>G</v>
      </c>
      <c r="V144" s="100">
        <v>0.86199999999999999</v>
      </c>
      <c r="W144" s="51" t="str">
        <f t="shared" si="318"/>
        <v>VG</v>
      </c>
      <c r="X144" s="51" t="str">
        <f t="shared" si="319"/>
        <v>G</v>
      </c>
      <c r="Y144" s="51" t="str">
        <f t="shared" si="320"/>
        <v>VG</v>
      </c>
      <c r="Z144" s="51" t="str">
        <f t="shared" si="321"/>
        <v>VG</v>
      </c>
      <c r="AA144" s="53">
        <v>0.73647635295409697</v>
      </c>
      <c r="AB144" s="53">
        <v>0.71217887307743999</v>
      </c>
      <c r="AC144" s="53">
        <v>27.2620221999235</v>
      </c>
      <c r="AD144" s="53">
        <v>24.524223809741301</v>
      </c>
      <c r="AE144" s="53">
        <v>0.51334554351421302</v>
      </c>
      <c r="AF144" s="53">
        <v>0.53648963356486201</v>
      </c>
      <c r="AG144" s="53">
        <v>0.86031266235227699</v>
      </c>
      <c r="AH144" s="53">
        <v>0.80604704905596902</v>
      </c>
      <c r="AI144" s="54" t="s">
        <v>41</v>
      </c>
      <c r="AJ144" s="54" t="s">
        <v>41</v>
      </c>
      <c r="AK144" s="54" t="s">
        <v>39</v>
      </c>
      <c r="AL144" s="54" t="s">
        <v>39</v>
      </c>
      <c r="AM144" s="54" t="s">
        <v>41</v>
      </c>
      <c r="AN144" s="54" t="s">
        <v>41</v>
      </c>
      <c r="AO144" s="54" t="s">
        <v>43</v>
      </c>
      <c r="AP144" s="54" t="s">
        <v>41</v>
      </c>
      <c r="AR144" s="55" t="s">
        <v>49</v>
      </c>
      <c r="AS144" s="53">
        <v>0.73846200721585697</v>
      </c>
      <c r="AT144" s="53">
        <v>0.73940362028250395</v>
      </c>
      <c r="AU144" s="53">
        <v>26.413443273521001</v>
      </c>
      <c r="AV144" s="53">
        <v>26.218954908900098</v>
      </c>
      <c r="AW144" s="53">
        <v>0.51140785365903696</v>
      </c>
      <c r="AX144" s="53">
        <v>0.510486414821683</v>
      </c>
      <c r="AY144" s="53">
        <v>0.85207820283356694</v>
      </c>
      <c r="AZ144" s="53">
        <v>0.85461743340531704</v>
      </c>
      <c r="BA144" s="54" t="s">
        <v>41</v>
      </c>
      <c r="BB144" s="54" t="s">
        <v>41</v>
      </c>
      <c r="BC144" s="54" t="s">
        <v>39</v>
      </c>
      <c r="BD144" s="54" t="s">
        <v>39</v>
      </c>
      <c r="BE144" s="54" t="s">
        <v>41</v>
      </c>
      <c r="BF144" s="54" t="s">
        <v>41</v>
      </c>
      <c r="BG144" s="54" t="s">
        <v>43</v>
      </c>
      <c r="BH144" s="54" t="s">
        <v>43</v>
      </c>
      <c r="BI144" s="50">
        <f t="shared" si="322"/>
        <v>1</v>
      </c>
      <c r="BJ144" s="50" t="s">
        <v>49</v>
      </c>
      <c r="BK144" s="53">
        <v>0.739728356583635</v>
      </c>
      <c r="BL144" s="53">
        <v>0.74088756788968202</v>
      </c>
      <c r="BM144" s="53">
        <v>26.943030662540899</v>
      </c>
      <c r="BN144" s="53">
        <v>26.625025595358</v>
      </c>
      <c r="BO144" s="53">
        <v>0.51016825010614397</v>
      </c>
      <c r="BP144" s="53">
        <v>0.50903087539983105</v>
      </c>
      <c r="BQ144" s="53">
        <v>0.85983829217951901</v>
      </c>
      <c r="BR144" s="53">
        <v>0.86117403136036696</v>
      </c>
      <c r="BS144" s="50" t="s">
        <v>41</v>
      </c>
      <c r="BT144" s="50" t="s">
        <v>41</v>
      </c>
      <c r="BU144" s="50" t="s">
        <v>39</v>
      </c>
      <c r="BV144" s="50" t="s">
        <v>39</v>
      </c>
      <c r="BW144" s="50" t="s">
        <v>41</v>
      </c>
      <c r="BX144" s="50" t="s">
        <v>41</v>
      </c>
      <c r="BY144" s="50" t="s">
        <v>43</v>
      </c>
      <c r="BZ144" s="50" t="s">
        <v>43</v>
      </c>
    </row>
    <row r="145" spans="1:78" s="50" customFormat="1" x14ac:dyDescent="0.3">
      <c r="A145" s="49" t="s">
        <v>48</v>
      </c>
      <c r="B145" s="50">
        <v>23773411</v>
      </c>
      <c r="C145" s="50" t="s">
        <v>5</v>
      </c>
      <c r="D145" s="50" t="s">
        <v>183</v>
      </c>
      <c r="E145" s="50" t="s">
        <v>168</v>
      </c>
      <c r="F145" s="65"/>
      <c r="G145" s="51">
        <v>0.86</v>
      </c>
      <c r="H145" s="51" t="str">
        <f t="shared" si="306"/>
        <v>VG</v>
      </c>
      <c r="I145" s="51" t="str">
        <f t="shared" si="307"/>
        <v>G</v>
      </c>
      <c r="J145" s="51" t="str">
        <f t="shared" si="308"/>
        <v>G</v>
      </c>
      <c r="K145" s="51" t="str">
        <f t="shared" si="309"/>
        <v>G</v>
      </c>
      <c r="L145" s="52">
        <v>4.3999999999999997E-2</v>
      </c>
      <c r="M145" s="51" t="str">
        <f t="shared" si="310"/>
        <v>VG</v>
      </c>
      <c r="N145" s="51" t="str">
        <f t="shared" si="311"/>
        <v>VG</v>
      </c>
      <c r="O145" s="51" t="str">
        <f t="shared" si="312"/>
        <v>NS</v>
      </c>
      <c r="P145" s="51" t="str">
        <f t="shared" si="313"/>
        <v>VG</v>
      </c>
      <c r="Q145" s="51">
        <v>0.38</v>
      </c>
      <c r="R145" s="51" t="str">
        <f t="shared" si="314"/>
        <v>VG</v>
      </c>
      <c r="S145" s="51" t="str">
        <f t="shared" si="315"/>
        <v>G</v>
      </c>
      <c r="T145" s="51" t="str">
        <f t="shared" si="316"/>
        <v>G</v>
      </c>
      <c r="U145" s="51" t="str">
        <f t="shared" si="317"/>
        <v>G</v>
      </c>
      <c r="V145" s="100">
        <v>0.86</v>
      </c>
      <c r="W145" s="51" t="str">
        <f t="shared" si="318"/>
        <v>VG</v>
      </c>
      <c r="X145" s="51" t="str">
        <f t="shared" si="319"/>
        <v>G</v>
      </c>
      <c r="Y145" s="51" t="str">
        <f t="shared" si="320"/>
        <v>VG</v>
      </c>
      <c r="Z145" s="51" t="str">
        <f t="shared" si="321"/>
        <v>VG</v>
      </c>
      <c r="AA145" s="53">
        <v>0.73647635295409697</v>
      </c>
      <c r="AB145" s="53">
        <v>0.71217887307743999</v>
      </c>
      <c r="AC145" s="53">
        <v>27.2620221999235</v>
      </c>
      <c r="AD145" s="53">
        <v>24.524223809741301</v>
      </c>
      <c r="AE145" s="53">
        <v>0.51334554351421302</v>
      </c>
      <c r="AF145" s="53">
        <v>0.53648963356486201</v>
      </c>
      <c r="AG145" s="53">
        <v>0.86031266235227699</v>
      </c>
      <c r="AH145" s="53">
        <v>0.80604704905596902</v>
      </c>
      <c r="AI145" s="54" t="s">
        <v>41</v>
      </c>
      <c r="AJ145" s="54" t="s">
        <v>41</v>
      </c>
      <c r="AK145" s="54" t="s">
        <v>39</v>
      </c>
      <c r="AL145" s="54" t="s">
        <v>39</v>
      </c>
      <c r="AM145" s="54" t="s">
        <v>41</v>
      </c>
      <c r="AN145" s="54" t="s">
        <v>41</v>
      </c>
      <c r="AO145" s="54" t="s">
        <v>43</v>
      </c>
      <c r="AP145" s="54" t="s">
        <v>41</v>
      </c>
      <c r="AR145" s="55" t="s">
        <v>49</v>
      </c>
      <c r="AS145" s="53">
        <v>0.73846200721585697</v>
      </c>
      <c r="AT145" s="53">
        <v>0.73940362028250395</v>
      </c>
      <c r="AU145" s="53">
        <v>26.413443273521001</v>
      </c>
      <c r="AV145" s="53">
        <v>26.218954908900098</v>
      </c>
      <c r="AW145" s="53">
        <v>0.51140785365903696</v>
      </c>
      <c r="AX145" s="53">
        <v>0.510486414821683</v>
      </c>
      <c r="AY145" s="53">
        <v>0.85207820283356694</v>
      </c>
      <c r="AZ145" s="53">
        <v>0.85461743340531704</v>
      </c>
      <c r="BA145" s="54" t="s">
        <v>41</v>
      </c>
      <c r="BB145" s="54" t="s">
        <v>41</v>
      </c>
      <c r="BC145" s="54" t="s">
        <v>39</v>
      </c>
      <c r="BD145" s="54" t="s">
        <v>39</v>
      </c>
      <c r="BE145" s="54" t="s">
        <v>41</v>
      </c>
      <c r="BF145" s="54" t="s">
        <v>41</v>
      </c>
      <c r="BG145" s="54" t="s">
        <v>43</v>
      </c>
      <c r="BH145" s="54" t="s">
        <v>43</v>
      </c>
      <c r="BI145" s="50">
        <f t="shared" si="322"/>
        <v>1</v>
      </c>
      <c r="BJ145" s="50" t="s">
        <v>49</v>
      </c>
      <c r="BK145" s="53">
        <v>0.739728356583635</v>
      </c>
      <c r="BL145" s="53">
        <v>0.74088756788968202</v>
      </c>
      <c r="BM145" s="53">
        <v>26.943030662540899</v>
      </c>
      <c r="BN145" s="53">
        <v>26.625025595358</v>
      </c>
      <c r="BO145" s="53">
        <v>0.51016825010614397</v>
      </c>
      <c r="BP145" s="53">
        <v>0.50903087539983105</v>
      </c>
      <c r="BQ145" s="53">
        <v>0.85983829217951901</v>
      </c>
      <c r="BR145" s="53">
        <v>0.86117403136036696</v>
      </c>
      <c r="BS145" s="50" t="s">
        <v>41</v>
      </c>
      <c r="BT145" s="50" t="s">
        <v>41</v>
      </c>
      <c r="BU145" s="50" t="s">
        <v>39</v>
      </c>
      <c r="BV145" s="50" t="s">
        <v>39</v>
      </c>
      <c r="BW145" s="50" t="s">
        <v>41</v>
      </c>
      <c r="BX145" s="50" t="s">
        <v>41</v>
      </c>
      <c r="BY145" s="50" t="s">
        <v>43</v>
      </c>
      <c r="BZ145" s="50" t="s">
        <v>43</v>
      </c>
    </row>
    <row r="146" spans="1:78" s="50" customFormat="1" x14ac:dyDescent="0.3">
      <c r="A146" s="49" t="s">
        <v>48</v>
      </c>
      <c r="B146" s="50">
        <v>23773411</v>
      </c>
      <c r="C146" s="50" t="s">
        <v>5</v>
      </c>
      <c r="D146" s="50" t="s">
        <v>184</v>
      </c>
      <c r="E146" s="50" t="s">
        <v>182</v>
      </c>
      <c r="F146" s="65"/>
      <c r="G146" s="51">
        <v>0.86</v>
      </c>
      <c r="H146" s="51" t="str">
        <f t="shared" si="306"/>
        <v>VG</v>
      </c>
      <c r="I146" s="51" t="str">
        <f t="shared" si="307"/>
        <v>G</v>
      </c>
      <c r="J146" s="51" t="str">
        <f t="shared" si="308"/>
        <v>G</v>
      </c>
      <c r="K146" s="51" t="str">
        <f t="shared" si="309"/>
        <v>G</v>
      </c>
      <c r="L146" s="52">
        <v>3.9899999999999998E-2</v>
      </c>
      <c r="M146" s="51" t="str">
        <f t="shared" si="310"/>
        <v>VG</v>
      </c>
      <c r="N146" s="51" t="str">
        <f t="shared" si="311"/>
        <v>VG</v>
      </c>
      <c r="O146" s="51" t="str">
        <f t="shared" si="312"/>
        <v>NS</v>
      </c>
      <c r="P146" s="51" t="str">
        <f t="shared" si="313"/>
        <v>VG</v>
      </c>
      <c r="Q146" s="51">
        <v>0.37</v>
      </c>
      <c r="R146" s="51" t="str">
        <f t="shared" si="314"/>
        <v>VG</v>
      </c>
      <c r="S146" s="51" t="str">
        <f t="shared" si="315"/>
        <v>G</v>
      </c>
      <c r="T146" s="51" t="str">
        <f t="shared" si="316"/>
        <v>G</v>
      </c>
      <c r="U146" s="51" t="str">
        <f t="shared" si="317"/>
        <v>G</v>
      </c>
      <c r="V146" s="100">
        <v>0.86180000000000001</v>
      </c>
      <c r="W146" s="51" t="str">
        <f t="shared" si="318"/>
        <v>VG</v>
      </c>
      <c r="X146" s="51" t="str">
        <f t="shared" si="319"/>
        <v>G</v>
      </c>
      <c r="Y146" s="51" t="str">
        <f t="shared" si="320"/>
        <v>VG</v>
      </c>
      <c r="Z146" s="51" t="str">
        <f t="shared" si="321"/>
        <v>VG</v>
      </c>
      <c r="AA146" s="53">
        <v>0.73647635295409697</v>
      </c>
      <c r="AB146" s="53">
        <v>0.71217887307743999</v>
      </c>
      <c r="AC146" s="53">
        <v>27.2620221999235</v>
      </c>
      <c r="AD146" s="53">
        <v>24.524223809741301</v>
      </c>
      <c r="AE146" s="53">
        <v>0.51334554351421302</v>
      </c>
      <c r="AF146" s="53">
        <v>0.53648963356486201</v>
      </c>
      <c r="AG146" s="53">
        <v>0.86031266235227699</v>
      </c>
      <c r="AH146" s="53">
        <v>0.80604704905596902</v>
      </c>
      <c r="AI146" s="54" t="s">
        <v>41</v>
      </c>
      <c r="AJ146" s="54" t="s">
        <v>41</v>
      </c>
      <c r="AK146" s="54" t="s">
        <v>39</v>
      </c>
      <c r="AL146" s="54" t="s">
        <v>39</v>
      </c>
      <c r="AM146" s="54" t="s">
        <v>41</v>
      </c>
      <c r="AN146" s="54" t="s">
        <v>41</v>
      </c>
      <c r="AO146" s="54" t="s">
        <v>43</v>
      </c>
      <c r="AP146" s="54" t="s">
        <v>41</v>
      </c>
      <c r="AR146" s="55" t="s">
        <v>49</v>
      </c>
      <c r="AS146" s="53">
        <v>0.73846200721585697</v>
      </c>
      <c r="AT146" s="53">
        <v>0.73940362028250395</v>
      </c>
      <c r="AU146" s="53">
        <v>26.413443273521001</v>
      </c>
      <c r="AV146" s="53">
        <v>26.218954908900098</v>
      </c>
      <c r="AW146" s="53">
        <v>0.51140785365903696</v>
      </c>
      <c r="AX146" s="53">
        <v>0.510486414821683</v>
      </c>
      <c r="AY146" s="53">
        <v>0.85207820283356694</v>
      </c>
      <c r="AZ146" s="53">
        <v>0.85461743340531704</v>
      </c>
      <c r="BA146" s="54" t="s">
        <v>41</v>
      </c>
      <c r="BB146" s="54" t="s">
        <v>41</v>
      </c>
      <c r="BC146" s="54" t="s">
        <v>39</v>
      </c>
      <c r="BD146" s="54" t="s">
        <v>39</v>
      </c>
      <c r="BE146" s="54" t="s">
        <v>41</v>
      </c>
      <c r="BF146" s="54" t="s">
        <v>41</v>
      </c>
      <c r="BG146" s="54" t="s">
        <v>43</v>
      </c>
      <c r="BH146" s="54" t="s">
        <v>43</v>
      </c>
      <c r="BI146" s="50">
        <f t="shared" si="322"/>
        <v>1</v>
      </c>
      <c r="BJ146" s="50" t="s">
        <v>49</v>
      </c>
      <c r="BK146" s="53">
        <v>0.739728356583635</v>
      </c>
      <c r="BL146" s="53">
        <v>0.74088756788968202</v>
      </c>
      <c r="BM146" s="53">
        <v>26.943030662540899</v>
      </c>
      <c r="BN146" s="53">
        <v>26.625025595358</v>
      </c>
      <c r="BO146" s="53">
        <v>0.51016825010614397</v>
      </c>
      <c r="BP146" s="53">
        <v>0.50903087539983105</v>
      </c>
      <c r="BQ146" s="53">
        <v>0.85983829217951901</v>
      </c>
      <c r="BR146" s="53">
        <v>0.86117403136036696</v>
      </c>
      <c r="BS146" s="50" t="s">
        <v>41</v>
      </c>
      <c r="BT146" s="50" t="s">
        <v>41</v>
      </c>
      <c r="BU146" s="50" t="s">
        <v>39</v>
      </c>
      <c r="BV146" s="50" t="s">
        <v>39</v>
      </c>
      <c r="BW146" s="50" t="s">
        <v>41</v>
      </c>
      <c r="BX146" s="50" t="s">
        <v>41</v>
      </c>
      <c r="BY146" s="50" t="s">
        <v>43</v>
      </c>
      <c r="BZ146" s="50" t="s">
        <v>43</v>
      </c>
    </row>
    <row r="147" spans="1:78" s="50" customFormat="1" x14ac:dyDescent="0.3">
      <c r="A147" s="49" t="s">
        <v>48</v>
      </c>
      <c r="B147" s="50">
        <v>23773411</v>
      </c>
      <c r="C147" s="50" t="s">
        <v>5</v>
      </c>
      <c r="D147" s="50" t="s">
        <v>184</v>
      </c>
      <c r="E147" s="50" t="s">
        <v>188</v>
      </c>
      <c r="F147" s="65"/>
      <c r="G147" s="51">
        <v>0.86</v>
      </c>
      <c r="H147" s="51" t="str">
        <f t="shared" si="306"/>
        <v>VG</v>
      </c>
      <c r="I147" s="51" t="str">
        <f t="shared" si="307"/>
        <v>G</v>
      </c>
      <c r="J147" s="51" t="str">
        <f t="shared" si="308"/>
        <v>G</v>
      </c>
      <c r="K147" s="51" t="str">
        <f t="shared" si="309"/>
        <v>G</v>
      </c>
      <c r="L147" s="52">
        <v>4.3900000000000002E-2</v>
      </c>
      <c r="M147" s="51" t="str">
        <f t="shared" si="310"/>
        <v>VG</v>
      </c>
      <c r="N147" s="51" t="str">
        <f t="shared" si="311"/>
        <v>VG</v>
      </c>
      <c r="O147" s="51" t="str">
        <f t="shared" si="312"/>
        <v>NS</v>
      </c>
      <c r="P147" s="51" t="str">
        <f t="shared" si="313"/>
        <v>VG</v>
      </c>
      <c r="Q147" s="51">
        <v>0.38</v>
      </c>
      <c r="R147" s="51" t="str">
        <f t="shared" si="314"/>
        <v>VG</v>
      </c>
      <c r="S147" s="51" t="str">
        <f t="shared" si="315"/>
        <v>G</v>
      </c>
      <c r="T147" s="51" t="str">
        <f t="shared" si="316"/>
        <v>G</v>
      </c>
      <c r="U147" s="51" t="str">
        <f t="shared" si="317"/>
        <v>G</v>
      </c>
      <c r="V147" s="100">
        <v>0.85799999999999998</v>
      </c>
      <c r="W147" s="51" t="str">
        <f t="shared" si="318"/>
        <v>VG</v>
      </c>
      <c r="X147" s="51" t="str">
        <f t="shared" si="319"/>
        <v>G</v>
      </c>
      <c r="Y147" s="51" t="str">
        <f t="shared" si="320"/>
        <v>VG</v>
      </c>
      <c r="Z147" s="51" t="str">
        <f t="shared" si="321"/>
        <v>VG</v>
      </c>
      <c r="AA147" s="53">
        <v>0.73647635295409697</v>
      </c>
      <c r="AB147" s="53">
        <v>0.71217887307743999</v>
      </c>
      <c r="AC147" s="53">
        <v>27.2620221999235</v>
      </c>
      <c r="AD147" s="53">
        <v>24.524223809741301</v>
      </c>
      <c r="AE147" s="53">
        <v>0.51334554351421302</v>
      </c>
      <c r="AF147" s="53">
        <v>0.53648963356486201</v>
      </c>
      <c r="AG147" s="53">
        <v>0.86031266235227699</v>
      </c>
      <c r="AH147" s="53">
        <v>0.80604704905596902</v>
      </c>
      <c r="AI147" s="54" t="s">
        <v>41</v>
      </c>
      <c r="AJ147" s="54" t="s">
        <v>41</v>
      </c>
      <c r="AK147" s="54" t="s">
        <v>39</v>
      </c>
      <c r="AL147" s="54" t="s">
        <v>39</v>
      </c>
      <c r="AM147" s="54" t="s">
        <v>41</v>
      </c>
      <c r="AN147" s="54" t="s">
        <v>41</v>
      </c>
      <c r="AO147" s="54" t="s">
        <v>43</v>
      </c>
      <c r="AP147" s="54" t="s">
        <v>41</v>
      </c>
      <c r="AR147" s="55" t="s">
        <v>49</v>
      </c>
      <c r="AS147" s="53">
        <v>0.73846200721585697</v>
      </c>
      <c r="AT147" s="53">
        <v>0.73940362028250395</v>
      </c>
      <c r="AU147" s="53">
        <v>26.413443273521001</v>
      </c>
      <c r="AV147" s="53">
        <v>26.218954908900098</v>
      </c>
      <c r="AW147" s="53">
        <v>0.51140785365903696</v>
      </c>
      <c r="AX147" s="53">
        <v>0.510486414821683</v>
      </c>
      <c r="AY147" s="53">
        <v>0.85207820283356694</v>
      </c>
      <c r="AZ147" s="53">
        <v>0.85461743340531704</v>
      </c>
      <c r="BA147" s="54" t="s">
        <v>41</v>
      </c>
      <c r="BB147" s="54" t="s">
        <v>41</v>
      </c>
      <c r="BC147" s="54" t="s">
        <v>39</v>
      </c>
      <c r="BD147" s="54" t="s">
        <v>39</v>
      </c>
      <c r="BE147" s="54" t="s">
        <v>41</v>
      </c>
      <c r="BF147" s="54" t="s">
        <v>41</v>
      </c>
      <c r="BG147" s="54" t="s">
        <v>43</v>
      </c>
      <c r="BH147" s="54" t="s">
        <v>43</v>
      </c>
      <c r="BI147" s="50">
        <f t="shared" si="322"/>
        <v>1</v>
      </c>
      <c r="BJ147" s="50" t="s">
        <v>49</v>
      </c>
      <c r="BK147" s="53">
        <v>0.739728356583635</v>
      </c>
      <c r="BL147" s="53">
        <v>0.74088756788968202</v>
      </c>
      <c r="BM147" s="53">
        <v>26.943030662540899</v>
      </c>
      <c r="BN147" s="53">
        <v>26.625025595358</v>
      </c>
      <c r="BO147" s="53">
        <v>0.51016825010614397</v>
      </c>
      <c r="BP147" s="53">
        <v>0.50903087539983105</v>
      </c>
      <c r="BQ147" s="53">
        <v>0.85983829217951901</v>
      </c>
      <c r="BR147" s="53">
        <v>0.86117403136036696</v>
      </c>
      <c r="BS147" s="50" t="s">
        <v>41</v>
      </c>
      <c r="BT147" s="50" t="s">
        <v>41</v>
      </c>
      <c r="BU147" s="50" t="s">
        <v>39</v>
      </c>
      <c r="BV147" s="50" t="s">
        <v>39</v>
      </c>
      <c r="BW147" s="50" t="s">
        <v>41</v>
      </c>
      <c r="BX147" s="50" t="s">
        <v>41</v>
      </c>
      <c r="BY147" s="50" t="s">
        <v>43</v>
      </c>
      <c r="BZ147" s="50" t="s">
        <v>43</v>
      </c>
    </row>
    <row r="148" spans="1:78" s="50" customFormat="1" x14ac:dyDescent="0.3">
      <c r="A148" s="49" t="s">
        <v>48</v>
      </c>
      <c r="B148" s="50">
        <v>23773411</v>
      </c>
      <c r="C148" s="50" t="s">
        <v>5</v>
      </c>
      <c r="D148" s="50" t="s">
        <v>184</v>
      </c>
      <c r="E148" s="50" t="s">
        <v>189</v>
      </c>
      <c r="F148" s="65"/>
      <c r="G148" s="51">
        <v>0.85899999999999999</v>
      </c>
      <c r="H148" s="51" t="str">
        <f t="shared" si="306"/>
        <v>VG</v>
      </c>
      <c r="I148" s="51" t="str">
        <f t="shared" si="307"/>
        <v>G</v>
      </c>
      <c r="J148" s="51" t="str">
        <f t="shared" si="308"/>
        <v>G</v>
      </c>
      <c r="K148" s="51" t="str">
        <f t="shared" si="309"/>
        <v>G</v>
      </c>
      <c r="L148" s="52">
        <v>2.5999999999999999E-2</v>
      </c>
      <c r="M148" s="51" t="str">
        <f t="shared" si="310"/>
        <v>VG</v>
      </c>
      <c r="N148" s="51" t="str">
        <f t="shared" si="311"/>
        <v>VG</v>
      </c>
      <c r="O148" s="51" t="str">
        <f t="shared" si="312"/>
        <v>NS</v>
      </c>
      <c r="P148" s="51" t="str">
        <f t="shared" si="313"/>
        <v>VG</v>
      </c>
      <c r="Q148" s="51">
        <v>0.38</v>
      </c>
      <c r="R148" s="51" t="str">
        <f t="shared" si="314"/>
        <v>VG</v>
      </c>
      <c r="S148" s="51" t="str">
        <f t="shared" si="315"/>
        <v>G</v>
      </c>
      <c r="T148" s="51" t="str">
        <f t="shared" si="316"/>
        <v>G</v>
      </c>
      <c r="U148" s="51" t="str">
        <f t="shared" si="317"/>
        <v>G</v>
      </c>
      <c r="V148" s="100">
        <v>0.86009999999999998</v>
      </c>
      <c r="W148" s="51" t="str">
        <f t="shared" si="318"/>
        <v>VG</v>
      </c>
      <c r="X148" s="51" t="str">
        <f t="shared" si="319"/>
        <v>G</v>
      </c>
      <c r="Y148" s="51" t="str">
        <f t="shared" si="320"/>
        <v>VG</v>
      </c>
      <c r="Z148" s="51" t="str">
        <f t="shared" si="321"/>
        <v>VG</v>
      </c>
      <c r="AA148" s="53">
        <v>0.73647635295409697</v>
      </c>
      <c r="AB148" s="53">
        <v>0.71217887307743999</v>
      </c>
      <c r="AC148" s="53">
        <v>27.2620221999235</v>
      </c>
      <c r="AD148" s="53">
        <v>24.524223809741301</v>
      </c>
      <c r="AE148" s="53">
        <v>0.51334554351421302</v>
      </c>
      <c r="AF148" s="53">
        <v>0.53648963356486201</v>
      </c>
      <c r="AG148" s="53">
        <v>0.86031266235227699</v>
      </c>
      <c r="AH148" s="53">
        <v>0.80604704905596902</v>
      </c>
      <c r="AI148" s="54" t="s">
        <v>41</v>
      </c>
      <c r="AJ148" s="54" t="s">
        <v>41</v>
      </c>
      <c r="AK148" s="54" t="s">
        <v>39</v>
      </c>
      <c r="AL148" s="54" t="s">
        <v>39</v>
      </c>
      <c r="AM148" s="54" t="s">
        <v>41</v>
      </c>
      <c r="AN148" s="54" t="s">
        <v>41</v>
      </c>
      <c r="AO148" s="54" t="s">
        <v>43</v>
      </c>
      <c r="AP148" s="54" t="s">
        <v>41</v>
      </c>
      <c r="AR148" s="55" t="s">
        <v>49</v>
      </c>
      <c r="AS148" s="53">
        <v>0.73846200721585697</v>
      </c>
      <c r="AT148" s="53">
        <v>0.73940362028250395</v>
      </c>
      <c r="AU148" s="53">
        <v>26.413443273521001</v>
      </c>
      <c r="AV148" s="53">
        <v>26.218954908900098</v>
      </c>
      <c r="AW148" s="53">
        <v>0.51140785365903696</v>
      </c>
      <c r="AX148" s="53">
        <v>0.510486414821683</v>
      </c>
      <c r="AY148" s="53">
        <v>0.85207820283356694</v>
      </c>
      <c r="AZ148" s="53">
        <v>0.85461743340531704</v>
      </c>
      <c r="BA148" s="54" t="s">
        <v>41</v>
      </c>
      <c r="BB148" s="54" t="s">
        <v>41</v>
      </c>
      <c r="BC148" s="54" t="s">
        <v>39</v>
      </c>
      <c r="BD148" s="54" t="s">
        <v>39</v>
      </c>
      <c r="BE148" s="54" t="s">
        <v>41</v>
      </c>
      <c r="BF148" s="54" t="s">
        <v>41</v>
      </c>
      <c r="BG148" s="54" t="s">
        <v>43</v>
      </c>
      <c r="BH148" s="54" t="s">
        <v>43</v>
      </c>
      <c r="BI148" s="50">
        <f t="shared" si="322"/>
        <v>1</v>
      </c>
      <c r="BJ148" s="50" t="s">
        <v>49</v>
      </c>
      <c r="BK148" s="53">
        <v>0.739728356583635</v>
      </c>
      <c r="BL148" s="53">
        <v>0.74088756788968202</v>
      </c>
      <c r="BM148" s="53">
        <v>26.943030662540899</v>
      </c>
      <c r="BN148" s="53">
        <v>26.625025595358</v>
      </c>
      <c r="BO148" s="53">
        <v>0.51016825010614397</v>
      </c>
      <c r="BP148" s="53">
        <v>0.50903087539983105</v>
      </c>
      <c r="BQ148" s="53">
        <v>0.85983829217951901</v>
      </c>
      <c r="BR148" s="53">
        <v>0.86117403136036696</v>
      </c>
      <c r="BS148" s="50" t="s">
        <v>41</v>
      </c>
      <c r="BT148" s="50" t="s">
        <v>41</v>
      </c>
      <c r="BU148" s="50" t="s">
        <v>39</v>
      </c>
      <c r="BV148" s="50" t="s">
        <v>39</v>
      </c>
      <c r="BW148" s="50" t="s">
        <v>41</v>
      </c>
      <c r="BX148" s="50" t="s">
        <v>41</v>
      </c>
      <c r="BY148" s="50" t="s">
        <v>43</v>
      </c>
      <c r="BZ148" s="50" t="s">
        <v>43</v>
      </c>
    </row>
    <row r="149" spans="1:78" s="50" customFormat="1" x14ac:dyDescent="0.3">
      <c r="A149" s="49" t="s">
        <v>48</v>
      </c>
      <c r="B149" s="50">
        <v>23773411</v>
      </c>
      <c r="C149" s="50" t="s">
        <v>5</v>
      </c>
      <c r="D149" s="50" t="s">
        <v>194</v>
      </c>
      <c r="E149" s="50" t="s">
        <v>190</v>
      </c>
      <c r="F149" s="65"/>
      <c r="G149" s="67">
        <v>0.85899999999999999</v>
      </c>
      <c r="H149" s="51" t="str">
        <f t="shared" si="306"/>
        <v>VG</v>
      </c>
      <c r="I149" s="51" t="str">
        <f t="shared" si="307"/>
        <v>G</v>
      </c>
      <c r="J149" s="51" t="str">
        <f t="shared" si="308"/>
        <v>G</v>
      </c>
      <c r="K149" s="51" t="str">
        <f t="shared" si="309"/>
        <v>G</v>
      </c>
      <c r="L149" s="109">
        <v>-2.8999999999999998E-3</v>
      </c>
      <c r="M149" s="51" t="str">
        <f t="shared" si="310"/>
        <v>VG</v>
      </c>
      <c r="N149" s="51" t="str">
        <f t="shared" si="311"/>
        <v>VG</v>
      </c>
      <c r="O149" s="51" t="str">
        <f t="shared" si="312"/>
        <v>NS</v>
      </c>
      <c r="P149" s="51" t="str">
        <f t="shared" si="313"/>
        <v>VG</v>
      </c>
      <c r="Q149" s="67">
        <v>0.376</v>
      </c>
      <c r="R149" s="51" t="str">
        <f t="shared" si="314"/>
        <v>VG</v>
      </c>
      <c r="S149" s="51" t="str">
        <f t="shared" si="315"/>
        <v>G</v>
      </c>
      <c r="T149" s="51" t="str">
        <f t="shared" si="316"/>
        <v>G</v>
      </c>
      <c r="U149" s="51" t="str">
        <f t="shared" si="317"/>
        <v>G</v>
      </c>
      <c r="V149" s="100">
        <v>0.85899999999999999</v>
      </c>
      <c r="W149" s="51" t="str">
        <f t="shared" si="318"/>
        <v>VG</v>
      </c>
      <c r="X149" s="51" t="str">
        <f t="shared" si="319"/>
        <v>G</v>
      </c>
      <c r="Y149" s="51" t="str">
        <f t="shared" si="320"/>
        <v>VG</v>
      </c>
      <c r="Z149" s="51" t="str">
        <f t="shared" si="321"/>
        <v>VG</v>
      </c>
      <c r="AA149" s="53">
        <v>0.73647635295409697</v>
      </c>
      <c r="AB149" s="53">
        <v>0.71217887307743999</v>
      </c>
      <c r="AC149" s="53">
        <v>27.2620221999235</v>
      </c>
      <c r="AD149" s="53">
        <v>24.524223809741301</v>
      </c>
      <c r="AE149" s="53">
        <v>0.51334554351421302</v>
      </c>
      <c r="AF149" s="53">
        <v>0.53648963356486201</v>
      </c>
      <c r="AG149" s="53">
        <v>0.86031266235227699</v>
      </c>
      <c r="AH149" s="53">
        <v>0.80604704905596902</v>
      </c>
      <c r="AI149" s="54" t="s">
        <v>41</v>
      </c>
      <c r="AJ149" s="54" t="s">
        <v>41</v>
      </c>
      <c r="AK149" s="54" t="s">
        <v>39</v>
      </c>
      <c r="AL149" s="54" t="s">
        <v>39</v>
      </c>
      <c r="AM149" s="54" t="s">
        <v>41</v>
      </c>
      <c r="AN149" s="54" t="s">
        <v>41</v>
      </c>
      <c r="AO149" s="54" t="s">
        <v>43</v>
      </c>
      <c r="AP149" s="54" t="s">
        <v>41</v>
      </c>
      <c r="AR149" s="55" t="s">
        <v>49</v>
      </c>
      <c r="AS149" s="53">
        <v>0.73846200721585697</v>
      </c>
      <c r="AT149" s="53">
        <v>0.73940362028250395</v>
      </c>
      <c r="AU149" s="53">
        <v>26.413443273521001</v>
      </c>
      <c r="AV149" s="53">
        <v>26.218954908900098</v>
      </c>
      <c r="AW149" s="53">
        <v>0.51140785365903696</v>
      </c>
      <c r="AX149" s="53">
        <v>0.510486414821683</v>
      </c>
      <c r="AY149" s="53">
        <v>0.85207820283356694</v>
      </c>
      <c r="AZ149" s="53">
        <v>0.85461743340531704</v>
      </c>
      <c r="BA149" s="54" t="s">
        <v>41</v>
      </c>
      <c r="BB149" s="54" t="s">
        <v>41</v>
      </c>
      <c r="BC149" s="54" t="s">
        <v>39</v>
      </c>
      <c r="BD149" s="54" t="s">
        <v>39</v>
      </c>
      <c r="BE149" s="54" t="s">
        <v>41</v>
      </c>
      <c r="BF149" s="54" t="s">
        <v>41</v>
      </c>
      <c r="BG149" s="54" t="s">
        <v>43</v>
      </c>
      <c r="BH149" s="54" t="s">
        <v>43</v>
      </c>
      <c r="BI149" s="50">
        <f t="shared" si="322"/>
        <v>1</v>
      </c>
      <c r="BJ149" s="50" t="s">
        <v>49</v>
      </c>
      <c r="BK149" s="53">
        <v>0.739728356583635</v>
      </c>
      <c r="BL149" s="53">
        <v>0.74088756788968202</v>
      </c>
      <c r="BM149" s="53">
        <v>26.943030662540899</v>
      </c>
      <c r="BN149" s="53">
        <v>26.625025595358</v>
      </c>
      <c r="BO149" s="53">
        <v>0.51016825010614397</v>
      </c>
      <c r="BP149" s="53">
        <v>0.50903087539983105</v>
      </c>
      <c r="BQ149" s="53">
        <v>0.85983829217951901</v>
      </c>
      <c r="BR149" s="53">
        <v>0.86117403136036696</v>
      </c>
      <c r="BS149" s="50" t="s">
        <v>41</v>
      </c>
      <c r="BT149" s="50" t="s">
        <v>41</v>
      </c>
      <c r="BU149" s="50" t="s">
        <v>39</v>
      </c>
      <c r="BV149" s="50" t="s">
        <v>39</v>
      </c>
      <c r="BW149" s="50" t="s">
        <v>41</v>
      </c>
      <c r="BX149" s="50" t="s">
        <v>41</v>
      </c>
      <c r="BY149" s="50" t="s">
        <v>43</v>
      </c>
      <c r="BZ149" s="50" t="s">
        <v>43</v>
      </c>
    </row>
    <row r="150" spans="1:78" s="50" customFormat="1" x14ac:dyDescent="0.3">
      <c r="A150" s="49" t="s">
        <v>48</v>
      </c>
      <c r="B150" s="50">
        <v>23773411</v>
      </c>
      <c r="C150" s="50" t="s">
        <v>5</v>
      </c>
      <c r="D150" s="50" t="s">
        <v>194</v>
      </c>
      <c r="E150" s="50" t="s">
        <v>192</v>
      </c>
      <c r="F150" s="65"/>
      <c r="G150" s="67">
        <v>0.85699999999999998</v>
      </c>
      <c r="H150" s="51" t="str">
        <f t="shared" si="306"/>
        <v>VG</v>
      </c>
      <c r="I150" s="51" t="str">
        <f t="shared" si="307"/>
        <v>G</v>
      </c>
      <c r="J150" s="51" t="str">
        <f t="shared" si="308"/>
        <v>G</v>
      </c>
      <c r="K150" s="51" t="str">
        <f t="shared" si="309"/>
        <v>G</v>
      </c>
      <c r="L150" s="109">
        <v>8.0000000000000004E-4</v>
      </c>
      <c r="M150" s="51" t="str">
        <f t="shared" si="310"/>
        <v>VG</v>
      </c>
      <c r="N150" s="51" t="str">
        <f t="shared" si="311"/>
        <v>VG</v>
      </c>
      <c r="O150" s="51" t="str">
        <f t="shared" si="312"/>
        <v>NS</v>
      </c>
      <c r="P150" s="51" t="str">
        <f t="shared" si="313"/>
        <v>VG</v>
      </c>
      <c r="Q150" s="67">
        <v>0.378</v>
      </c>
      <c r="R150" s="51" t="str">
        <f t="shared" si="314"/>
        <v>VG</v>
      </c>
      <c r="S150" s="51" t="str">
        <f t="shared" si="315"/>
        <v>G</v>
      </c>
      <c r="T150" s="51" t="str">
        <f t="shared" si="316"/>
        <v>G</v>
      </c>
      <c r="U150" s="51" t="str">
        <f t="shared" si="317"/>
        <v>G</v>
      </c>
      <c r="V150" s="100">
        <v>0.85699999999999998</v>
      </c>
      <c r="W150" s="51" t="str">
        <f t="shared" si="318"/>
        <v>VG</v>
      </c>
      <c r="X150" s="51" t="str">
        <f t="shared" si="319"/>
        <v>G</v>
      </c>
      <c r="Y150" s="51" t="str">
        <f t="shared" si="320"/>
        <v>VG</v>
      </c>
      <c r="Z150" s="51" t="str">
        <f t="shared" si="321"/>
        <v>VG</v>
      </c>
      <c r="AA150" s="53">
        <v>0.73647635295409697</v>
      </c>
      <c r="AB150" s="53">
        <v>0.71217887307743999</v>
      </c>
      <c r="AC150" s="53">
        <v>27.2620221999235</v>
      </c>
      <c r="AD150" s="53">
        <v>24.524223809741301</v>
      </c>
      <c r="AE150" s="53">
        <v>0.51334554351421302</v>
      </c>
      <c r="AF150" s="53">
        <v>0.53648963356486201</v>
      </c>
      <c r="AG150" s="53">
        <v>0.86031266235227699</v>
      </c>
      <c r="AH150" s="53">
        <v>0.80604704905596902</v>
      </c>
      <c r="AI150" s="54" t="s">
        <v>41</v>
      </c>
      <c r="AJ150" s="54" t="s">
        <v>41</v>
      </c>
      <c r="AK150" s="54" t="s">
        <v>39</v>
      </c>
      <c r="AL150" s="54" t="s">
        <v>39</v>
      </c>
      <c r="AM150" s="54" t="s">
        <v>41</v>
      </c>
      <c r="AN150" s="54" t="s">
        <v>41</v>
      </c>
      <c r="AO150" s="54" t="s">
        <v>43</v>
      </c>
      <c r="AP150" s="54" t="s">
        <v>41</v>
      </c>
      <c r="AR150" s="55" t="s">
        <v>49</v>
      </c>
      <c r="AS150" s="53">
        <v>0.73846200721585697</v>
      </c>
      <c r="AT150" s="53">
        <v>0.73940362028250395</v>
      </c>
      <c r="AU150" s="53">
        <v>26.413443273521001</v>
      </c>
      <c r="AV150" s="53">
        <v>26.218954908900098</v>
      </c>
      <c r="AW150" s="53">
        <v>0.51140785365903696</v>
      </c>
      <c r="AX150" s="53">
        <v>0.510486414821683</v>
      </c>
      <c r="AY150" s="53">
        <v>0.85207820283356694</v>
      </c>
      <c r="AZ150" s="53">
        <v>0.85461743340531704</v>
      </c>
      <c r="BA150" s="54" t="s">
        <v>41</v>
      </c>
      <c r="BB150" s="54" t="s">
        <v>41</v>
      </c>
      <c r="BC150" s="54" t="s">
        <v>39</v>
      </c>
      <c r="BD150" s="54" t="s">
        <v>39</v>
      </c>
      <c r="BE150" s="54" t="s">
        <v>41</v>
      </c>
      <c r="BF150" s="54" t="s">
        <v>41</v>
      </c>
      <c r="BG150" s="54" t="s">
        <v>43</v>
      </c>
      <c r="BH150" s="54" t="s">
        <v>43</v>
      </c>
      <c r="BI150" s="50">
        <f t="shared" si="322"/>
        <v>1</v>
      </c>
      <c r="BJ150" s="50" t="s">
        <v>49</v>
      </c>
      <c r="BK150" s="53">
        <v>0.739728356583635</v>
      </c>
      <c r="BL150" s="53">
        <v>0.74088756788968202</v>
      </c>
      <c r="BM150" s="53">
        <v>26.943030662540899</v>
      </c>
      <c r="BN150" s="53">
        <v>26.625025595358</v>
      </c>
      <c r="BO150" s="53">
        <v>0.51016825010614397</v>
      </c>
      <c r="BP150" s="53">
        <v>0.50903087539983105</v>
      </c>
      <c r="BQ150" s="53">
        <v>0.85983829217951901</v>
      </c>
      <c r="BR150" s="53">
        <v>0.86117403136036696</v>
      </c>
      <c r="BS150" s="50" t="s">
        <v>41</v>
      </c>
      <c r="BT150" s="50" t="s">
        <v>41</v>
      </c>
      <c r="BU150" s="50" t="s">
        <v>39</v>
      </c>
      <c r="BV150" s="50" t="s">
        <v>39</v>
      </c>
      <c r="BW150" s="50" t="s">
        <v>41</v>
      </c>
      <c r="BX150" s="50" t="s">
        <v>41</v>
      </c>
      <c r="BY150" s="50" t="s">
        <v>43</v>
      </c>
      <c r="BZ150" s="50" t="s">
        <v>43</v>
      </c>
    </row>
    <row r="151" spans="1:78" s="50" customFormat="1" x14ac:dyDescent="0.3">
      <c r="A151" s="49" t="s">
        <v>48</v>
      </c>
      <c r="B151" s="50">
        <v>23773411</v>
      </c>
      <c r="C151" s="50" t="s">
        <v>5</v>
      </c>
      <c r="D151" s="50" t="s">
        <v>195</v>
      </c>
      <c r="E151" s="50" t="s">
        <v>200</v>
      </c>
      <c r="F151" s="65"/>
      <c r="G151" s="67">
        <v>0.89700000000000002</v>
      </c>
      <c r="H151" s="51" t="str">
        <f t="shared" si="306"/>
        <v>VG</v>
      </c>
      <c r="I151" s="51" t="str">
        <f t="shared" si="307"/>
        <v>G</v>
      </c>
      <c r="J151" s="51" t="str">
        <f t="shared" si="308"/>
        <v>G</v>
      </c>
      <c r="K151" s="51" t="str">
        <f t="shared" si="309"/>
        <v>G</v>
      </c>
      <c r="L151" s="109">
        <v>1.093E-2</v>
      </c>
      <c r="M151" s="51" t="str">
        <f t="shared" si="310"/>
        <v>VG</v>
      </c>
      <c r="N151" s="51" t="str">
        <f t="shared" si="311"/>
        <v>VG</v>
      </c>
      <c r="O151" s="51" t="str">
        <f t="shared" si="312"/>
        <v>NS</v>
      </c>
      <c r="P151" s="51" t="str">
        <f t="shared" si="313"/>
        <v>VG</v>
      </c>
      <c r="Q151" s="67">
        <v>0.32</v>
      </c>
      <c r="R151" s="51" t="str">
        <f t="shared" si="314"/>
        <v>VG</v>
      </c>
      <c r="S151" s="51" t="str">
        <f t="shared" si="315"/>
        <v>G</v>
      </c>
      <c r="T151" s="51" t="str">
        <f t="shared" si="316"/>
        <v>G</v>
      </c>
      <c r="U151" s="51" t="str">
        <f t="shared" si="317"/>
        <v>G</v>
      </c>
      <c r="V151" s="100">
        <v>0.89800000000000002</v>
      </c>
      <c r="W151" s="51" t="str">
        <f t="shared" si="318"/>
        <v>VG</v>
      </c>
      <c r="X151" s="51" t="str">
        <f t="shared" si="319"/>
        <v>G</v>
      </c>
      <c r="Y151" s="51" t="str">
        <f t="shared" si="320"/>
        <v>VG</v>
      </c>
      <c r="Z151" s="51" t="str">
        <f t="shared" si="321"/>
        <v>VG</v>
      </c>
      <c r="AA151" s="53">
        <v>0.73647635295409697</v>
      </c>
      <c r="AB151" s="53">
        <v>0.71217887307743999</v>
      </c>
      <c r="AC151" s="53">
        <v>27.2620221999235</v>
      </c>
      <c r="AD151" s="53">
        <v>24.524223809741301</v>
      </c>
      <c r="AE151" s="53">
        <v>0.51334554351421302</v>
      </c>
      <c r="AF151" s="53">
        <v>0.53648963356486201</v>
      </c>
      <c r="AG151" s="53">
        <v>0.86031266235227699</v>
      </c>
      <c r="AH151" s="53">
        <v>0.80604704905596902</v>
      </c>
      <c r="AI151" s="54" t="s">
        <v>41</v>
      </c>
      <c r="AJ151" s="54" t="s">
        <v>41</v>
      </c>
      <c r="AK151" s="54" t="s">
        <v>39</v>
      </c>
      <c r="AL151" s="54" t="s">
        <v>39</v>
      </c>
      <c r="AM151" s="54" t="s">
        <v>41</v>
      </c>
      <c r="AN151" s="54" t="s">
        <v>41</v>
      </c>
      <c r="AO151" s="54" t="s">
        <v>43</v>
      </c>
      <c r="AP151" s="54" t="s">
        <v>41</v>
      </c>
      <c r="AR151" s="55" t="s">
        <v>49</v>
      </c>
      <c r="AS151" s="53">
        <v>0.73846200721585697</v>
      </c>
      <c r="AT151" s="53">
        <v>0.73940362028250395</v>
      </c>
      <c r="AU151" s="53">
        <v>26.413443273521001</v>
      </c>
      <c r="AV151" s="53">
        <v>26.218954908900098</v>
      </c>
      <c r="AW151" s="53">
        <v>0.51140785365903696</v>
      </c>
      <c r="AX151" s="53">
        <v>0.510486414821683</v>
      </c>
      <c r="AY151" s="53">
        <v>0.85207820283356694</v>
      </c>
      <c r="AZ151" s="53">
        <v>0.85461743340531704</v>
      </c>
      <c r="BA151" s="54" t="s">
        <v>41</v>
      </c>
      <c r="BB151" s="54" t="s">
        <v>41</v>
      </c>
      <c r="BC151" s="54" t="s">
        <v>39</v>
      </c>
      <c r="BD151" s="54" t="s">
        <v>39</v>
      </c>
      <c r="BE151" s="54" t="s">
        <v>41</v>
      </c>
      <c r="BF151" s="54" t="s">
        <v>41</v>
      </c>
      <c r="BG151" s="54" t="s">
        <v>43</v>
      </c>
      <c r="BH151" s="54" t="s">
        <v>43</v>
      </c>
      <c r="BI151" s="50">
        <f t="shared" si="322"/>
        <v>1</v>
      </c>
      <c r="BJ151" s="50" t="s">
        <v>49</v>
      </c>
      <c r="BK151" s="53">
        <v>0.739728356583635</v>
      </c>
      <c r="BL151" s="53">
        <v>0.74088756788968202</v>
      </c>
      <c r="BM151" s="53">
        <v>26.943030662540899</v>
      </c>
      <c r="BN151" s="53">
        <v>26.625025595358</v>
      </c>
      <c r="BO151" s="53">
        <v>0.51016825010614397</v>
      </c>
      <c r="BP151" s="53">
        <v>0.50903087539983105</v>
      </c>
      <c r="BQ151" s="53">
        <v>0.85983829217951901</v>
      </c>
      <c r="BR151" s="53">
        <v>0.86117403136036696</v>
      </c>
      <c r="BS151" s="50" t="s">
        <v>41</v>
      </c>
      <c r="BT151" s="50" t="s">
        <v>41</v>
      </c>
      <c r="BU151" s="50" t="s">
        <v>39</v>
      </c>
      <c r="BV151" s="50" t="s">
        <v>39</v>
      </c>
      <c r="BW151" s="50" t="s">
        <v>41</v>
      </c>
      <c r="BX151" s="50" t="s">
        <v>41</v>
      </c>
      <c r="BY151" s="50" t="s">
        <v>43</v>
      </c>
      <c r="BZ151" s="50" t="s">
        <v>43</v>
      </c>
    </row>
    <row r="152" spans="1:78" s="50" customFormat="1" x14ac:dyDescent="0.3">
      <c r="A152" s="49" t="s">
        <v>48</v>
      </c>
      <c r="B152" s="50">
        <v>23773411</v>
      </c>
      <c r="C152" s="50" t="s">
        <v>5</v>
      </c>
      <c r="D152" s="50" t="s">
        <v>195</v>
      </c>
      <c r="E152" s="50" t="s">
        <v>199</v>
      </c>
      <c r="F152" s="65"/>
      <c r="G152" s="67">
        <v>0.89900000000000002</v>
      </c>
      <c r="H152" s="51" t="str">
        <f t="shared" si="306"/>
        <v>VG</v>
      </c>
      <c r="I152" s="51" t="str">
        <f t="shared" si="307"/>
        <v>G</v>
      </c>
      <c r="J152" s="51" t="str">
        <f t="shared" si="308"/>
        <v>G</v>
      </c>
      <c r="K152" s="51" t="str">
        <f t="shared" si="309"/>
        <v>G</v>
      </c>
      <c r="L152" s="109">
        <v>2.435E-2</v>
      </c>
      <c r="M152" s="51" t="str">
        <f t="shared" si="310"/>
        <v>VG</v>
      </c>
      <c r="N152" s="51" t="str">
        <f t="shared" si="311"/>
        <v>VG</v>
      </c>
      <c r="O152" s="51" t="str">
        <f t="shared" si="312"/>
        <v>NS</v>
      </c>
      <c r="P152" s="51" t="str">
        <f t="shared" si="313"/>
        <v>VG</v>
      </c>
      <c r="Q152" s="67">
        <v>0.317</v>
      </c>
      <c r="R152" s="51" t="str">
        <f t="shared" si="314"/>
        <v>VG</v>
      </c>
      <c r="S152" s="51" t="str">
        <f t="shared" si="315"/>
        <v>G</v>
      </c>
      <c r="T152" s="51" t="str">
        <f t="shared" si="316"/>
        <v>G</v>
      </c>
      <c r="U152" s="51" t="str">
        <f t="shared" si="317"/>
        <v>G</v>
      </c>
      <c r="V152" s="100">
        <v>0.9022</v>
      </c>
      <c r="W152" s="51" t="str">
        <f t="shared" si="318"/>
        <v>VG</v>
      </c>
      <c r="X152" s="51" t="str">
        <f t="shared" si="319"/>
        <v>G</v>
      </c>
      <c r="Y152" s="51" t="str">
        <f t="shared" si="320"/>
        <v>VG</v>
      </c>
      <c r="Z152" s="51" t="str">
        <f t="shared" si="321"/>
        <v>VG</v>
      </c>
      <c r="AA152" s="53">
        <v>0.73647635295409697</v>
      </c>
      <c r="AB152" s="53">
        <v>0.71217887307743999</v>
      </c>
      <c r="AC152" s="53">
        <v>27.2620221999235</v>
      </c>
      <c r="AD152" s="53">
        <v>24.524223809741301</v>
      </c>
      <c r="AE152" s="53">
        <v>0.51334554351421302</v>
      </c>
      <c r="AF152" s="53">
        <v>0.53648963356486201</v>
      </c>
      <c r="AG152" s="53">
        <v>0.86031266235227699</v>
      </c>
      <c r="AH152" s="53">
        <v>0.80604704905596902</v>
      </c>
      <c r="AI152" s="54" t="s">
        <v>41</v>
      </c>
      <c r="AJ152" s="54" t="s">
        <v>41</v>
      </c>
      <c r="AK152" s="54" t="s">
        <v>39</v>
      </c>
      <c r="AL152" s="54" t="s">
        <v>39</v>
      </c>
      <c r="AM152" s="54" t="s">
        <v>41</v>
      </c>
      <c r="AN152" s="54" t="s">
        <v>41</v>
      </c>
      <c r="AO152" s="54" t="s">
        <v>43</v>
      </c>
      <c r="AP152" s="54" t="s">
        <v>41</v>
      </c>
      <c r="AR152" s="55" t="s">
        <v>49</v>
      </c>
      <c r="AS152" s="53">
        <v>0.73846200721585697</v>
      </c>
      <c r="AT152" s="53">
        <v>0.73940362028250395</v>
      </c>
      <c r="AU152" s="53">
        <v>26.413443273521001</v>
      </c>
      <c r="AV152" s="53">
        <v>26.218954908900098</v>
      </c>
      <c r="AW152" s="53">
        <v>0.51140785365903696</v>
      </c>
      <c r="AX152" s="53">
        <v>0.510486414821683</v>
      </c>
      <c r="AY152" s="53">
        <v>0.85207820283356694</v>
      </c>
      <c r="AZ152" s="53">
        <v>0.85461743340531704</v>
      </c>
      <c r="BA152" s="54" t="s">
        <v>41</v>
      </c>
      <c r="BB152" s="54" t="s">
        <v>41</v>
      </c>
      <c r="BC152" s="54" t="s">
        <v>39</v>
      </c>
      <c r="BD152" s="54" t="s">
        <v>39</v>
      </c>
      <c r="BE152" s="54" t="s">
        <v>41</v>
      </c>
      <c r="BF152" s="54" t="s">
        <v>41</v>
      </c>
      <c r="BG152" s="54" t="s">
        <v>43</v>
      </c>
      <c r="BH152" s="54" t="s">
        <v>43</v>
      </c>
      <c r="BI152" s="50">
        <f t="shared" si="322"/>
        <v>1</v>
      </c>
      <c r="BJ152" s="50" t="s">
        <v>49</v>
      </c>
      <c r="BK152" s="53">
        <v>0.739728356583635</v>
      </c>
      <c r="BL152" s="53">
        <v>0.74088756788968202</v>
      </c>
      <c r="BM152" s="53">
        <v>26.943030662540899</v>
      </c>
      <c r="BN152" s="53">
        <v>26.625025595358</v>
      </c>
      <c r="BO152" s="53">
        <v>0.51016825010614397</v>
      </c>
      <c r="BP152" s="53">
        <v>0.50903087539983105</v>
      </c>
      <c r="BQ152" s="53">
        <v>0.85983829217951901</v>
      </c>
      <c r="BR152" s="53">
        <v>0.86117403136036696</v>
      </c>
      <c r="BS152" s="50" t="s">
        <v>41</v>
      </c>
      <c r="BT152" s="50" t="s">
        <v>41</v>
      </c>
      <c r="BU152" s="50" t="s">
        <v>39</v>
      </c>
      <c r="BV152" s="50" t="s">
        <v>39</v>
      </c>
      <c r="BW152" s="50" t="s">
        <v>41</v>
      </c>
      <c r="BX152" s="50" t="s">
        <v>41</v>
      </c>
      <c r="BY152" s="50" t="s">
        <v>43</v>
      </c>
      <c r="BZ152" s="50" t="s">
        <v>43</v>
      </c>
    </row>
    <row r="153" spans="1:78" s="50" customFormat="1" x14ac:dyDescent="0.3">
      <c r="A153" s="49" t="s">
        <v>48</v>
      </c>
      <c r="B153" s="50">
        <v>23773411</v>
      </c>
      <c r="C153" s="50" t="s">
        <v>5</v>
      </c>
      <c r="D153" s="50" t="s">
        <v>207</v>
      </c>
      <c r="F153" s="65"/>
      <c r="G153" s="67">
        <v>0.89700000000000002</v>
      </c>
      <c r="H153" s="51" t="str">
        <f t="shared" si="306"/>
        <v>VG</v>
      </c>
      <c r="I153" s="51" t="str">
        <f t="shared" si="307"/>
        <v>G</v>
      </c>
      <c r="J153" s="51" t="str">
        <f t="shared" si="308"/>
        <v>G</v>
      </c>
      <c r="K153" s="51" t="str">
        <f t="shared" si="309"/>
        <v>G</v>
      </c>
      <c r="L153" s="109">
        <v>1.06E-2</v>
      </c>
      <c r="M153" s="51" t="str">
        <f t="shared" si="310"/>
        <v>VG</v>
      </c>
      <c r="N153" s="51" t="str">
        <f t="shared" si="311"/>
        <v>VG</v>
      </c>
      <c r="O153" s="51" t="str">
        <f t="shared" si="312"/>
        <v>NS</v>
      </c>
      <c r="P153" s="51" t="str">
        <f t="shared" si="313"/>
        <v>VG</v>
      </c>
      <c r="Q153" s="67">
        <v>0.32</v>
      </c>
      <c r="R153" s="51" t="str">
        <f t="shared" si="314"/>
        <v>VG</v>
      </c>
      <c r="S153" s="51" t="str">
        <f t="shared" si="315"/>
        <v>G</v>
      </c>
      <c r="T153" s="51" t="str">
        <f t="shared" si="316"/>
        <v>G</v>
      </c>
      <c r="U153" s="51" t="str">
        <f t="shared" si="317"/>
        <v>G</v>
      </c>
      <c r="V153" s="100">
        <v>0.89800000000000002</v>
      </c>
      <c r="W153" s="51" t="str">
        <f t="shared" si="318"/>
        <v>VG</v>
      </c>
      <c r="X153" s="51" t="str">
        <f t="shared" si="319"/>
        <v>G</v>
      </c>
      <c r="Y153" s="51" t="str">
        <f t="shared" si="320"/>
        <v>VG</v>
      </c>
      <c r="Z153" s="51" t="str">
        <f t="shared" si="321"/>
        <v>VG</v>
      </c>
      <c r="AA153" s="53">
        <v>0.73647635295409697</v>
      </c>
      <c r="AB153" s="53">
        <v>0.71217887307743999</v>
      </c>
      <c r="AC153" s="53">
        <v>27.2620221999235</v>
      </c>
      <c r="AD153" s="53">
        <v>24.524223809741301</v>
      </c>
      <c r="AE153" s="53">
        <v>0.51334554351421302</v>
      </c>
      <c r="AF153" s="53">
        <v>0.53648963356486201</v>
      </c>
      <c r="AG153" s="53">
        <v>0.86031266235227699</v>
      </c>
      <c r="AH153" s="53">
        <v>0.80604704905596902</v>
      </c>
      <c r="AI153" s="54" t="s">
        <v>41</v>
      </c>
      <c r="AJ153" s="54" t="s">
        <v>41</v>
      </c>
      <c r="AK153" s="54" t="s">
        <v>39</v>
      </c>
      <c r="AL153" s="54" t="s">
        <v>39</v>
      </c>
      <c r="AM153" s="54" t="s">
        <v>41</v>
      </c>
      <c r="AN153" s="54" t="s">
        <v>41</v>
      </c>
      <c r="AO153" s="54" t="s">
        <v>43</v>
      </c>
      <c r="AP153" s="54" t="s">
        <v>41</v>
      </c>
      <c r="AR153" s="55" t="s">
        <v>49</v>
      </c>
      <c r="AS153" s="53">
        <v>0.73846200721585697</v>
      </c>
      <c r="AT153" s="53">
        <v>0.73940362028250395</v>
      </c>
      <c r="AU153" s="53">
        <v>26.413443273521001</v>
      </c>
      <c r="AV153" s="53">
        <v>26.218954908900098</v>
      </c>
      <c r="AW153" s="53">
        <v>0.51140785365903696</v>
      </c>
      <c r="AX153" s="53">
        <v>0.510486414821683</v>
      </c>
      <c r="AY153" s="53">
        <v>0.85207820283356694</v>
      </c>
      <c r="AZ153" s="53">
        <v>0.85461743340531704</v>
      </c>
      <c r="BA153" s="54" t="s">
        <v>41</v>
      </c>
      <c r="BB153" s="54" t="s">
        <v>41</v>
      </c>
      <c r="BC153" s="54" t="s">
        <v>39</v>
      </c>
      <c r="BD153" s="54" t="s">
        <v>39</v>
      </c>
      <c r="BE153" s="54" t="s">
        <v>41</v>
      </c>
      <c r="BF153" s="54" t="s">
        <v>41</v>
      </c>
      <c r="BG153" s="54" t="s">
        <v>43</v>
      </c>
      <c r="BH153" s="54" t="s">
        <v>43</v>
      </c>
      <c r="BI153" s="50">
        <f t="shared" si="322"/>
        <v>1</v>
      </c>
      <c r="BJ153" s="50" t="s">
        <v>49</v>
      </c>
      <c r="BK153" s="53">
        <v>0.739728356583635</v>
      </c>
      <c r="BL153" s="53">
        <v>0.74088756788968202</v>
      </c>
      <c r="BM153" s="53">
        <v>26.943030662540899</v>
      </c>
      <c r="BN153" s="53">
        <v>26.625025595358</v>
      </c>
      <c r="BO153" s="53">
        <v>0.51016825010614397</v>
      </c>
      <c r="BP153" s="53">
        <v>0.50903087539983105</v>
      </c>
      <c r="BQ153" s="53">
        <v>0.85983829217951901</v>
      </c>
      <c r="BR153" s="53">
        <v>0.86117403136036696</v>
      </c>
      <c r="BS153" s="50" t="s">
        <v>41</v>
      </c>
      <c r="BT153" s="50" t="s">
        <v>41</v>
      </c>
      <c r="BU153" s="50" t="s">
        <v>39</v>
      </c>
      <c r="BV153" s="50" t="s">
        <v>39</v>
      </c>
      <c r="BW153" s="50" t="s">
        <v>41</v>
      </c>
      <c r="BX153" s="50" t="s">
        <v>41</v>
      </c>
      <c r="BY153" s="50" t="s">
        <v>43</v>
      </c>
      <c r="BZ153" s="50" t="s">
        <v>43</v>
      </c>
    </row>
    <row r="154" spans="1:78" s="50" customFormat="1" x14ac:dyDescent="0.3">
      <c r="A154" s="49" t="s">
        <v>48</v>
      </c>
      <c r="B154" s="50">
        <v>23773411</v>
      </c>
      <c r="C154" s="50" t="s">
        <v>5</v>
      </c>
      <c r="D154" s="50" t="s">
        <v>212</v>
      </c>
      <c r="F154" s="65"/>
      <c r="G154" s="67">
        <v>0.89700000000000002</v>
      </c>
      <c r="H154" s="51" t="str">
        <f t="shared" si="306"/>
        <v>VG</v>
      </c>
      <c r="I154" s="51" t="str">
        <f t="shared" si="307"/>
        <v>G</v>
      </c>
      <c r="J154" s="51" t="str">
        <f t="shared" si="308"/>
        <v>G</v>
      </c>
      <c r="K154" s="51" t="str">
        <f t="shared" si="309"/>
        <v>G</v>
      </c>
      <c r="L154" s="109">
        <v>1.06E-2</v>
      </c>
      <c r="M154" s="51" t="str">
        <f t="shared" si="310"/>
        <v>VG</v>
      </c>
      <c r="N154" s="51" t="str">
        <f t="shared" si="311"/>
        <v>VG</v>
      </c>
      <c r="O154" s="51" t="str">
        <f t="shared" si="312"/>
        <v>NS</v>
      </c>
      <c r="P154" s="51" t="str">
        <f t="shared" si="313"/>
        <v>VG</v>
      </c>
      <c r="Q154" s="67">
        <v>0.32</v>
      </c>
      <c r="R154" s="51" t="str">
        <f t="shared" si="314"/>
        <v>VG</v>
      </c>
      <c r="S154" s="51" t="str">
        <f t="shared" si="315"/>
        <v>G</v>
      </c>
      <c r="T154" s="51" t="str">
        <f t="shared" si="316"/>
        <v>G</v>
      </c>
      <c r="U154" s="51" t="str">
        <f t="shared" si="317"/>
        <v>G</v>
      </c>
      <c r="V154" s="100">
        <v>0.89800000000000002</v>
      </c>
      <c r="W154" s="51" t="str">
        <f t="shared" si="318"/>
        <v>VG</v>
      </c>
      <c r="X154" s="51" t="str">
        <f t="shared" si="319"/>
        <v>G</v>
      </c>
      <c r="Y154" s="51" t="str">
        <f t="shared" si="320"/>
        <v>VG</v>
      </c>
      <c r="Z154" s="51" t="str">
        <f t="shared" si="321"/>
        <v>VG</v>
      </c>
      <c r="AA154" s="53">
        <v>0.73647635295409697</v>
      </c>
      <c r="AB154" s="53">
        <v>0.71217887307743999</v>
      </c>
      <c r="AC154" s="53">
        <v>27.2620221999235</v>
      </c>
      <c r="AD154" s="53">
        <v>24.524223809741301</v>
      </c>
      <c r="AE154" s="53">
        <v>0.51334554351421302</v>
      </c>
      <c r="AF154" s="53">
        <v>0.53648963356486201</v>
      </c>
      <c r="AG154" s="53">
        <v>0.86031266235227699</v>
      </c>
      <c r="AH154" s="53">
        <v>0.80604704905596902</v>
      </c>
      <c r="AI154" s="54" t="s">
        <v>41</v>
      </c>
      <c r="AJ154" s="54" t="s">
        <v>41</v>
      </c>
      <c r="AK154" s="54" t="s">
        <v>39</v>
      </c>
      <c r="AL154" s="54" t="s">
        <v>39</v>
      </c>
      <c r="AM154" s="54" t="s">
        <v>41</v>
      </c>
      <c r="AN154" s="54" t="s">
        <v>41</v>
      </c>
      <c r="AO154" s="54" t="s">
        <v>43</v>
      </c>
      <c r="AP154" s="54" t="s">
        <v>41</v>
      </c>
      <c r="AR154" s="55" t="s">
        <v>49</v>
      </c>
      <c r="AS154" s="53">
        <v>0.73846200721585697</v>
      </c>
      <c r="AT154" s="53">
        <v>0.73940362028250395</v>
      </c>
      <c r="AU154" s="53">
        <v>26.413443273521001</v>
      </c>
      <c r="AV154" s="53">
        <v>26.218954908900098</v>
      </c>
      <c r="AW154" s="53">
        <v>0.51140785365903696</v>
      </c>
      <c r="AX154" s="53">
        <v>0.510486414821683</v>
      </c>
      <c r="AY154" s="53">
        <v>0.85207820283356694</v>
      </c>
      <c r="AZ154" s="53">
        <v>0.85461743340531704</v>
      </c>
      <c r="BA154" s="54" t="s">
        <v>41</v>
      </c>
      <c r="BB154" s="54" t="s">
        <v>41</v>
      </c>
      <c r="BC154" s="54" t="s">
        <v>39</v>
      </c>
      <c r="BD154" s="54" t="s">
        <v>39</v>
      </c>
      <c r="BE154" s="54" t="s">
        <v>41</v>
      </c>
      <c r="BF154" s="54" t="s">
        <v>41</v>
      </c>
      <c r="BG154" s="54" t="s">
        <v>43</v>
      </c>
      <c r="BH154" s="54" t="s">
        <v>43</v>
      </c>
      <c r="BI154" s="50">
        <f t="shared" si="322"/>
        <v>1</v>
      </c>
      <c r="BJ154" s="50" t="s">
        <v>49</v>
      </c>
      <c r="BK154" s="53">
        <v>0.739728356583635</v>
      </c>
      <c r="BL154" s="53">
        <v>0.74088756788968202</v>
      </c>
      <c r="BM154" s="53">
        <v>26.943030662540899</v>
      </c>
      <c r="BN154" s="53">
        <v>26.625025595358</v>
      </c>
      <c r="BO154" s="53">
        <v>0.51016825010614397</v>
      </c>
      <c r="BP154" s="53">
        <v>0.50903087539983105</v>
      </c>
      <c r="BQ154" s="53">
        <v>0.85983829217951901</v>
      </c>
      <c r="BR154" s="53">
        <v>0.86117403136036696</v>
      </c>
      <c r="BS154" s="50" t="s">
        <v>41</v>
      </c>
      <c r="BT154" s="50" t="s">
        <v>41</v>
      </c>
      <c r="BU154" s="50" t="s">
        <v>39</v>
      </c>
      <c r="BV154" s="50" t="s">
        <v>39</v>
      </c>
      <c r="BW154" s="50" t="s">
        <v>41</v>
      </c>
      <c r="BX154" s="50" t="s">
        <v>41</v>
      </c>
      <c r="BY154" s="50" t="s">
        <v>43</v>
      </c>
      <c r="BZ154" s="50" t="s">
        <v>43</v>
      </c>
    </row>
    <row r="155" spans="1:78" s="50" customFormat="1" x14ac:dyDescent="0.3">
      <c r="A155" s="49" t="s">
        <v>48</v>
      </c>
      <c r="B155" s="50">
        <v>23773411</v>
      </c>
      <c r="C155" s="50" t="s">
        <v>5</v>
      </c>
      <c r="D155" s="50" t="s">
        <v>318</v>
      </c>
      <c r="E155" s="50" t="s">
        <v>220</v>
      </c>
      <c r="F155" s="65"/>
      <c r="G155" s="67">
        <v>0.88600000000000001</v>
      </c>
      <c r="H155" s="51" t="str">
        <f t="shared" si="306"/>
        <v>VG</v>
      </c>
      <c r="I155" s="51" t="str">
        <f t="shared" si="307"/>
        <v>G</v>
      </c>
      <c r="J155" s="51" t="str">
        <f t="shared" si="308"/>
        <v>G</v>
      </c>
      <c r="K155" s="51" t="str">
        <f t="shared" si="309"/>
        <v>G</v>
      </c>
      <c r="L155" s="109">
        <v>-6.0900000000000003E-2</v>
      </c>
      <c r="M155" s="51" t="str">
        <f t="shared" si="310"/>
        <v>G</v>
      </c>
      <c r="N155" s="51" t="str">
        <f t="shared" si="311"/>
        <v>VG</v>
      </c>
      <c r="O155" s="51" t="str">
        <f t="shared" si="312"/>
        <v>NS</v>
      </c>
      <c r="P155" s="51" t="str">
        <f t="shared" si="313"/>
        <v>VG</v>
      </c>
      <c r="Q155" s="67">
        <v>0.33800000000000002</v>
      </c>
      <c r="R155" s="51" t="str">
        <f t="shared" si="314"/>
        <v>VG</v>
      </c>
      <c r="S155" s="51" t="str">
        <f t="shared" si="315"/>
        <v>G</v>
      </c>
      <c r="T155" s="51" t="str">
        <f t="shared" si="316"/>
        <v>G</v>
      </c>
      <c r="U155" s="51" t="str">
        <f t="shared" si="317"/>
        <v>G</v>
      </c>
      <c r="V155" s="100">
        <v>0.89170000000000005</v>
      </c>
      <c r="W155" s="51" t="str">
        <f t="shared" si="318"/>
        <v>VG</v>
      </c>
      <c r="X155" s="51" t="str">
        <f t="shared" si="319"/>
        <v>G</v>
      </c>
      <c r="Y155" s="51" t="str">
        <f t="shared" si="320"/>
        <v>VG</v>
      </c>
      <c r="Z155" s="51" t="str">
        <f t="shared" si="321"/>
        <v>VG</v>
      </c>
      <c r="AA155" s="53">
        <v>0.73647635295409697</v>
      </c>
      <c r="AB155" s="53">
        <v>0.71217887307743999</v>
      </c>
      <c r="AC155" s="53">
        <v>27.2620221999235</v>
      </c>
      <c r="AD155" s="53">
        <v>24.524223809741301</v>
      </c>
      <c r="AE155" s="53">
        <v>0.51334554351421302</v>
      </c>
      <c r="AF155" s="53">
        <v>0.53648963356486201</v>
      </c>
      <c r="AG155" s="53">
        <v>0.86031266235227699</v>
      </c>
      <c r="AH155" s="53">
        <v>0.80604704905596902</v>
      </c>
      <c r="AI155" s="54" t="s">
        <v>41</v>
      </c>
      <c r="AJ155" s="54" t="s">
        <v>41</v>
      </c>
      <c r="AK155" s="54" t="s">
        <v>39</v>
      </c>
      <c r="AL155" s="54" t="s">
        <v>39</v>
      </c>
      <c r="AM155" s="54" t="s">
        <v>41</v>
      </c>
      <c r="AN155" s="54" t="s">
        <v>41</v>
      </c>
      <c r="AO155" s="54" t="s">
        <v>43</v>
      </c>
      <c r="AP155" s="54" t="s">
        <v>41</v>
      </c>
      <c r="AR155" s="55" t="s">
        <v>49</v>
      </c>
      <c r="AS155" s="53">
        <v>0.73846200721585697</v>
      </c>
      <c r="AT155" s="53">
        <v>0.73940362028250395</v>
      </c>
      <c r="AU155" s="53">
        <v>26.413443273521001</v>
      </c>
      <c r="AV155" s="53">
        <v>26.218954908900098</v>
      </c>
      <c r="AW155" s="53">
        <v>0.51140785365903696</v>
      </c>
      <c r="AX155" s="53">
        <v>0.510486414821683</v>
      </c>
      <c r="AY155" s="53">
        <v>0.85207820283356694</v>
      </c>
      <c r="AZ155" s="53">
        <v>0.85461743340531704</v>
      </c>
      <c r="BA155" s="54" t="s">
        <v>41</v>
      </c>
      <c r="BB155" s="54" t="s">
        <v>41</v>
      </c>
      <c r="BC155" s="54" t="s">
        <v>39</v>
      </c>
      <c r="BD155" s="54" t="s">
        <v>39</v>
      </c>
      <c r="BE155" s="54" t="s">
        <v>41</v>
      </c>
      <c r="BF155" s="54" t="s">
        <v>41</v>
      </c>
      <c r="BG155" s="54" t="s">
        <v>43</v>
      </c>
      <c r="BH155" s="54" t="s">
        <v>43</v>
      </c>
      <c r="BI155" s="50">
        <f t="shared" si="322"/>
        <v>1</v>
      </c>
      <c r="BJ155" s="50" t="s">
        <v>49</v>
      </c>
      <c r="BK155" s="53">
        <v>0.739728356583635</v>
      </c>
      <c r="BL155" s="53">
        <v>0.74088756788968202</v>
      </c>
      <c r="BM155" s="53">
        <v>26.943030662540899</v>
      </c>
      <c r="BN155" s="53">
        <v>26.625025595358</v>
      </c>
      <c r="BO155" s="53">
        <v>0.51016825010614397</v>
      </c>
      <c r="BP155" s="53">
        <v>0.50903087539983105</v>
      </c>
      <c r="BQ155" s="53">
        <v>0.85983829217951901</v>
      </c>
      <c r="BR155" s="53">
        <v>0.86117403136036696</v>
      </c>
      <c r="BS155" s="50" t="s">
        <v>41</v>
      </c>
      <c r="BT155" s="50" t="s">
        <v>41</v>
      </c>
      <c r="BU155" s="50" t="s">
        <v>39</v>
      </c>
      <c r="BV155" s="50" t="s">
        <v>39</v>
      </c>
      <c r="BW155" s="50" t="s">
        <v>41</v>
      </c>
      <c r="BX155" s="50" t="s">
        <v>41</v>
      </c>
      <c r="BY155" s="50" t="s">
        <v>43</v>
      </c>
      <c r="BZ155" s="50" t="s">
        <v>43</v>
      </c>
    </row>
    <row r="156" spans="1:78" s="50" customFormat="1" x14ac:dyDescent="0.3">
      <c r="A156" s="49" t="s">
        <v>48</v>
      </c>
      <c r="B156" s="50">
        <v>23773411</v>
      </c>
      <c r="C156" s="50" t="s">
        <v>5</v>
      </c>
      <c r="D156" s="50" t="s">
        <v>322</v>
      </c>
      <c r="E156" s="50" t="s">
        <v>221</v>
      </c>
      <c r="F156" s="65"/>
      <c r="G156" s="67">
        <v>0.90200000000000002</v>
      </c>
      <c r="H156" s="51" t="str">
        <f t="shared" si="306"/>
        <v>VG</v>
      </c>
      <c r="I156" s="51" t="str">
        <f t="shared" si="307"/>
        <v>G</v>
      </c>
      <c r="J156" s="51" t="str">
        <f t="shared" si="308"/>
        <v>G</v>
      </c>
      <c r="K156" s="51" t="str">
        <f t="shared" si="309"/>
        <v>G</v>
      </c>
      <c r="L156" s="109">
        <v>6.4999999999999997E-3</v>
      </c>
      <c r="M156" s="51" t="str">
        <f t="shared" si="310"/>
        <v>VG</v>
      </c>
      <c r="N156" s="51" t="str">
        <f t="shared" si="311"/>
        <v>VG</v>
      </c>
      <c r="O156" s="51" t="str">
        <f t="shared" si="312"/>
        <v>NS</v>
      </c>
      <c r="P156" s="51" t="str">
        <f t="shared" si="313"/>
        <v>VG</v>
      </c>
      <c r="Q156" s="67">
        <v>0.313</v>
      </c>
      <c r="R156" s="51" t="str">
        <f t="shared" si="314"/>
        <v>VG</v>
      </c>
      <c r="S156" s="51" t="str">
        <f t="shared" si="315"/>
        <v>G</v>
      </c>
      <c r="T156" s="51" t="str">
        <f t="shared" si="316"/>
        <v>G</v>
      </c>
      <c r="U156" s="51" t="str">
        <f t="shared" si="317"/>
        <v>G</v>
      </c>
      <c r="V156" s="100">
        <v>0.90300000000000002</v>
      </c>
      <c r="W156" s="51" t="str">
        <f t="shared" si="318"/>
        <v>VG</v>
      </c>
      <c r="X156" s="51" t="str">
        <f t="shared" si="319"/>
        <v>G</v>
      </c>
      <c r="Y156" s="51" t="str">
        <f t="shared" si="320"/>
        <v>VG</v>
      </c>
      <c r="Z156" s="51" t="str">
        <f t="shared" si="321"/>
        <v>VG</v>
      </c>
      <c r="AA156" s="53">
        <v>0.73647635295409697</v>
      </c>
      <c r="AB156" s="53">
        <v>0.71217887307743999</v>
      </c>
      <c r="AC156" s="53">
        <v>27.2620221999235</v>
      </c>
      <c r="AD156" s="53">
        <v>24.524223809741301</v>
      </c>
      <c r="AE156" s="53">
        <v>0.51334554351421302</v>
      </c>
      <c r="AF156" s="53">
        <v>0.53648963356486201</v>
      </c>
      <c r="AG156" s="53">
        <v>0.86031266235227699</v>
      </c>
      <c r="AH156" s="53">
        <v>0.80604704905596902</v>
      </c>
      <c r="AI156" s="54" t="s">
        <v>41</v>
      </c>
      <c r="AJ156" s="54" t="s">
        <v>41</v>
      </c>
      <c r="AK156" s="54" t="s">
        <v>39</v>
      </c>
      <c r="AL156" s="54" t="s">
        <v>39</v>
      </c>
      <c r="AM156" s="54" t="s">
        <v>41</v>
      </c>
      <c r="AN156" s="54" t="s">
        <v>41</v>
      </c>
      <c r="AO156" s="54" t="s">
        <v>43</v>
      </c>
      <c r="AP156" s="54" t="s">
        <v>41</v>
      </c>
      <c r="AR156" s="55" t="s">
        <v>49</v>
      </c>
      <c r="AS156" s="53">
        <v>0.73846200721585697</v>
      </c>
      <c r="AT156" s="53">
        <v>0.73940362028250395</v>
      </c>
      <c r="AU156" s="53">
        <v>26.413443273521001</v>
      </c>
      <c r="AV156" s="53">
        <v>26.218954908900098</v>
      </c>
      <c r="AW156" s="53">
        <v>0.51140785365903696</v>
      </c>
      <c r="AX156" s="53">
        <v>0.510486414821683</v>
      </c>
      <c r="AY156" s="53">
        <v>0.85207820283356694</v>
      </c>
      <c r="AZ156" s="53">
        <v>0.85461743340531704</v>
      </c>
      <c r="BA156" s="54" t="s">
        <v>41</v>
      </c>
      <c r="BB156" s="54" t="s">
        <v>41</v>
      </c>
      <c r="BC156" s="54" t="s">
        <v>39</v>
      </c>
      <c r="BD156" s="54" t="s">
        <v>39</v>
      </c>
      <c r="BE156" s="54" t="s">
        <v>41</v>
      </c>
      <c r="BF156" s="54" t="s">
        <v>41</v>
      </c>
      <c r="BG156" s="54" t="s">
        <v>43</v>
      </c>
      <c r="BH156" s="54" t="s">
        <v>43</v>
      </c>
      <c r="BI156" s="50">
        <f t="shared" si="322"/>
        <v>1</v>
      </c>
      <c r="BJ156" s="50" t="s">
        <v>49</v>
      </c>
      <c r="BK156" s="53">
        <v>0.739728356583635</v>
      </c>
      <c r="BL156" s="53">
        <v>0.74088756788968202</v>
      </c>
      <c r="BM156" s="53">
        <v>26.943030662540899</v>
      </c>
      <c r="BN156" s="53">
        <v>26.625025595358</v>
      </c>
      <c r="BO156" s="53">
        <v>0.51016825010614397</v>
      </c>
      <c r="BP156" s="53">
        <v>0.50903087539983105</v>
      </c>
      <c r="BQ156" s="53">
        <v>0.85983829217951901</v>
      </c>
      <c r="BR156" s="53">
        <v>0.86117403136036696</v>
      </c>
      <c r="BS156" s="50" t="s">
        <v>41</v>
      </c>
      <c r="BT156" s="50" t="s">
        <v>41</v>
      </c>
      <c r="BU156" s="50" t="s">
        <v>39</v>
      </c>
      <c r="BV156" s="50" t="s">
        <v>39</v>
      </c>
      <c r="BW156" s="50" t="s">
        <v>41</v>
      </c>
      <c r="BX156" s="50" t="s">
        <v>41</v>
      </c>
      <c r="BY156" s="50" t="s">
        <v>43</v>
      </c>
      <c r="BZ156" s="50" t="s">
        <v>43</v>
      </c>
    </row>
    <row r="157" spans="1:78" s="50" customFormat="1" x14ac:dyDescent="0.3">
      <c r="A157" s="49" t="s">
        <v>48</v>
      </c>
      <c r="B157" s="50">
        <v>23773411</v>
      </c>
      <c r="C157" s="50" t="s">
        <v>5</v>
      </c>
      <c r="D157" s="50" t="s">
        <v>508</v>
      </c>
      <c r="E157" s="50" t="s">
        <v>221</v>
      </c>
      <c r="F157" s="65"/>
      <c r="G157" s="67">
        <v>0.90200000000000002</v>
      </c>
      <c r="H157" s="51" t="str">
        <f t="shared" ref="H157" si="323">IF(G157&gt;0.8,"VG",IF(G157&gt;0.7,"G",IF(G157&gt;0.45,"S","NS")))</f>
        <v>VG</v>
      </c>
      <c r="I157" s="51" t="str">
        <f t="shared" ref="I157" si="324">AJ157</f>
        <v>G</v>
      </c>
      <c r="J157" s="51" t="str">
        <f t="shared" ref="J157" si="325">BB157</f>
        <v>G</v>
      </c>
      <c r="K157" s="51" t="str">
        <f t="shared" ref="K157" si="326">BT157</f>
        <v>G</v>
      </c>
      <c r="L157" s="109">
        <v>7.4000000000000003E-3</v>
      </c>
      <c r="M157" s="51" t="str">
        <f t="shared" ref="M157" si="327">IF(ABS(L157)&lt;5%,"VG",IF(ABS(L157)&lt;10%,"G",IF(ABS(L157)&lt;15%,"S","NS")))</f>
        <v>VG</v>
      </c>
      <c r="N157" s="51" t="str">
        <f t="shared" ref="N157" si="328">AO157</f>
        <v>VG</v>
      </c>
      <c r="O157" s="51" t="str">
        <f t="shared" ref="O157" si="329">BD157</f>
        <v>NS</v>
      </c>
      <c r="P157" s="51" t="str">
        <f t="shared" ref="P157" si="330">BY157</f>
        <v>VG</v>
      </c>
      <c r="Q157" s="67">
        <v>0.313</v>
      </c>
      <c r="R157" s="51" t="str">
        <f t="shared" ref="R157" si="331">IF(Q157&lt;=0.5,"VG",IF(Q157&lt;=0.6,"G",IF(Q157&lt;=0.7,"S","NS")))</f>
        <v>VG</v>
      </c>
      <c r="S157" s="51" t="str">
        <f t="shared" ref="S157" si="332">AN157</f>
        <v>G</v>
      </c>
      <c r="T157" s="51" t="str">
        <f t="shared" ref="T157" si="333">BF157</f>
        <v>G</v>
      </c>
      <c r="U157" s="51" t="str">
        <f t="shared" ref="U157" si="334">BX157</f>
        <v>G</v>
      </c>
      <c r="V157" s="100">
        <v>0.90300000000000002</v>
      </c>
      <c r="W157" s="51" t="str">
        <f t="shared" ref="W157" si="335">IF(V157&gt;0.85,"VG",IF(V157&gt;0.75,"G",IF(V157&gt;0.6,"S","NS")))</f>
        <v>VG</v>
      </c>
      <c r="X157" s="51" t="str">
        <f t="shared" ref="X157" si="336">AP157</f>
        <v>G</v>
      </c>
      <c r="Y157" s="51" t="str">
        <f t="shared" ref="Y157" si="337">BH157</f>
        <v>VG</v>
      </c>
      <c r="Z157" s="51" t="str">
        <f t="shared" ref="Z157" si="338">BZ157</f>
        <v>VG</v>
      </c>
      <c r="AA157" s="53">
        <v>0.73647635295409697</v>
      </c>
      <c r="AB157" s="53">
        <v>0.71217887307743999</v>
      </c>
      <c r="AC157" s="53">
        <v>27.2620221999235</v>
      </c>
      <c r="AD157" s="53">
        <v>24.524223809741301</v>
      </c>
      <c r="AE157" s="53">
        <v>0.51334554351421302</v>
      </c>
      <c r="AF157" s="53">
        <v>0.53648963356486201</v>
      </c>
      <c r="AG157" s="53">
        <v>0.86031266235227699</v>
      </c>
      <c r="AH157" s="53">
        <v>0.80604704905596902</v>
      </c>
      <c r="AI157" s="54" t="s">
        <v>41</v>
      </c>
      <c r="AJ157" s="54" t="s">
        <v>41</v>
      </c>
      <c r="AK157" s="54" t="s">
        <v>39</v>
      </c>
      <c r="AL157" s="54" t="s">
        <v>39</v>
      </c>
      <c r="AM157" s="54" t="s">
        <v>41</v>
      </c>
      <c r="AN157" s="54" t="s">
        <v>41</v>
      </c>
      <c r="AO157" s="54" t="s">
        <v>43</v>
      </c>
      <c r="AP157" s="54" t="s">
        <v>41</v>
      </c>
      <c r="AR157" s="55" t="s">
        <v>49</v>
      </c>
      <c r="AS157" s="53">
        <v>0.73846200721585697</v>
      </c>
      <c r="AT157" s="53">
        <v>0.73940362028250395</v>
      </c>
      <c r="AU157" s="53">
        <v>26.413443273521001</v>
      </c>
      <c r="AV157" s="53">
        <v>26.218954908900098</v>
      </c>
      <c r="AW157" s="53">
        <v>0.51140785365903696</v>
      </c>
      <c r="AX157" s="53">
        <v>0.510486414821683</v>
      </c>
      <c r="AY157" s="53">
        <v>0.85207820283356694</v>
      </c>
      <c r="AZ157" s="53">
        <v>0.85461743340531704</v>
      </c>
      <c r="BA157" s="54" t="s">
        <v>41</v>
      </c>
      <c r="BB157" s="54" t="s">
        <v>41</v>
      </c>
      <c r="BC157" s="54" t="s">
        <v>39</v>
      </c>
      <c r="BD157" s="54" t="s">
        <v>39</v>
      </c>
      <c r="BE157" s="54" t="s">
        <v>41</v>
      </c>
      <c r="BF157" s="54" t="s">
        <v>41</v>
      </c>
      <c r="BG157" s="54" t="s">
        <v>43</v>
      </c>
      <c r="BH157" s="54" t="s">
        <v>43</v>
      </c>
      <c r="BI157" s="50">
        <f t="shared" ref="BI157" si="339">IF(BJ157=AR157,1,0)</f>
        <v>1</v>
      </c>
      <c r="BJ157" s="50" t="s">
        <v>49</v>
      </c>
      <c r="BK157" s="53">
        <v>0.739728356583635</v>
      </c>
      <c r="BL157" s="53">
        <v>0.74088756788968202</v>
      </c>
      <c r="BM157" s="53">
        <v>26.943030662540899</v>
      </c>
      <c r="BN157" s="53">
        <v>26.625025595358</v>
      </c>
      <c r="BO157" s="53">
        <v>0.51016825010614397</v>
      </c>
      <c r="BP157" s="53">
        <v>0.50903087539983105</v>
      </c>
      <c r="BQ157" s="53">
        <v>0.85983829217951901</v>
      </c>
      <c r="BR157" s="53">
        <v>0.86117403136036696</v>
      </c>
      <c r="BS157" s="50" t="s">
        <v>41</v>
      </c>
      <c r="BT157" s="50" t="s">
        <v>41</v>
      </c>
      <c r="BU157" s="50" t="s">
        <v>39</v>
      </c>
      <c r="BV157" s="50" t="s">
        <v>39</v>
      </c>
      <c r="BW157" s="50" t="s">
        <v>41</v>
      </c>
      <c r="BX157" s="50" t="s">
        <v>41</v>
      </c>
      <c r="BY157" s="50" t="s">
        <v>43</v>
      </c>
      <c r="BZ157" s="50" t="s">
        <v>43</v>
      </c>
    </row>
    <row r="158" spans="1:78" s="50" customFormat="1" x14ac:dyDescent="0.3">
      <c r="A158" s="49" t="s">
        <v>48</v>
      </c>
      <c r="B158" s="50">
        <v>23773411</v>
      </c>
      <c r="C158" s="50" t="s">
        <v>5</v>
      </c>
      <c r="D158" s="50" t="s">
        <v>527</v>
      </c>
      <c r="E158" s="50" t="s">
        <v>221</v>
      </c>
      <c r="F158" s="65"/>
      <c r="G158" s="67">
        <v>0.90200000000000002</v>
      </c>
      <c r="H158" s="51" t="str">
        <f t="shared" ref="H158" si="340">IF(G158&gt;0.8,"VG",IF(G158&gt;0.7,"G",IF(G158&gt;0.45,"S","NS")))</f>
        <v>VG</v>
      </c>
      <c r="I158" s="51" t="str">
        <f t="shared" ref="I158" si="341">AJ158</f>
        <v>G</v>
      </c>
      <c r="J158" s="51" t="str">
        <f t="shared" ref="J158" si="342">BB158</f>
        <v>G</v>
      </c>
      <c r="K158" s="51" t="str">
        <f t="shared" ref="K158" si="343">BT158</f>
        <v>G</v>
      </c>
      <c r="L158" s="109">
        <v>6.4000000000000003E-3</v>
      </c>
      <c r="M158" s="51" t="str">
        <f t="shared" ref="M158" si="344">IF(ABS(L158)&lt;5%,"VG",IF(ABS(L158)&lt;10%,"G",IF(ABS(L158)&lt;15%,"S","NS")))</f>
        <v>VG</v>
      </c>
      <c r="N158" s="51" t="str">
        <f t="shared" ref="N158" si="345">AO158</f>
        <v>VG</v>
      </c>
      <c r="O158" s="51" t="str">
        <f t="shared" ref="O158" si="346">BD158</f>
        <v>NS</v>
      </c>
      <c r="P158" s="51" t="str">
        <f t="shared" ref="P158" si="347">BY158</f>
        <v>VG</v>
      </c>
      <c r="Q158" s="67">
        <v>0.313</v>
      </c>
      <c r="R158" s="51" t="str">
        <f t="shared" ref="R158" si="348">IF(Q158&lt;=0.5,"VG",IF(Q158&lt;=0.6,"G",IF(Q158&lt;=0.7,"S","NS")))</f>
        <v>VG</v>
      </c>
      <c r="S158" s="51" t="str">
        <f t="shared" ref="S158" si="349">AN158</f>
        <v>G</v>
      </c>
      <c r="T158" s="51" t="str">
        <f t="shared" ref="T158" si="350">BF158</f>
        <v>G</v>
      </c>
      <c r="U158" s="51" t="str">
        <f t="shared" ref="U158" si="351">BX158</f>
        <v>G</v>
      </c>
      <c r="V158" s="100">
        <v>0.90300000000000002</v>
      </c>
      <c r="W158" s="51" t="str">
        <f t="shared" ref="W158" si="352">IF(V158&gt;0.85,"VG",IF(V158&gt;0.75,"G",IF(V158&gt;0.6,"S","NS")))</f>
        <v>VG</v>
      </c>
      <c r="X158" s="51" t="str">
        <f t="shared" ref="X158" si="353">AP158</f>
        <v>G</v>
      </c>
      <c r="Y158" s="51" t="str">
        <f t="shared" ref="Y158" si="354">BH158</f>
        <v>VG</v>
      </c>
      <c r="Z158" s="51" t="str">
        <f t="shared" ref="Z158" si="355">BZ158</f>
        <v>VG</v>
      </c>
      <c r="AA158" s="53">
        <v>0.73647635295409697</v>
      </c>
      <c r="AB158" s="53">
        <v>0.71217887307743999</v>
      </c>
      <c r="AC158" s="53">
        <v>27.2620221999235</v>
      </c>
      <c r="AD158" s="53">
        <v>24.524223809741301</v>
      </c>
      <c r="AE158" s="53">
        <v>0.51334554351421302</v>
      </c>
      <c r="AF158" s="53">
        <v>0.53648963356486201</v>
      </c>
      <c r="AG158" s="53">
        <v>0.86031266235227699</v>
      </c>
      <c r="AH158" s="53">
        <v>0.80604704905596902</v>
      </c>
      <c r="AI158" s="54" t="s">
        <v>41</v>
      </c>
      <c r="AJ158" s="54" t="s">
        <v>41</v>
      </c>
      <c r="AK158" s="54" t="s">
        <v>39</v>
      </c>
      <c r="AL158" s="54" t="s">
        <v>39</v>
      </c>
      <c r="AM158" s="54" t="s">
        <v>41</v>
      </c>
      <c r="AN158" s="54" t="s">
        <v>41</v>
      </c>
      <c r="AO158" s="54" t="s">
        <v>43</v>
      </c>
      <c r="AP158" s="54" t="s">
        <v>41</v>
      </c>
      <c r="AR158" s="55" t="s">
        <v>49</v>
      </c>
      <c r="AS158" s="53">
        <v>0.73846200721585697</v>
      </c>
      <c r="AT158" s="53">
        <v>0.73940362028250395</v>
      </c>
      <c r="AU158" s="53">
        <v>26.413443273521001</v>
      </c>
      <c r="AV158" s="53">
        <v>26.218954908900098</v>
      </c>
      <c r="AW158" s="53">
        <v>0.51140785365903696</v>
      </c>
      <c r="AX158" s="53">
        <v>0.510486414821683</v>
      </c>
      <c r="AY158" s="53">
        <v>0.85207820283356694</v>
      </c>
      <c r="AZ158" s="53">
        <v>0.85461743340531704</v>
      </c>
      <c r="BA158" s="54" t="s">
        <v>41</v>
      </c>
      <c r="BB158" s="54" t="s">
        <v>41</v>
      </c>
      <c r="BC158" s="54" t="s">
        <v>39</v>
      </c>
      <c r="BD158" s="54" t="s">
        <v>39</v>
      </c>
      <c r="BE158" s="54" t="s">
        <v>41</v>
      </c>
      <c r="BF158" s="54" t="s">
        <v>41</v>
      </c>
      <c r="BG158" s="54" t="s">
        <v>43</v>
      </c>
      <c r="BH158" s="54" t="s">
        <v>43</v>
      </c>
      <c r="BI158" s="50">
        <f t="shared" ref="BI158" si="356">IF(BJ158=AR158,1,0)</f>
        <v>1</v>
      </c>
      <c r="BJ158" s="50" t="s">
        <v>49</v>
      </c>
      <c r="BK158" s="53">
        <v>0.739728356583635</v>
      </c>
      <c r="BL158" s="53">
        <v>0.74088756788968202</v>
      </c>
      <c r="BM158" s="53">
        <v>26.943030662540899</v>
      </c>
      <c r="BN158" s="53">
        <v>26.625025595358</v>
      </c>
      <c r="BO158" s="53">
        <v>0.51016825010614397</v>
      </c>
      <c r="BP158" s="53">
        <v>0.50903087539983105</v>
      </c>
      <c r="BQ158" s="53">
        <v>0.85983829217951901</v>
      </c>
      <c r="BR158" s="53">
        <v>0.86117403136036696</v>
      </c>
      <c r="BS158" s="50" t="s">
        <v>41</v>
      </c>
      <c r="BT158" s="50" t="s">
        <v>41</v>
      </c>
      <c r="BU158" s="50" t="s">
        <v>39</v>
      </c>
      <c r="BV158" s="50" t="s">
        <v>39</v>
      </c>
      <c r="BW158" s="50" t="s">
        <v>41</v>
      </c>
      <c r="BX158" s="50" t="s">
        <v>41</v>
      </c>
      <c r="BY158" s="50" t="s">
        <v>43</v>
      </c>
      <c r="BZ158" s="50" t="s">
        <v>43</v>
      </c>
    </row>
    <row r="159" spans="1:78" s="50" customFormat="1" x14ac:dyDescent="0.3">
      <c r="A159" s="49" t="s">
        <v>48</v>
      </c>
      <c r="B159" s="50">
        <v>23773411</v>
      </c>
      <c r="C159" s="50" t="s">
        <v>5</v>
      </c>
      <c r="D159" s="50" t="s">
        <v>531</v>
      </c>
      <c r="E159" s="50" t="s">
        <v>221</v>
      </c>
      <c r="F159" s="65"/>
      <c r="G159" s="67">
        <v>0.90200000000000002</v>
      </c>
      <c r="H159" s="51" t="str">
        <f t="shared" ref="H159" si="357">IF(G159&gt;0.8,"VG",IF(G159&gt;0.7,"G",IF(G159&gt;0.45,"S","NS")))</f>
        <v>VG</v>
      </c>
      <c r="I159" s="51" t="str">
        <f t="shared" ref="I159" si="358">AJ159</f>
        <v>G</v>
      </c>
      <c r="J159" s="51" t="str">
        <f t="shared" ref="J159" si="359">BB159</f>
        <v>G</v>
      </c>
      <c r="K159" s="51" t="str">
        <f t="shared" ref="K159" si="360">BT159</f>
        <v>G</v>
      </c>
      <c r="L159" s="109">
        <v>7.4000000000000003E-3</v>
      </c>
      <c r="M159" s="51" t="str">
        <f t="shared" ref="M159" si="361">IF(ABS(L159)&lt;5%,"VG",IF(ABS(L159)&lt;10%,"G",IF(ABS(L159)&lt;15%,"S","NS")))</f>
        <v>VG</v>
      </c>
      <c r="N159" s="51" t="str">
        <f t="shared" ref="N159" si="362">AO159</f>
        <v>VG</v>
      </c>
      <c r="O159" s="51" t="str">
        <f t="shared" ref="O159" si="363">BD159</f>
        <v>NS</v>
      </c>
      <c r="P159" s="51" t="str">
        <f t="shared" ref="P159" si="364">BY159</f>
        <v>VG</v>
      </c>
      <c r="Q159" s="67">
        <v>0.313</v>
      </c>
      <c r="R159" s="51" t="str">
        <f t="shared" ref="R159" si="365">IF(Q159&lt;=0.5,"VG",IF(Q159&lt;=0.6,"G",IF(Q159&lt;=0.7,"S","NS")))</f>
        <v>VG</v>
      </c>
      <c r="S159" s="51" t="str">
        <f t="shared" ref="S159" si="366">AN159</f>
        <v>G</v>
      </c>
      <c r="T159" s="51" t="str">
        <f t="shared" ref="T159" si="367">BF159</f>
        <v>G</v>
      </c>
      <c r="U159" s="51" t="str">
        <f t="shared" ref="U159" si="368">BX159</f>
        <v>G</v>
      </c>
      <c r="V159" s="100">
        <v>0.90300000000000002</v>
      </c>
      <c r="W159" s="51" t="str">
        <f t="shared" ref="W159" si="369">IF(V159&gt;0.85,"VG",IF(V159&gt;0.75,"G",IF(V159&gt;0.6,"S","NS")))</f>
        <v>VG</v>
      </c>
      <c r="X159" s="51" t="str">
        <f t="shared" ref="X159" si="370">AP159</f>
        <v>G</v>
      </c>
      <c r="Y159" s="51" t="str">
        <f t="shared" ref="Y159" si="371">BH159</f>
        <v>VG</v>
      </c>
      <c r="Z159" s="51" t="str">
        <f t="shared" ref="Z159" si="372">BZ159</f>
        <v>VG</v>
      </c>
      <c r="AA159" s="53">
        <v>0.73647635295409697</v>
      </c>
      <c r="AB159" s="53">
        <v>0.71217887307743999</v>
      </c>
      <c r="AC159" s="53">
        <v>27.2620221999235</v>
      </c>
      <c r="AD159" s="53">
        <v>24.524223809741301</v>
      </c>
      <c r="AE159" s="53">
        <v>0.51334554351421302</v>
      </c>
      <c r="AF159" s="53">
        <v>0.53648963356486201</v>
      </c>
      <c r="AG159" s="53">
        <v>0.86031266235227699</v>
      </c>
      <c r="AH159" s="53">
        <v>0.80604704905596902</v>
      </c>
      <c r="AI159" s="54" t="s">
        <v>41</v>
      </c>
      <c r="AJ159" s="54" t="s">
        <v>41</v>
      </c>
      <c r="AK159" s="54" t="s">
        <v>39</v>
      </c>
      <c r="AL159" s="54" t="s">
        <v>39</v>
      </c>
      <c r="AM159" s="54" t="s">
        <v>41</v>
      </c>
      <c r="AN159" s="54" t="s">
        <v>41</v>
      </c>
      <c r="AO159" s="54" t="s">
        <v>43</v>
      </c>
      <c r="AP159" s="54" t="s">
        <v>41</v>
      </c>
      <c r="AR159" s="55" t="s">
        <v>49</v>
      </c>
      <c r="AS159" s="53">
        <v>0.73846200721585697</v>
      </c>
      <c r="AT159" s="53">
        <v>0.73940362028250395</v>
      </c>
      <c r="AU159" s="53">
        <v>26.413443273521001</v>
      </c>
      <c r="AV159" s="53">
        <v>26.218954908900098</v>
      </c>
      <c r="AW159" s="53">
        <v>0.51140785365903696</v>
      </c>
      <c r="AX159" s="53">
        <v>0.510486414821683</v>
      </c>
      <c r="AY159" s="53">
        <v>0.85207820283356694</v>
      </c>
      <c r="AZ159" s="53">
        <v>0.85461743340531704</v>
      </c>
      <c r="BA159" s="54" t="s">
        <v>41</v>
      </c>
      <c r="BB159" s="54" t="s">
        <v>41</v>
      </c>
      <c r="BC159" s="54" t="s">
        <v>39</v>
      </c>
      <c r="BD159" s="54" t="s">
        <v>39</v>
      </c>
      <c r="BE159" s="54" t="s">
        <v>41</v>
      </c>
      <c r="BF159" s="54" t="s">
        <v>41</v>
      </c>
      <c r="BG159" s="54" t="s">
        <v>43</v>
      </c>
      <c r="BH159" s="54" t="s">
        <v>43</v>
      </c>
      <c r="BI159" s="50">
        <f t="shared" ref="BI159" si="373">IF(BJ159=AR159,1,0)</f>
        <v>1</v>
      </c>
      <c r="BJ159" s="50" t="s">
        <v>49</v>
      </c>
      <c r="BK159" s="53">
        <v>0.739728356583635</v>
      </c>
      <c r="BL159" s="53">
        <v>0.74088756788968202</v>
      </c>
      <c r="BM159" s="53">
        <v>26.943030662540899</v>
      </c>
      <c r="BN159" s="53">
        <v>26.625025595358</v>
      </c>
      <c r="BO159" s="53">
        <v>0.51016825010614397</v>
      </c>
      <c r="BP159" s="53">
        <v>0.50903087539983105</v>
      </c>
      <c r="BQ159" s="53">
        <v>0.85983829217951901</v>
      </c>
      <c r="BR159" s="53">
        <v>0.86117403136036696</v>
      </c>
      <c r="BS159" s="50" t="s">
        <v>41</v>
      </c>
      <c r="BT159" s="50" t="s">
        <v>41</v>
      </c>
      <c r="BU159" s="50" t="s">
        <v>39</v>
      </c>
      <c r="BV159" s="50" t="s">
        <v>39</v>
      </c>
      <c r="BW159" s="50" t="s">
        <v>41</v>
      </c>
      <c r="BX159" s="50" t="s">
        <v>41</v>
      </c>
      <c r="BY159" s="50" t="s">
        <v>43</v>
      </c>
      <c r="BZ159" s="50" t="s">
        <v>43</v>
      </c>
    </row>
    <row r="160" spans="1:78" s="50" customFormat="1" x14ac:dyDescent="0.3">
      <c r="A160" s="49" t="s">
        <v>48</v>
      </c>
      <c r="B160" s="50">
        <v>23773411</v>
      </c>
      <c r="C160" s="50" t="s">
        <v>5</v>
      </c>
      <c r="D160" s="50" t="s">
        <v>531</v>
      </c>
      <c r="E160" s="50" t="s">
        <v>220</v>
      </c>
      <c r="F160" s="65"/>
      <c r="G160" s="67">
        <v>0.88109999999999999</v>
      </c>
      <c r="H160" s="51" t="str">
        <f t="shared" ref="H160" si="374">IF(G160&gt;0.8,"VG",IF(G160&gt;0.7,"G",IF(G160&gt;0.45,"S","NS")))</f>
        <v>VG</v>
      </c>
      <c r="I160" s="51" t="str">
        <f t="shared" ref="I160" si="375">AJ160</f>
        <v>G</v>
      </c>
      <c r="J160" s="51" t="str">
        <f t="shared" ref="J160" si="376">BB160</f>
        <v>G</v>
      </c>
      <c r="K160" s="51" t="str">
        <f t="shared" ref="K160" si="377">BT160</f>
        <v>G</v>
      </c>
      <c r="L160" s="109">
        <v>-8.3900000000000002E-2</v>
      </c>
      <c r="M160" s="51" t="str">
        <f t="shared" ref="M160" si="378">IF(ABS(L160)&lt;5%,"VG",IF(ABS(L160)&lt;10%,"G",IF(ABS(L160)&lt;15%,"S","NS")))</f>
        <v>G</v>
      </c>
      <c r="N160" s="51" t="str">
        <f t="shared" ref="N160" si="379">AO160</f>
        <v>VG</v>
      </c>
      <c r="O160" s="51" t="str">
        <f t="shared" ref="O160" si="380">BD160</f>
        <v>NS</v>
      </c>
      <c r="P160" s="51" t="str">
        <f t="shared" ref="P160" si="381">BY160</f>
        <v>VG</v>
      </c>
      <c r="Q160" s="67">
        <v>0.34399999999999997</v>
      </c>
      <c r="R160" s="51" t="str">
        <f t="shared" ref="R160" si="382">IF(Q160&lt;=0.5,"VG",IF(Q160&lt;=0.6,"G",IF(Q160&lt;=0.7,"S","NS")))</f>
        <v>VG</v>
      </c>
      <c r="S160" s="51" t="str">
        <f t="shared" ref="S160" si="383">AN160</f>
        <v>G</v>
      </c>
      <c r="T160" s="51" t="str">
        <f t="shared" ref="T160" si="384">BF160</f>
        <v>G</v>
      </c>
      <c r="U160" s="51" t="str">
        <f t="shared" ref="U160" si="385">BX160</f>
        <v>G</v>
      </c>
      <c r="V160" s="100">
        <v>0.88980000000000004</v>
      </c>
      <c r="W160" s="51" t="str">
        <f t="shared" ref="W160" si="386">IF(V160&gt;0.85,"VG",IF(V160&gt;0.75,"G",IF(V160&gt;0.6,"S","NS")))</f>
        <v>VG</v>
      </c>
      <c r="X160" s="51" t="str">
        <f t="shared" ref="X160" si="387">AP160</f>
        <v>G</v>
      </c>
      <c r="Y160" s="51" t="str">
        <f t="shared" ref="Y160" si="388">BH160</f>
        <v>VG</v>
      </c>
      <c r="Z160" s="51" t="str">
        <f t="shared" ref="Z160" si="389">BZ160</f>
        <v>VG</v>
      </c>
      <c r="AA160" s="53">
        <v>0.73647635295409697</v>
      </c>
      <c r="AB160" s="53">
        <v>0.71217887307743999</v>
      </c>
      <c r="AC160" s="53">
        <v>27.2620221999235</v>
      </c>
      <c r="AD160" s="53">
        <v>24.524223809741301</v>
      </c>
      <c r="AE160" s="53">
        <v>0.51334554351421302</v>
      </c>
      <c r="AF160" s="53">
        <v>0.53648963356486201</v>
      </c>
      <c r="AG160" s="53">
        <v>0.86031266235227699</v>
      </c>
      <c r="AH160" s="53">
        <v>0.80604704905596902</v>
      </c>
      <c r="AI160" s="54" t="s">
        <v>41</v>
      </c>
      <c r="AJ160" s="54" t="s">
        <v>41</v>
      </c>
      <c r="AK160" s="54" t="s">
        <v>39</v>
      </c>
      <c r="AL160" s="54" t="s">
        <v>39</v>
      </c>
      <c r="AM160" s="54" t="s">
        <v>41</v>
      </c>
      <c r="AN160" s="54" t="s">
        <v>41</v>
      </c>
      <c r="AO160" s="54" t="s">
        <v>43</v>
      </c>
      <c r="AP160" s="54" t="s">
        <v>41</v>
      </c>
      <c r="AR160" s="55" t="s">
        <v>49</v>
      </c>
      <c r="AS160" s="53">
        <v>0.73846200721585697</v>
      </c>
      <c r="AT160" s="53">
        <v>0.73940362028250395</v>
      </c>
      <c r="AU160" s="53">
        <v>26.413443273521001</v>
      </c>
      <c r="AV160" s="53">
        <v>26.218954908900098</v>
      </c>
      <c r="AW160" s="53">
        <v>0.51140785365903696</v>
      </c>
      <c r="AX160" s="53">
        <v>0.510486414821683</v>
      </c>
      <c r="AY160" s="53">
        <v>0.85207820283356694</v>
      </c>
      <c r="AZ160" s="53">
        <v>0.85461743340531704</v>
      </c>
      <c r="BA160" s="54" t="s">
        <v>41</v>
      </c>
      <c r="BB160" s="54" t="s">
        <v>41</v>
      </c>
      <c r="BC160" s="54" t="s">
        <v>39</v>
      </c>
      <c r="BD160" s="54" t="s">
        <v>39</v>
      </c>
      <c r="BE160" s="54" t="s">
        <v>41</v>
      </c>
      <c r="BF160" s="54" t="s">
        <v>41</v>
      </c>
      <c r="BG160" s="54" t="s">
        <v>43</v>
      </c>
      <c r="BH160" s="54" t="s">
        <v>43</v>
      </c>
      <c r="BI160" s="50">
        <f t="shared" ref="BI160" si="390">IF(BJ160=AR160,1,0)</f>
        <v>1</v>
      </c>
      <c r="BJ160" s="50" t="s">
        <v>49</v>
      </c>
      <c r="BK160" s="53">
        <v>0.739728356583635</v>
      </c>
      <c r="BL160" s="53">
        <v>0.74088756788968202</v>
      </c>
      <c r="BM160" s="53">
        <v>26.943030662540899</v>
      </c>
      <c r="BN160" s="53">
        <v>26.625025595358</v>
      </c>
      <c r="BO160" s="53">
        <v>0.51016825010614397</v>
      </c>
      <c r="BP160" s="53">
        <v>0.50903087539983105</v>
      </c>
      <c r="BQ160" s="53">
        <v>0.85983829217951901</v>
      </c>
      <c r="BR160" s="53">
        <v>0.86117403136036696</v>
      </c>
      <c r="BS160" s="50" t="s">
        <v>41</v>
      </c>
      <c r="BT160" s="50" t="s">
        <v>41</v>
      </c>
      <c r="BU160" s="50" t="s">
        <v>39</v>
      </c>
      <c r="BV160" s="50" t="s">
        <v>39</v>
      </c>
      <c r="BW160" s="50" t="s">
        <v>41</v>
      </c>
      <c r="BX160" s="50" t="s">
        <v>41</v>
      </c>
      <c r="BY160" s="50" t="s">
        <v>43</v>
      </c>
      <c r="BZ160" s="50" t="s">
        <v>43</v>
      </c>
    </row>
    <row r="161" spans="1:78" x14ac:dyDescent="0.3">
      <c r="A161" s="1"/>
      <c r="F161" s="114"/>
      <c r="G161" s="107"/>
      <c r="H161" s="7"/>
      <c r="I161" s="7"/>
      <c r="J161" s="7"/>
      <c r="K161" s="7"/>
      <c r="L161" s="111"/>
      <c r="M161" s="7"/>
      <c r="N161" s="7"/>
      <c r="O161" s="7"/>
      <c r="P161" s="7"/>
      <c r="Q161" s="107"/>
      <c r="R161" s="7"/>
      <c r="S161" s="7"/>
      <c r="T161" s="7"/>
      <c r="U161" s="7"/>
      <c r="V161" s="106"/>
      <c r="AA161" s="24"/>
      <c r="AB161" s="24"/>
      <c r="AC161" s="24"/>
      <c r="AD161" s="24"/>
      <c r="AE161" s="24"/>
      <c r="AF161" s="24"/>
      <c r="AG161" s="24"/>
      <c r="AH161" s="24"/>
      <c r="AI161" s="2"/>
      <c r="AJ161" s="2"/>
      <c r="AK161" s="2"/>
      <c r="AL161" s="2"/>
      <c r="AM161" s="2"/>
      <c r="AN161" s="2"/>
      <c r="AO161" s="2"/>
      <c r="AP161" s="2"/>
      <c r="AR161" s="33"/>
      <c r="AS161" s="24"/>
      <c r="AT161" s="24"/>
      <c r="AU161" s="24"/>
      <c r="AV161" s="24"/>
      <c r="AW161" s="24"/>
      <c r="AX161" s="24"/>
      <c r="AY161" s="24"/>
      <c r="AZ161" s="24"/>
      <c r="BA161" s="2"/>
      <c r="BB161" s="2"/>
      <c r="BC161" s="2"/>
      <c r="BD161" s="2"/>
      <c r="BE161" s="2"/>
      <c r="BF161" s="2"/>
      <c r="BG161" s="2"/>
      <c r="BH161" s="2"/>
      <c r="BK161" s="24"/>
      <c r="BL161" s="24"/>
      <c r="BM161" s="24"/>
      <c r="BN161" s="24"/>
      <c r="BO161" s="24"/>
      <c r="BP161" s="24"/>
      <c r="BQ161" s="24"/>
      <c r="BR161" s="24"/>
    </row>
    <row r="162" spans="1:78" s="50" customFormat="1" x14ac:dyDescent="0.3">
      <c r="A162" s="49">
        <v>14162200</v>
      </c>
      <c r="B162" s="50">
        <v>23773405</v>
      </c>
      <c r="C162" s="50" t="s">
        <v>6</v>
      </c>
      <c r="D162" s="50" t="s">
        <v>75</v>
      </c>
      <c r="F162" s="64"/>
      <c r="G162" s="51">
        <v>0.52400000000000002</v>
      </c>
      <c r="H162" s="51" t="str">
        <f t="shared" ref="H162:H189" si="391">IF(G162&gt;0.8,"VG",IF(G162&gt;0.7,"G",IF(G162&gt;0.45,"S","NS")))</f>
        <v>S</v>
      </c>
      <c r="I162" s="51" t="str">
        <f t="shared" ref="I162:I189" si="392">AJ162</f>
        <v>S</v>
      </c>
      <c r="J162" s="51" t="str">
        <f t="shared" ref="J162:J189" si="393">BB162</f>
        <v>S</v>
      </c>
      <c r="K162" s="51" t="str">
        <f t="shared" ref="K162:K189" si="394">BT162</f>
        <v>S</v>
      </c>
      <c r="L162" s="52">
        <v>-4.2999999999999997E-2</v>
      </c>
      <c r="M162" s="51" t="str">
        <f t="shared" ref="M162:M189" si="395">IF(ABS(L162)&lt;5%,"VG",IF(ABS(L162)&lt;10%,"G",IF(ABS(L162)&lt;15%,"S","NS")))</f>
        <v>VG</v>
      </c>
      <c r="N162" s="51" t="str">
        <f t="shared" ref="N162:N189" si="396">AO162</f>
        <v>S</v>
      </c>
      <c r="O162" s="51" t="str">
        <f t="shared" ref="O162:O189" si="397">BD162</f>
        <v>NS</v>
      </c>
      <c r="P162" s="51" t="str">
        <f t="shared" ref="P162:P189" si="398">BY162</f>
        <v>S</v>
      </c>
      <c r="Q162" s="51">
        <v>0.68799999999999994</v>
      </c>
      <c r="R162" s="51" t="str">
        <f t="shared" ref="R162:R189" si="399">IF(Q162&lt;=0.5,"VG",IF(Q162&lt;=0.6,"G",IF(Q162&lt;=0.7,"S","NS")))</f>
        <v>S</v>
      </c>
      <c r="S162" s="51" t="str">
        <f t="shared" ref="S162:S189" si="400">AN162</f>
        <v>NS</v>
      </c>
      <c r="T162" s="51" t="str">
        <f t="shared" ref="T162:T189" si="401">BF162</f>
        <v>S</v>
      </c>
      <c r="U162" s="51" t="str">
        <f t="shared" ref="U162:U189" si="402">BX162</f>
        <v>S</v>
      </c>
      <c r="V162" s="51">
        <v>0.59899999999999998</v>
      </c>
      <c r="W162" s="51" t="str">
        <f t="shared" ref="W162:W189" si="403">IF(V162&gt;0.85,"VG",IF(V162&gt;0.75,"G",IF(V162&gt;0.6,"S","NS")))</f>
        <v>NS</v>
      </c>
      <c r="X162" s="51" t="str">
        <f t="shared" ref="X162:X189" si="404">AP162</f>
        <v>NS</v>
      </c>
      <c r="Y162" s="51" t="str">
        <f t="shared" ref="Y162:Y189" si="405">BH162</f>
        <v>S</v>
      </c>
      <c r="Z162" s="51" t="str">
        <f t="shared" ref="Z162:Z189" si="406">BZ162</f>
        <v>S</v>
      </c>
      <c r="AA162" s="53">
        <v>0.61474935919165996</v>
      </c>
      <c r="AB162" s="53">
        <v>0.50541865349041004</v>
      </c>
      <c r="AC162" s="53">
        <v>23.505529061268899</v>
      </c>
      <c r="AD162" s="53">
        <v>20.7573483741354</v>
      </c>
      <c r="AE162" s="53">
        <v>0.62068562155759599</v>
      </c>
      <c r="AF162" s="53">
        <v>0.70326477695786105</v>
      </c>
      <c r="AG162" s="53">
        <v>0.70620903477716401</v>
      </c>
      <c r="AH162" s="53">
        <v>0.59088709824975805</v>
      </c>
      <c r="AI162" s="54" t="s">
        <v>42</v>
      </c>
      <c r="AJ162" s="54" t="s">
        <v>42</v>
      </c>
      <c r="AK162" s="54" t="s">
        <v>39</v>
      </c>
      <c r="AL162" s="54" t="s">
        <v>39</v>
      </c>
      <c r="AM162" s="54" t="s">
        <v>42</v>
      </c>
      <c r="AN162" s="54" t="s">
        <v>39</v>
      </c>
      <c r="AO162" s="54" t="s">
        <v>42</v>
      </c>
      <c r="AP162" s="54" t="s">
        <v>39</v>
      </c>
      <c r="AR162" s="55" t="s">
        <v>50</v>
      </c>
      <c r="AS162" s="53">
        <v>0.65361168481487997</v>
      </c>
      <c r="AT162" s="53">
        <v>0.62891701080685203</v>
      </c>
      <c r="AU162" s="53">
        <v>19.157711222465299</v>
      </c>
      <c r="AV162" s="53">
        <v>19.6352986175783</v>
      </c>
      <c r="AW162" s="53">
        <v>0.58854763204444205</v>
      </c>
      <c r="AX162" s="53">
        <v>0.60916581420262605</v>
      </c>
      <c r="AY162" s="53">
        <v>0.71557078302967803</v>
      </c>
      <c r="AZ162" s="53">
        <v>0.69834539597761702</v>
      </c>
      <c r="BA162" s="54" t="s">
        <v>42</v>
      </c>
      <c r="BB162" s="54" t="s">
        <v>42</v>
      </c>
      <c r="BC162" s="54" t="s">
        <v>39</v>
      </c>
      <c r="BD162" s="54" t="s">
        <v>39</v>
      </c>
      <c r="BE162" s="54" t="s">
        <v>41</v>
      </c>
      <c r="BF162" s="54" t="s">
        <v>42</v>
      </c>
      <c r="BG162" s="54" t="s">
        <v>42</v>
      </c>
      <c r="BH162" s="54" t="s">
        <v>42</v>
      </c>
      <c r="BI162" s="50">
        <f t="shared" ref="BI162:BI189" si="407">IF(BJ162=AR162,1,0)</f>
        <v>1</v>
      </c>
      <c r="BJ162" s="50" t="s">
        <v>50</v>
      </c>
      <c r="BK162" s="53">
        <v>0.61216899059697905</v>
      </c>
      <c r="BL162" s="53">
        <v>0.58873650283311596</v>
      </c>
      <c r="BM162" s="53">
        <v>23.1104136912037</v>
      </c>
      <c r="BN162" s="53">
        <v>22.9050585976862</v>
      </c>
      <c r="BO162" s="53">
        <v>0.62276079629583403</v>
      </c>
      <c r="BP162" s="53">
        <v>0.64129829031963304</v>
      </c>
      <c r="BQ162" s="53">
        <v>0.702161749198008</v>
      </c>
      <c r="BR162" s="53">
        <v>0.683585110815213</v>
      </c>
      <c r="BS162" s="50" t="s">
        <v>42</v>
      </c>
      <c r="BT162" s="50" t="s">
        <v>42</v>
      </c>
      <c r="BU162" s="50" t="s">
        <v>39</v>
      </c>
      <c r="BV162" s="50" t="s">
        <v>39</v>
      </c>
      <c r="BW162" s="50" t="s">
        <v>42</v>
      </c>
      <c r="BX162" s="50" t="s">
        <v>42</v>
      </c>
      <c r="BY162" s="50" t="s">
        <v>42</v>
      </c>
      <c r="BZ162" s="50" t="s">
        <v>42</v>
      </c>
    </row>
    <row r="163" spans="1:78" s="34" customFormat="1" x14ac:dyDescent="0.3">
      <c r="A163" s="35">
        <v>14162200</v>
      </c>
      <c r="B163" s="34">
        <v>23773405</v>
      </c>
      <c r="C163" s="34" t="s">
        <v>6</v>
      </c>
      <c r="D163" s="34" t="s">
        <v>81</v>
      </c>
      <c r="F163" s="86"/>
      <c r="G163" s="36">
        <v>0.43</v>
      </c>
      <c r="H163" s="36" t="str">
        <f t="shared" si="391"/>
        <v>NS</v>
      </c>
      <c r="I163" s="36" t="str">
        <f t="shared" si="392"/>
        <v>S</v>
      </c>
      <c r="J163" s="36" t="str">
        <f t="shared" si="393"/>
        <v>S</v>
      </c>
      <c r="K163" s="36" t="str">
        <f t="shared" si="394"/>
        <v>S</v>
      </c>
      <c r="L163" s="37">
        <v>-0.13400000000000001</v>
      </c>
      <c r="M163" s="36" t="str">
        <f t="shared" si="395"/>
        <v>S</v>
      </c>
      <c r="N163" s="36" t="str">
        <f t="shared" si="396"/>
        <v>S</v>
      </c>
      <c r="O163" s="36" t="str">
        <f t="shared" si="397"/>
        <v>NS</v>
      </c>
      <c r="P163" s="36" t="str">
        <f t="shared" si="398"/>
        <v>S</v>
      </c>
      <c r="Q163" s="36">
        <v>0.74</v>
      </c>
      <c r="R163" s="36" t="str">
        <f t="shared" si="399"/>
        <v>NS</v>
      </c>
      <c r="S163" s="36" t="str">
        <f t="shared" si="400"/>
        <v>NS</v>
      </c>
      <c r="T163" s="36" t="str">
        <f t="shared" si="401"/>
        <v>S</v>
      </c>
      <c r="U163" s="36" t="str">
        <f t="shared" si="402"/>
        <v>S</v>
      </c>
      <c r="V163" s="36">
        <v>0.56000000000000005</v>
      </c>
      <c r="W163" s="36" t="str">
        <f t="shared" si="403"/>
        <v>NS</v>
      </c>
      <c r="X163" s="36" t="str">
        <f t="shared" si="404"/>
        <v>NS</v>
      </c>
      <c r="Y163" s="36" t="str">
        <f t="shared" si="405"/>
        <v>S</v>
      </c>
      <c r="Z163" s="36" t="str">
        <f t="shared" si="406"/>
        <v>S</v>
      </c>
      <c r="AA163" s="38">
        <v>0.61474935919165996</v>
      </c>
      <c r="AB163" s="38">
        <v>0.50541865349041004</v>
      </c>
      <c r="AC163" s="38">
        <v>23.505529061268899</v>
      </c>
      <c r="AD163" s="38">
        <v>20.7573483741354</v>
      </c>
      <c r="AE163" s="38">
        <v>0.62068562155759599</v>
      </c>
      <c r="AF163" s="38">
        <v>0.70326477695786105</v>
      </c>
      <c r="AG163" s="38">
        <v>0.70620903477716401</v>
      </c>
      <c r="AH163" s="38">
        <v>0.59088709824975805</v>
      </c>
      <c r="AI163" s="39" t="s">
        <v>42</v>
      </c>
      <c r="AJ163" s="39" t="s">
        <v>42</v>
      </c>
      <c r="AK163" s="39" t="s">
        <v>39</v>
      </c>
      <c r="AL163" s="39" t="s">
        <v>39</v>
      </c>
      <c r="AM163" s="39" t="s">
        <v>42</v>
      </c>
      <c r="AN163" s="39" t="s">
        <v>39</v>
      </c>
      <c r="AO163" s="39" t="s">
        <v>42</v>
      </c>
      <c r="AP163" s="39" t="s">
        <v>39</v>
      </c>
      <c r="AR163" s="40" t="s">
        <v>50</v>
      </c>
      <c r="AS163" s="38">
        <v>0.65361168481487997</v>
      </c>
      <c r="AT163" s="38">
        <v>0.62891701080685203</v>
      </c>
      <c r="AU163" s="38">
        <v>19.157711222465299</v>
      </c>
      <c r="AV163" s="38">
        <v>19.6352986175783</v>
      </c>
      <c r="AW163" s="38">
        <v>0.58854763204444205</v>
      </c>
      <c r="AX163" s="38">
        <v>0.60916581420262605</v>
      </c>
      <c r="AY163" s="38">
        <v>0.71557078302967803</v>
      </c>
      <c r="AZ163" s="38">
        <v>0.69834539597761702</v>
      </c>
      <c r="BA163" s="39" t="s">
        <v>42</v>
      </c>
      <c r="BB163" s="39" t="s">
        <v>42</v>
      </c>
      <c r="BC163" s="39" t="s">
        <v>39</v>
      </c>
      <c r="BD163" s="39" t="s">
        <v>39</v>
      </c>
      <c r="BE163" s="39" t="s">
        <v>41</v>
      </c>
      <c r="BF163" s="39" t="s">
        <v>42</v>
      </c>
      <c r="BG163" s="39" t="s">
        <v>42</v>
      </c>
      <c r="BH163" s="39" t="s">
        <v>42</v>
      </c>
      <c r="BI163" s="34">
        <f t="shared" si="407"/>
        <v>1</v>
      </c>
      <c r="BJ163" s="34" t="s">
        <v>50</v>
      </c>
      <c r="BK163" s="38">
        <v>0.61216899059697905</v>
      </c>
      <c r="BL163" s="38">
        <v>0.58873650283311596</v>
      </c>
      <c r="BM163" s="38">
        <v>23.1104136912037</v>
      </c>
      <c r="BN163" s="38">
        <v>22.9050585976862</v>
      </c>
      <c r="BO163" s="38">
        <v>0.62276079629583403</v>
      </c>
      <c r="BP163" s="38">
        <v>0.64129829031963304</v>
      </c>
      <c r="BQ163" s="38">
        <v>0.702161749198008</v>
      </c>
      <c r="BR163" s="38">
        <v>0.683585110815213</v>
      </c>
      <c r="BS163" s="34" t="s">
        <v>42</v>
      </c>
      <c r="BT163" s="34" t="s">
        <v>42</v>
      </c>
      <c r="BU163" s="34" t="s">
        <v>39</v>
      </c>
      <c r="BV163" s="34" t="s">
        <v>39</v>
      </c>
      <c r="BW163" s="34" t="s">
        <v>42</v>
      </c>
      <c r="BX163" s="34" t="s">
        <v>42</v>
      </c>
      <c r="BY163" s="34" t="s">
        <v>42</v>
      </c>
      <c r="BZ163" s="34" t="s">
        <v>42</v>
      </c>
    </row>
    <row r="164" spans="1:78" s="34" customFormat="1" x14ac:dyDescent="0.3">
      <c r="A164" s="35">
        <v>14162200</v>
      </c>
      <c r="B164" s="34">
        <v>23773405</v>
      </c>
      <c r="C164" s="34" t="s">
        <v>6</v>
      </c>
      <c r="D164" s="34" t="s">
        <v>88</v>
      </c>
      <c r="F164" s="86"/>
      <c r="G164" s="36">
        <v>0.44</v>
      </c>
      <c r="H164" s="36" t="str">
        <f t="shared" si="391"/>
        <v>NS</v>
      </c>
      <c r="I164" s="36" t="str">
        <f t="shared" si="392"/>
        <v>S</v>
      </c>
      <c r="J164" s="36" t="str">
        <f t="shared" si="393"/>
        <v>S</v>
      </c>
      <c r="K164" s="36" t="str">
        <f t="shared" si="394"/>
        <v>S</v>
      </c>
      <c r="L164" s="37">
        <v>-0.121</v>
      </c>
      <c r="M164" s="36" t="str">
        <f t="shared" si="395"/>
        <v>S</v>
      </c>
      <c r="N164" s="36" t="str">
        <f t="shared" si="396"/>
        <v>S</v>
      </c>
      <c r="O164" s="36" t="str">
        <f t="shared" si="397"/>
        <v>NS</v>
      </c>
      <c r="P164" s="36" t="str">
        <f t="shared" si="398"/>
        <v>S</v>
      </c>
      <c r="Q164" s="36">
        <v>0.73</v>
      </c>
      <c r="R164" s="36" t="str">
        <f t="shared" si="399"/>
        <v>NS</v>
      </c>
      <c r="S164" s="36" t="str">
        <f t="shared" si="400"/>
        <v>NS</v>
      </c>
      <c r="T164" s="36" t="str">
        <f t="shared" si="401"/>
        <v>S</v>
      </c>
      <c r="U164" s="36" t="str">
        <f t="shared" si="402"/>
        <v>S</v>
      </c>
      <c r="V164" s="36">
        <v>0.56000000000000005</v>
      </c>
      <c r="W164" s="36" t="str">
        <f t="shared" si="403"/>
        <v>NS</v>
      </c>
      <c r="X164" s="36" t="str">
        <f t="shared" si="404"/>
        <v>NS</v>
      </c>
      <c r="Y164" s="36" t="str">
        <f t="shared" si="405"/>
        <v>S</v>
      </c>
      <c r="Z164" s="36" t="str">
        <f t="shared" si="406"/>
        <v>S</v>
      </c>
      <c r="AA164" s="38">
        <v>0.61474935919165996</v>
      </c>
      <c r="AB164" s="38">
        <v>0.50541865349041004</v>
      </c>
      <c r="AC164" s="38">
        <v>23.505529061268899</v>
      </c>
      <c r="AD164" s="38">
        <v>20.7573483741354</v>
      </c>
      <c r="AE164" s="38">
        <v>0.62068562155759599</v>
      </c>
      <c r="AF164" s="38">
        <v>0.70326477695786105</v>
      </c>
      <c r="AG164" s="38">
        <v>0.70620903477716401</v>
      </c>
      <c r="AH164" s="38">
        <v>0.59088709824975805</v>
      </c>
      <c r="AI164" s="39" t="s">
        <v>42</v>
      </c>
      <c r="AJ164" s="39" t="s">
        <v>42</v>
      </c>
      <c r="AK164" s="39" t="s">
        <v>39</v>
      </c>
      <c r="AL164" s="39" t="s">
        <v>39</v>
      </c>
      <c r="AM164" s="39" t="s">
        <v>42</v>
      </c>
      <c r="AN164" s="39" t="s">
        <v>39</v>
      </c>
      <c r="AO164" s="39" t="s">
        <v>42</v>
      </c>
      <c r="AP164" s="39" t="s">
        <v>39</v>
      </c>
      <c r="AR164" s="40" t="s">
        <v>50</v>
      </c>
      <c r="AS164" s="38">
        <v>0.65361168481487997</v>
      </c>
      <c r="AT164" s="38">
        <v>0.62891701080685203</v>
      </c>
      <c r="AU164" s="38">
        <v>19.157711222465299</v>
      </c>
      <c r="AV164" s="38">
        <v>19.6352986175783</v>
      </c>
      <c r="AW164" s="38">
        <v>0.58854763204444205</v>
      </c>
      <c r="AX164" s="38">
        <v>0.60916581420262605</v>
      </c>
      <c r="AY164" s="38">
        <v>0.71557078302967803</v>
      </c>
      <c r="AZ164" s="38">
        <v>0.69834539597761702</v>
      </c>
      <c r="BA164" s="39" t="s">
        <v>42</v>
      </c>
      <c r="BB164" s="39" t="s">
        <v>42</v>
      </c>
      <c r="BC164" s="39" t="s">
        <v>39</v>
      </c>
      <c r="BD164" s="39" t="s">
        <v>39</v>
      </c>
      <c r="BE164" s="39" t="s">
        <v>41</v>
      </c>
      <c r="BF164" s="39" t="s">
        <v>42</v>
      </c>
      <c r="BG164" s="39" t="s">
        <v>42</v>
      </c>
      <c r="BH164" s="39" t="s">
        <v>42</v>
      </c>
      <c r="BI164" s="34">
        <f t="shared" si="407"/>
        <v>1</v>
      </c>
      <c r="BJ164" s="34" t="s">
        <v>50</v>
      </c>
      <c r="BK164" s="38">
        <v>0.61216899059697905</v>
      </c>
      <c r="BL164" s="38">
        <v>0.58873650283311596</v>
      </c>
      <c r="BM164" s="38">
        <v>23.1104136912037</v>
      </c>
      <c r="BN164" s="38">
        <v>22.9050585976862</v>
      </c>
      <c r="BO164" s="38">
        <v>0.62276079629583403</v>
      </c>
      <c r="BP164" s="38">
        <v>0.64129829031963304</v>
      </c>
      <c r="BQ164" s="38">
        <v>0.702161749198008</v>
      </c>
      <c r="BR164" s="38">
        <v>0.683585110815213</v>
      </c>
      <c r="BS164" s="34" t="s">
        <v>42</v>
      </c>
      <c r="BT164" s="34" t="s">
        <v>42</v>
      </c>
      <c r="BU164" s="34" t="s">
        <v>39</v>
      </c>
      <c r="BV164" s="34" t="s">
        <v>39</v>
      </c>
      <c r="BW164" s="34" t="s">
        <v>42</v>
      </c>
      <c r="BX164" s="34" t="s">
        <v>42</v>
      </c>
      <c r="BY164" s="34" t="s">
        <v>42</v>
      </c>
      <c r="BZ164" s="34" t="s">
        <v>42</v>
      </c>
    </row>
    <row r="165" spans="1:78" s="34" customFormat="1" x14ac:dyDescent="0.3">
      <c r="A165" s="35">
        <v>14162200</v>
      </c>
      <c r="B165" s="34">
        <v>23773405</v>
      </c>
      <c r="C165" s="34" t="s">
        <v>6</v>
      </c>
      <c r="D165" s="34" t="s">
        <v>89</v>
      </c>
      <c r="F165" s="86"/>
      <c r="G165" s="36">
        <v>0.47</v>
      </c>
      <c r="H165" s="36" t="str">
        <f t="shared" si="391"/>
        <v>S</v>
      </c>
      <c r="I165" s="36" t="str">
        <f t="shared" si="392"/>
        <v>S</v>
      </c>
      <c r="J165" s="36" t="str">
        <f t="shared" si="393"/>
        <v>S</v>
      </c>
      <c r="K165" s="36" t="str">
        <f t="shared" si="394"/>
        <v>S</v>
      </c>
      <c r="L165" s="37">
        <v>-6.0999999999999999E-2</v>
      </c>
      <c r="M165" s="36" t="str">
        <f t="shared" si="395"/>
        <v>G</v>
      </c>
      <c r="N165" s="36" t="str">
        <f t="shared" si="396"/>
        <v>S</v>
      </c>
      <c r="O165" s="36" t="str">
        <f t="shared" si="397"/>
        <v>NS</v>
      </c>
      <c r="P165" s="36" t="str">
        <f t="shared" si="398"/>
        <v>S</v>
      </c>
      <c r="Q165" s="36">
        <v>0.73</v>
      </c>
      <c r="R165" s="36" t="str">
        <f t="shared" si="399"/>
        <v>NS</v>
      </c>
      <c r="S165" s="36" t="str">
        <f t="shared" si="400"/>
        <v>NS</v>
      </c>
      <c r="T165" s="36" t="str">
        <f t="shared" si="401"/>
        <v>S</v>
      </c>
      <c r="U165" s="36" t="str">
        <f t="shared" si="402"/>
        <v>S</v>
      </c>
      <c r="V165" s="36">
        <v>0.56000000000000005</v>
      </c>
      <c r="W165" s="36" t="str">
        <f t="shared" si="403"/>
        <v>NS</v>
      </c>
      <c r="X165" s="36" t="str">
        <f t="shared" si="404"/>
        <v>NS</v>
      </c>
      <c r="Y165" s="36" t="str">
        <f t="shared" si="405"/>
        <v>S</v>
      </c>
      <c r="Z165" s="36" t="str">
        <f t="shared" si="406"/>
        <v>S</v>
      </c>
      <c r="AA165" s="38">
        <v>0.61474935919165996</v>
      </c>
      <c r="AB165" s="38">
        <v>0.50541865349041004</v>
      </c>
      <c r="AC165" s="38">
        <v>23.505529061268899</v>
      </c>
      <c r="AD165" s="38">
        <v>20.7573483741354</v>
      </c>
      <c r="AE165" s="38">
        <v>0.62068562155759599</v>
      </c>
      <c r="AF165" s="38">
        <v>0.70326477695786105</v>
      </c>
      <c r="AG165" s="38">
        <v>0.70620903477716401</v>
      </c>
      <c r="AH165" s="38">
        <v>0.59088709824975805</v>
      </c>
      <c r="AI165" s="39" t="s">
        <v>42</v>
      </c>
      <c r="AJ165" s="39" t="s">
        <v>42</v>
      </c>
      <c r="AK165" s="39" t="s">
        <v>39</v>
      </c>
      <c r="AL165" s="39" t="s">
        <v>39</v>
      </c>
      <c r="AM165" s="39" t="s">
        <v>42</v>
      </c>
      <c r="AN165" s="39" t="s">
        <v>39</v>
      </c>
      <c r="AO165" s="39" t="s">
        <v>42</v>
      </c>
      <c r="AP165" s="39" t="s">
        <v>39</v>
      </c>
      <c r="AR165" s="40" t="s">
        <v>50</v>
      </c>
      <c r="AS165" s="38">
        <v>0.65361168481487997</v>
      </c>
      <c r="AT165" s="38">
        <v>0.62891701080685203</v>
      </c>
      <c r="AU165" s="38">
        <v>19.157711222465299</v>
      </c>
      <c r="AV165" s="38">
        <v>19.6352986175783</v>
      </c>
      <c r="AW165" s="38">
        <v>0.58854763204444205</v>
      </c>
      <c r="AX165" s="38">
        <v>0.60916581420262605</v>
      </c>
      <c r="AY165" s="38">
        <v>0.71557078302967803</v>
      </c>
      <c r="AZ165" s="38">
        <v>0.69834539597761702</v>
      </c>
      <c r="BA165" s="39" t="s">
        <v>42</v>
      </c>
      <c r="BB165" s="39" t="s">
        <v>42</v>
      </c>
      <c r="BC165" s="39" t="s">
        <v>39</v>
      </c>
      <c r="BD165" s="39" t="s">
        <v>39</v>
      </c>
      <c r="BE165" s="39" t="s">
        <v>41</v>
      </c>
      <c r="BF165" s="39" t="s">
        <v>42</v>
      </c>
      <c r="BG165" s="39" t="s">
        <v>42</v>
      </c>
      <c r="BH165" s="39" t="s">
        <v>42</v>
      </c>
      <c r="BI165" s="34">
        <f t="shared" si="407"/>
        <v>1</v>
      </c>
      <c r="BJ165" s="34" t="s">
        <v>50</v>
      </c>
      <c r="BK165" s="38">
        <v>0.61216899059697905</v>
      </c>
      <c r="BL165" s="38">
        <v>0.58873650283311596</v>
      </c>
      <c r="BM165" s="38">
        <v>23.1104136912037</v>
      </c>
      <c r="BN165" s="38">
        <v>22.9050585976862</v>
      </c>
      <c r="BO165" s="38">
        <v>0.62276079629583403</v>
      </c>
      <c r="BP165" s="38">
        <v>0.64129829031963304</v>
      </c>
      <c r="BQ165" s="38">
        <v>0.702161749198008</v>
      </c>
      <c r="BR165" s="38">
        <v>0.683585110815213</v>
      </c>
      <c r="BS165" s="34" t="s">
        <v>42</v>
      </c>
      <c r="BT165" s="34" t="s">
        <v>42</v>
      </c>
      <c r="BU165" s="34" t="s">
        <v>39</v>
      </c>
      <c r="BV165" s="34" t="s">
        <v>39</v>
      </c>
      <c r="BW165" s="34" t="s">
        <v>42</v>
      </c>
      <c r="BX165" s="34" t="s">
        <v>42</v>
      </c>
      <c r="BY165" s="34" t="s">
        <v>42</v>
      </c>
      <c r="BZ165" s="34" t="s">
        <v>42</v>
      </c>
    </row>
    <row r="166" spans="1:78" s="50" customFormat="1" x14ac:dyDescent="0.3">
      <c r="A166" s="49">
        <v>14162200</v>
      </c>
      <c r="B166" s="50">
        <v>23773405</v>
      </c>
      <c r="C166" s="50" t="s">
        <v>6</v>
      </c>
      <c r="D166" s="50" t="s">
        <v>105</v>
      </c>
      <c r="F166" s="65"/>
      <c r="G166" s="51">
        <v>0.84</v>
      </c>
      <c r="H166" s="51" t="str">
        <f t="shared" si="391"/>
        <v>VG</v>
      </c>
      <c r="I166" s="51" t="str">
        <f t="shared" si="392"/>
        <v>S</v>
      </c>
      <c r="J166" s="51" t="str">
        <f t="shared" si="393"/>
        <v>S</v>
      </c>
      <c r="K166" s="51" t="str">
        <f t="shared" si="394"/>
        <v>S</v>
      </c>
      <c r="L166" s="52">
        <v>0.124</v>
      </c>
      <c r="M166" s="51" t="str">
        <f t="shared" si="395"/>
        <v>S</v>
      </c>
      <c r="N166" s="51" t="str">
        <f t="shared" si="396"/>
        <v>S</v>
      </c>
      <c r="O166" s="51" t="str">
        <f t="shared" si="397"/>
        <v>NS</v>
      </c>
      <c r="P166" s="51" t="str">
        <f t="shared" si="398"/>
        <v>S</v>
      </c>
      <c r="Q166" s="51">
        <v>0.4</v>
      </c>
      <c r="R166" s="51" t="str">
        <f t="shared" si="399"/>
        <v>VG</v>
      </c>
      <c r="S166" s="51" t="str">
        <f t="shared" si="400"/>
        <v>NS</v>
      </c>
      <c r="T166" s="51" t="str">
        <f t="shared" si="401"/>
        <v>S</v>
      </c>
      <c r="U166" s="51" t="str">
        <f t="shared" si="402"/>
        <v>S</v>
      </c>
      <c r="V166" s="51">
        <v>0.85</v>
      </c>
      <c r="W166" s="51" t="str">
        <f t="shared" si="403"/>
        <v>G</v>
      </c>
      <c r="X166" s="51" t="str">
        <f t="shared" si="404"/>
        <v>NS</v>
      </c>
      <c r="Y166" s="51" t="str">
        <f t="shared" si="405"/>
        <v>S</v>
      </c>
      <c r="Z166" s="51" t="str">
        <f t="shared" si="406"/>
        <v>S</v>
      </c>
      <c r="AA166" s="53">
        <v>0.61474935919165996</v>
      </c>
      <c r="AB166" s="53">
        <v>0.50541865349041004</v>
      </c>
      <c r="AC166" s="53">
        <v>23.505529061268899</v>
      </c>
      <c r="AD166" s="53">
        <v>20.7573483741354</v>
      </c>
      <c r="AE166" s="53">
        <v>0.62068562155759599</v>
      </c>
      <c r="AF166" s="53">
        <v>0.70326477695786105</v>
      </c>
      <c r="AG166" s="53">
        <v>0.70620903477716401</v>
      </c>
      <c r="AH166" s="53">
        <v>0.59088709824975805</v>
      </c>
      <c r="AI166" s="54" t="s">
        <v>42</v>
      </c>
      <c r="AJ166" s="54" t="s">
        <v>42</v>
      </c>
      <c r="AK166" s="54" t="s">
        <v>39</v>
      </c>
      <c r="AL166" s="54" t="s">
        <v>39</v>
      </c>
      <c r="AM166" s="54" t="s">
        <v>42</v>
      </c>
      <c r="AN166" s="54" t="s">
        <v>39</v>
      </c>
      <c r="AO166" s="54" t="s">
        <v>42</v>
      </c>
      <c r="AP166" s="54" t="s">
        <v>39</v>
      </c>
      <c r="AR166" s="55" t="s">
        <v>50</v>
      </c>
      <c r="AS166" s="53">
        <v>0.65361168481487997</v>
      </c>
      <c r="AT166" s="53">
        <v>0.62891701080685203</v>
      </c>
      <c r="AU166" s="53">
        <v>19.157711222465299</v>
      </c>
      <c r="AV166" s="53">
        <v>19.6352986175783</v>
      </c>
      <c r="AW166" s="53">
        <v>0.58854763204444205</v>
      </c>
      <c r="AX166" s="53">
        <v>0.60916581420262605</v>
      </c>
      <c r="AY166" s="53">
        <v>0.71557078302967803</v>
      </c>
      <c r="AZ166" s="53">
        <v>0.69834539597761702</v>
      </c>
      <c r="BA166" s="54" t="s">
        <v>42</v>
      </c>
      <c r="BB166" s="54" t="s">
        <v>42</v>
      </c>
      <c r="BC166" s="54" t="s">
        <v>39</v>
      </c>
      <c r="BD166" s="54" t="s">
        <v>39</v>
      </c>
      <c r="BE166" s="54" t="s">
        <v>41</v>
      </c>
      <c r="BF166" s="54" t="s">
        <v>42</v>
      </c>
      <c r="BG166" s="54" t="s">
        <v>42</v>
      </c>
      <c r="BH166" s="54" t="s">
        <v>42</v>
      </c>
      <c r="BI166" s="50">
        <f t="shared" si="407"/>
        <v>1</v>
      </c>
      <c r="BJ166" s="50" t="s">
        <v>50</v>
      </c>
      <c r="BK166" s="53">
        <v>0.61216899059697905</v>
      </c>
      <c r="BL166" s="53">
        <v>0.58873650283311596</v>
      </c>
      <c r="BM166" s="53">
        <v>23.1104136912037</v>
      </c>
      <c r="BN166" s="53">
        <v>22.9050585976862</v>
      </c>
      <c r="BO166" s="53">
        <v>0.62276079629583403</v>
      </c>
      <c r="BP166" s="53">
        <v>0.64129829031963304</v>
      </c>
      <c r="BQ166" s="53">
        <v>0.702161749198008</v>
      </c>
      <c r="BR166" s="53">
        <v>0.683585110815213</v>
      </c>
      <c r="BS166" s="50" t="s">
        <v>42</v>
      </c>
      <c r="BT166" s="50" t="s">
        <v>42</v>
      </c>
      <c r="BU166" s="50" t="s">
        <v>39</v>
      </c>
      <c r="BV166" s="50" t="s">
        <v>39</v>
      </c>
      <c r="BW166" s="50" t="s">
        <v>42</v>
      </c>
      <c r="BX166" s="50" t="s">
        <v>42</v>
      </c>
      <c r="BY166" s="50" t="s">
        <v>42</v>
      </c>
      <c r="BZ166" s="50" t="s">
        <v>42</v>
      </c>
    </row>
    <row r="167" spans="1:78" s="50" customFormat="1" x14ac:dyDescent="0.3">
      <c r="A167" s="49">
        <v>14162200</v>
      </c>
      <c r="B167" s="50">
        <v>23773405</v>
      </c>
      <c r="C167" s="50" t="s">
        <v>6</v>
      </c>
      <c r="D167" s="50" t="s">
        <v>106</v>
      </c>
      <c r="F167" s="65"/>
      <c r="G167" s="51">
        <v>0.6</v>
      </c>
      <c r="H167" s="51" t="str">
        <f t="shared" si="391"/>
        <v>S</v>
      </c>
      <c r="I167" s="51" t="str">
        <f t="shared" si="392"/>
        <v>S</v>
      </c>
      <c r="J167" s="51" t="str">
        <f t="shared" si="393"/>
        <v>S</v>
      </c>
      <c r="K167" s="51" t="str">
        <f t="shared" si="394"/>
        <v>S</v>
      </c>
      <c r="L167" s="52">
        <v>1.7000000000000001E-2</v>
      </c>
      <c r="M167" s="51" t="str">
        <f t="shared" si="395"/>
        <v>VG</v>
      </c>
      <c r="N167" s="51" t="str">
        <f t="shared" si="396"/>
        <v>S</v>
      </c>
      <c r="O167" s="51" t="str">
        <f t="shared" si="397"/>
        <v>NS</v>
      </c>
      <c r="P167" s="51" t="str">
        <f t="shared" si="398"/>
        <v>S</v>
      </c>
      <c r="Q167" s="51">
        <v>0.63</v>
      </c>
      <c r="R167" s="51" t="str">
        <f t="shared" si="399"/>
        <v>S</v>
      </c>
      <c r="S167" s="51" t="str">
        <f t="shared" si="400"/>
        <v>NS</v>
      </c>
      <c r="T167" s="51" t="str">
        <f t="shared" si="401"/>
        <v>S</v>
      </c>
      <c r="U167" s="51" t="str">
        <f t="shared" si="402"/>
        <v>S</v>
      </c>
      <c r="V167" s="51">
        <v>0.64600000000000002</v>
      </c>
      <c r="W167" s="51" t="str">
        <f t="shared" si="403"/>
        <v>S</v>
      </c>
      <c r="X167" s="51" t="str">
        <f t="shared" si="404"/>
        <v>NS</v>
      </c>
      <c r="Y167" s="51" t="str">
        <f t="shared" si="405"/>
        <v>S</v>
      </c>
      <c r="Z167" s="51" t="str">
        <f t="shared" si="406"/>
        <v>S</v>
      </c>
      <c r="AA167" s="53">
        <v>0.61474935919165996</v>
      </c>
      <c r="AB167" s="53">
        <v>0.50541865349041004</v>
      </c>
      <c r="AC167" s="53">
        <v>23.505529061268899</v>
      </c>
      <c r="AD167" s="53">
        <v>20.7573483741354</v>
      </c>
      <c r="AE167" s="53">
        <v>0.62068562155759599</v>
      </c>
      <c r="AF167" s="53">
        <v>0.70326477695786105</v>
      </c>
      <c r="AG167" s="53">
        <v>0.70620903477716401</v>
      </c>
      <c r="AH167" s="53">
        <v>0.59088709824975805</v>
      </c>
      <c r="AI167" s="54" t="s">
        <v>42</v>
      </c>
      <c r="AJ167" s="54" t="s">
        <v>42</v>
      </c>
      <c r="AK167" s="54" t="s">
        <v>39</v>
      </c>
      <c r="AL167" s="54" t="s">
        <v>39</v>
      </c>
      <c r="AM167" s="54" t="s">
        <v>42</v>
      </c>
      <c r="AN167" s="54" t="s">
        <v>39</v>
      </c>
      <c r="AO167" s="54" t="s">
        <v>42</v>
      </c>
      <c r="AP167" s="54" t="s">
        <v>39</v>
      </c>
      <c r="AR167" s="55" t="s">
        <v>50</v>
      </c>
      <c r="AS167" s="53">
        <v>0.65361168481487997</v>
      </c>
      <c r="AT167" s="53">
        <v>0.62891701080685203</v>
      </c>
      <c r="AU167" s="53">
        <v>19.157711222465299</v>
      </c>
      <c r="AV167" s="53">
        <v>19.6352986175783</v>
      </c>
      <c r="AW167" s="53">
        <v>0.58854763204444205</v>
      </c>
      <c r="AX167" s="53">
        <v>0.60916581420262605</v>
      </c>
      <c r="AY167" s="53">
        <v>0.71557078302967803</v>
      </c>
      <c r="AZ167" s="53">
        <v>0.69834539597761702</v>
      </c>
      <c r="BA167" s="54" t="s">
        <v>42</v>
      </c>
      <c r="BB167" s="54" t="s">
        <v>42</v>
      </c>
      <c r="BC167" s="54" t="s">
        <v>39</v>
      </c>
      <c r="BD167" s="54" t="s">
        <v>39</v>
      </c>
      <c r="BE167" s="54" t="s">
        <v>41</v>
      </c>
      <c r="BF167" s="54" t="s">
        <v>42</v>
      </c>
      <c r="BG167" s="54" t="s">
        <v>42</v>
      </c>
      <c r="BH167" s="54" t="s">
        <v>42</v>
      </c>
      <c r="BI167" s="50">
        <f t="shared" si="407"/>
        <v>1</v>
      </c>
      <c r="BJ167" s="50" t="s">
        <v>50</v>
      </c>
      <c r="BK167" s="53">
        <v>0.61216899059697905</v>
      </c>
      <c r="BL167" s="53">
        <v>0.58873650283311596</v>
      </c>
      <c r="BM167" s="53">
        <v>23.1104136912037</v>
      </c>
      <c r="BN167" s="53">
        <v>22.9050585976862</v>
      </c>
      <c r="BO167" s="53">
        <v>0.62276079629583403</v>
      </c>
      <c r="BP167" s="53">
        <v>0.64129829031963304</v>
      </c>
      <c r="BQ167" s="53">
        <v>0.702161749198008</v>
      </c>
      <c r="BR167" s="53">
        <v>0.683585110815213</v>
      </c>
      <c r="BS167" s="50" t="s">
        <v>42</v>
      </c>
      <c r="BT167" s="50" t="s">
        <v>42</v>
      </c>
      <c r="BU167" s="50" t="s">
        <v>39</v>
      </c>
      <c r="BV167" s="50" t="s">
        <v>39</v>
      </c>
      <c r="BW167" s="50" t="s">
        <v>42</v>
      </c>
      <c r="BX167" s="50" t="s">
        <v>42</v>
      </c>
      <c r="BY167" s="50" t="s">
        <v>42</v>
      </c>
      <c r="BZ167" s="50" t="s">
        <v>42</v>
      </c>
    </row>
    <row r="168" spans="1:78" s="50" customFormat="1" x14ac:dyDescent="0.3">
      <c r="A168" s="49">
        <v>14162200</v>
      </c>
      <c r="B168" s="50">
        <v>23773405</v>
      </c>
      <c r="C168" s="50" t="s">
        <v>6</v>
      </c>
      <c r="D168" s="50" t="s">
        <v>107</v>
      </c>
      <c r="F168" s="65"/>
      <c r="G168" s="51">
        <v>0.61</v>
      </c>
      <c r="H168" s="51" t="str">
        <f t="shared" si="391"/>
        <v>S</v>
      </c>
      <c r="I168" s="51" t="str">
        <f t="shared" si="392"/>
        <v>S</v>
      </c>
      <c r="J168" s="51" t="str">
        <f t="shared" si="393"/>
        <v>S</v>
      </c>
      <c r="K168" s="51" t="str">
        <f t="shared" si="394"/>
        <v>S</v>
      </c>
      <c r="L168" s="52">
        <v>-1.2E-2</v>
      </c>
      <c r="M168" s="51" t="str">
        <f t="shared" si="395"/>
        <v>VG</v>
      </c>
      <c r="N168" s="51" t="str">
        <f t="shared" si="396"/>
        <v>S</v>
      </c>
      <c r="O168" s="51" t="str">
        <f t="shared" si="397"/>
        <v>NS</v>
      </c>
      <c r="P168" s="51" t="str">
        <f t="shared" si="398"/>
        <v>S</v>
      </c>
      <c r="Q168" s="51">
        <v>0.63</v>
      </c>
      <c r="R168" s="51" t="str">
        <f t="shared" si="399"/>
        <v>S</v>
      </c>
      <c r="S168" s="51" t="str">
        <f t="shared" si="400"/>
        <v>NS</v>
      </c>
      <c r="T168" s="51" t="str">
        <f t="shared" si="401"/>
        <v>S</v>
      </c>
      <c r="U168" s="51" t="str">
        <f t="shared" si="402"/>
        <v>S</v>
      </c>
      <c r="V168" s="51">
        <v>0.64600000000000002</v>
      </c>
      <c r="W168" s="51" t="str">
        <f t="shared" si="403"/>
        <v>S</v>
      </c>
      <c r="X168" s="51" t="str">
        <f t="shared" si="404"/>
        <v>NS</v>
      </c>
      <c r="Y168" s="51" t="str">
        <f t="shared" si="405"/>
        <v>S</v>
      </c>
      <c r="Z168" s="51" t="str">
        <f t="shared" si="406"/>
        <v>S</v>
      </c>
      <c r="AA168" s="53">
        <v>0.61474935919165996</v>
      </c>
      <c r="AB168" s="53">
        <v>0.50541865349041004</v>
      </c>
      <c r="AC168" s="53">
        <v>23.505529061268899</v>
      </c>
      <c r="AD168" s="53">
        <v>20.7573483741354</v>
      </c>
      <c r="AE168" s="53">
        <v>0.62068562155759599</v>
      </c>
      <c r="AF168" s="53">
        <v>0.70326477695786105</v>
      </c>
      <c r="AG168" s="53">
        <v>0.70620903477716401</v>
      </c>
      <c r="AH168" s="53">
        <v>0.59088709824975805</v>
      </c>
      <c r="AI168" s="54" t="s">
        <v>42</v>
      </c>
      <c r="AJ168" s="54" t="s">
        <v>42</v>
      </c>
      <c r="AK168" s="54" t="s">
        <v>39</v>
      </c>
      <c r="AL168" s="54" t="s">
        <v>39</v>
      </c>
      <c r="AM168" s="54" t="s">
        <v>42</v>
      </c>
      <c r="AN168" s="54" t="s">
        <v>39</v>
      </c>
      <c r="AO168" s="54" t="s">
        <v>42</v>
      </c>
      <c r="AP168" s="54" t="s">
        <v>39</v>
      </c>
      <c r="AR168" s="55" t="s">
        <v>50</v>
      </c>
      <c r="AS168" s="53">
        <v>0.65361168481487997</v>
      </c>
      <c r="AT168" s="53">
        <v>0.62891701080685203</v>
      </c>
      <c r="AU168" s="53">
        <v>19.157711222465299</v>
      </c>
      <c r="AV168" s="53">
        <v>19.6352986175783</v>
      </c>
      <c r="AW168" s="53">
        <v>0.58854763204444205</v>
      </c>
      <c r="AX168" s="53">
        <v>0.60916581420262605</v>
      </c>
      <c r="AY168" s="53">
        <v>0.71557078302967803</v>
      </c>
      <c r="AZ168" s="53">
        <v>0.69834539597761702</v>
      </c>
      <c r="BA168" s="54" t="s">
        <v>42</v>
      </c>
      <c r="BB168" s="54" t="s">
        <v>42</v>
      </c>
      <c r="BC168" s="54" t="s">
        <v>39</v>
      </c>
      <c r="BD168" s="54" t="s">
        <v>39</v>
      </c>
      <c r="BE168" s="54" t="s">
        <v>41</v>
      </c>
      <c r="BF168" s="54" t="s">
        <v>42</v>
      </c>
      <c r="BG168" s="54" t="s">
        <v>42</v>
      </c>
      <c r="BH168" s="54" t="s">
        <v>42</v>
      </c>
      <c r="BI168" s="50">
        <f t="shared" si="407"/>
        <v>1</v>
      </c>
      <c r="BJ168" s="50" t="s">
        <v>50</v>
      </c>
      <c r="BK168" s="53">
        <v>0.61216899059697905</v>
      </c>
      <c r="BL168" s="53">
        <v>0.58873650283311596</v>
      </c>
      <c r="BM168" s="53">
        <v>23.1104136912037</v>
      </c>
      <c r="BN168" s="53">
        <v>22.9050585976862</v>
      </c>
      <c r="BO168" s="53">
        <v>0.62276079629583403</v>
      </c>
      <c r="BP168" s="53">
        <v>0.64129829031963304</v>
      </c>
      <c r="BQ168" s="53">
        <v>0.702161749198008</v>
      </c>
      <c r="BR168" s="53">
        <v>0.683585110815213</v>
      </c>
      <c r="BS168" s="50" t="s">
        <v>42</v>
      </c>
      <c r="BT168" s="50" t="s">
        <v>42</v>
      </c>
      <c r="BU168" s="50" t="s">
        <v>39</v>
      </c>
      <c r="BV168" s="50" t="s">
        <v>39</v>
      </c>
      <c r="BW168" s="50" t="s">
        <v>42</v>
      </c>
      <c r="BX168" s="50" t="s">
        <v>42</v>
      </c>
      <c r="BY168" s="50" t="s">
        <v>42</v>
      </c>
      <c r="BZ168" s="50" t="s">
        <v>42</v>
      </c>
    </row>
    <row r="169" spans="1:78" s="50" customFormat="1" x14ac:dyDescent="0.3">
      <c r="A169" s="49">
        <v>14162200</v>
      </c>
      <c r="B169" s="50">
        <v>23773405</v>
      </c>
      <c r="C169" s="50" t="s">
        <v>6</v>
      </c>
      <c r="D169" s="50" t="s">
        <v>110</v>
      </c>
      <c r="F169" s="65"/>
      <c r="G169" s="51">
        <v>0.6</v>
      </c>
      <c r="H169" s="51" t="str">
        <f t="shared" si="391"/>
        <v>S</v>
      </c>
      <c r="I169" s="51" t="str">
        <f t="shared" si="392"/>
        <v>S</v>
      </c>
      <c r="J169" s="51" t="str">
        <f t="shared" si="393"/>
        <v>S</v>
      </c>
      <c r="K169" s="51" t="str">
        <f t="shared" si="394"/>
        <v>S</v>
      </c>
      <c r="L169" s="52">
        <v>-4.4999999999999998E-2</v>
      </c>
      <c r="M169" s="51" t="str">
        <f t="shared" si="395"/>
        <v>VG</v>
      </c>
      <c r="N169" s="51" t="str">
        <f t="shared" si="396"/>
        <v>S</v>
      </c>
      <c r="O169" s="51" t="str">
        <f t="shared" si="397"/>
        <v>NS</v>
      </c>
      <c r="P169" s="51" t="str">
        <f t="shared" si="398"/>
        <v>S</v>
      </c>
      <c r="Q169" s="51">
        <v>0.63</v>
      </c>
      <c r="R169" s="51" t="str">
        <f t="shared" si="399"/>
        <v>S</v>
      </c>
      <c r="S169" s="51" t="str">
        <f t="shared" si="400"/>
        <v>NS</v>
      </c>
      <c r="T169" s="51" t="str">
        <f t="shared" si="401"/>
        <v>S</v>
      </c>
      <c r="U169" s="51" t="str">
        <f t="shared" si="402"/>
        <v>S</v>
      </c>
      <c r="V169" s="51">
        <v>0.65700000000000003</v>
      </c>
      <c r="W169" s="51" t="str">
        <f t="shared" si="403"/>
        <v>S</v>
      </c>
      <c r="X169" s="51" t="str">
        <f t="shared" si="404"/>
        <v>NS</v>
      </c>
      <c r="Y169" s="51" t="str">
        <f t="shared" si="405"/>
        <v>S</v>
      </c>
      <c r="Z169" s="51" t="str">
        <f t="shared" si="406"/>
        <v>S</v>
      </c>
      <c r="AA169" s="53">
        <v>0.61474935919165996</v>
      </c>
      <c r="AB169" s="53">
        <v>0.50541865349041004</v>
      </c>
      <c r="AC169" s="53">
        <v>23.505529061268899</v>
      </c>
      <c r="AD169" s="53">
        <v>20.7573483741354</v>
      </c>
      <c r="AE169" s="53">
        <v>0.62068562155759599</v>
      </c>
      <c r="AF169" s="53">
        <v>0.70326477695786105</v>
      </c>
      <c r="AG169" s="53">
        <v>0.70620903477716401</v>
      </c>
      <c r="AH169" s="53">
        <v>0.59088709824975805</v>
      </c>
      <c r="AI169" s="54" t="s">
        <v>42</v>
      </c>
      <c r="AJ169" s="54" t="s">
        <v>42</v>
      </c>
      <c r="AK169" s="54" t="s">
        <v>39</v>
      </c>
      <c r="AL169" s="54" t="s">
        <v>39</v>
      </c>
      <c r="AM169" s="54" t="s">
        <v>42</v>
      </c>
      <c r="AN169" s="54" t="s">
        <v>39</v>
      </c>
      <c r="AO169" s="54" t="s">
        <v>42</v>
      </c>
      <c r="AP169" s="54" t="s">
        <v>39</v>
      </c>
      <c r="AR169" s="55" t="s">
        <v>50</v>
      </c>
      <c r="AS169" s="53">
        <v>0.65361168481487997</v>
      </c>
      <c r="AT169" s="53">
        <v>0.62891701080685203</v>
      </c>
      <c r="AU169" s="53">
        <v>19.157711222465299</v>
      </c>
      <c r="AV169" s="53">
        <v>19.6352986175783</v>
      </c>
      <c r="AW169" s="53">
        <v>0.58854763204444205</v>
      </c>
      <c r="AX169" s="53">
        <v>0.60916581420262605</v>
      </c>
      <c r="AY169" s="53">
        <v>0.71557078302967803</v>
      </c>
      <c r="AZ169" s="53">
        <v>0.69834539597761702</v>
      </c>
      <c r="BA169" s="54" t="s">
        <v>42</v>
      </c>
      <c r="BB169" s="54" t="s">
        <v>42</v>
      </c>
      <c r="BC169" s="54" t="s">
        <v>39</v>
      </c>
      <c r="BD169" s="54" t="s">
        <v>39</v>
      </c>
      <c r="BE169" s="54" t="s">
        <v>41</v>
      </c>
      <c r="BF169" s="54" t="s">
        <v>42</v>
      </c>
      <c r="BG169" s="54" t="s">
        <v>42</v>
      </c>
      <c r="BH169" s="54" t="s">
        <v>42</v>
      </c>
      <c r="BI169" s="50">
        <f t="shared" si="407"/>
        <v>1</v>
      </c>
      <c r="BJ169" s="50" t="s">
        <v>50</v>
      </c>
      <c r="BK169" s="53">
        <v>0.61216899059697905</v>
      </c>
      <c r="BL169" s="53">
        <v>0.58873650283311596</v>
      </c>
      <c r="BM169" s="53">
        <v>23.1104136912037</v>
      </c>
      <c r="BN169" s="53">
        <v>22.9050585976862</v>
      </c>
      <c r="BO169" s="53">
        <v>0.62276079629583403</v>
      </c>
      <c r="BP169" s="53">
        <v>0.64129829031963304</v>
      </c>
      <c r="BQ169" s="53">
        <v>0.702161749198008</v>
      </c>
      <c r="BR169" s="53">
        <v>0.683585110815213</v>
      </c>
      <c r="BS169" s="50" t="s">
        <v>42</v>
      </c>
      <c r="BT169" s="50" t="s">
        <v>42</v>
      </c>
      <c r="BU169" s="50" t="s">
        <v>39</v>
      </c>
      <c r="BV169" s="50" t="s">
        <v>39</v>
      </c>
      <c r="BW169" s="50" t="s">
        <v>42</v>
      </c>
      <c r="BX169" s="50" t="s">
        <v>42</v>
      </c>
      <c r="BY169" s="50" t="s">
        <v>42</v>
      </c>
      <c r="BZ169" s="50" t="s">
        <v>42</v>
      </c>
    </row>
    <row r="170" spans="1:78" s="50" customFormat="1" x14ac:dyDescent="0.3">
      <c r="A170" s="49">
        <v>14162200</v>
      </c>
      <c r="B170" s="50">
        <v>23773405</v>
      </c>
      <c r="C170" s="50" t="s">
        <v>6</v>
      </c>
      <c r="D170" s="50" t="s">
        <v>121</v>
      </c>
      <c r="E170" s="50" t="s">
        <v>130</v>
      </c>
      <c r="F170" s="65"/>
      <c r="G170" s="51">
        <v>0.6</v>
      </c>
      <c r="H170" s="51" t="str">
        <f t="shared" si="391"/>
        <v>S</v>
      </c>
      <c r="I170" s="51" t="str">
        <f t="shared" si="392"/>
        <v>S</v>
      </c>
      <c r="J170" s="51" t="str">
        <f t="shared" si="393"/>
        <v>S</v>
      </c>
      <c r="K170" s="51" t="str">
        <f t="shared" si="394"/>
        <v>S</v>
      </c>
      <c r="L170" s="52">
        <v>-4.2999999999999997E-2</v>
      </c>
      <c r="M170" s="51" t="str">
        <f t="shared" si="395"/>
        <v>VG</v>
      </c>
      <c r="N170" s="51" t="str">
        <f t="shared" si="396"/>
        <v>S</v>
      </c>
      <c r="O170" s="51" t="str">
        <f t="shared" si="397"/>
        <v>NS</v>
      </c>
      <c r="P170" s="51" t="str">
        <f t="shared" si="398"/>
        <v>S</v>
      </c>
      <c r="Q170" s="51">
        <v>0.60099999999999998</v>
      </c>
      <c r="R170" s="51" t="str">
        <f t="shared" si="399"/>
        <v>S</v>
      </c>
      <c r="S170" s="51" t="str">
        <f t="shared" si="400"/>
        <v>NS</v>
      </c>
      <c r="T170" s="51" t="str">
        <f t="shared" si="401"/>
        <v>S</v>
      </c>
      <c r="U170" s="51" t="str">
        <f t="shared" si="402"/>
        <v>S</v>
      </c>
      <c r="V170" s="51">
        <v>0.65700000000000003</v>
      </c>
      <c r="W170" s="51" t="str">
        <f t="shared" si="403"/>
        <v>S</v>
      </c>
      <c r="X170" s="51" t="str">
        <f t="shared" si="404"/>
        <v>NS</v>
      </c>
      <c r="Y170" s="51" t="str">
        <f t="shared" si="405"/>
        <v>S</v>
      </c>
      <c r="Z170" s="51" t="str">
        <f t="shared" si="406"/>
        <v>S</v>
      </c>
      <c r="AA170" s="53">
        <v>0.61474935919165996</v>
      </c>
      <c r="AB170" s="53">
        <v>0.50541865349041004</v>
      </c>
      <c r="AC170" s="53">
        <v>23.505529061268899</v>
      </c>
      <c r="AD170" s="53">
        <v>20.7573483741354</v>
      </c>
      <c r="AE170" s="53">
        <v>0.62068562155759599</v>
      </c>
      <c r="AF170" s="53">
        <v>0.70326477695786105</v>
      </c>
      <c r="AG170" s="53">
        <v>0.70620903477716401</v>
      </c>
      <c r="AH170" s="53">
        <v>0.59088709824975805</v>
      </c>
      <c r="AI170" s="54" t="s">
        <v>42</v>
      </c>
      <c r="AJ170" s="54" t="s">
        <v>42</v>
      </c>
      <c r="AK170" s="54" t="s">
        <v>39</v>
      </c>
      <c r="AL170" s="54" t="s">
        <v>39</v>
      </c>
      <c r="AM170" s="54" t="s">
        <v>42</v>
      </c>
      <c r="AN170" s="54" t="s">
        <v>39</v>
      </c>
      <c r="AO170" s="54" t="s">
        <v>42</v>
      </c>
      <c r="AP170" s="54" t="s">
        <v>39</v>
      </c>
      <c r="AR170" s="55" t="s">
        <v>50</v>
      </c>
      <c r="AS170" s="53">
        <v>0.65361168481487997</v>
      </c>
      <c r="AT170" s="53">
        <v>0.62891701080685203</v>
      </c>
      <c r="AU170" s="53">
        <v>19.157711222465299</v>
      </c>
      <c r="AV170" s="53">
        <v>19.6352986175783</v>
      </c>
      <c r="AW170" s="53">
        <v>0.58854763204444205</v>
      </c>
      <c r="AX170" s="53">
        <v>0.60916581420262605</v>
      </c>
      <c r="AY170" s="53">
        <v>0.71557078302967803</v>
      </c>
      <c r="AZ170" s="53">
        <v>0.69834539597761702</v>
      </c>
      <c r="BA170" s="54" t="s">
        <v>42</v>
      </c>
      <c r="BB170" s="54" t="s">
        <v>42</v>
      </c>
      <c r="BC170" s="54" t="s">
        <v>39</v>
      </c>
      <c r="BD170" s="54" t="s">
        <v>39</v>
      </c>
      <c r="BE170" s="54" t="s">
        <v>41</v>
      </c>
      <c r="BF170" s="54" t="s">
        <v>42</v>
      </c>
      <c r="BG170" s="54" t="s">
        <v>42</v>
      </c>
      <c r="BH170" s="54" t="s">
        <v>42</v>
      </c>
      <c r="BI170" s="50">
        <f t="shared" si="407"/>
        <v>1</v>
      </c>
      <c r="BJ170" s="50" t="s">
        <v>50</v>
      </c>
      <c r="BK170" s="53">
        <v>0.61216899059697905</v>
      </c>
      <c r="BL170" s="53">
        <v>0.58873650283311596</v>
      </c>
      <c r="BM170" s="53">
        <v>23.1104136912037</v>
      </c>
      <c r="BN170" s="53">
        <v>22.9050585976862</v>
      </c>
      <c r="BO170" s="53">
        <v>0.62276079629583403</v>
      </c>
      <c r="BP170" s="53">
        <v>0.64129829031963304</v>
      </c>
      <c r="BQ170" s="53">
        <v>0.702161749198008</v>
      </c>
      <c r="BR170" s="53">
        <v>0.683585110815213</v>
      </c>
      <c r="BS170" s="50" t="s">
        <v>42</v>
      </c>
      <c r="BT170" s="50" t="s">
        <v>42</v>
      </c>
      <c r="BU170" s="50" t="s">
        <v>39</v>
      </c>
      <c r="BV170" s="50" t="s">
        <v>39</v>
      </c>
      <c r="BW170" s="50" t="s">
        <v>42</v>
      </c>
      <c r="BX170" s="50" t="s">
        <v>42</v>
      </c>
      <c r="BY170" s="50" t="s">
        <v>42</v>
      </c>
      <c r="BZ170" s="50" t="s">
        <v>42</v>
      </c>
    </row>
    <row r="171" spans="1:78" s="50" customFormat="1" x14ac:dyDescent="0.3">
      <c r="A171" s="49">
        <v>14162200</v>
      </c>
      <c r="B171" s="50">
        <v>23773405</v>
      </c>
      <c r="C171" s="50" t="s">
        <v>6</v>
      </c>
      <c r="D171" s="50" t="s">
        <v>147</v>
      </c>
      <c r="E171" s="50" t="s">
        <v>129</v>
      </c>
      <c r="F171" s="65"/>
      <c r="G171" s="51">
        <v>0.59</v>
      </c>
      <c r="H171" s="51" t="str">
        <f t="shared" si="391"/>
        <v>S</v>
      </c>
      <c r="I171" s="51" t="str">
        <f t="shared" si="392"/>
        <v>S</v>
      </c>
      <c r="J171" s="51" t="str">
        <f t="shared" si="393"/>
        <v>S</v>
      </c>
      <c r="K171" s="51" t="str">
        <f t="shared" si="394"/>
        <v>S</v>
      </c>
      <c r="L171" s="52">
        <v>-7.0000000000000007E-2</v>
      </c>
      <c r="M171" s="51" t="str">
        <f t="shared" si="395"/>
        <v>G</v>
      </c>
      <c r="N171" s="51" t="str">
        <f t="shared" si="396"/>
        <v>S</v>
      </c>
      <c r="O171" s="51" t="str">
        <f t="shared" si="397"/>
        <v>NS</v>
      </c>
      <c r="P171" s="51" t="str">
        <f t="shared" si="398"/>
        <v>S</v>
      </c>
      <c r="Q171" s="51">
        <v>0.64</v>
      </c>
      <c r="R171" s="51" t="str">
        <f t="shared" si="399"/>
        <v>S</v>
      </c>
      <c r="S171" s="51" t="str">
        <f t="shared" si="400"/>
        <v>NS</v>
      </c>
      <c r="T171" s="51" t="str">
        <f t="shared" si="401"/>
        <v>S</v>
      </c>
      <c r="U171" s="51" t="str">
        <f t="shared" si="402"/>
        <v>S</v>
      </c>
      <c r="V171" s="51">
        <v>0.65700000000000003</v>
      </c>
      <c r="W171" s="51" t="str">
        <f t="shared" si="403"/>
        <v>S</v>
      </c>
      <c r="X171" s="51" t="str">
        <f t="shared" si="404"/>
        <v>NS</v>
      </c>
      <c r="Y171" s="51" t="str">
        <f t="shared" si="405"/>
        <v>S</v>
      </c>
      <c r="Z171" s="51" t="str">
        <f t="shared" si="406"/>
        <v>S</v>
      </c>
      <c r="AA171" s="53">
        <v>0.61474935919165996</v>
      </c>
      <c r="AB171" s="53">
        <v>0.50541865349041004</v>
      </c>
      <c r="AC171" s="53">
        <v>23.505529061268899</v>
      </c>
      <c r="AD171" s="53">
        <v>20.7573483741354</v>
      </c>
      <c r="AE171" s="53">
        <v>0.62068562155759599</v>
      </c>
      <c r="AF171" s="53">
        <v>0.70326477695786105</v>
      </c>
      <c r="AG171" s="53">
        <v>0.70620903477716401</v>
      </c>
      <c r="AH171" s="53">
        <v>0.59088709824975805</v>
      </c>
      <c r="AI171" s="54" t="s">
        <v>42</v>
      </c>
      <c r="AJ171" s="54" t="s">
        <v>42</v>
      </c>
      <c r="AK171" s="54" t="s">
        <v>39</v>
      </c>
      <c r="AL171" s="54" t="s">
        <v>39</v>
      </c>
      <c r="AM171" s="54" t="s">
        <v>42</v>
      </c>
      <c r="AN171" s="54" t="s">
        <v>39</v>
      </c>
      <c r="AO171" s="54" t="s">
        <v>42</v>
      </c>
      <c r="AP171" s="54" t="s">
        <v>39</v>
      </c>
      <c r="AR171" s="55" t="s">
        <v>50</v>
      </c>
      <c r="AS171" s="53">
        <v>0.65361168481487997</v>
      </c>
      <c r="AT171" s="53">
        <v>0.62891701080685203</v>
      </c>
      <c r="AU171" s="53">
        <v>19.157711222465299</v>
      </c>
      <c r="AV171" s="53">
        <v>19.6352986175783</v>
      </c>
      <c r="AW171" s="53">
        <v>0.58854763204444205</v>
      </c>
      <c r="AX171" s="53">
        <v>0.60916581420262605</v>
      </c>
      <c r="AY171" s="53">
        <v>0.71557078302967803</v>
      </c>
      <c r="AZ171" s="53">
        <v>0.69834539597761702</v>
      </c>
      <c r="BA171" s="54" t="s">
        <v>42</v>
      </c>
      <c r="BB171" s="54" t="s">
        <v>42</v>
      </c>
      <c r="BC171" s="54" t="s">
        <v>39</v>
      </c>
      <c r="BD171" s="54" t="s">
        <v>39</v>
      </c>
      <c r="BE171" s="54" t="s">
        <v>41</v>
      </c>
      <c r="BF171" s="54" t="s">
        <v>42</v>
      </c>
      <c r="BG171" s="54" t="s">
        <v>42</v>
      </c>
      <c r="BH171" s="54" t="s">
        <v>42</v>
      </c>
      <c r="BI171" s="50">
        <f t="shared" si="407"/>
        <v>1</v>
      </c>
      <c r="BJ171" s="50" t="s">
        <v>50</v>
      </c>
      <c r="BK171" s="53">
        <v>0.61216899059697905</v>
      </c>
      <c r="BL171" s="53">
        <v>0.58873650283311596</v>
      </c>
      <c r="BM171" s="53">
        <v>23.1104136912037</v>
      </c>
      <c r="BN171" s="53">
        <v>22.9050585976862</v>
      </c>
      <c r="BO171" s="53">
        <v>0.62276079629583403</v>
      </c>
      <c r="BP171" s="53">
        <v>0.64129829031963304</v>
      </c>
      <c r="BQ171" s="53">
        <v>0.702161749198008</v>
      </c>
      <c r="BR171" s="53">
        <v>0.683585110815213</v>
      </c>
      <c r="BS171" s="50" t="s">
        <v>42</v>
      </c>
      <c r="BT171" s="50" t="s">
        <v>42</v>
      </c>
      <c r="BU171" s="50" t="s">
        <v>39</v>
      </c>
      <c r="BV171" s="50" t="s">
        <v>39</v>
      </c>
      <c r="BW171" s="50" t="s">
        <v>42</v>
      </c>
      <c r="BX171" s="50" t="s">
        <v>42</v>
      </c>
      <c r="BY171" s="50" t="s">
        <v>42</v>
      </c>
      <c r="BZ171" s="50" t="s">
        <v>42</v>
      </c>
    </row>
    <row r="172" spans="1:78" s="50" customFormat="1" x14ac:dyDescent="0.3">
      <c r="A172" s="49">
        <v>14162200</v>
      </c>
      <c r="B172" s="50">
        <v>23773405</v>
      </c>
      <c r="C172" s="50" t="s">
        <v>6</v>
      </c>
      <c r="D172" s="50" t="s">
        <v>153</v>
      </c>
      <c r="F172" s="65"/>
      <c r="G172" s="51">
        <v>0.59</v>
      </c>
      <c r="H172" s="51" t="str">
        <f t="shared" si="391"/>
        <v>S</v>
      </c>
      <c r="I172" s="51" t="str">
        <f t="shared" si="392"/>
        <v>S</v>
      </c>
      <c r="J172" s="51" t="str">
        <f t="shared" si="393"/>
        <v>S</v>
      </c>
      <c r="K172" s="51" t="str">
        <f t="shared" si="394"/>
        <v>S</v>
      </c>
      <c r="L172" s="52">
        <v>-7.0999999999999994E-2</v>
      </c>
      <c r="M172" s="51" t="str">
        <f t="shared" si="395"/>
        <v>G</v>
      </c>
      <c r="N172" s="51" t="str">
        <f t="shared" si="396"/>
        <v>S</v>
      </c>
      <c r="O172" s="51" t="str">
        <f t="shared" si="397"/>
        <v>NS</v>
      </c>
      <c r="P172" s="51" t="str">
        <f t="shared" si="398"/>
        <v>S</v>
      </c>
      <c r="Q172" s="51">
        <v>0.64</v>
      </c>
      <c r="R172" s="51" t="str">
        <f t="shared" si="399"/>
        <v>S</v>
      </c>
      <c r="S172" s="51" t="str">
        <f t="shared" si="400"/>
        <v>NS</v>
      </c>
      <c r="T172" s="51" t="str">
        <f t="shared" si="401"/>
        <v>S</v>
      </c>
      <c r="U172" s="51" t="str">
        <f t="shared" si="402"/>
        <v>S</v>
      </c>
      <c r="V172" s="51">
        <v>0.65700000000000003</v>
      </c>
      <c r="W172" s="51" t="str">
        <f t="shared" si="403"/>
        <v>S</v>
      </c>
      <c r="X172" s="51" t="str">
        <f t="shared" si="404"/>
        <v>NS</v>
      </c>
      <c r="Y172" s="51" t="str">
        <f t="shared" si="405"/>
        <v>S</v>
      </c>
      <c r="Z172" s="51" t="str">
        <f t="shared" si="406"/>
        <v>S</v>
      </c>
      <c r="AA172" s="53">
        <v>0.61474935919165996</v>
      </c>
      <c r="AB172" s="53">
        <v>0.50541865349041004</v>
      </c>
      <c r="AC172" s="53">
        <v>23.505529061268899</v>
      </c>
      <c r="AD172" s="53">
        <v>20.7573483741354</v>
      </c>
      <c r="AE172" s="53">
        <v>0.62068562155759599</v>
      </c>
      <c r="AF172" s="53">
        <v>0.70326477695786105</v>
      </c>
      <c r="AG172" s="53">
        <v>0.70620903477716401</v>
      </c>
      <c r="AH172" s="53">
        <v>0.59088709824975805</v>
      </c>
      <c r="AI172" s="54" t="s">
        <v>42</v>
      </c>
      <c r="AJ172" s="54" t="s">
        <v>42</v>
      </c>
      <c r="AK172" s="54" t="s">
        <v>39</v>
      </c>
      <c r="AL172" s="54" t="s">
        <v>39</v>
      </c>
      <c r="AM172" s="54" t="s">
        <v>42</v>
      </c>
      <c r="AN172" s="54" t="s">
        <v>39</v>
      </c>
      <c r="AO172" s="54" t="s">
        <v>42</v>
      </c>
      <c r="AP172" s="54" t="s">
        <v>39</v>
      </c>
      <c r="AR172" s="55" t="s">
        <v>50</v>
      </c>
      <c r="AS172" s="53">
        <v>0.65361168481487997</v>
      </c>
      <c r="AT172" s="53">
        <v>0.62891701080685203</v>
      </c>
      <c r="AU172" s="53">
        <v>19.157711222465299</v>
      </c>
      <c r="AV172" s="53">
        <v>19.6352986175783</v>
      </c>
      <c r="AW172" s="53">
        <v>0.58854763204444205</v>
      </c>
      <c r="AX172" s="53">
        <v>0.60916581420262605</v>
      </c>
      <c r="AY172" s="53">
        <v>0.71557078302967803</v>
      </c>
      <c r="AZ172" s="53">
        <v>0.69834539597761702</v>
      </c>
      <c r="BA172" s="54" t="s">
        <v>42</v>
      </c>
      <c r="BB172" s="54" t="s">
        <v>42</v>
      </c>
      <c r="BC172" s="54" t="s">
        <v>39</v>
      </c>
      <c r="BD172" s="54" t="s">
        <v>39</v>
      </c>
      <c r="BE172" s="54" t="s">
        <v>41</v>
      </c>
      <c r="BF172" s="54" t="s">
        <v>42</v>
      </c>
      <c r="BG172" s="54" t="s">
        <v>42</v>
      </c>
      <c r="BH172" s="54" t="s">
        <v>42</v>
      </c>
      <c r="BI172" s="50">
        <f t="shared" si="407"/>
        <v>1</v>
      </c>
      <c r="BJ172" s="50" t="s">
        <v>50</v>
      </c>
      <c r="BK172" s="53">
        <v>0.61216899059697905</v>
      </c>
      <c r="BL172" s="53">
        <v>0.58873650283311596</v>
      </c>
      <c r="BM172" s="53">
        <v>23.1104136912037</v>
      </c>
      <c r="BN172" s="53">
        <v>22.9050585976862</v>
      </c>
      <c r="BO172" s="53">
        <v>0.62276079629583403</v>
      </c>
      <c r="BP172" s="53">
        <v>0.64129829031963304</v>
      </c>
      <c r="BQ172" s="53">
        <v>0.702161749198008</v>
      </c>
      <c r="BR172" s="53">
        <v>0.683585110815213</v>
      </c>
      <c r="BS172" s="50" t="s">
        <v>42</v>
      </c>
      <c r="BT172" s="50" t="s">
        <v>42</v>
      </c>
      <c r="BU172" s="50" t="s">
        <v>39</v>
      </c>
      <c r="BV172" s="50" t="s">
        <v>39</v>
      </c>
      <c r="BW172" s="50" t="s">
        <v>42</v>
      </c>
      <c r="BX172" s="50" t="s">
        <v>42</v>
      </c>
      <c r="BY172" s="50" t="s">
        <v>42</v>
      </c>
      <c r="BZ172" s="50" t="s">
        <v>42</v>
      </c>
    </row>
    <row r="173" spans="1:78" s="19" customFormat="1" x14ac:dyDescent="0.3">
      <c r="A173" s="92">
        <v>14162200</v>
      </c>
      <c r="B173" s="19">
        <v>23773405</v>
      </c>
      <c r="C173" s="19" t="s">
        <v>6</v>
      </c>
      <c r="D173" s="19" t="s">
        <v>155</v>
      </c>
      <c r="F173" s="94"/>
      <c r="G173" s="13">
        <v>0.33</v>
      </c>
      <c r="H173" s="13" t="str">
        <f t="shared" si="391"/>
        <v>NS</v>
      </c>
      <c r="I173" s="13" t="str">
        <f t="shared" si="392"/>
        <v>S</v>
      </c>
      <c r="J173" s="13" t="str">
        <f t="shared" si="393"/>
        <v>S</v>
      </c>
      <c r="K173" s="13" t="str">
        <f t="shared" si="394"/>
        <v>S</v>
      </c>
      <c r="L173" s="14">
        <v>-0.1948</v>
      </c>
      <c r="M173" s="13" t="str">
        <f t="shared" si="395"/>
        <v>NS</v>
      </c>
      <c r="N173" s="13" t="str">
        <f t="shared" si="396"/>
        <v>S</v>
      </c>
      <c r="O173" s="13" t="str">
        <f t="shared" si="397"/>
        <v>NS</v>
      </c>
      <c r="P173" s="13" t="str">
        <f t="shared" si="398"/>
        <v>S</v>
      </c>
      <c r="Q173" s="13">
        <v>0.78</v>
      </c>
      <c r="R173" s="13" t="str">
        <f t="shared" si="399"/>
        <v>NS</v>
      </c>
      <c r="S173" s="13" t="str">
        <f t="shared" si="400"/>
        <v>NS</v>
      </c>
      <c r="T173" s="13" t="str">
        <f t="shared" si="401"/>
        <v>S</v>
      </c>
      <c r="U173" s="13" t="str">
        <f t="shared" si="402"/>
        <v>S</v>
      </c>
      <c r="V173" s="13">
        <v>0.60899999999999999</v>
      </c>
      <c r="W173" s="13" t="str">
        <f t="shared" si="403"/>
        <v>S</v>
      </c>
      <c r="X173" s="13" t="str">
        <f t="shared" si="404"/>
        <v>NS</v>
      </c>
      <c r="Y173" s="13" t="str">
        <f t="shared" si="405"/>
        <v>S</v>
      </c>
      <c r="Z173" s="13" t="str">
        <f t="shared" si="406"/>
        <v>S</v>
      </c>
      <c r="AA173" s="22">
        <v>0.61474935919165996</v>
      </c>
      <c r="AB173" s="22">
        <v>0.50541865349041004</v>
      </c>
      <c r="AC173" s="22">
        <v>23.505529061268899</v>
      </c>
      <c r="AD173" s="22">
        <v>20.7573483741354</v>
      </c>
      <c r="AE173" s="22">
        <v>0.62068562155759599</v>
      </c>
      <c r="AF173" s="22">
        <v>0.70326477695786105</v>
      </c>
      <c r="AG173" s="22">
        <v>0.70620903477716401</v>
      </c>
      <c r="AH173" s="22">
        <v>0.59088709824975805</v>
      </c>
      <c r="AI173" s="25" t="s">
        <v>42</v>
      </c>
      <c r="AJ173" s="25" t="s">
        <v>42</v>
      </c>
      <c r="AK173" s="25" t="s">
        <v>39</v>
      </c>
      <c r="AL173" s="25" t="s">
        <v>39</v>
      </c>
      <c r="AM173" s="25" t="s">
        <v>42</v>
      </c>
      <c r="AN173" s="25" t="s">
        <v>39</v>
      </c>
      <c r="AO173" s="25" t="s">
        <v>42</v>
      </c>
      <c r="AP173" s="25" t="s">
        <v>39</v>
      </c>
      <c r="AR173" s="95" t="s">
        <v>50</v>
      </c>
      <c r="AS173" s="22">
        <v>0.65361168481487997</v>
      </c>
      <c r="AT173" s="22">
        <v>0.62891701080685203</v>
      </c>
      <c r="AU173" s="22">
        <v>19.157711222465299</v>
      </c>
      <c r="AV173" s="22">
        <v>19.6352986175783</v>
      </c>
      <c r="AW173" s="22">
        <v>0.58854763204444205</v>
      </c>
      <c r="AX173" s="22">
        <v>0.60916581420262605</v>
      </c>
      <c r="AY173" s="22">
        <v>0.71557078302967803</v>
      </c>
      <c r="AZ173" s="22">
        <v>0.69834539597761702</v>
      </c>
      <c r="BA173" s="25" t="s">
        <v>42</v>
      </c>
      <c r="BB173" s="25" t="s">
        <v>42</v>
      </c>
      <c r="BC173" s="25" t="s">
        <v>39</v>
      </c>
      <c r="BD173" s="25" t="s">
        <v>39</v>
      </c>
      <c r="BE173" s="25" t="s">
        <v>41</v>
      </c>
      <c r="BF173" s="25" t="s">
        <v>42</v>
      </c>
      <c r="BG173" s="25" t="s">
        <v>42</v>
      </c>
      <c r="BH173" s="25" t="s">
        <v>42</v>
      </c>
      <c r="BI173" s="19">
        <f t="shared" si="407"/>
        <v>1</v>
      </c>
      <c r="BJ173" s="19" t="s">
        <v>50</v>
      </c>
      <c r="BK173" s="22">
        <v>0.61216899059697905</v>
      </c>
      <c r="BL173" s="22">
        <v>0.58873650283311596</v>
      </c>
      <c r="BM173" s="22">
        <v>23.1104136912037</v>
      </c>
      <c r="BN173" s="22">
        <v>22.9050585976862</v>
      </c>
      <c r="BO173" s="22">
        <v>0.62276079629583403</v>
      </c>
      <c r="BP173" s="22">
        <v>0.64129829031963304</v>
      </c>
      <c r="BQ173" s="22">
        <v>0.702161749198008</v>
      </c>
      <c r="BR173" s="22">
        <v>0.683585110815213</v>
      </c>
      <c r="BS173" s="19" t="s">
        <v>42</v>
      </c>
      <c r="BT173" s="19" t="s">
        <v>42</v>
      </c>
      <c r="BU173" s="19" t="s">
        <v>39</v>
      </c>
      <c r="BV173" s="19" t="s">
        <v>39</v>
      </c>
      <c r="BW173" s="19" t="s">
        <v>42</v>
      </c>
      <c r="BX173" s="19" t="s">
        <v>42</v>
      </c>
      <c r="BY173" s="19" t="s">
        <v>42</v>
      </c>
      <c r="BZ173" s="19" t="s">
        <v>42</v>
      </c>
    </row>
    <row r="174" spans="1:78" s="19" customFormat="1" x14ac:dyDescent="0.3">
      <c r="A174" s="92">
        <v>14162200</v>
      </c>
      <c r="B174" s="19">
        <v>23773405</v>
      </c>
      <c r="C174" s="19" t="s">
        <v>6</v>
      </c>
      <c r="D174" s="19" t="s">
        <v>158</v>
      </c>
      <c r="F174" s="94"/>
      <c r="G174" s="13">
        <v>0.39</v>
      </c>
      <c r="H174" s="13" t="str">
        <f t="shared" si="391"/>
        <v>NS</v>
      </c>
      <c r="I174" s="13" t="str">
        <f t="shared" si="392"/>
        <v>S</v>
      </c>
      <c r="J174" s="13" t="str">
        <f t="shared" si="393"/>
        <v>S</v>
      </c>
      <c r="K174" s="13" t="str">
        <f t="shared" si="394"/>
        <v>S</v>
      </c>
      <c r="L174" s="14">
        <v>-0.16839999999999999</v>
      </c>
      <c r="M174" s="13" t="str">
        <f t="shared" si="395"/>
        <v>NS</v>
      </c>
      <c r="N174" s="13" t="str">
        <f t="shared" si="396"/>
        <v>S</v>
      </c>
      <c r="O174" s="13" t="str">
        <f t="shared" si="397"/>
        <v>NS</v>
      </c>
      <c r="P174" s="13" t="str">
        <f t="shared" si="398"/>
        <v>S</v>
      </c>
      <c r="Q174" s="13">
        <v>0.76</v>
      </c>
      <c r="R174" s="13" t="str">
        <f t="shared" si="399"/>
        <v>NS</v>
      </c>
      <c r="S174" s="13" t="str">
        <f t="shared" si="400"/>
        <v>NS</v>
      </c>
      <c r="T174" s="13" t="str">
        <f t="shared" si="401"/>
        <v>S</v>
      </c>
      <c r="U174" s="13" t="str">
        <f t="shared" si="402"/>
        <v>S</v>
      </c>
      <c r="V174" s="13">
        <v>0.61599999999999999</v>
      </c>
      <c r="W174" s="13" t="str">
        <f t="shared" si="403"/>
        <v>S</v>
      </c>
      <c r="X174" s="13" t="str">
        <f t="shared" si="404"/>
        <v>NS</v>
      </c>
      <c r="Y174" s="13" t="str">
        <f t="shared" si="405"/>
        <v>S</v>
      </c>
      <c r="Z174" s="13" t="str">
        <f t="shared" si="406"/>
        <v>S</v>
      </c>
      <c r="AA174" s="22">
        <v>0.61474935919165996</v>
      </c>
      <c r="AB174" s="22">
        <v>0.50541865349041004</v>
      </c>
      <c r="AC174" s="22">
        <v>23.505529061268899</v>
      </c>
      <c r="AD174" s="22">
        <v>20.7573483741354</v>
      </c>
      <c r="AE174" s="22">
        <v>0.62068562155759599</v>
      </c>
      <c r="AF174" s="22">
        <v>0.70326477695786105</v>
      </c>
      <c r="AG174" s="22">
        <v>0.70620903477716401</v>
      </c>
      <c r="AH174" s="22">
        <v>0.59088709824975805</v>
      </c>
      <c r="AI174" s="25" t="s">
        <v>42</v>
      </c>
      <c r="AJ174" s="25" t="s">
        <v>42</v>
      </c>
      <c r="AK174" s="25" t="s">
        <v>39</v>
      </c>
      <c r="AL174" s="25" t="s">
        <v>39</v>
      </c>
      <c r="AM174" s="25" t="s">
        <v>42</v>
      </c>
      <c r="AN174" s="25" t="s">
        <v>39</v>
      </c>
      <c r="AO174" s="25" t="s">
        <v>42</v>
      </c>
      <c r="AP174" s="25" t="s">
        <v>39</v>
      </c>
      <c r="AR174" s="95" t="s">
        <v>50</v>
      </c>
      <c r="AS174" s="22">
        <v>0.65361168481487997</v>
      </c>
      <c r="AT174" s="22">
        <v>0.62891701080685203</v>
      </c>
      <c r="AU174" s="22">
        <v>19.157711222465299</v>
      </c>
      <c r="AV174" s="22">
        <v>19.6352986175783</v>
      </c>
      <c r="AW174" s="22">
        <v>0.58854763204444205</v>
      </c>
      <c r="AX174" s="22">
        <v>0.60916581420262605</v>
      </c>
      <c r="AY174" s="22">
        <v>0.71557078302967803</v>
      </c>
      <c r="AZ174" s="22">
        <v>0.69834539597761702</v>
      </c>
      <c r="BA174" s="25" t="s">
        <v>42</v>
      </c>
      <c r="BB174" s="25" t="s">
        <v>42</v>
      </c>
      <c r="BC174" s="25" t="s">
        <v>39</v>
      </c>
      <c r="BD174" s="25" t="s">
        <v>39</v>
      </c>
      <c r="BE174" s="25" t="s">
        <v>41</v>
      </c>
      <c r="BF174" s="25" t="s">
        <v>42</v>
      </c>
      <c r="BG174" s="25" t="s">
        <v>42</v>
      </c>
      <c r="BH174" s="25" t="s">
        <v>42</v>
      </c>
      <c r="BI174" s="19">
        <f t="shared" si="407"/>
        <v>1</v>
      </c>
      <c r="BJ174" s="19" t="s">
        <v>50</v>
      </c>
      <c r="BK174" s="22">
        <v>0.61216899059697905</v>
      </c>
      <c r="BL174" s="22">
        <v>0.58873650283311596</v>
      </c>
      <c r="BM174" s="22">
        <v>23.1104136912037</v>
      </c>
      <c r="BN174" s="22">
        <v>22.9050585976862</v>
      </c>
      <c r="BO174" s="22">
        <v>0.62276079629583403</v>
      </c>
      <c r="BP174" s="22">
        <v>0.64129829031963304</v>
      </c>
      <c r="BQ174" s="22">
        <v>0.702161749198008</v>
      </c>
      <c r="BR174" s="22">
        <v>0.683585110815213</v>
      </c>
      <c r="BS174" s="19" t="s">
        <v>42</v>
      </c>
      <c r="BT174" s="19" t="s">
        <v>42</v>
      </c>
      <c r="BU174" s="19" t="s">
        <v>39</v>
      </c>
      <c r="BV174" s="19" t="s">
        <v>39</v>
      </c>
      <c r="BW174" s="19" t="s">
        <v>42</v>
      </c>
      <c r="BX174" s="19" t="s">
        <v>42</v>
      </c>
      <c r="BY174" s="19" t="s">
        <v>42</v>
      </c>
      <c r="BZ174" s="19" t="s">
        <v>42</v>
      </c>
    </row>
    <row r="175" spans="1:78" s="50" customFormat="1" x14ac:dyDescent="0.3">
      <c r="A175" s="49">
        <v>14162200</v>
      </c>
      <c r="B175" s="50">
        <v>23773405</v>
      </c>
      <c r="C175" s="50" t="s">
        <v>6</v>
      </c>
      <c r="D175" s="50" t="s">
        <v>158</v>
      </c>
      <c r="E175" s="50" t="s">
        <v>160</v>
      </c>
      <c r="F175" s="65"/>
      <c r="G175" s="51">
        <v>0.51</v>
      </c>
      <c r="H175" s="51" t="str">
        <f t="shared" si="391"/>
        <v>S</v>
      </c>
      <c r="I175" s="51" t="str">
        <f t="shared" si="392"/>
        <v>S</v>
      </c>
      <c r="J175" s="51" t="str">
        <f t="shared" si="393"/>
        <v>S</v>
      </c>
      <c r="K175" s="51" t="str">
        <f t="shared" si="394"/>
        <v>S</v>
      </c>
      <c r="L175" s="52">
        <v>-7.4999999999999997E-2</v>
      </c>
      <c r="M175" s="51" t="str">
        <f t="shared" si="395"/>
        <v>G</v>
      </c>
      <c r="N175" s="51" t="str">
        <f t="shared" si="396"/>
        <v>S</v>
      </c>
      <c r="O175" s="51" t="str">
        <f t="shared" si="397"/>
        <v>NS</v>
      </c>
      <c r="P175" s="51" t="str">
        <f t="shared" si="398"/>
        <v>S</v>
      </c>
      <c r="Q175" s="51">
        <v>0.7</v>
      </c>
      <c r="R175" s="51" t="str">
        <f t="shared" si="399"/>
        <v>S</v>
      </c>
      <c r="S175" s="51" t="str">
        <f t="shared" si="400"/>
        <v>NS</v>
      </c>
      <c r="T175" s="51" t="str">
        <f t="shared" si="401"/>
        <v>S</v>
      </c>
      <c r="U175" s="51" t="str">
        <f t="shared" si="402"/>
        <v>S</v>
      </c>
      <c r="V175" s="51">
        <v>0.627</v>
      </c>
      <c r="W175" s="51" t="str">
        <f t="shared" si="403"/>
        <v>S</v>
      </c>
      <c r="X175" s="51" t="str">
        <f t="shared" si="404"/>
        <v>NS</v>
      </c>
      <c r="Y175" s="51" t="str">
        <f t="shared" si="405"/>
        <v>S</v>
      </c>
      <c r="Z175" s="51" t="str">
        <f t="shared" si="406"/>
        <v>S</v>
      </c>
      <c r="AA175" s="53">
        <v>0.61474935919165996</v>
      </c>
      <c r="AB175" s="53">
        <v>0.50541865349041004</v>
      </c>
      <c r="AC175" s="53">
        <v>23.505529061268899</v>
      </c>
      <c r="AD175" s="53">
        <v>20.7573483741354</v>
      </c>
      <c r="AE175" s="53">
        <v>0.62068562155759599</v>
      </c>
      <c r="AF175" s="53">
        <v>0.70326477695786105</v>
      </c>
      <c r="AG175" s="53">
        <v>0.70620903477716401</v>
      </c>
      <c r="AH175" s="53">
        <v>0.59088709824975805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39</v>
      </c>
      <c r="AO175" s="54" t="s">
        <v>42</v>
      </c>
      <c r="AP175" s="54" t="s">
        <v>39</v>
      </c>
      <c r="AR175" s="55" t="s">
        <v>50</v>
      </c>
      <c r="AS175" s="53">
        <v>0.65361168481487997</v>
      </c>
      <c r="AT175" s="53">
        <v>0.62891701080685203</v>
      </c>
      <c r="AU175" s="53">
        <v>19.157711222465299</v>
      </c>
      <c r="AV175" s="53">
        <v>19.6352986175783</v>
      </c>
      <c r="AW175" s="53">
        <v>0.58854763204444205</v>
      </c>
      <c r="AX175" s="53">
        <v>0.60916581420262605</v>
      </c>
      <c r="AY175" s="53">
        <v>0.71557078302967803</v>
      </c>
      <c r="AZ175" s="53">
        <v>0.69834539597761702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41</v>
      </c>
      <c r="BF175" s="54" t="s">
        <v>42</v>
      </c>
      <c r="BG175" s="54" t="s">
        <v>42</v>
      </c>
      <c r="BH175" s="54" t="s">
        <v>42</v>
      </c>
      <c r="BI175" s="50">
        <f t="shared" si="407"/>
        <v>1</v>
      </c>
      <c r="BJ175" s="50" t="s">
        <v>50</v>
      </c>
      <c r="BK175" s="53">
        <v>0.61216899059697905</v>
      </c>
      <c r="BL175" s="53">
        <v>0.58873650283311596</v>
      </c>
      <c r="BM175" s="53">
        <v>23.1104136912037</v>
      </c>
      <c r="BN175" s="53">
        <v>22.9050585976862</v>
      </c>
      <c r="BO175" s="53">
        <v>0.62276079629583403</v>
      </c>
      <c r="BP175" s="53">
        <v>0.64129829031963304</v>
      </c>
      <c r="BQ175" s="53">
        <v>0.702161749198008</v>
      </c>
      <c r="BR175" s="53">
        <v>0.683585110815213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42</v>
      </c>
      <c r="BZ175" s="50" t="s">
        <v>42</v>
      </c>
    </row>
    <row r="176" spans="1:78" s="50" customFormat="1" x14ac:dyDescent="0.3">
      <c r="A176" s="49">
        <v>14162200</v>
      </c>
      <c r="B176" s="50">
        <v>23773405</v>
      </c>
      <c r="C176" s="50" t="s">
        <v>6</v>
      </c>
      <c r="D176" s="50" t="s">
        <v>165</v>
      </c>
      <c r="E176" s="50" t="s">
        <v>166</v>
      </c>
      <c r="F176" s="65"/>
      <c r="G176" s="51">
        <v>0.59</v>
      </c>
      <c r="H176" s="51" t="str">
        <f t="shared" si="391"/>
        <v>S</v>
      </c>
      <c r="I176" s="51" t="str">
        <f t="shared" si="392"/>
        <v>S</v>
      </c>
      <c r="J176" s="51" t="str">
        <f t="shared" si="393"/>
        <v>S</v>
      </c>
      <c r="K176" s="51" t="str">
        <f t="shared" si="394"/>
        <v>S</v>
      </c>
      <c r="L176" s="52">
        <v>-0.1032</v>
      </c>
      <c r="M176" s="51" t="str">
        <f t="shared" si="395"/>
        <v>S</v>
      </c>
      <c r="N176" s="51" t="str">
        <f t="shared" si="396"/>
        <v>S</v>
      </c>
      <c r="O176" s="51" t="str">
        <f t="shared" si="397"/>
        <v>NS</v>
      </c>
      <c r="P176" s="51" t="str">
        <f t="shared" si="398"/>
        <v>S</v>
      </c>
      <c r="Q176" s="51">
        <v>0.63</v>
      </c>
      <c r="R176" s="51" t="str">
        <f t="shared" si="399"/>
        <v>S</v>
      </c>
      <c r="S176" s="51" t="str">
        <f t="shared" si="400"/>
        <v>NS</v>
      </c>
      <c r="T176" s="51" t="str">
        <f t="shared" si="401"/>
        <v>S</v>
      </c>
      <c r="U176" s="51" t="str">
        <f t="shared" si="402"/>
        <v>S</v>
      </c>
      <c r="V176" s="51">
        <v>0.65</v>
      </c>
      <c r="W176" s="51" t="str">
        <f t="shared" si="403"/>
        <v>S</v>
      </c>
      <c r="X176" s="51" t="str">
        <f t="shared" si="404"/>
        <v>NS</v>
      </c>
      <c r="Y176" s="51" t="str">
        <f t="shared" si="405"/>
        <v>S</v>
      </c>
      <c r="Z176" s="51" t="str">
        <f t="shared" si="406"/>
        <v>S</v>
      </c>
      <c r="AA176" s="53">
        <v>0.61474935919165996</v>
      </c>
      <c r="AB176" s="53">
        <v>0.50541865349041004</v>
      </c>
      <c r="AC176" s="53">
        <v>23.505529061268899</v>
      </c>
      <c r="AD176" s="53">
        <v>20.7573483741354</v>
      </c>
      <c r="AE176" s="53">
        <v>0.62068562155759599</v>
      </c>
      <c r="AF176" s="53">
        <v>0.70326477695786105</v>
      </c>
      <c r="AG176" s="53">
        <v>0.70620903477716401</v>
      </c>
      <c r="AH176" s="53">
        <v>0.59088709824975805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39</v>
      </c>
      <c r="AO176" s="54" t="s">
        <v>42</v>
      </c>
      <c r="AP176" s="54" t="s">
        <v>39</v>
      </c>
      <c r="AR176" s="55" t="s">
        <v>50</v>
      </c>
      <c r="AS176" s="53">
        <v>0.65361168481487997</v>
      </c>
      <c r="AT176" s="53">
        <v>0.62891701080685203</v>
      </c>
      <c r="AU176" s="53">
        <v>19.157711222465299</v>
      </c>
      <c r="AV176" s="53">
        <v>19.6352986175783</v>
      </c>
      <c r="AW176" s="53">
        <v>0.58854763204444205</v>
      </c>
      <c r="AX176" s="53">
        <v>0.60916581420262605</v>
      </c>
      <c r="AY176" s="53">
        <v>0.71557078302967803</v>
      </c>
      <c r="AZ176" s="53">
        <v>0.69834539597761702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41</v>
      </c>
      <c r="BF176" s="54" t="s">
        <v>42</v>
      </c>
      <c r="BG176" s="54" t="s">
        <v>42</v>
      </c>
      <c r="BH176" s="54" t="s">
        <v>42</v>
      </c>
      <c r="BI176" s="50">
        <f t="shared" si="407"/>
        <v>1</v>
      </c>
      <c r="BJ176" s="50" t="s">
        <v>50</v>
      </c>
      <c r="BK176" s="53">
        <v>0.61216899059697905</v>
      </c>
      <c r="BL176" s="53">
        <v>0.58873650283311596</v>
      </c>
      <c r="BM176" s="53">
        <v>23.1104136912037</v>
      </c>
      <c r="BN176" s="53">
        <v>22.9050585976862</v>
      </c>
      <c r="BO176" s="53">
        <v>0.62276079629583403</v>
      </c>
      <c r="BP176" s="53">
        <v>0.64129829031963304</v>
      </c>
      <c r="BQ176" s="53">
        <v>0.702161749198008</v>
      </c>
      <c r="BR176" s="53">
        <v>0.683585110815213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42</v>
      </c>
      <c r="BZ176" s="50" t="s">
        <v>42</v>
      </c>
    </row>
    <row r="177" spans="1:78" s="34" customFormat="1" x14ac:dyDescent="0.3">
      <c r="A177" s="35">
        <v>14162200</v>
      </c>
      <c r="B177" s="34">
        <v>23773405</v>
      </c>
      <c r="C177" s="34" t="s">
        <v>6</v>
      </c>
      <c r="D177" s="34" t="s">
        <v>167</v>
      </c>
      <c r="E177" s="34" t="s">
        <v>168</v>
      </c>
      <c r="F177" s="86"/>
      <c r="G177" s="36">
        <v>0.59</v>
      </c>
      <c r="H177" s="36" t="str">
        <f t="shared" si="391"/>
        <v>S</v>
      </c>
      <c r="I177" s="36" t="str">
        <f t="shared" si="392"/>
        <v>S</v>
      </c>
      <c r="J177" s="36" t="str">
        <f t="shared" si="393"/>
        <v>S</v>
      </c>
      <c r="K177" s="36" t="str">
        <f t="shared" si="394"/>
        <v>S</v>
      </c>
      <c r="L177" s="37">
        <v>0.158</v>
      </c>
      <c r="M177" s="36" t="str">
        <f t="shared" si="395"/>
        <v>NS</v>
      </c>
      <c r="N177" s="36" t="str">
        <f t="shared" si="396"/>
        <v>S</v>
      </c>
      <c r="O177" s="36" t="str">
        <f t="shared" si="397"/>
        <v>NS</v>
      </c>
      <c r="P177" s="36" t="str">
        <f t="shared" si="398"/>
        <v>S</v>
      </c>
      <c r="Q177" s="36">
        <v>0.63</v>
      </c>
      <c r="R177" s="36" t="str">
        <f t="shared" si="399"/>
        <v>S</v>
      </c>
      <c r="S177" s="36" t="str">
        <f t="shared" si="400"/>
        <v>NS</v>
      </c>
      <c r="T177" s="36" t="str">
        <f t="shared" si="401"/>
        <v>S</v>
      </c>
      <c r="U177" s="36" t="str">
        <f t="shared" si="402"/>
        <v>S</v>
      </c>
      <c r="V177" s="36">
        <v>0.628</v>
      </c>
      <c r="W177" s="36" t="str">
        <f t="shared" si="403"/>
        <v>S</v>
      </c>
      <c r="X177" s="36" t="str">
        <f t="shared" si="404"/>
        <v>NS</v>
      </c>
      <c r="Y177" s="36" t="str">
        <f t="shared" si="405"/>
        <v>S</v>
      </c>
      <c r="Z177" s="36" t="str">
        <f t="shared" si="406"/>
        <v>S</v>
      </c>
      <c r="AA177" s="38">
        <v>0.61474935919165996</v>
      </c>
      <c r="AB177" s="38">
        <v>0.50541865349041004</v>
      </c>
      <c r="AC177" s="38">
        <v>23.505529061268899</v>
      </c>
      <c r="AD177" s="38">
        <v>20.7573483741354</v>
      </c>
      <c r="AE177" s="38">
        <v>0.62068562155759599</v>
      </c>
      <c r="AF177" s="38">
        <v>0.70326477695786105</v>
      </c>
      <c r="AG177" s="38">
        <v>0.70620903477716401</v>
      </c>
      <c r="AH177" s="38">
        <v>0.59088709824975805</v>
      </c>
      <c r="AI177" s="39" t="s">
        <v>42</v>
      </c>
      <c r="AJ177" s="39" t="s">
        <v>42</v>
      </c>
      <c r="AK177" s="39" t="s">
        <v>39</v>
      </c>
      <c r="AL177" s="39" t="s">
        <v>39</v>
      </c>
      <c r="AM177" s="39" t="s">
        <v>42</v>
      </c>
      <c r="AN177" s="39" t="s">
        <v>39</v>
      </c>
      <c r="AO177" s="39" t="s">
        <v>42</v>
      </c>
      <c r="AP177" s="39" t="s">
        <v>39</v>
      </c>
      <c r="AR177" s="40" t="s">
        <v>50</v>
      </c>
      <c r="AS177" s="38">
        <v>0.65361168481487997</v>
      </c>
      <c r="AT177" s="38">
        <v>0.62891701080685203</v>
      </c>
      <c r="AU177" s="38">
        <v>19.157711222465299</v>
      </c>
      <c r="AV177" s="38">
        <v>19.6352986175783</v>
      </c>
      <c r="AW177" s="38">
        <v>0.58854763204444205</v>
      </c>
      <c r="AX177" s="38">
        <v>0.60916581420262605</v>
      </c>
      <c r="AY177" s="38">
        <v>0.71557078302967803</v>
      </c>
      <c r="AZ177" s="38">
        <v>0.69834539597761702</v>
      </c>
      <c r="BA177" s="39" t="s">
        <v>42</v>
      </c>
      <c r="BB177" s="39" t="s">
        <v>42</v>
      </c>
      <c r="BC177" s="39" t="s">
        <v>39</v>
      </c>
      <c r="BD177" s="39" t="s">
        <v>39</v>
      </c>
      <c r="BE177" s="39" t="s">
        <v>41</v>
      </c>
      <c r="BF177" s="39" t="s">
        <v>42</v>
      </c>
      <c r="BG177" s="39" t="s">
        <v>42</v>
      </c>
      <c r="BH177" s="39" t="s">
        <v>42</v>
      </c>
      <c r="BI177" s="34">
        <f t="shared" si="407"/>
        <v>1</v>
      </c>
      <c r="BJ177" s="34" t="s">
        <v>50</v>
      </c>
      <c r="BK177" s="38">
        <v>0.61216899059697905</v>
      </c>
      <c r="BL177" s="38">
        <v>0.58873650283311596</v>
      </c>
      <c r="BM177" s="38">
        <v>23.1104136912037</v>
      </c>
      <c r="BN177" s="38">
        <v>22.9050585976862</v>
      </c>
      <c r="BO177" s="38">
        <v>0.62276079629583403</v>
      </c>
      <c r="BP177" s="38">
        <v>0.64129829031963304</v>
      </c>
      <c r="BQ177" s="38">
        <v>0.702161749198008</v>
      </c>
      <c r="BR177" s="38">
        <v>0.683585110815213</v>
      </c>
      <c r="BS177" s="34" t="s">
        <v>42</v>
      </c>
      <c r="BT177" s="34" t="s">
        <v>42</v>
      </c>
      <c r="BU177" s="34" t="s">
        <v>39</v>
      </c>
      <c r="BV177" s="34" t="s">
        <v>39</v>
      </c>
      <c r="BW177" s="34" t="s">
        <v>42</v>
      </c>
      <c r="BX177" s="34" t="s">
        <v>42</v>
      </c>
      <c r="BY177" s="34" t="s">
        <v>42</v>
      </c>
      <c r="BZ177" s="34" t="s">
        <v>42</v>
      </c>
    </row>
    <row r="178" spans="1:78" s="34" customFormat="1" x14ac:dyDescent="0.3">
      <c r="A178" s="35">
        <v>14162200</v>
      </c>
      <c r="B178" s="34">
        <v>23773405</v>
      </c>
      <c r="C178" s="34" t="s">
        <v>6</v>
      </c>
      <c r="D178" s="34" t="s">
        <v>169</v>
      </c>
      <c r="E178" s="34" t="s">
        <v>168</v>
      </c>
      <c r="F178" s="86"/>
      <c r="G178" s="36">
        <v>0.59</v>
      </c>
      <c r="H178" s="36" t="str">
        <f t="shared" si="391"/>
        <v>S</v>
      </c>
      <c r="I178" s="36" t="str">
        <f t="shared" si="392"/>
        <v>S</v>
      </c>
      <c r="J178" s="36" t="str">
        <f t="shared" si="393"/>
        <v>S</v>
      </c>
      <c r="K178" s="36" t="str">
        <f t="shared" si="394"/>
        <v>S</v>
      </c>
      <c r="L178" s="37">
        <v>0.1615</v>
      </c>
      <c r="M178" s="36" t="str">
        <f t="shared" si="395"/>
        <v>NS</v>
      </c>
      <c r="N178" s="36" t="str">
        <f t="shared" si="396"/>
        <v>S</v>
      </c>
      <c r="O178" s="36" t="str">
        <f t="shared" si="397"/>
        <v>NS</v>
      </c>
      <c r="P178" s="36" t="str">
        <f t="shared" si="398"/>
        <v>S</v>
      </c>
      <c r="Q178" s="36">
        <v>0.63</v>
      </c>
      <c r="R178" s="36" t="str">
        <f t="shared" si="399"/>
        <v>S</v>
      </c>
      <c r="S178" s="36" t="str">
        <f t="shared" si="400"/>
        <v>NS</v>
      </c>
      <c r="T178" s="36" t="str">
        <f t="shared" si="401"/>
        <v>S</v>
      </c>
      <c r="U178" s="36" t="str">
        <f t="shared" si="402"/>
        <v>S</v>
      </c>
      <c r="V178" s="36">
        <v>0.628</v>
      </c>
      <c r="W178" s="36" t="str">
        <f t="shared" si="403"/>
        <v>S</v>
      </c>
      <c r="X178" s="36" t="str">
        <f t="shared" si="404"/>
        <v>NS</v>
      </c>
      <c r="Y178" s="36" t="str">
        <f t="shared" si="405"/>
        <v>S</v>
      </c>
      <c r="Z178" s="36" t="str">
        <f t="shared" si="406"/>
        <v>S</v>
      </c>
      <c r="AA178" s="38">
        <v>0.61474935919165996</v>
      </c>
      <c r="AB178" s="38">
        <v>0.50541865349041004</v>
      </c>
      <c r="AC178" s="38">
        <v>23.505529061268899</v>
      </c>
      <c r="AD178" s="38">
        <v>20.7573483741354</v>
      </c>
      <c r="AE178" s="38">
        <v>0.62068562155759599</v>
      </c>
      <c r="AF178" s="38">
        <v>0.70326477695786105</v>
      </c>
      <c r="AG178" s="38">
        <v>0.70620903477716401</v>
      </c>
      <c r="AH178" s="38">
        <v>0.59088709824975805</v>
      </c>
      <c r="AI178" s="39" t="s">
        <v>42</v>
      </c>
      <c r="AJ178" s="39" t="s">
        <v>42</v>
      </c>
      <c r="AK178" s="39" t="s">
        <v>39</v>
      </c>
      <c r="AL178" s="39" t="s">
        <v>39</v>
      </c>
      <c r="AM178" s="39" t="s">
        <v>42</v>
      </c>
      <c r="AN178" s="39" t="s">
        <v>39</v>
      </c>
      <c r="AO178" s="39" t="s">
        <v>42</v>
      </c>
      <c r="AP178" s="39" t="s">
        <v>39</v>
      </c>
      <c r="AR178" s="40" t="s">
        <v>50</v>
      </c>
      <c r="AS178" s="38">
        <v>0.65361168481487997</v>
      </c>
      <c r="AT178" s="38">
        <v>0.62891701080685203</v>
      </c>
      <c r="AU178" s="38">
        <v>19.157711222465299</v>
      </c>
      <c r="AV178" s="38">
        <v>19.6352986175783</v>
      </c>
      <c r="AW178" s="38">
        <v>0.58854763204444205</v>
      </c>
      <c r="AX178" s="38">
        <v>0.60916581420262605</v>
      </c>
      <c r="AY178" s="38">
        <v>0.71557078302967803</v>
      </c>
      <c r="AZ178" s="38">
        <v>0.69834539597761702</v>
      </c>
      <c r="BA178" s="39" t="s">
        <v>42</v>
      </c>
      <c r="BB178" s="39" t="s">
        <v>42</v>
      </c>
      <c r="BC178" s="39" t="s">
        <v>39</v>
      </c>
      <c r="BD178" s="39" t="s">
        <v>39</v>
      </c>
      <c r="BE178" s="39" t="s">
        <v>41</v>
      </c>
      <c r="BF178" s="39" t="s">
        <v>42</v>
      </c>
      <c r="BG178" s="39" t="s">
        <v>42</v>
      </c>
      <c r="BH178" s="39" t="s">
        <v>42</v>
      </c>
      <c r="BI178" s="34">
        <f t="shared" si="407"/>
        <v>1</v>
      </c>
      <c r="BJ178" s="34" t="s">
        <v>50</v>
      </c>
      <c r="BK178" s="38">
        <v>0.61216899059697905</v>
      </c>
      <c r="BL178" s="38">
        <v>0.58873650283311596</v>
      </c>
      <c r="BM178" s="38">
        <v>23.1104136912037</v>
      </c>
      <c r="BN178" s="38">
        <v>22.9050585976862</v>
      </c>
      <c r="BO178" s="38">
        <v>0.62276079629583403</v>
      </c>
      <c r="BP178" s="38">
        <v>0.64129829031963304</v>
      </c>
      <c r="BQ178" s="38">
        <v>0.702161749198008</v>
      </c>
      <c r="BR178" s="38">
        <v>0.683585110815213</v>
      </c>
      <c r="BS178" s="34" t="s">
        <v>42</v>
      </c>
      <c r="BT178" s="34" t="s">
        <v>42</v>
      </c>
      <c r="BU178" s="34" t="s">
        <v>39</v>
      </c>
      <c r="BV178" s="34" t="s">
        <v>39</v>
      </c>
      <c r="BW178" s="34" t="s">
        <v>42</v>
      </c>
      <c r="BX178" s="34" t="s">
        <v>42</v>
      </c>
      <c r="BY178" s="34" t="s">
        <v>42</v>
      </c>
      <c r="BZ178" s="34" t="s">
        <v>42</v>
      </c>
    </row>
    <row r="179" spans="1:78" s="34" customFormat="1" x14ac:dyDescent="0.3">
      <c r="A179" s="35">
        <v>14162200</v>
      </c>
      <c r="B179" s="34">
        <v>23773405</v>
      </c>
      <c r="C179" s="34" t="s">
        <v>6</v>
      </c>
      <c r="D179" s="34" t="s">
        <v>169</v>
      </c>
      <c r="E179" s="34" t="s">
        <v>166</v>
      </c>
      <c r="F179" s="86"/>
      <c r="G179" s="36">
        <v>0.6</v>
      </c>
      <c r="H179" s="36" t="str">
        <f t="shared" si="391"/>
        <v>S</v>
      </c>
      <c r="I179" s="36" t="str">
        <f t="shared" si="392"/>
        <v>S</v>
      </c>
      <c r="J179" s="36" t="str">
        <f t="shared" si="393"/>
        <v>S</v>
      </c>
      <c r="K179" s="36" t="str">
        <f t="shared" si="394"/>
        <v>S</v>
      </c>
      <c r="L179" s="37">
        <v>0.152</v>
      </c>
      <c r="M179" s="36" t="str">
        <f t="shared" si="395"/>
        <v>NS</v>
      </c>
      <c r="N179" s="36" t="str">
        <f t="shared" si="396"/>
        <v>S</v>
      </c>
      <c r="O179" s="36" t="str">
        <f t="shared" si="397"/>
        <v>NS</v>
      </c>
      <c r="P179" s="36" t="str">
        <f t="shared" si="398"/>
        <v>S</v>
      </c>
      <c r="Q179" s="36">
        <v>0.62</v>
      </c>
      <c r="R179" s="36" t="str">
        <f t="shared" si="399"/>
        <v>S</v>
      </c>
      <c r="S179" s="36" t="str">
        <f t="shared" si="400"/>
        <v>NS</v>
      </c>
      <c r="T179" s="36" t="str">
        <f t="shared" si="401"/>
        <v>S</v>
      </c>
      <c r="U179" s="36" t="str">
        <f t="shared" si="402"/>
        <v>S</v>
      </c>
      <c r="V179" s="36">
        <v>0.63</v>
      </c>
      <c r="W179" s="36" t="str">
        <f t="shared" si="403"/>
        <v>S</v>
      </c>
      <c r="X179" s="36" t="str">
        <f t="shared" si="404"/>
        <v>NS</v>
      </c>
      <c r="Y179" s="36" t="str">
        <f t="shared" si="405"/>
        <v>S</v>
      </c>
      <c r="Z179" s="36" t="str">
        <f t="shared" si="406"/>
        <v>S</v>
      </c>
      <c r="AA179" s="38">
        <v>0.61474935919165996</v>
      </c>
      <c r="AB179" s="38">
        <v>0.50541865349041004</v>
      </c>
      <c r="AC179" s="38">
        <v>23.505529061268899</v>
      </c>
      <c r="AD179" s="38">
        <v>20.7573483741354</v>
      </c>
      <c r="AE179" s="38">
        <v>0.62068562155759599</v>
      </c>
      <c r="AF179" s="38">
        <v>0.70326477695786105</v>
      </c>
      <c r="AG179" s="38">
        <v>0.70620903477716401</v>
      </c>
      <c r="AH179" s="38">
        <v>0.59088709824975805</v>
      </c>
      <c r="AI179" s="39" t="s">
        <v>42</v>
      </c>
      <c r="AJ179" s="39" t="s">
        <v>42</v>
      </c>
      <c r="AK179" s="39" t="s">
        <v>39</v>
      </c>
      <c r="AL179" s="39" t="s">
        <v>39</v>
      </c>
      <c r="AM179" s="39" t="s">
        <v>42</v>
      </c>
      <c r="AN179" s="39" t="s">
        <v>39</v>
      </c>
      <c r="AO179" s="39" t="s">
        <v>42</v>
      </c>
      <c r="AP179" s="39" t="s">
        <v>39</v>
      </c>
      <c r="AR179" s="40" t="s">
        <v>50</v>
      </c>
      <c r="AS179" s="38">
        <v>0.65361168481487997</v>
      </c>
      <c r="AT179" s="38">
        <v>0.62891701080685203</v>
      </c>
      <c r="AU179" s="38">
        <v>19.157711222465299</v>
      </c>
      <c r="AV179" s="38">
        <v>19.6352986175783</v>
      </c>
      <c r="AW179" s="38">
        <v>0.58854763204444205</v>
      </c>
      <c r="AX179" s="38">
        <v>0.60916581420262605</v>
      </c>
      <c r="AY179" s="38">
        <v>0.71557078302967803</v>
      </c>
      <c r="AZ179" s="38">
        <v>0.69834539597761702</v>
      </c>
      <c r="BA179" s="39" t="s">
        <v>42</v>
      </c>
      <c r="BB179" s="39" t="s">
        <v>42</v>
      </c>
      <c r="BC179" s="39" t="s">
        <v>39</v>
      </c>
      <c r="BD179" s="39" t="s">
        <v>39</v>
      </c>
      <c r="BE179" s="39" t="s">
        <v>41</v>
      </c>
      <c r="BF179" s="39" t="s">
        <v>42</v>
      </c>
      <c r="BG179" s="39" t="s">
        <v>42</v>
      </c>
      <c r="BH179" s="39" t="s">
        <v>42</v>
      </c>
      <c r="BI179" s="34">
        <f t="shared" si="407"/>
        <v>1</v>
      </c>
      <c r="BJ179" s="34" t="s">
        <v>50</v>
      </c>
      <c r="BK179" s="38">
        <v>0.61216899059697905</v>
      </c>
      <c r="BL179" s="38">
        <v>0.58873650283311596</v>
      </c>
      <c r="BM179" s="38">
        <v>23.1104136912037</v>
      </c>
      <c r="BN179" s="38">
        <v>22.9050585976862</v>
      </c>
      <c r="BO179" s="38">
        <v>0.62276079629583403</v>
      </c>
      <c r="BP179" s="38">
        <v>0.64129829031963304</v>
      </c>
      <c r="BQ179" s="38">
        <v>0.702161749198008</v>
      </c>
      <c r="BR179" s="38">
        <v>0.683585110815213</v>
      </c>
      <c r="BS179" s="34" t="s">
        <v>42</v>
      </c>
      <c r="BT179" s="34" t="s">
        <v>42</v>
      </c>
      <c r="BU179" s="34" t="s">
        <v>39</v>
      </c>
      <c r="BV179" s="34" t="s">
        <v>39</v>
      </c>
      <c r="BW179" s="34" t="s">
        <v>42</v>
      </c>
      <c r="BX179" s="34" t="s">
        <v>42</v>
      </c>
      <c r="BY179" s="34" t="s">
        <v>42</v>
      </c>
      <c r="BZ179" s="34" t="s">
        <v>42</v>
      </c>
    </row>
    <row r="180" spans="1:78" s="50" customFormat="1" x14ac:dyDescent="0.3">
      <c r="A180" s="49">
        <v>14162200</v>
      </c>
      <c r="B180" s="50">
        <v>23773405</v>
      </c>
      <c r="C180" s="50" t="s">
        <v>6</v>
      </c>
      <c r="D180" s="50" t="s">
        <v>169</v>
      </c>
      <c r="E180" s="50" t="s">
        <v>168</v>
      </c>
      <c r="F180" s="65"/>
      <c r="G180" s="51">
        <v>0.59</v>
      </c>
      <c r="H180" s="51" t="str">
        <f t="shared" si="391"/>
        <v>S</v>
      </c>
      <c r="I180" s="51" t="str">
        <f t="shared" si="392"/>
        <v>S</v>
      </c>
      <c r="J180" s="51" t="str">
        <f t="shared" si="393"/>
        <v>S</v>
      </c>
      <c r="K180" s="51" t="str">
        <f t="shared" si="394"/>
        <v>S</v>
      </c>
      <c r="L180" s="52">
        <v>-6.2E-2</v>
      </c>
      <c r="M180" s="51" t="str">
        <f t="shared" si="395"/>
        <v>G</v>
      </c>
      <c r="N180" s="51" t="str">
        <f t="shared" si="396"/>
        <v>S</v>
      </c>
      <c r="O180" s="51" t="str">
        <f t="shared" si="397"/>
        <v>NS</v>
      </c>
      <c r="P180" s="51" t="str">
        <f t="shared" si="398"/>
        <v>S</v>
      </c>
      <c r="Q180" s="51">
        <v>0.63</v>
      </c>
      <c r="R180" s="51" t="str">
        <f t="shared" si="399"/>
        <v>S</v>
      </c>
      <c r="S180" s="51" t="str">
        <f t="shared" si="400"/>
        <v>NS</v>
      </c>
      <c r="T180" s="51" t="str">
        <f t="shared" si="401"/>
        <v>S</v>
      </c>
      <c r="U180" s="51" t="str">
        <f t="shared" si="402"/>
        <v>S</v>
      </c>
      <c r="V180" s="51">
        <v>0.66</v>
      </c>
      <c r="W180" s="51" t="str">
        <f t="shared" si="403"/>
        <v>S</v>
      </c>
      <c r="X180" s="51" t="str">
        <f t="shared" si="404"/>
        <v>NS</v>
      </c>
      <c r="Y180" s="51" t="str">
        <f t="shared" si="405"/>
        <v>S</v>
      </c>
      <c r="Z180" s="51" t="str">
        <f t="shared" si="406"/>
        <v>S</v>
      </c>
      <c r="AA180" s="53">
        <v>0.61474935919165996</v>
      </c>
      <c r="AB180" s="53">
        <v>0.50541865349041004</v>
      </c>
      <c r="AC180" s="53">
        <v>23.505529061268899</v>
      </c>
      <c r="AD180" s="53">
        <v>20.7573483741354</v>
      </c>
      <c r="AE180" s="53">
        <v>0.62068562155759599</v>
      </c>
      <c r="AF180" s="53">
        <v>0.70326477695786105</v>
      </c>
      <c r="AG180" s="53">
        <v>0.70620903477716401</v>
      </c>
      <c r="AH180" s="53">
        <v>0.59088709824975805</v>
      </c>
      <c r="AI180" s="54" t="s">
        <v>42</v>
      </c>
      <c r="AJ180" s="54" t="s">
        <v>42</v>
      </c>
      <c r="AK180" s="54" t="s">
        <v>39</v>
      </c>
      <c r="AL180" s="54" t="s">
        <v>39</v>
      </c>
      <c r="AM180" s="54" t="s">
        <v>42</v>
      </c>
      <c r="AN180" s="54" t="s">
        <v>39</v>
      </c>
      <c r="AO180" s="54" t="s">
        <v>42</v>
      </c>
      <c r="AP180" s="54" t="s">
        <v>39</v>
      </c>
      <c r="AR180" s="55" t="s">
        <v>50</v>
      </c>
      <c r="AS180" s="53">
        <v>0.65361168481487997</v>
      </c>
      <c r="AT180" s="53">
        <v>0.62891701080685203</v>
      </c>
      <c r="AU180" s="53">
        <v>19.157711222465299</v>
      </c>
      <c r="AV180" s="53">
        <v>19.6352986175783</v>
      </c>
      <c r="AW180" s="53">
        <v>0.58854763204444205</v>
      </c>
      <c r="AX180" s="53">
        <v>0.60916581420262605</v>
      </c>
      <c r="AY180" s="53">
        <v>0.71557078302967803</v>
      </c>
      <c r="AZ180" s="53">
        <v>0.69834539597761702</v>
      </c>
      <c r="BA180" s="54" t="s">
        <v>42</v>
      </c>
      <c r="BB180" s="54" t="s">
        <v>42</v>
      </c>
      <c r="BC180" s="54" t="s">
        <v>39</v>
      </c>
      <c r="BD180" s="54" t="s">
        <v>39</v>
      </c>
      <c r="BE180" s="54" t="s">
        <v>41</v>
      </c>
      <c r="BF180" s="54" t="s">
        <v>42</v>
      </c>
      <c r="BG180" s="54" t="s">
        <v>42</v>
      </c>
      <c r="BH180" s="54" t="s">
        <v>42</v>
      </c>
      <c r="BI180" s="50">
        <f t="shared" si="407"/>
        <v>1</v>
      </c>
      <c r="BJ180" s="50" t="s">
        <v>50</v>
      </c>
      <c r="BK180" s="53">
        <v>0.61216899059697905</v>
      </c>
      <c r="BL180" s="53">
        <v>0.58873650283311596</v>
      </c>
      <c r="BM180" s="53">
        <v>23.1104136912037</v>
      </c>
      <c r="BN180" s="53">
        <v>22.9050585976862</v>
      </c>
      <c r="BO180" s="53">
        <v>0.62276079629583403</v>
      </c>
      <c r="BP180" s="53">
        <v>0.64129829031963304</v>
      </c>
      <c r="BQ180" s="53">
        <v>0.702161749198008</v>
      </c>
      <c r="BR180" s="53">
        <v>0.683585110815213</v>
      </c>
      <c r="BS180" s="50" t="s">
        <v>42</v>
      </c>
      <c r="BT180" s="50" t="s">
        <v>42</v>
      </c>
      <c r="BU180" s="50" t="s">
        <v>39</v>
      </c>
      <c r="BV180" s="50" t="s">
        <v>39</v>
      </c>
      <c r="BW180" s="50" t="s">
        <v>42</v>
      </c>
      <c r="BX180" s="50" t="s">
        <v>42</v>
      </c>
      <c r="BY180" s="50" t="s">
        <v>42</v>
      </c>
      <c r="BZ180" s="50" t="s">
        <v>42</v>
      </c>
    </row>
    <row r="181" spans="1:78" s="50" customFormat="1" x14ac:dyDescent="0.3">
      <c r="A181" s="49">
        <v>14162200</v>
      </c>
      <c r="B181" s="50">
        <v>23773405</v>
      </c>
      <c r="C181" s="50" t="s">
        <v>6</v>
      </c>
      <c r="D181" s="50" t="s">
        <v>194</v>
      </c>
      <c r="E181" s="50" t="s">
        <v>168</v>
      </c>
      <c r="F181" s="65"/>
      <c r="G181" s="51">
        <v>0.59</v>
      </c>
      <c r="H181" s="51" t="str">
        <f t="shared" si="391"/>
        <v>S</v>
      </c>
      <c r="I181" s="51" t="str">
        <f t="shared" si="392"/>
        <v>S</v>
      </c>
      <c r="J181" s="51" t="str">
        <f t="shared" si="393"/>
        <v>S</v>
      </c>
      <c r="K181" s="51" t="str">
        <f t="shared" si="394"/>
        <v>S</v>
      </c>
      <c r="L181" s="52">
        <v>-7.1400000000000005E-2</v>
      </c>
      <c r="M181" s="51" t="str">
        <f t="shared" si="395"/>
        <v>G</v>
      </c>
      <c r="N181" s="51" t="str">
        <f t="shared" si="396"/>
        <v>S</v>
      </c>
      <c r="O181" s="51" t="str">
        <f t="shared" si="397"/>
        <v>NS</v>
      </c>
      <c r="P181" s="51" t="str">
        <f t="shared" si="398"/>
        <v>S</v>
      </c>
      <c r="Q181" s="51">
        <v>0.63900000000000001</v>
      </c>
      <c r="R181" s="51" t="str">
        <f t="shared" si="399"/>
        <v>S</v>
      </c>
      <c r="S181" s="51" t="str">
        <f t="shared" si="400"/>
        <v>NS</v>
      </c>
      <c r="T181" s="51" t="str">
        <f t="shared" si="401"/>
        <v>S</v>
      </c>
      <c r="U181" s="51" t="str">
        <f t="shared" si="402"/>
        <v>S</v>
      </c>
      <c r="V181" s="51">
        <v>0.66</v>
      </c>
      <c r="W181" s="51" t="str">
        <f t="shared" si="403"/>
        <v>S</v>
      </c>
      <c r="X181" s="51" t="str">
        <f t="shared" si="404"/>
        <v>NS</v>
      </c>
      <c r="Y181" s="51" t="str">
        <f t="shared" si="405"/>
        <v>S</v>
      </c>
      <c r="Z181" s="51" t="str">
        <f t="shared" si="406"/>
        <v>S</v>
      </c>
      <c r="AA181" s="53">
        <v>0.61474935919165996</v>
      </c>
      <c r="AB181" s="53">
        <v>0.50541865349041004</v>
      </c>
      <c r="AC181" s="53">
        <v>23.505529061268899</v>
      </c>
      <c r="AD181" s="53">
        <v>20.7573483741354</v>
      </c>
      <c r="AE181" s="53">
        <v>0.62068562155759599</v>
      </c>
      <c r="AF181" s="53">
        <v>0.70326477695786105</v>
      </c>
      <c r="AG181" s="53">
        <v>0.70620903477716401</v>
      </c>
      <c r="AH181" s="53">
        <v>0.59088709824975805</v>
      </c>
      <c r="AI181" s="54" t="s">
        <v>42</v>
      </c>
      <c r="AJ181" s="54" t="s">
        <v>42</v>
      </c>
      <c r="AK181" s="54" t="s">
        <v>39</v>
      </c>
      <c r="AL181" s="54" t="s">
        <v>39</v>
      </c>
      <c r="AM181" s="54" t="s">
        <v>42</v>
      </c>
      <c r="AN181" s="54" t="s">
        <v>39</v>
      </c>
      <c r="AO181" s="54" t="s">
        <v>42</v>
      </c>
      <c r="AP181" s="54" t="s">
        <v>39</v>
      </c>
      <c r="AR181" s="55" t="s">
        <v>50</v>
      </c>
      <c r="AS181" s="53">
        <v>0.65361168481487997</v>
      </c>
      <c r="AT181" s="53">
        <v>0.62891701080685203</v>
      </c>
      <c r="AU181" s="53">
        <v>19.157711222465299</v>
      </c>
      <c r="AV181" s="53">
        <v>19.6352986175783</v>
      </c>
      <c r="AW181" s="53">
        <v>0.58854763204444205</v>
      </c>
      <c r="AX181" s="53">
        <v>0.60916581420262605</v>
      </c>
      <c r="AY181" s="53">
        <v>0.71557078302967803</v>
      </c>
      <c r="AZ181" s="53">
        <v>0.69834539597761702</v>
      </c>
      <c r="BA181" s="54" t="s">
        <v>42</v>
      </c>
      <c r="BB181" s="54" t="s">
        <v>42</v>
      </c>
      <c r="BC181" s="54" t="s">
        <v>39</v>
      </c>
      <c r="BD181" s="54" t="s">
        <v>39</v>
      </c>
      <c r="BE181" s="54" t="s">
        <v>41</v>
      </c>
      <c r="BF181" s="54" t="s">
        <v>42</v>
      </c>
      <c r="BG181" s="54" t="s">
        <v>42</v>
      </c>
      <c r="BH181" s="54" t="s">
        <v>42</v>
      </c>
      <c r="BI181" s="50">
        <f t="shared" si="407"/>
        <v>1</v>
      </c>
      <c r="BJ181" s="50" t="s">
        <v>50</v>
      </c>
      <c r="BK181" s="53">
        <v>0.61216899059697905</v>
      </c>
      <c r="BL181" s="53">
        <v>0.58873650283311596</v>
      </c>
      <c r="BM181" s="53">
        <v>23.1104136912037</v>
      </c>
      <c r="BN181" s="53">
        <v>22.9050585976862</v>
      </c>
      <c r="BO181" s="53">
        <v>0.62276079629583403</v>
      </c>
      <c r="BP181" s="53">
        <v>0.64129829031963304</v>
      </c>
      <c r="BQ181" s="53">
        <v>0.702161749198008</v>
      </c>
      <c r="BR181" s="53">
        <v>0.683585110815213</v>
      </c>
      <c r="BS181" s="50" t="s">
        <v>42</v>
      </c>
      <c r="BT181" s="50" t="s">
        <v>42</v>
      </c>
      <c r="BU181" s="50" t="s">
        <v>39</v>
      </c>
      <c r="BV181" s="50" t="s">
        <v>39</v>
      </c>
      <c r="BW181" s="50" t="s">
        <v>42</v>
      </c>
      <c r="BX181" s="50" t="s">
        <v>42</v>
      </c>
      <c r="BY181" s="50" t="s">
        <v>42</v>
      </c>
      <c r="BZ181" s="50" t="s">
        <v>42</v>
      </c>
    </row>
    <row r="182" spans="1:78" s="50" customFormat="1" x14ac:dyDescent="0.3">
      <c r="A182" s="49">
        <v>14162200</v>
      </c>
      <c r="B182" s="50">
        <v>23773405</v>
      </c>
      <c r="C182" s="50" t="s">
        <v>6</v>
      </c>
      <c r="D182" s="50" t="s">
        <v>194</v>
      </c>
      <c r="E182" s="50" t="s">
        <v>166</v>
      </c>
      <c r="F182" s="65"/>
      <c r="G182" s="51">
        <v>0.59</v>
      </c>
      <c r="H182" s="51" t="str">
        <f t="shared" si="391"/>
        <v>S</v>
      </c>
      <c r="I182" s="51" t="str">
        <f t="shared" si="392"/>
        <v>S</v>
      </c>
      <c r="J182" s="51" t="str">
        <f t="shared" si="393"/>
        <v>S</v>
      </c>
      <c r="K182" s="51" t="str">
        <f t="shared" si="394"/>
        <v>S</v>
      </c>
      <c r="L182" s="52">
        <v>-7.6100000000000001E-2</v>
      </c>
      <c r="M182" s="51" t="str">
        <f t="shared" si="395"/>
        <v>G</v>
      </c>
      <c r="N182" s="51" t="str">
        <f t="shared" si="396"/>
        <v>S</v>
      </c>
      <c r="O182" s="51" t="str">
        <f t="shared" si="397"/>
        <v>NS</v>
      </c>
      <c r="P182" s="51" t="str">
        <f t="shared" si="398"/>
        <v>S</v>
      </c>
      <c r="Q182" s="51">
        <v>0.63900000000000001</v>
      </c>
      <c r="R182" s="51" t="str">
        <f t="shared" si="399"/>
        <v>S</v>
      </c>
      <c r="S182" s="51" t="str">
        <f t="shared" si="400"/>
        <v>NS</v>
      </c>
      <c r="T182" s="51" t="str">
        <f t="shared" si="401"/>
        <v>S</v>
      </c>
      <c r="U182" s="51" t="str">
        <f t="shared" si="402"/>
        <v>S</v>
      </c>
      <c r="V182" s="51">
        <v>0.66</v>
      </c>
      <c r="W182" s="51" t="str">
        <f t="shared" si="403"/>
        <v>S</v>
      </c>
      <c r="X182" s="51" t="str">
        <f t="shared" si="404"/>
        <v>NS</v>
      </c>
      <c r="Y182" s="51" t="str">
        <f t="shared" si="405"/>
        <v>S</v>
      </c>
      <c r="Z182" s="51" t="str">
        <f t="shared" si="406"/>
        <v>S</v>
      </c>
      <c r="AA182" s="53">
        <v>0.61474935919165996</v>
      </c>
      <c r="AB182" s="53">
        <v>0.50541865349041004</v>
      </c>
      <c r="AC182" s="53">
        <v>23.505529061268899</v>
      </c>
      <c r="AD182" s="53">
        <v>20.7573483741354</v>
      </c>
      <c r="AE182" s="53">
        <v>0.62068562155759599</v>
      </c>
      <c r="AF182" s="53">
        <v>0.70326477695786105</v>
      </c>
      <c r="AG182" s="53">
        <v>0.70620903477716401</v>
      </c>
      <c r="AH182" s="53">
        <v>0.59088709824975805</v>
      </c>
      <c r="AI182" s="54" t="s">
        <v>42</v>
      </c>
      <c r="AJ182" s="54" t="s">
        <v>42</v>
      </c>
      <c r="AK182" s="54" t="s">
        <v>39</v>
      </c>
      <c r="AL182" s="54" t="s">
        <v>39</v>
      </c>
      <c r="AM182" s="54" t="s">
        <v>42</v>
      </c>
      <c r="AN182" s="54" t="s">
        <v>39</v>
      </c>
      <c r="AO182" s="54" t="s">
        <v>42</v>
      </c>
      <c r="AP182" s="54" t="s">
        <v>39</v>
      </c>
      <c r="AR182" s="55" t="s">
        <v>50</v>
      </c>
      <c r="AS182" s="53">
        <v>0.65361168481487997</v>
      </c>
      <c r="AT182" s="53">
        <v>0.62891701080685203</v>
      </c>
      <c r="AU182" s="53">
        <v>19.157711222465299</v>
      </c>
      <c r="AV182" s="53">
        <v>19.6352986175783</v>
      </c>
      <c r="AW182" s="53">
        <v>0.58854763204444205</v>
      </c>
      <c r="AX182" s="53">
        <v>0.60916581420262605</v>
      </c>
      <c r="AY182" s="53">
        <v>0.71557078302967803</v>
      </c>
      <c r="AZ182" s="53">
        <v>0.69834539597761702</v>
      </c>
      <c r="BA182" s="54" t="s">
        <v>42</v>
      </c>
      <c r="BB182" s="54" t="s">
        <v>42</v>
      </c>
      <c r="BC182" s="54" t="s">
        <v>39</v>
      </c>
      <c r="BD182" s="54" t="s">
        <v>39</v>
      </c>
      <c r="BE182" s="54" t="s">
        <v>41</v>
      </c>
      <c r="BF182" s="54" t="s">
        <v>42</v>
      </c>
      <c r="BG182" s="54" t="s">
        <v>42</v>
      </c>
      <c r="BH182" s="54" t="s">
        <v>42</v>
      </c>
      <c r="BI182" s="50">
        <f t="shared" si="407"/>
        <v>1</v>
      </c>
      <c r="BJ182" s="50" t="s">
        <v>50</v>
      </c>
      <c r="BK182" s="53">
        <v>0.61216899059697905</v>
      </c>
      <c r="BL182" s="53">
        <v>0.58873650283311596</v>
      </c>
      <c r="BM182" s="53">
        <v>23.1104136912037</v>
      </c>
      <c r="BN182" s="53">
        <v>22.9050585976862</v>
      </c>
      <c r="BO182" s="53">
        <v>0.62276079629583403</v>
      </c>
      <c r="BP182" s="53">
        <v>0.64129829031963304</v>
      </c>
      <c r="BQ182" s="53">
        <v>0.702161749198008</v>
      </c>
      <c r="BR182" s="53">
        <v>0.683585110815213</v>
      </c>
      <c r="BS182" s="50" t="s">
        <v>42</v>
      </c>
      <c r="BT182" s="50" t="s">
        <v>42</v>
      </c>
      <c r="BU182" s="50" t="s">
        <v>39</v>
      </c>
      <c r="BV182" s="50" t="s">
        <v>39</v>
      </c>
      <c r="BW182" s="50" t="s">
        <v>42</v>
      </c>
      <c r="BX182" s="50" t="s">
        <v>42</v>
      </c>
      <c r="BY182" s="50" t="s">
        <v>42</v>
      </c>
      <c r="BZ182" s="50" t="s">
        <v>42</v>
      </c>
    </row>
    <row r="183" spans="1:78" s="50" customFormat="1" x14ac:dyDescent="0.3">
      <c r="A183" s="49">
        <v>14162200</v>
      </c>
      <c r="B183" s="50">
        <v>23773405</v>
      </c>
      <c r="C183" s="50" t="s">
        <v>6</v>
      </c>
      <c r="D183" s="50" t="s">
        <v>195</v>
      </c>
      <c r="E183" s="50" t="s">
        <v>196</v>
      </c>
      <c r="F183" s="65"/>
      <c r="G183" s="51">
        <v>0.63200000000000001</v>
      </c>
      <c r="H183" s="51" t="str">
        <f t="shared" si="391"/>
        <v>S</v>
      </c>
      <c r="I183" s="51" t="str">
        <f t="shared" si="392"/>
        <v>S</v>
      </c>
      <c r="J183" s="51" t="str">
        <f t="shared" si="393"/>
        <v>S</v>
      </c>
      <c r="K183" s="51" t="str">
        <f t="shared" si="394"/>
        <v>S</v>
      </c>
      <c r="L183" s="52">
        <v>-4.9599999999999998E-2</v>
      </c>
      <c r="M183" s="51" t="str">
        <f t="shared" si="395"/>
        <v>VG</v>
      </c>
      <c r="N183" s="51" t="str">
        <f t="shared" si="396"/>
        <v>S</v>
      </c>
      <c r="O183" s="51" t="str">
        <f t="shared" si="397"/>
        <v>NS</v>
      </c>
      <c r="P183" s="51" t="str">
        <f t="shared" si="398"/>
        <v>S</v>
      </c>
      <c r="Q183" s="51">
        <v>0.63200000000000001</v>
      </c>
      <c r="R183" s="51" t="str">
        <f t="shared" si="399"/>
        <v>S</v>
      </c>
      <c r="S183" s="51" t="str">
        <f t="shared" si="400"/>
        <v>NS</v>
      </c>
      <c r="T183" s="51" t="str">
        <f t="shared" si="401"/>
        <v>S</v>
      </c>
      <c r="U183" s="51" t="str">
        <f t="shared" si="402"/>
        <v>S</v>
      </c>
      <c r="V183" s="51">
        <v>0.66</v>
      </c>
      <c r="W183" s="51" t="str">
        <f t="shared" si="403"/>
        <v>S</v>
      </c>
      <c r="X183" s="51" t="str">
        <f t="shared" si="404"/>
        <v>NS</v>
      </c>
      <c r="Y183" s="51" t="str">
        <f t="shared" si="405"/>
        <v>S</v>
      </c>
      <c r="Z183" s="51" t="str">
        <f t="shared" si="406"/>
        <v>S</v>
      </c>
      <c r="AA183" s="53">
        <v>0.61474935919165996</v>
      </c>
      <c r="AB183" s="53">
        <v>0.50541865349041004</v>
      </c>
      <c r="AC183" s="53">
        <v>23.505529061268899</v>
      </c>
      <c r="AD183" s="53">
        <v>20.7573483741354</v>
      </c>
      <c r="AE183" s="53">
        <v>0.62068562155759599</v>
      </c>
      <c r="AF183" s="53">
        <v>0.70326477695786105</v>
      </c>
      <c r="AG183" s="53">
        <v>0.70620903477716401</v>
      </c>
      <c r="AH183" s="53">
        <v>0.59088709824975805</v>
      </c>
      <c r="AI183" s="54" t="s">
        <v>42</v>
      </c>
      <c r="AJ183" s="54" t="s">
        <v>42</v>
      </c>
      <c r="AK183" s="54" t="s">
        <v>39</v>
      </c>
      <c r="AL183" s="54" t="s">
        <v>39</v>
      </c>
      <c r="AM183" s="54" t="s">
        <v>42</v>
      </c>
      <c r="AN183" s="54" t="s">
        <v>39</v>
      </c>
      <c r="AO183" s="54" t="s">
        <v>42</v>
      </c>
      <c r="AP183" s="54" t="s">
        <v>39</v>
      </c>
      <c r="AR183" s="55" t="s">
        <v>50</v>
      </c>
      <c r="AS183" s="53">
        <v>0.65361168481487997</v>
      </c>
      <c r="AT183" s="53">
        <v>0.62891701080685203</v>
      </c>
      <c r="AU183" s="53">
        <v>19.157711222465299</v>
      </c>
      <c r="AV183" s="53">
        <v>19.6352986175783</v>
      </c>
      <c r="AW183" s="53">
        <v>0.58854763204444205</v>
      </c>
      <c r="AX183" s="53">
        <v>0.60916581420262605</v>
      </c>
      <c r="AY183" s="53">
        <v>0.71557078302967803</v>
      </c>
      <c r="AZ183" s="53">
        <v>0.69834539597761702</v>
      </c>
      <c r="BA183" s="54" t="s">
        <v>42</v>
      </c>
      <c r="BB183" s="54" t="s">
        <v>42</v>
      </c>
      <c r="BC183" s="54" t="s">
        <v>39</v>
      </c>
      <c r="BD183" s="54" t="s">
        <v>39</v>
      </c>
      <c r="BE183" s="54" t="s">
        <v>41</v>
      </c>
      <c r="BF183" s="54" t="s">
        <v>42</v>
      </c>
      <c r="BG183" s="54" t="s">
        <v>42</v>
      </c>
      <c r="BH183" s="54" t="s">
        <v>42</v>
      </c>
      <c r="BI183" s="50">
        <f t="shared" si="407"/>
        <v>1</v>
      </c>
      <c r="BJ183" s="50" t="s">
        <v>50</v>
      </c>
      <c r="BK183" s="53">
        <v>0.61216899059697905</v>
      </c>
      <c r="BL183" s="53">
        <v>0.58873650283311596</v>
      </c>
      <c r="BM183" s="53">
        <v>23.1104136912037</v>
      </c>
      <c r="BN183" s="53">
        <v>22.9050585976862</v>
      </c>
      <c r="BO183" s="53">
        <v>0.62276079629583403</v>
      </c>
      <c r="BP183" s="53">
        <v>0.64129829031963304</v>
      </c>
      <c r="BQ183" s="53">
        <v>0.702161749198008</v>
      </c>
      <c r="BR183" s="53">
        <v>0.683585110815213</v>
      </c>
      <c r="BS183" s="50" t="s">
        <v>42</v>
      </c>
      <c r="BT183" s="50" t="s">
        <v>42</v>
      </c>
      <c r="BU183" s="50" t="s">
        <v>39</v>
      </c>
      <c r="BV183" s="50" t="s">
        <v>39</v>
      </c>
      <c r="BW183" s="50" t="s">
        <v>42</v>
      </c>
      <c r="BX183" s="50" t="s">
        <v>42</v>
      </c>
      <c r="BY183" s="50" t="s">
        <v>42</v>
      </c>
      <c r="BZ183" s="50" t="s">
        <v>42</v>
      </c>
    </row>
    <row r="184" spans="1:78" s="50" customFormat="1" x14ac:dyDescent="0.3">
      <c r="A184" s="49">
        <v>14162200</v>
      </c>
      <c r="B184" s="50">
        <v>23773405</v>
      </c>
      <c r="C184" s="50" t="s">
        <v>6</v>
      </c>
      <c r="D184" s="50" t="s">
        <v>198</v>
      </c>
      <c r="E184" s="50" t="s">
        <v>197</v>
      </c>
      <c r="F184" s="65"/>
      <c r="G184" s="51">
        <v>0.59799999999999998</v>
      </c>
      <c r="H184" s="51" t="str">
        <f t="shared" si="391"/>
        <v>S</v>
      </c>
      <c r="I184" s="51" t="str">
        <f t="shared" si="392"/>
        <v>S</v>
      </c>
      <c r="J184" s="51" t="str">
        <f t="shared" si="393"/>
        <v>S</v>
      </c>
      <c r="K184" s="51" t="str">
        <f t="shared" si="394"/>
        <v>S</v>
      </c>
      <c r="L184" s="52">
        <v>6.4000000000000003E-3</v>
      </c>
      <c r="M184" s="51" t="str">
        <f t="shared" si="395"/>
        <v>VG</v>
      </c>
      <c r="N184" s="51" t="str">
        <f t="shared" si="396"/>
        <v>S</v>
      </c>
      <c r="O184" s="51" t="str">
        <f t="shared" si="397"/>
        <v>NS</v>
      </c>
      <c r="P184" s="51" t="str">
        <f t="shared" si="398"/>
        <v>S</v>
      </c>
      <c r="Q184" s="51">
        <v>0.63200000000000001</v>
      </c>
      <c r="R184" s="51" t="str">
        <f t="shared" si="399"/>
        <v>S</v>
      </c>
      <c r="S184" s="51" t="str">
        <f t="shared" si="400"/>
        <v>NS</v>
      </c>
      <c r="T184" s="51" t="str">
        <f t="shared" si="401"/>
        <v>S</v>
      </c>
      <c r="U184" s="51" t="str">
        <f t="shared" si="402"/>
        <v>S</v>
      </c>
      <c r="V184" s="51">
        <v>0.64900000000000002</v>
      </c>
      <c r="W184" s="51" t="str">
        <f t="shared" si="403"/>
        <v>S</v>
      </c>
      <c r="X184" s="51" t="str">
        <f t="shared" si="404"/>
        <v>NS</v>
      </c>
      <c r="Y184" s="51" t="str">
        <f t="shared" si="405"/>
        <v>S</v>
      </c>
      <c r="Z184" s="51" t="str">
        <f t="shared" si="406"/>
        <v>S</v>
      </c>
      <c r="AA184" s="53">
        <v>0.61474935919165996</v>
      </c>
      <c r="AB184" s="53">
        <v>0.50541865349041004</v>
      </c>
      <c r="AC184" s="53">
        <v>23.505529061268899</v>
      </c>
      <c r="AD184" s="53">
        <v>20.7573483741354</v>
      </c>
      <c r="AE184" s="53">
        <v>0.62068562155759599</v>
      </c>
      <c r="AF184" s="53">
        <v>0.70326477695786105</v>
      </c>
      <c r="AG184" s="53">
        <v>0.70620903477716401</v>
      </c>
      <c r="AH184" s="53">
        <v>0.59088709824975805</v>
      </c>
      <c r="AI184" s="54" t="s">
        <v>42</v>
      </c>
      <c r="AJ184" s="54" t="s">
        <v>42</v>
      </c>
      <c r="AK184" s="54" t="s">
        <v>39</v>
      </c>
      <c r="AL184" s="54" t="s">
        <v>39</v>
      </c>
      <c r="AM184" s="54" t="s">
        <v>42</v>
      </c>
      <c r="AN184" s="54" t="s">
        <v>39</v>
      </c>
      <c r="AO184" s="54" t="s">
        <v>42</v>
      </c>
      <c r="AP184" s="54" t="s">
        <v>39</v>
      </c>
      <c r="AR184" s="55" t="s">
        <v>50</v>
      </c>
      <c r="AS184" s="53">
        <v>0.65361168481487997</v>
      </c>
      <c r="AT184" s="53">
        <v>0.62891701080685203</v>
      </c>
      <c r="AU184" s="53">
        <v>19.157711222465299</v>
      </c>
      <c r="AV184" s="53">
        <v>19.6352986175783</v>
      </c>
      <c r="AW184" s="53">
        <v>0.58854763204444205</v>
      </c>
      <c r="AX184" s="53">
        <v>0.60916581420262605</v>
      </c>
      <c r="AY184" s="53">
        <v>0.71557078302967803</v>
      </c>
      <c r="AZ184" s="53">
        <v>0.69834539597761702</v>
      </c>
      <c r="BA184" s="54" t="s">
        <v>42</v>
      </c>
      <c r="BB184" s="54" t="s">
        <v>42</v>
      </c>
      <c r="BC184" s="54" t="s">
        <v>39</v>
      </c>
      <c r="BD184" s="54" t="s">
        <v>39</v>
      </c>
      <c r="BE184" s="54" t="s">
        <v>41</v>
      </c>
      <c r="BF184" s="54" t="s">
        <v>42</v>
      </c>
      <c r="BG184" s="54" t="s">
        <v>42</v>
      </c>
      <c r="BH184" s="54" t="s">
        <v>42</v>
      </c>
      <c r="BI184" s="50">
        <f t="shared" si="407"/>
        <v>1</v>
      </c>
      <c r="BJ184" s="50" t="s">
        <v>50</v>
      </c>
      <c r="BK184" s="53">
        <v>0.61216899059697905</v>
      </c>
      <c r="BL184" s="53">
        <v>0.58873650283311596</v>
      </c>
      <c r="BM184" s="53">
        <v>23.1104136912037</v>
      </c>
      <c r="BN184" s="53">
        <v>22.9050585976862</v>
      </c>
      <c r="BO184" s="53">
        <v>0.62276079629583403</v>
      </c>
      <c r="BP184" s="53">
        <v>0.64129829031963304</v>
      </c>
      <c r="BQ184" s="53">
        <v>0.702161749198008</v>
      </c>
      <c r="BR184" s="53">
        <v>0.683585110815213</v>
      </c>
      <c r="BS184" s="50" t="s">
        <v>42</v>
      </c>
      <c r="BT184" s="50" t="s">
        <v>42</v>
      </c>
      <c r="BU184" s="50" t="s">
        <v>39</v>
      </c>
      <c r="BV184" s="50" t="s">
        <v>39</v>
      </c>
      <c r="BW184" s="50" t="s">
        <v>42</v>
      </c>
      <c r="BX184" s="50" t="s">
        <v>42</v>
      </c>
      <c r="BY184" s="50" t="s">
        <v>42</v>
      </c>
      <c r="BZ184" s="50" t="s">
        <v>42</v>
      </c>
    </row>
    <row r="185" spans="1:78" s="50" customFormat="1" x14ac:dyDescent="0.3">
      <c r="A185" s="49">
        <v>14162200</v>
      </c>
      <c r="B185" s="50">
        <v>23773405</v>
      </c>
      <c r="C185" s="50" t="s">
        <v>6</v>
      </c>
      <c r="D185" s="50" t="s">
        <v>207</v>
      </c>
      <c r="F185" s="65"/>
      <c r="G185" s="51">
        <v>0.61399999999999999</v>
      </c>
      <c r="H185" s="51" t="str">
        <f t="shared" si="391"/>
        <v>S</v>
      </c>
      <c r="I185" s="51" t="str">
        <f t="shared" si="392"/>
        <v>S</v>
      </c>
      <c r="J185" s="51" t="str">
        <f t="shared" si="393"/>
        <v>S</v>
      </c>
      <c r="K185" s="51" t="str">
        <f t="shared" si="394"/>
        <v>S</v>
      </c>
      <c r="L185" s="52">
        <v>-6.5000000000000002E-2</v>
      </c>
      <c r="M185" s="51" t="str">
        <f t="shared" si="395"/>
        <v>G</v>
      </c>
      <c r="N185" s="51" t="str">
        <f t="shared" si="396"/>
        <v>S</v>
      </c>
      <c r="O185" s="51" t="str">
        <f t="shared" si="397"/>
        <v>NS</v>
      </c>
      <c r="P185" s="51" t="str">
        <f t="shared" si="398"/>
        <v>S</v>
      </c>
      <c r="Q185" s="51">
        <v>0.61799999999999999</v>
      </c>
      <c r="R185" s="51" t="str">
        <f t="shared" si="399"/>
        <v>S</v>
      </c>
      <c r="S185" s="51" t="str">
        <f t="shared" si="400"/>
        <v>NS</v>
      </c>
      <c r="T185" s="51" t="str">
        <f t="shared" si="401"/>
        <v>S</v>
      </c>
      <c r="U185" s="51" t="str">
        <f t="shared" si="402"/>
        <v>S</v>
      </c>
      <c r="V185" s="51">
        <v>0.66700000000000004</v>
      </c>
      <c r="W185" s="51" t="str">
        <f t="shared" si="403"/>
        <v>S</v>
      </c>
      <c r="X185" s="51" t="str">
        <f t="shared" si="404"/>
        <v>NS</v>
      </c>
      <c r="Y185" s="51" t="str">
        <f t="shared" si="405"/>
        <v>S</v>
      </c>
      <c r="Z185" s="51" t="str">
        <f t="shared" si="406"/>
        <v>S</v>
      </c>
      <c r="AA185" s="53">
        <v>0.61474935919165996</v>
      </c>
      <c r="AB185" s="53">
        <v>0.50541865349041004</v>
      </c>
      <c r="AC185" s="53">
        <v>23.505529061268899</v>
      </c>
      <c r="AD185" s="53">
        <v>20.7573483741354</v>
      </c>
      <c r="AE185" s="53">
        <v>0.62068562155759599</v>
      </c>
      <c r="AF185" s="53">
        <v>0.70326477695786105</v>
      </c>
      <c r="AG185" s="53">
        <v>0.70620903477716401</v>
      </c>
      <c r="AH185" s="53">
        <v>0.59088709824975805</v>
      </c>
      <c r="AI185" s="54" t="s">
        <v>42</v>
      </c>
      <c r="AJ185" s="54" t="s">
        <v>42</v>
      </c>
      <c r="AK185" s="54" t="s">
        <v>39</v>
      </c>
      <c r="AL185" s="54" t="s">
        <v>39</v>
      </c>
      <c r="AM185" s="54" t="s">
        <v>42</v>
      </c>
      <c r="AN185" s="54" t="s">
        <v>39</v>
      </c>
      <c r="AO185" s="54" t="s">
        <v>42</v>
      </c>
      <c r="AP185" s="54" t="s">
        <v>39</v>
      </c>
      <c r="AR185" s="55" t="s">
        <v>50</v>
      </c>
      <c r="AS185" s="53">
        <v>0.65361168481487997</v>
      </c>
      <c r="AT185" s="53">
        <v>0.62891701080685203</v>
      </c>
      <c r="AU185" s="53">
        <v>19.157711222465299</v>
      </c>
      <c r="AV185" s="53">
        <v>19.6352986175783</v>
      </c>
      <c r="AW185" s="53">
        <v>0.58854763204444205</v>
      </c>
      <c r="AX185" s="53">
        <v>0.60916581420262605</v>
      </c>
      <c r="AY185" s="53">
        <v>0.71557078302967803</v>
      </c>
      <c r="AZ185" s="53">
        <v>0.69834539597761702</v>
      </c>
      <c r="BA185" s="54" t="s">
        <v>42</v>
      </c>
      <c r="BB185" s="54" t="s">
        <v>42</v>
      </c>
      <c r="BC185" s="54" t="s">
        <v>39</v>
      </c>
      <c r="BD185" s="54" t="s">
        <v>39</v>
      </c>
      <c r="BE185" s="54" t="s">
        <v>41</v>
      </c>
      <c r="BF185" s="54" t="s">
        <v>42</v>
      </c>
      <c r="BG185" s="54" t="s">
        <v>42</v>
      </c>
      <c r="BH185" s="54" t="s">
        <v>42</v>
      </c>
      <c r="BI185" s="50">
        <f t="shared" si="407"/>
        <v>1</v>
      </c>
      <c r="BJ185" s="50" t="s">
        <v>50</v>
      </c>
      <c r="BK185" s="53">
        <v>0.61216899059697905</v>
      </c>
      <c r="BL185" s="53">
        <v>0.58873650283311596</v>
      </c>
      <c r="BM185" s="53">
        <v>23.1104136912037</v>
      </c>
      <c r="BN185" s="53">
        <v>22.9050585976862</v>
      </c>
      <c r="BO185" s="53">
        <v>0.62276079629583403</v>
      </c>
      <c r="BP185" s="53">
        <v>0.64129829031963304</v>
      </c>
      <c r="BQ185" s="53">
        <v>0.702161749198008</v>
      </c>
      <c r="BR185" s="53">
        <v>0.683585110815213</v>
      </c>
      <c r="BS185" s="50" t="s">
        <v>42</v>
      </c>
      <c r="BT185" s="50" t="s">
        <v>42</v>
      </c>
      <c r="BU185" s="50" t="s">
        <v>39</v>
      </c>
      <c r="BV185" s="50" t="s">
        <v>39</v>
      </c>
      <c r="BW185" s="50" t="s">
        <v>42</v>
      </c>
      <c r="BX185" s="50" t="s">
        <v>42</v>
      </c>
      <c r="BY185" s="50" t="s">
        <v>42</v>
      </c>
      <c r="BZ185" s="50" t="s">
        <v>42</v>
      </c>
    </row>
    <row r="186" spans="1:78" s="50" customFormat="1" x14ac:dyDescent="0.3">
      <c r="A186" s="49">
        <v>14162200</v>
      </c>
      <c r="B186" s="50">
        <v>23773405</v>
      </c>
      <c r="C186" s="50" t="s">
        <v>6</v>
      </c>
      <c r="D186" s="50" t="s">
        <v>212</v>
      </c>
      <c r="F186" s="65"/>
      <c r="G186" s="51">
        <v>0.61399999999999999</v>
      </c>
      <c r="H186" s="51" t="str">
        <f t="shared" si="391"/>
        <v>S</v>
      </c>
      <c r="I186" s="51" t="str">
        <f t="shared" si="392"/>
        <v>S</v>
      </c>
      <c r="J186" s="51" t="str">
        <f t="shared" si="393"/>
        <v>S</v>
      </c>
      <c r="K186" s="51" t="str">
        <f t="shared" si="394"/>
        <v>S</v>
      </c>
      <c r="L186" s="52">
        <v>-6.5000000000000002E-2</v>
      </c>
      <c r="M186" s="51" t="str">
        <f t="shared" si="395"/>
        <v>G</v>
      </c>
      <c r="N186" s="51" t="str">
        <f t="shared" si="396"/>
        <v>S</v>
      </c>
      <c r="O186" s="51" t="str">
        <f t="shared" si="397"/>
        <v>NS</v>
      </c>
      <c r="P186" s="51" t="str">
        <f t="shared" si="398"/>
        <v>S</v>
      </c>
      <c r="Q186" s="51">
        <v>0.61799999999999999</v>
      </c>
      <c r="R186" s="51" t="str">
        <f t="shared" si="399"/>
        <v>S</v>
      </c>
      <c r="S186" s="51" t="str">
        <f t="shared" si="400"/>
        <v>NS</v>
      </c>
      <c r="T186" s="51" t="str">
        <f t="shared" si="401"/>
        <v>S</v>
      </c>
      <c r="U186" s="51" t="str">
        <f t="shared" si="402"/>
        <v>S</v>
      </c>
      <c r="V186" s="51">
        <v>0.66700000000000004</v>
      </c>
      <c r="W186" s="51" t="str">
        <f t="shared" si="403"/>
        <v>S</v>
      </c>
      <c r="X186" s="51" t="str">
        <f t="shared" si="404"/>
        <v>NS</v>
      </c>
      <c r="Y186" s="51" t="str">
        <f t="shared" si="405"/>
        <v>S</v>
      </c>
      <c r="Z186" s="51" t="str">
        <f t="shared" si="406"/>
        <v>S</v>
      </c>
      <c r="AA186" s="53">
        <v>0.61474935919165996</v>
      </c>
      <c r="AB186" s="53">
        <v>0.50541865349041004</v>
      </c>
      <c r="AC186" s="53">
        <v>23.505529061268899</v>
      </c>
      <c r="AD186" s="53">
        <v>20.7573483741354</v>
      </c>
      <c r="AE186" s="53">
        <v>0.62068562155759599</v>
      </c>
      <c r="AF186" s="53">
        <v>0.70326477695786105</v>
      </c>
      <c r="AG186" s="53">
        <v>0.70620903477716401</v>
      </c>
      <c r="AH186" s="53">
        <v>0.59088709824975805</v>
      </c>
      <c r="AI186" s="54" t="s">
        <v>42</v>
      </c>
      <c r="AJ186" s="54" t="s">
        <v>42</v>
      </c>
      <c r="AK186" s="54" t="s">
        <v>39</v>
      </c>
      <c r="AL186" s="54" t="s">
        <v>39</v>
      </c>
      <c r="AM186" s="54" t="s">
        <v>42</v>
      </c>
      <c r="AN186" s="54" t="s">
        <v>39</v>
      </c>
      <c r="AO186" s="54" t="s">
        <v>42</v>
      </c>
      <c r="AP186" s="54" t="s">
        <v>39</v>
      </c>
      <c r="AR186" s="55" t="s">
        <v>50</v>
      </c>
      <c r="AS186" s="53">
        <v>0.65361168481487997</v>
      </c>
      <c r="AT186" s="53">
        <v>0.62891701080685203</v>
      </c>
      <c r="AU186" s="53">
        <v>19.157711222465299</v>
      </c>
      <c r="AV186" s="53">
        <v>19.6352986175783</v>
      </c>
      <c r="AW186" s="53">
        <v>0.58854763204444205</v>
      </c>
      <c r="AX186" s="53">
        <v>0.60916581420262605</v>
      </c>
      <c r="AY186" s="53">
        <v>0.71557078302967803</v>
      </c>
      <c r="AZ186" s="53">
        <v>0.69834539597761702</v>
      </c>
      <c r="BA186" s="54" t="s">
        <v>42</v>
      </c>
      <c r="BB186" s="54" t="s">
        <v>42</v>
      </c>
      <c r="BC186" s="54" t="s">
        <v>39</v>
      </c>
      <c r="BD186" s="54" t="s">
        <v>39</v>
      </c>
      <c r="BE186" s="54" t="s">
        <v>41</v>
      </c>
      <c r="BF186" s="54" t="s">
        <v>42</v>
      </c>
      <c r="BG186" s="54" t="s">
        <v>42</v>
      </c>
      <c r="BH186" s="54" t="s">
        <v>42</v>
      </c>
      <c r="BI186" s="50">
        <f t="shared" si="407"/>
        <v>1</v>
      </c>
      <c r="BJ186" s="50" t="s">
        <v>50</v>
      </c>
      <c r="BK186" s="53">
        <v>0.61216899059697905</v>
      </c>
      <c r="BL186" s="53">
        <v>0.58873650283311596</v>
      </c>
      <c r="BM186" s="53">
        <v>23.1104136912037</v>
      </c>
      <c r="BN186" s="53">
        <v>22.9050585976862</v>
      </c>
      <c r="BO186" s="53">
        <v>0.62276079629583403</v>
      </c>
      <c r="BP186" s="53">
        <v>0.64129829031963304</v>
      </c>
      <c r="BQ186" s="53">
        <v>0.702161749198008</v>
      </c>
      <c r="BR186" s="53">
        <v>0.683585110815213</v>
      </c>
      <c r="BS186" s="50" t="s">
        <v>42</v>
      </c>
      <c r="BT186" s="50" t="s">
        <v>42</v>
      </c>
      <c r="BU186" s="50" t="s">
        <v>39</v>
      </c>
      <c r="BV186" s="50" t="s">
        <v>39</v>
      </c>
      <c r="BW186" s="50" t="s">
        <v>42</v>
      </c>
      <c r="BX186" s="50" t="s">
        <v>42</v>
      </c>
      <c r="BY186" s="50" t="s">
        <v>42</v>
      </c>
      <c r="BZ186" s="50" t="s">
        <v>42</v>
      </c>
    </row>
    <row r="187" spans="1:78" s="50" customFormat="1" x14ac:dyDescent="0.3">
      <c r="A187" s="49">
        <v>14162200</v>
      </c>
      <c r="B187" s="50">
        <v>23773405</v>
      </c>
      <c r="C187" s="50" t="s">
        <v>6</v>
      </c>
      <c r="D187" s="50" t="s">
        <v>318</v>
      </c>
      <c r="E187" s="50" t="s">
        <v>220</v>
      </c>
      <c r="F187" s="65"/>
      <c r="G187" s="51">
        <v>0.59499999999999997</v>
      </c>
      <c r="H187" s="51" t="str">
        <f t="shared" si="391"/>
        <v>S</v>
      </c>
      <c r="I187" s="51" t="str">
        <f t="shared" si="392"/>
        <v>S</v>
      </c>
      <c r="J187" s="51" t="str">
        <f t="shared" si="393"/>
        <v>S</v>
      </c>
      <c r="K187" s="51" t="str">
        <f t="shared" si="394"/>
        <v>S</v>
      </c>
      <c r="L187" s="52">
        <v>-0.14660000000000001</v>
      </c>
      <c r="M187" s="51" t="str">
        <f t="shared" si="395"/>
        <v>S</v>
      </c>
      <c r="N187" s="51" t="str">
        <f t="shared" si="396"/>
        <v>S</v>
      </c>
      <c r="O187" s="51" t="str">
        <f t="shared" si="397"/>
        <v>NS</v>
      </c>
      <c r="P187" s="51" t="str">
        <f t="shared" si="398"/>
        <v>S</v>
      </c>
      <c r="Q187" s="51">
        <v>0.626</v>
      </c>
      <c r="R187" s="51" t="str">
        <f t="shared" si="399"/>
        <v>S</v>
      </c>
      <c r="S187" s="51" t="str">
        <f t="shared" si="400"/>
        <v>NS</v>
      </c>
      <c r="T187" s="51" t="str">
        <f t="shared" si="401"/>
        <v>S</v>
      </c>
      <c r="U187" s="51" t="str">
        <f t="shared" si="402"/>
        <v>S</v>
      </c>
      <c r="V187" s="51">
        <v>0.64990000000000003</v>
      </c>
      <c r="W187" s="51" t="str">
        <f t="shared" si="403"/>
        <v>S</v>
      </c>
      <c r="X187" s="51" t="str">
        <f t="shared" si="404"/>
        <v>NS</v>
      </c>
      <c r="Y187" s="51" t="str">
        <f t="shared" si="405"/>
        <v>S</v>
      </c>
      <c r="Z187" s="51" t="str">
        <f t="shared" si="406"/>
        <v>S</v>
      </c>
      <c r="AA187" s="53">
        <v>0.61474935919165996</v>
      </c>
      <c r="AB187" s="53">
        <v>0.50541865349041004</v>
      </c>
      <c r="AC187" s="53">
        <v>23.505529061268899</v>
      </c>
      <c r="AD187" s="53">
        <v>20.7573483741354</v>
      </c>
      <c r="AE187" s="53">
        <v>0.62068562155759599</v>
      </c>
      <c r="AF187" s="53">
        <v>0.70326477695786105</v>
      </c>
      <c r="AG187" s="53">
        <v>0.70620903477716401</v>
      </c>
      <c r="AH187" s="53">
        <v>0.59088709824975805</v>
      </c>
      <c r="AI187" s="54" t="s">
        <v>42</v>
      </c>
      <c r="AJ187" s="54" t="s">
        <v>42</v>
      </c>
      <c r="AK187" s="54" t="s">
        <v>39</v>
      </c>
      <c r="AL187" s="54" t="s">
        <v>39</v>
      </c>
      <c r="AM187" s="54" t="s">
        <v>42</v>
      </c>
      <c r="AN187" s="54" t="s">
        <v>39</v>
      </c>
      <c r="AO187" s="54" t="s">
        <v>42</v>
      </c>
      <c r="AP187" s="54" t="s">
        <v>39</v>
      </c>
      <c r="AR187" s="55" t="s">
        <v>50</v>
      </c>
      <c r="AS187" s="53">
        <v>0.65361168481487997</v>
      </c>
      <c r="AT187" s="53">
        <v>0.62891701080685203</v>
      </c>
      <c r="AU187" s="53">
        <v>19.157711222465299</v>
      </c>
      <c r="AV187" s="53">
        <v>19.6352986175783</v>
      </c>
      <c r="AW187" s="53">
        <v>0.58854763204444205</v>
      </c>
      <c r="AX187" s="53">
        <v>0.60916581420262605</v>
      </c>
      <c r="AY187" s="53">
        <v>0.71557078302967803</v>
      </c>
      <c r="AZ187" s="53">
        <v>0.69834539597761702</v>
      </c>
      <c r="BA187" s="54" t="s">
        <v>42</v>
      </c>
      <c r="BB187" s="54" t="s">
        <v>42</v>
      </c>
      <c r="BC187" s="54" t="s">
        <v>39</v>
      </c>
      <c r="BD187" s="54" t="s">
        <v>39</v>
      </c>
      <c r="BE187" s="54" t="s">
        <v>41</v>
      </c>
      <c r="BF187" s="54" t="s">
        <v>42</v>
      </c>
      <c r="BG187" s="54" t="s">
        <v>42</v>
      </c>
      <c r="BH187" s="54" t="s">
        <v>42</v>
      </c>
      <c r="BI187" s="50">
        <f t="shared" si="407"/>
        <v>1</v>
      </c>
      <c r="BJ187" s="50" t="s">
        <v>50</v>
      </c>
      <c r="BK187" s="53">
        <v>0.61216899059697905</v>
      </c>
      <c r="BL187" s="53">
        <v>0.58873650283311596</v>
      </c>
      <c r="BM187" s="53">
        <v>23.1104136912037</v>
      </c>
      <c r="BN187" s="53">
        <v>22.9050585976862</v>
      </c>
      <c r="BO187" s="53">
        <v>0.62276079629583403</v>
      </c>
      <c r="BP187" s="53">
        <v>0.64129829031963304</v>
      </c>
      <c r="BQ187" s="53">
        <v>0.702161749198008</v>
      </c>
      <c r="BR187" s="53">
        <v>0.683585110815213</v>
      </c>
      <c r="BS187" s="50" t="s">
        <v>42</v>
      </c>
      <c r="BT187" s="50" t="s">
        <v>42</v>
      </c>
      <c r="BU187" s="50" t="s">
        <v>39</v>
      </c>
      <c r="BV187" s="50" t="s">
        <v>39</v>
      </c>
      <c r="BW187" s="50" t="s">
        <v>42</v>
      </c>
      <c r="BX187" s="50" t="s">
        <v>42</v>
      </c>
      <c r="BY187" s="50" t="s">
        <v>42</v>
      </c>
      <c r="BZ187" s="50" t="s">
        <v>42</v>
      </c>
    </row>
    <row r="188" spans="1:78" s="50" customFormat="1" x14ac:dyDescent="0.3">
      <c r="A188" s="49">
        <v>14162200</v>
      </c>
      <c r="B188" s="50">
        <v>23773405</v>
      </c>
      <c r="C188" s="50" t="s">
        <v>6</v>
      </c>
      <c r="D188" s="50" t="s">
        <v>322</v>
      </c>
      <c r="E188" s="50" t="s">
        <v>221</v>
      </c>
      <c r="F188" s="65"/>
      <c r="G188" s="51">
        <v>0.61599999999999999</v>
      </c>
      <c r="H188" s="51" t="str">
        <f t="shared" si="391"/>
        <v>S</v>
      </c>
      <c r="I188" s="51" t="str">
        <f t="shared" si="392"/>
        <v>S</v>
      </c>
      <c r="J188" s="51" t="str">
        <f t="shared" si="393"/>
        <v>S</v>
      </c>
      <c r="K188" s="51" t="str">
        <f t="shared" si="394"/>
        <v>S</v>
      </c>
      <c r="L188" s="52">
        <v>-7.22E-2</v>
      </c>
      <c r="M188" s="51" t="str">
        <f t="shared" si="395"/>
        <v>G</v>
      </c>
      <c r="N188" s="51" t="str">
        <f t="shared" si="396"/>
        <v>S</v>
      </c>
      <c r="O188" s="51" t="str">
        <f t="shared" si="397"/>
        <v>NS</v>
      </c>
      <c r="P188" s="51" t="str">
        <f t="shared" si="398"/>
        <v>S</v>
      </c>
      <c r="Q188" s="51">
        <v>0.61699999999999999</v>
      </c>
      <c r="R188" s="51" t="str">
        <f t="shared" si="399"/>
        <v>S</v>
      </c>
      <c r="S188" s="51" t="str">
        <f t="shared" si="400"/>
        <v>NS</v>
      </c>
      <c r="T188" s="51" t="str">
        <f t="shared" si="401"/>
        <v>S</v>
      </c>
      <c r="U188" s="51" t="str">
        <f t="shared" si="402"/>
        <v>S</v>
      </c>
      <c r="V188" s="51">
        <v>0.66700000000000004</v>
      </c>
      <c r="W188" s="51" t="str">
        <f t="shared" si="403"/>
        <v>S</v>
      </c>
      <c r="X188" s="51" t="str">
        <f t="shared" si="404"/>
        <v>NS</v>
      </c>
      <c r="Y188" s="51" t="str">
        <f t="shared" si="405"/>
        <v>S</v>
      </c>
      <c r="Z188" s="51" t="str">
        <f t="shared" si="406"/>
        <v>S</v>
      </c>
      <c r="AA188" s="53">
        <v>0.61474935919165996</v>
      </c>
      <c r="AB188" s="53">
        <v>0.50541865349041004</v>
      </c>
      <c r="AC188" s="53">
        <v>23.505529061268899</v>
      </c>
      <c r="AD188" s="53">
        <v>20.7573483741354</v>
      </c>
      <c r="AE188" s="53">
        <v>0.62068562155759599</v>
      </c>
      <c r="AF188" s="53">
        <v>0.70326477695786105</v>
      </c>
      <c r="AG188" s="53">
        <v>0.70620903477716401</v>
      </c>
      <c r="AH188" s="53">
        <v>0.59088709824975805</v>
      </c>
      <c r="AI188" s="54" t="s">
        <v>42</v>
      </c>
      <c r="AJ188" s="54" t="s">
        <v>42</v>
      </c>
      <c r="AK188" s="54" t="s">
        <v>39</v>
      </c>
      <c r="AL188" s="54" t="s">
        <v>39</v>
      </c>
      <c r="AM188" s="54" t="s">
        <v>42</v>
      </c>
      <c r="AN188" s="54" t="s">
        <v>39</v>
      </c>
      <c r="AO188" s="54" t="s">
        <v>42</v>
      </c>
      <c r="AP188" s="54" t="s">
        <v>39</v>
      </c>
      <c r="AR188" s="55" t="s">
        <v>50</v>
      </c>
      <c r="AS188" s="53">
        <v>0.65361168481487997</v>
      </c>
      <c r="AT188" s="53">
        <v>0.62891701080685203</v>
      </c>
      <c r="AU188" s="53">
        <v>19.157711222465299</v>
      </c>
      <c r="AV188" s="53">
        <v>19.6352986175783</v>
      </c>
      <c r="AW188" s="53">
        <v>0.58854763204444205</v>
      </c>
      <c r="AX188" s="53">
        <v>0.60916581420262605</v>
      </c>
      <c r="AY188" s="53">
        <v>0.71557078302967803</v>
      </c>
      <c r="AZ188" s="53">
        <v>0.69834539597761702</v>
      </c>
      <c r="BA188" s="54" t="s">
        <v>42</v>
      </c>
      <c r="BB188" s="54" t="s">
        <v>42</v>
      </c>
      <c r="BC188" s="54" t="s">
        <v>39</v>
      </c>
      <c r="BD188" s="54" t="s">
        <v>39</v>
      </c>
      <c r="BE188" s="54" t="s">
        <v>41</v>
      </c>
      <c r="BF188" s="54" t="s">
        <v>42</v>
      </c>
      <c r="BG188" s="54" t="s">
        <v>42</v>
      </c>
      <c r="BH188" s="54" t="s">
        <v>42</v>
      </c>
      <c r="BI188" s="50">
        <f t="shared" si="407"/>
        <v>1</v>
      </c>
      <c r="BJ188" s="50" t="s">
        <v>50</v>
      </c>
      <c r="BK188" s="53">
        <v>0.61216899059697905</v>
      </c>
      <c r="BL188" s="53">
        <v>0.58873650283311596</v>
      </c>
      <c r="BM188" s="53">
        <v>23.1104136912037</v>
      </c>
      <c r="BN188" s="53">
        <v>22.9050585976862</v>
      </c>
      <c r="BO188" s="53">
        <v>0.62276079629583403</v>
      </c>
      <c r="BP188" s="53">
        <v>0.64129829031963304</v>
      </c>
      <c r="BQ188" s="53">
        <v>0.702161749198008</v>
      </c>
      <c r="BR188" s="53">
        <v>0.683585110815213</v>
      </c>
      <c r="BS188" s="50" t="s">
        <v>42</v>
      </c>
      <c r="BT188" s="50" t="s">
        <v>42</v>
      </c>
      <c r="BU188" s="50" t="s">
        <v>39</v>
      </c>
      <c r="BV188" s="50" t="s">
        <v>39</v>
      </c>
      <c r="BW188" s="50" t="s">
        <v>42</v>
      </c>
      <c r="BX188" s="50" t="s">
        <v>42</v>
      </c>
      <c r="BY188" s="50" t="s">
        <v>42</v>
      </c>
      <c r="BZ188" s="50" t="s">
        <v>42</v>
      </c>
    </row>
    <row r="189" spans="1:78" s="50" customFormat="1" x14ac:dyDescent="0.3">
      <c r="A189" s="49">
        <v>14162200</v>
      </c>
      <c r="B189" s="50">
        <v>23773405</v>
      </c>
      <c r="C189" s="50" t="s">
        <v>6</v>
      </c>
      <c r="D189" s="50" t="s">
        <v>328</v>
      </c>
      <c r="E189" s="50" t="s">
        <v>221</v>
      </c>
      <c r="F189" s="65"/>
      <c r="G189" s="51">
        <v>0.61299999999999999</v>
      </c>
      <c r="H189" s="51" t="str">
        <f t="shared" si="391"/>
        <v>S</v>
      </c>
      <c r="I189" s="51" t="str">
        <f t="shared" si="392"/>
        <v>S</v>
      </c>
      <c r="J189" s="51" t="str">
        <f t="shared" si="393"/>
        <v>S</v>
      </c>
      <c r="K189" s="51" t="str">
        <f t="shared" si="394"/>
        <v>S</v>
      </c>
      <c r="L189" s="52">
        <v>-7.2900000000000006E-2</v>
      </c>
      <c r="M189" s="51" t="str">
        <f t="shared" si="395"/>
        <v>G</v>
      </c>
      <c r="N189" s="51" t="str">
        <f t="shared" si="396"/>
        <v>S</v>
      </c>
      <c r="O189" s="51" t="str">
        <f t="shared" si="397"/>
        <v>NS</v>
      </c>
      <c r="P189" s="51" t="str">
        <f t="shared" si="398"/>
        <v>S</v>
      </c>
      <c r="Q189" s="51">
        <v>0.61799999999999999</v>
      </c>
      <c r="R189" s="51" t="str">
        <f t="shared" si="399"/>
        <v>S</v>
      </c>
      <c r="S189" s="51" t="str">
        <f t="shared" si="400"/>
        <v>NS</v>
      </c>
      <c r="T189" s="51" t="str">
        <f t="shared" si="401"/>
        <v>S</v>
      </c>
      <c r="U189" s="51" t="str">
        <f t="shared" si="402"/>
        <v>S</v>
      </c>
      <c r="V189" s="51">
        <v>0.67110000000000003</v>
      </c>
      <c r="W189" s="51" t="str">
        <f t="shared" si="403"/>
        <v>S</v>
      </c>
      <c r="X189" s="51" t="str">
        <f t="shared" si="404"/>
        <v>NS</v>
      </c>
      <c r="Y189" s="51" t="str">
        <f t="shared" si="405"/>
        <v>S</v>
      </c>
      <c r="Z189" s="51" t="str">
        <f t="shared" si="406"/>
        <v>S</v>
      </c>
      <c r="AA189" s="53">
        <v>0.61474935919165996</v>
      </c>
      <c r="AB189" s="53">
        <v>0.50541865349041004</v>
      </c>
      <c r="AC189" s="53">
        <v>23.505529061268899</v>
      </c>
      <c r="AD189" s="53">
        <v>20.7573483741354</v>
      </c>
      <c r="AE189" s="53">
        <v>0.62068562155759599</v>
      </c>
      <c r="AF189" s="53">
        <v>0.70326477695786105</v>
      </c>
      <c r="AG189" s="53">
        <v>0.70620903477716401</v>
      </c>
      <c r="AH189" s="53">
        <v>0.59088709824975805</v>
      </c>
      <c r="AI189" s="54" t="s">
        <v>42</v>
      </c>
      <c r="AJ189" s="54" t="s">
        <v>42</v>
      </c>
      <c r="AK189" s="54" t="s">
        <v>39</v>
      </c>
      <c r="AL189" s="54" t="s">
        <v>39</v>
      </c>
      <c r="AM189" s="54" t="s">
        <v>42</v>
      </c>
      <c r="AN189" s="54" t="s">
        <v>39</v>
      </c>
      <c r="AO189" s="54" t="s">
        <v>42</v>
      </c>
      <c r="AP189" s="54" t="s">
        <v>39</v>
      </c>
      <c r="AR189" s="55" t="s">
        <v>50</v>
      </c>
      <c r="AS189" s="53">
        <v>0.65361168481487997</v>
      </c>
      <c r="AT189" s="53">
        <v>0.62891701080685203</v>
      </c>
      <c r="AU189" s="53">
        <v>19.157711222465299</v>
      </c>
      <c r="AV189" s="53">
        <v>19.6352986175783</v>
      </c>
      <c r="AW189" s="53">
        <v>0.58854763204444205</v>
      </c>
      <c r="AX189" s="53">
        <v>0.60916581420262605</v>
      </c>
      <c r="AY189" s="53">
        <v>0.71557078302967803</v>
      </c>
      <c r="AZ189" s="53">
        <v>0.69834539597761702</v>
      </c>
      <c r="BA189" s="54" t="s">
        <v>42</v>
      </c>
      <c r="BB189" s="54" t="s">
        <v>42</v>
      </c>
      <c r="BC189" s="54" t="s">
        <v>39</v>
      </c>
      <c r="BD189" s="54" t="s">
        <v>39</v>
      </c>
      <c r="BE189" s="54" t="s">
        <v>41</v>
      </c>
      <c r="BF189" s="54" t="s">
        <v>42</v>
      </c>
      <c r="BG189" s="54" t="s">
        <v>42</v>
      </c>
      <c r="BH189" s="54" t="s">
        <v>42</v>
      </c>
      <c r="BI189" s="50">
        <f t="shared" si="407"/>
        <v>1</v>
      </c>
      <c r="BJ189" s="50" t="s">
        <v>50</v>
      </c>
      <c r="BK189" s="53">
        <v>0.61216899059697905</v>
      </c>
      <c r="BL189" s="53">
        <v>0.58873650283311596</v>
      </c>
      <c r="BM189" s="53">
        <v>23.1104136912037</v>
      </c>
      <c r="BN189" s="53">
        <v>22.9050585976862</v>
      </c>
      <c r="BO189" s="53">
        <v>0.62276079629583403</v>
      </c>
      <c r="BP189" s="53">
        <v>0.64129829031963304</v>
      </c>
      <c r="BQ189" s="53">
        <v>0.702161749198008</v>
      </c>
      <c r="BR189" s="53">
        <v>0.683585110815213</v>
      </c>
      <c r="BS189" s="50" t="s">
        <v>42</v>
      </c>
      <c r="BT189" s="50" t="s">
        <v>42</v>
      </c>
      <c r="BU189" s="50" t="s">
        <v>39</v>
      </c>
      <c r="BV189" s="50" t="s">
        <v>39</v>
      </c>
      <c r="BW189" s="50" t="s">
        <v>42</v>
      </c>
      <c r="BX189" s="50" t="s">
        <v>42</v>
      </c>
      <c r="BY189" s="50" t="s">
        <v>42</v>
      </c>
      <c r="BZ189" s="50" t="s">
        <v>42</v>
      </c>
    </row>
    <row r="190" spans="1:78" s="50" customFormat="1" x14ac:dyDescent="0.3">
      <c r="A190" s="49">
        <v>14162200</v>
      </c>
      <c r="B190" s="50">
        <v>23773405</v>
      </c>
      <c r="C190" s="50" t="s">
        <v>6</v>
      </c>
      <c r="D190" s="50" t="s">
        <v>508</v>
      </c>
      <c r="E190" s="50" t="s">
        <v>221</v>
      </c>
      <c r="F190" s="65"/>
      <c r="G190" s="51">
        <v>0.61499999999999999</v>
      </c>
      <c r="H190" s="51" t="str">
        <f t="shared" ref="H190" si="408">IF(G190&gt;0.8,"VG",IF(G190&gt;0.7,"G",IF(G190&gt;0.45,"S","NS")))</f>
        <v>S</v>
      </c>
      <c r="I190" s="51" t="str">
        <f t="shared" ref="I190" si="409">AJ190</f>
        <v>S</v>
      </c>
      <c r="J190" s="51" t="str">
        <f t="shared" ref="J190" si="410">BB190</f>
        <v>S</v>
      </c>
      <c r="K190" s="51" t="str">
        <f t="shared" ref="K190" si="411">BT190</f>
        <v>S</v>
      </c>
      <c r="L190" s="52">
        <v>-7.1900000000000006E-2</v>
      </c>
      <c r="M190" s="51" t="str">
        <f t="shared" ref="M190" si="412">IF(ABS(L190)&lt;5%,"VG",IF(ABS(L190)&lt;10%,"G",IF(ABS(L190)&lt;15%,"S","NS")))</f>
        <v>G</v>
      </c>
      <c r="N190" s="51" t="str">
        <f t="shared" ref="N190" si="413">AO190</f>
        <v>S</v>
      </c>
      <c r="O190" s="51" t="str">
        <f t="shared" ref="O190" si="414">BD190</f>
        <v>NS</v>
      </c>
      <c r="P190" s="51" t="str">
        <f t="shared" ref="P190" si="415">BY190</f>
        <v>S</v>
      </c>
      <c r="Q190" s="51">
        <v>0.61799999999999999</v>
      </c>
      <c r="R190" s="51" t="str">
        <f t="shared" ref="R190" si="416">IF(Q190&lt;=0.5,"VG",IF(Q190&lt;=0.6,"G",IF(Q190&lt;=0.7,"S","NS")))</f>
        <v>S</v>
      </c>
      <c r="S190" s="51" t="str">
        <f t="shared" ref="S190" si="417">AN190</f>
        <v>NS</v>
      </c>
      <c r="T190" s="51" t="str">
        <f t="shared" ref="T190" si="418">BF190</f>
        <v>S</v>
      </c>
      <c r="U190" s="51" t="str">
        <f t="shared" ref="U190" si="419">BX190</f>
        <v>S</v>
      </c>
      <c r="V190" s="51">
        <v>0.67149999999999999</v>
      </c>
      <c r="W190" s="51" t="str">
        <f t="shared" ref="W190" si="420">IF(V190&gt;0.85,"VG",IF(V190&gt;0.75,"G",IF(V190&gt;0.6,"S","NS")))</f>
        <v>S</v>
      </c>
      <c r="X190" s="51" t="str">
        <f t="shared" ref="X190" si="421">AP190</f>
        <v>NS</v>
      </c>
      <c r="Y190" s="51" t="str">
        <f t="shared" ref="Y190" si="422">BH190</f>
        <v>S</v>
      </c>
      <c r="Z190" s="51" t="str">
        <f t="shared" ref="Z190" si="423">BZ190</f>
        <v>S</v>
      </c>
      <c r="AA190" s="53">
        <v>0.61474935919165996</v>
      </c>
      <c r="AB190" s="53">
        <v>0.50541865349041004</v>
      </c>
      <c r="AC190" s="53">
        <v>23.505529061268899</v>
      </c>
      <c r="AD190" s="53">
        <v>20.7573483741354</v>
      </c>
      <c r="AE190" s="53">
        <v>0.62068562155759599</v>
      </c>
      <c r="AF190" s="53">
        <v>0.70326477695786105</v>
      </c>
      <c r="AG190" s="53">
        <v>0.70620903477716401</v>
      </c>
      <c r="AH190" s="53">
        <v>0.59088709824975805</v>
      </c>
      <c r="AI190" s="54" t="s">
        <v>42</v>
      </c>
      <c r="AJ190" s="54" t="s">
        <v>42</v>
      </c>
      <c r="AK190" s="54" t="s">
        <v>39</v>
      </c>
      <c r="AL190" s="54" t="s">
        <v>39</v>
      </c>
      <c r="AM190" s="54" t="s">
        <v>42</v>
      </c>
      <c r="AN190" s="54" t="s">
        <v>39</v>
      </c>
      <c r="AO190" s="54" t="s">
        <v>42</v>
      </c>
      <c r="AP190" s="54" t="s">
        <v>39</v>
      </c>
      <c r="AR190" s="55" t="s">
        <v>50</v>
      </c>
      <c r="AS190" s="53">
        <v>0.65361168481487997</v>
      </c>
      <c r="AT190" s="53">
        <v>0.62891701080685203</v>
      </c>
      <c r="AU190" s="53">
        <v>19.157711222465299</v>
      </c>
      <c r="AV190" s="53">
        <v>19.6352986175783</v>
      </c>
      <c r="AW190" s="53">
        <v>0.58854763204444205</v>
      </c>
      <c r="AX190" s="53">
        <v>0.60916581420262605</v>
      </c>
      <c r="AY190" s="53">
        <v>0.71557078302967803</v>
      </c>
      <c r="AZ190" s="53">
        <v>0.69834539597761702</v>
      </c>
      <c r="BA190" s="54" t="s">
        <v>42</v>
      </c>
      <c r="BB190" s="54" t="s">
        <v>42</v>
      </c>
      <c r="BC190" s="54" t="s">
        <v>39</v>
      </c>
      <c r="BD190" s="54" t="s">
        <v>39</v>
      </c>
      <c r="BE190" s="54" t="s">
        <v>41</v>
      </c>
      <c r="BF190" s="54" t="s">
        <v>42</v>
      </c>
      <c r="BG190" s="54" t="s">
        <v>42</v>
      </c>
      <c r="BH190" s="54" t="s">
        <v>42</v>
      </c>
      <c r="BI190" s="50">
        <f t="shared" ref="BI190" si="424">IF(BJ190=AR190,1,0)</f>
        <v>1</v>
      </c>
      <c r="BJ190" s="50" t="s">
        <v>50</v>
      </c>
      <c r="BK190" s="53">
        <v>0.61216899059697905</v>
      </c>
      <c r="BL190" s="53">
        <v>0.58873650283311596</v>
      </c>
      <c r="BM190" s="53">
        <v>23.1104136912037</v>
      </c>
      <c r="BN190" s="53">
        <v>22.9050585976862</v>
      </c>
      <c r="BO190" s="53">
        <v>0.62276079629583403</v>
      </c>
      <c r="BP190" s="53">
        <v>0.64129829031963304</v>
      </c>
      <c r="BQ190" s="53">
        <v>0.702161749198008</v>
      </c>
      <c r="BR190" s="53">
        <v>0.683585110815213</v>
      </c>
      <c r="BS190" s="50" t="s">
        <v>42</v>
      </c>
      <c r="BT190" s="50" t="s">
        <v>42</v>
      </c>
      <c r="BU190" s="50" t="s">
        <v>39</v>
      </c>
      <c r="BV190" s="50" t="s">
        <v>39</v>
      </c>
      <c r="BW190" s="50" t="s">
        <v>42</v>
      </c>
      <c r="BX190" s="50" t="s">
        <v>42</v>
      </c>
      <c r="BY190" s="50" t="s">
        <v>42</v>
      </c>
      <c r="BZ190" s="50" t="s">
        <v>42</v>
      </c>
    </row>
    <row r="191" spans="1:78" s="50" customFormat="1" x14ac:dyDescent="0.3">
      <c r="A191" s="49">
        <v>14162200</v>
      </c>
      <c r="B191" s="50">
        <v>23773405</v>
      </c>
      <c r="C191" s="50" t="s">
        <v>6</v>
      </c>
      <c r="D191" s="50" t="s">
        <v>527</v>
      </c>
      <c r="E191" s="50" t="s">
        <v>221</v>
      </c>
      <c r="F191" s="65"/>
      <c r="G191" s="51">
        <v>0.61199999999999999</v>
      </c>
      <c r="H191" s="51" t="str">
        <f t="shared" ref="H191" si="425">IF(G191&gt;0.8,"VG",IF(G191&gt;0.7,"G",IF(G191&gt;0.45,"S","NS")))</f>
        <v>S</v>
      </c>
      <c r="I191" s="51" t="str">
        <f t="shared" ref="I191" si="426">AJ191</f>
        <v>S</v>
      </c>
      <c r="J191" s="51" t="str">
        <f t="shared" ref="J191" si="427">BB191</f>
        <v>S</v>
      </c>
      <c r="K191" s="51" t="str">
        <f t="shared" ref="K191" si="428">BT191</f>
        <v>S</v>
      </c>
      <c r="L191" s="52">
        <v>-7.2800000000000004E-2</v>
      </c>
      <c r="M191" s="51" t="str">
        <f t="shared" ref="M191" si="429">IF(ABS(L191)&lt;5%,"VG",IF(ABS(L191)&lt;10%,"G",IF(ABS(L191)&lt;15%,"S","NS")))</f>
        <v>G</v>
      </c>
      <c r="N191" s="51" t="str">
        <f t="shared" ref="N191" si="430">AO191</f>
        <v>S</v>
      </c>
      <c r="O191" s="51" t="str">
        <f t="shared" ref="O191" si="431">BD191</f>
        <v>NS</v>
      </c>
      <c r="P191" s="51" t="str">
        <f t="shared" ref="P191" si="432">BY191</f>
        <v>S</v>
      </c>
      <c r="Q191" s="51">
        <v>0.61799999999999999</v>
      </c>
      <c r="R191" s="51" t="str">
        <f t="shared" ref="R191" si="433">IF(Q191&lt;=0.5,"VG",IF(Q191&lt;=0.6,"G",IF(Q191&lt;=0.7,"S","NS")))</f>
        <v>S</v>
      </c>
      <c r="S191" s="51" t="str">
        <f t="shared" ref="S191" si="434">AN191</f>
        <v>NS</v>
      </c>
      <c r="T191" s="51" t="str">
        <f t="shared" ref="T191" si="435">BF191</f>
        <v>S</v>
      </c>
      <c r="U191" s="51" t="str">
        <f t="shared" ref="U191" si="436">BX191</f>
        <v>S</v>
      </c>
      <c r="V191" s="51">
        <v>0.67149999999999999</v>
      </c>
      <c r="W191" s="51" t="str">
        <f t="shared" ref="W191" si="437">IF(V191&gt;0.85,"VG",IF(V191&gt;0.75,"G",IF(V191&gt;0.6,"S","NS")))</f>
        <v>S</v>
      </c>
      <c r="X191" s="51" t="str">
        <f t="shared" ref="X191" si="438">AP191</f>
        <v>NS</v>
      </c>
      <c r="Y191" s="51" t="str">
        <f t="shared" ref="Y191" si="439">BH191</f>
        <v>S</v>
      </c>
      <c r="Z191" s="51" t="str">
        <f t="shared" ref="Z191" si="440">BZ191</f>
        <v>S</v>
      </c>
      <c r="AA191" s="53">
        <v>0.61474935919165996</v>
      </c>
      <c r="AB191" s="53">
        <v>0.50541865349041004</v>
      </c>
      <c r="AC191" s="53">
        <v>23.505529061268899</v>
      </c>
      <c r="AD191" s="53">
        <v>20.7573483741354</v>
      </c>
      <c r="AE191" s="53">
        <v>0.62068562155759599</v>
      </c>
      <c r="AF191" s="53">
        <v>0.70326477695786105</v>
      </c>
      <c r="AG191" s="53">
        <v>0.70620903477716401</v>
      </c>
      <c r="AH191" s="53">
        <v>0.59088709824975805</v>
      </c>
      <c r="AI191" s="54" t="s">
        <v>42</v>
      </c>
      <c r="AJ191" s="54" t="s">
        <v>42</v>
      </c>
      <c r="AK191" s="54" t="s">
        <v>39</v>
      </c>
      <c r="AL191" s="54" t="s">
        <v>39</v>
      </c>
      <c r="AM191" s="54" t="s">
        <v>42</v>
      </c>
      <c r="AN191" s="54" t="s">
        <v>39</v>
      </c>
      <c r="AO191" s="54" t="s">
        <v>42</v>
      </c>
      <c r="AP191" s="54" t="s">
        <v>39</v>
      </c>
      <c r="AR191" s="55" t="s">
        <v>50</v>
      </c>
      <c r="AS191" s="53">
        <v>0.65361168481487997</v>
      </c>
      <c r="AT191" s="53">
        <v>0.62891701080685203</v>
      </c>
      <c r="AU191" s="53">
        <v>19.157711222465299</v>
      </c>
      <c r="AV191" s="53">
        <v>19.6352986175783</v>
      </c>
      <c r="AW191" s="53">
        <v>0.58854763204444205</v>
      </c>
      <c r="AX191" s="53">
        <v>0.60916581420262605</v>
      </c>
      <c r="AY191" s="53">
        <v>0.71557078302967803</v>
      </c>
      <c r="AZ191" s="53">
        <v>0.69834539597761702</v>
      </c>
      <c r="BA191" s="54" t="s">
        <v>42</v>
      </c>
      <c r="BB191" s="54" t="s">
        <v>42</v>
      </c>
      <c r="BC191" s="54" t="s">
        <v>39</v>
      </c>
      <c r="BD191" s="54" t="s">
        <v>39</v>
      </c>
      <c r="BE191" s="54" t="s">
        <v>41</v>
      </c>
      <c r="BF191" s="54" t="s">
        <v>42</v>
      </c>
      <c r="BG191" s="54" t="s">
        <v>42</v>
      </c>
      <c r="BH191" s="54" t="s">
        <v>42</v>
      </c>
      <c r="BI191" s="50">
        <f t="shared" ref="BI191" si="441">IF(BJ191=AR191,1,0)</f>
        <v>1</v>
      </c>
      <c r="BJ191" s="50" t="s">
        <v>50</v>
      </c>
      <c r="BK191" s="53">
        <v>0.61216899059697905</v>
      </c>
      <c r="BL191" s="53">
        <v>0.58873650283311596</v>
      </c>
      <c r="BM191" s="53">
        <v>23.1104136912037</v>
      </c>
      <c r="BN191" s="53">
        <v>22.9050585976862</v>
      </c>
      <c r="BO191" s="53">
        <v>0.62276079629583403</v>
      </c>
      <c r="BP191" s="53">
        <v>0.64129829031963304</v>
      </c>
      <c r="BQ191" s="53">
        <v>0.702161749198008</v>
      </c>
      <c r="BR191" s="53">
        <v>0.683585110815213</v>
      </c>
      <c r="BS191" s="50" t="s">
        <v>42</v>
      </c>
      <c r="BT191" s="50" t="s">
        <v>42</v>
      </c>
      <c r="BU191" s="50" t="s">
        <v>39</v>
      </c>
      <c r="BV191" s="50" t="s">
        <v>39</v>
      </c>
      <c r="BW191" s="50" t="s">
        <v>42</v>
      </c>
      <c r="BX191" s="50" t="s">
        <v>42</v>
      </c>
      <c r="BY191" s="50" t="s">
        <v>42</v>
      </c>
      <c r="BZ191" s="50" t="s">
        <v>42</v>
      </c>
    </row>
    <row r="192" spans="1:78" s="50" customFormat="1" x14ac:dyDescent="0.3">
      <c r="A192" s="49">
        <v>14162200</v>
      </c>
      <c r="B192" s="50">
        <v>23773405</v>
      </c>
      <c r="C192" s="50" t="s">
        <v>6</v>
      </c>
      <c r="D192" s="50" t="s">
        <v>531</v>
      </c>
      <c r="E192" s="50" t="s">
        <v>221</v>
      </c>
      <c r="F192" s="65"/>
      <c r="G192" s="51">
        <v>0.61199999999999999</v>
      </c>
      <c r="H192" s="51" t="str">
        <f t="shared" ref="H192" si="442">IF(G192&gt;0.8,"VG",IF(G192&gt;0.7,"G",IF(G192&gt;0.45,"S","NS")))</f>
        <v>S</v>
      </c>
      <c r="I192" s="51" t="str">
        <f t="shared" ref="I192" si="443">AJ192</f>
        <v>S</v>
      </c>
      <c r="J192" s="51" t="str">
        <f t="shared" ref="J192" si="444">BB192</f>
        <v>S</v>
      </c>
      <c r="K192" s="51" t="str">
        <f t="shared" ref="K192" si="445">BT192</f>
        <v>S</v>
      </c>
      <c r="L192" s="52">
        <v>-7.1999999999999995E-2</v>
      </c>
      <c r="M192" s="51" t="str">
        <f t="shared" ref="M192" si="446">IF(ABS(L192)&lt;5%,"VG",IF(ABS(L192)&lt;10%,"G",IF(ABS(L192)&lt;15%,"S","NS")))</f>
        <v>G</v>
      </c>
      <c r="N192" s="51" t="str">
        <f t="shared" ref="N192" si="447">AO192</f>
        <v>S</v>
      </c>
      <c r="O192" s="51" t="str">
        <f t="shared" ref="O192" si="448">BD192</f>
        <v>NS</v>
      </c>
      <c r="P192" s="51" t="str">
        <f t="shared" ref="P192" si="449">BY192</f>
        <v>S</v>
      </c>
      <c r="Q192" s="51">
        <v>0.61799999999999999</v>
      </c>
      <c r="R192" s="51" t="str">
        <f t="shared" ref="R192" si="450">IF(Q192&lt;=0.5,"VG",IF(Q192&lt;=0.6,"G",IF(Q192&lt;=0.7,"S","NS")))</f>
        <v>S</v>
      </c>
      <c r="S192" s="51" t="str">
        <f t="shared" ref="S192" si="451">AN192</f>
        <v>NS</v>
      </c>
      <c r="T192" s="51" t="str">
        <f t="shared" ref="T192" si="452">BF192</f>
        <v>S</v>
      </c>
      <c r="U192" s="51" t="str">
        <f t="shared" ref="U192" si="453">BX192</f>
        <v>S</v>
      </c>
      <c r="V192" s="51">
        <v>0.67149999999999999</v>
      </c>
      <c r="W192" s="51" t="str">
        <f t="shared" ref="W192" si="454">IF(V192&gt;0.85,"VG",IF(V192&gt;0.75,"G",IF(V192&gt;0.6,"S","NS")))</f>
        <v>S</v>
      </c>
      <c r="X192" s="51" t="str">
        <f t="shared" ref="X192" si="455">AP192</f>
        <v>NS</v>
      </c>
      <c r="Y192" s="51" t="str">
        <f t="shared" ref="Y192" si="456">BH192</f>
        <v>S</v>
      </c>
      <c r="Z192" s="51" t="str">
        <f t="shared" ref="Z192" si="457">BZ192</f>
        <v>S</v>
      </c>
      <c r="AA192" s="53">
        <v>0.61474935919165996</v>
      </c>
      <c r="AB192" s="53">
        <v>0.50541865349041004</v>
      </c>
      <c r="AC192" s="53">
        <v>23.505529061268899</v>
      </c>
      <c r="AD192" s="53">
        <v>20.7573483741354</v>
      </c>
      <c r="AE192" s="53">
        <v>0.62068562155759599</v>
      </c>
      <c r="AF192" s="53">
        <v>0.70326477695786105</v>
      </c>
      <c r="AG192" s="53">
        <v>0.70620903477716401</v>
      </c>
      <c r="AH192" s="53">
        <v>0.59088709824975805</v>
      </c>
      <c r="AI192" s="54" t="s">
        <v>42</v>
      </c>
      <c r="AJ192" s="54" t="s">
        <v>42</v>
      </c>
      <c r="AK192" s="54" t="s">
        <v>39</v>
      </c>
      <c r="AL192" s="54" t="s">
        <v>39</v>
      </c>
      <c r="AM192" s="54" t="s">
        <v>42</v>
      </c>
      <c r="AN192" s="54" t="s">
        <v>39</v>
      </c>
      <c r="AO192" s="54" t="s">
        <v>42</v>
      </c>
      <c r="AP192" s="54" t="s">
        <v>39</v>
      </c>
      <c r="AR192" s="55" t="s">
        <v>50</v>
      </c>
      <c r="AS192" s="53">
        <v>0.65361168481487997</v>
      </c>
      <c r="AT192" s="53">
        <v>0.62891701080685203</v>
      </c>
      <c r="AU192" s="53">
        <v>19.157711222465299</v>
      </c>
      <c r="AV192" s="53">
        <v>19.6352986175783</v>
      </c>
      <c r="AW192" s="53">
        <v>0.58854763204444205</v>
      </c>
      <c r="AX192" s="53">
        <v>0.60916581420262605</v>
      </c>
      <c r="AY192" s="53">
        <v>0.71557078302967803</v>
      </c>
      <c r="AZ192" s="53">
        <v>0.69834539597761702</v>
      </c>
      <c r="BA192" s="54" t="s">
        <v>42</v>
      </c>
      <c r="BB192" s="54" t="s">
        <v>42</v>
      </c>
      <c r="BC192" s="54" t="s">
        <v>39</v>
      </c>
      <c r="BD192" s="54" t="s">
        <v>39</v>
      </c>
      <c r="BE192" s="54" t="s">
        <v>41</v>
      </c>
      <c r="BF192" s="54" t="s">
        <v>42</v>
      </c>
      <c r="BG192" s="54" t="s">
        <v>42</v>
      </c>
      <c r="BH192" s="54" t="s">
        <v>42</v>
      </c>
      <c r="BI192" s="50">
        <f t="shared" ref="BI192" si="458">IF(BJ192=AR192,1,0)</f>
        <v>1</v>
      </c>
      <c r="BJ192" s="50" t="s">
        <v>50</v>
      </c>
      <c r="BK192" s="53">
        <v>0.61216899059697905</v>
      </c>
      <c r="BL192" s="53">
        <v>0.58873650283311596</v>
      </c>
      <c r="BM192" s="53">
        <v>23.1104136912037</v>
      </c>
      <c r="BN192" s="53">
        <v>22.9050585976862</v>
      </c>
      <c r="BO192" s="53">
        <v>0.62276079629583403</v>
      </c>
      <c r="BP192" s="53">
        <v>0.64129829031963304</v>
      </c>
      <c r="BQ192" s="53">
        <v>0.702161749198008</v>
      </c>
      <c r="BR192" s="53">
        <v>0.683585110815213</v>
      </c>
      <c r="BS192" s="50" t="s">
        <v>42</v>
      </c>
      <c r="BT192" s="50" t="s">
        <v>42</v>
      </c>
      <c r="BU192" s="50" t="s">
        <v>39</v>
      </c>
      <c r="BV192" s="50" t="s">
        <v>39</v>
      </c>
      <c r="BW192" s="50" t="s">
        <v>42</v>
      </c>
      <c r="BX192" s="50" t="s">
        <v>42</v>
      </c>
      <c r="BY192" s="50" t="s">
        <v>42</v>
      </c>
      <c r="BZ192" s="50" t="s">
        <v>42</v>
      </c>
    </row>
    <row r="193" spans="1:78" s="34" customFormat="1" x14ac:dyDescent="0.3">
      <c r="A193" s="35">
        <v>14162200</v>
      </c>
      <c r="B193" s="34">
        <v>23773405</v>
      </c>
      <c r="C193" s="34" t="s">
        <v>6</v>
      </c>
      <c r="D193" s="34" t="s">
        <v>531</v>
      </c>
      <c r="E193" s="34" t="s">
        <v>220</v>
      </c>
      <c r="F193" s="86"/>
      <c r="G193" s="36">
        <v>0.5575</v>
      </c>
      <c r="H193" s="36" t="str">
        <f t="shared" ref="H193" si="459">IF(G193&gt;0.8,"VG",IF(G193&gt;0.7,"G",IF(G193&gt;0.45,"S","NS")))</f>
        <v>S</v>
      </c>
      <c r="I193" s="36" t="str">
        <f t="shared" ref="I193" si="460">AJ193</f>
        <v>S</v>
      </c>
      <c r="J193" s="36" t="str">
        <f t="shared" ref="J193" si="461">BB193</f>
        <v>S</v>
      </c>
      <c r="K193" s="36" t="str">
        <f t="shared" ref="K193" si="462">BT193</f>
        <v>S</v>
      </c>
      <c r="L193" s="37">
        <v>-0.16850000000000001</v>
      </c>
      <c r="M193" s="36" t="str">
        <f t="shared" ref="M193" si="463">IF(ABS(L193)&lt;5%,"VG",IF(ABS(L193)&lt;10%,"G",IF(ABS(L193)&lt;15%,"S","NS")))</f>
        <v>NS</v>
      </c>
      <c r="N193" s="36" t="str">
        <f t="shared" ref="N193" si="464">AO193</f>
        <v>S</v>
      </c>
      <c r="O193" s="36" t="str">
        <f t="shared" ref="O193" si="465">BD193</f>
        <v>NS</v>
      </c>
      <c r="P193" s="36" t="str">
        <f t="shared" ref="P193" si="466">BY193</f>
        <v>S</v>
      </c>
      <c r="Q193" s="36">
        <v>0.64900000000000002</v>
      </c>
      <c r="R193" s="36" t="str">
        <f t="shared" ref="R193" si="467">IF(Q193&lt;=0.5,"VG",IF(Q193&lt;=0.6,"G",IF(Q193&lt;=0.7,"S","NS")))</f>
        <v>S</v>
      </c>
      <c r="S193" s="36" t="str">
        <f t="shared" ref="S193" si="468">AN193</f>
        <v>NS</v>
      </c>
      <c r="T193" s="36" t="str">
        <f t="shared" ref="T193" si="469">BF193</f>
        <v>S</v>
      </c>
      <c r="U193" s="36" t="str">
        <f t="shared" ref="U193" si="470">BX193</f>
        <v>S</v>
      </c>
      <c r="V193" s="36">
        <v>0.63180000000000003</v>
      </c>
      <c r="W193" s="36" t="str">
        <f t="shared" ref="W193" si="471">IF(V193&gt;0.85,"VG",IF(V193&gt;0.75,"G",IF(V193&gt;0.6,"S","NS")))</f>
        <v>S</v>
      </c>
      <c r="X193" s="36" t="str">
        <f t="shared" ref="X193" si="472">AP193</f>
        <v>NS</v>
      </c>
      <c r="Y193" s="36" t="str">
        <f t="shared" ref="Y193" si="473">BH193</f>
        <v>S</v>
      </c>
      <c r="Z193" s="36" t="str">
        <f t="shared" ref="Z193" si="474">BZ193</f>
        <v>S</v>
      </c>
      <c r="AA193" s="38">
        <v>0.61474935919165996</v>
      </c>
      <c r="AB193" s="38">
        <v>0.50541865349041004</v>
      </c>
      <c r="AC193" s="38">
        <v>23.505529061268899</v>
      </c>
      <c r="AD193" s="38">
        <v>20.7573483741354</v>
      </c>
      <c r="AE193" s="38">
        <v>0.62068562155759599</v>
      </c>
      <c r="AF193" s="38">
        <v>0.70326477695786105</v>
      </c>
      <c r="AG193" s="38">
        <v>0.70620903477716401</v>
      </c>
      <c r="AH193" s="38">
        <v>0.59088709824975805</v>
      </c>
      <c r="AI193" s="39" t="s">
        <v>42</v>
      </c>
      <c r="AJ193" s="39" t="s">
        <v>42</v>
      </c>
      <c r="AK193" s="39" t="s">
        <v>39</v>
      </c>
      <c r="AL193" s="39" t="s">
        <v>39</v>
      </c>
      <c r="AM193" s="39" t="s">
        <v>42</v>
      </c>
      <c r="AN193" s="39" t="s">
        <v>39</v>
      </c>
      <c r="AO193" s="39" t="s">
        <v>42</v>
      </c>
      <c r="AP193" s="39" t="s">
        <v>39</v>
      </c>
      <c r="AR193" s="40" t="s">
        <v>50</v>
      </c>
      <c r="AS193" s="38">
        <v>0.65361168481487997</v>
      </c>
      <c r="AT193" s="38">
        <v>0.62891701080685203</v>
      </c>
      <c r="AU193" s="38">
        <v>19.157711222465299</v>
      </c>
      <c r="AV193" s="38">
        <v>19.6352986175783</v>
      </c>
      <c r="AW193" s="38">
        <v>0.58854763204444205</v>
      </c>
      <c r="AX193" s="38">
        <v>0.60916581420262605</v>
      </c>
      <c r="AY193" s="38">
        <v>0.71557078302967803</v>
      </c>
      <c r="AZ193" s="38">
        <v>0.69834539597761702</v>
      </c>
      <c r="BA193" s="39" t="s">
        <v>42</v>
      </c>
      <c r="BB193" s="39" t="s">
        <v>42</v>
      </c>
      <c r="BC193" s="39" t="s">
        <v>39</v>
      </c>
      <c r="BD193" s="39" t="s">
        <v>39</v>
      </c>
      <c r="BE193" s="39" t="s">
        <v>41</v>
      </c>
      <c r="BF193" s="39" t="s">
        <v>42</v>
      </c>
      <c r="BG193" s="39" t="s">
        <v>42</v>
      </c>
      <c r="BH193" s="39" t="s">
        <v>42</v>
      </c>
      <c r="BI193" s="34">
        <f t="shared" ref="BI193" si="475">IF(BJ193=AR193,1,0)</f>
        <v>1</v>
      </c>
      <c r="BJ193" s="34" t="s">
        <v>50</v>
      </c>
      <c r="BK193" s="38">
        <v>0.61216899059697905</v>
      </c>
      <c r="BL193" s="38">
        <v>0.58873650283311596</v>
      </c>
      <c r="BM193" s="38">
        <v>23.1104136912037</v>
      </c>
      <c r="BN193" s="38">
        <v>22.9050585976862</v>
      </c>
      <c r="BO193" s="38">
        <v>0.62276079629583403</v>
      </c>
      <c r="BP193" s="38">
        <v>0.64129829031963304</v>
      </c>
      <c r="BQ193" s="38">
        <v>0.702161749198008</v>
      </c>
      <c r="BR193" s="38">
        <v>0.683585110815213</v>
      </c>
      <c r="BS193" s="34" t="s">
        <v>42</v>
      </c>
      <c r="BT193" s="34" t="s">
        <v>42</v>
      </c>
      <c r="BU193" s="34" t="s">
        <v>39</v>
      </c>
      <c r="BV193" s="34" t="s">
        <v>39</v>
      </c>
      <c r="BW193" s="34" t="s">
        <v>42</v>
      </c>
      <c r="BX193" s="34" t="s">
        <v>42</v>
      </c>
      <c r="BY193" s="34" t="s">
        <v>42</v>
      </c>
      <c r="BZ193" s="34" t="s">
        <v>42</v>
      </c>
    </row>
    <row r="194" spans="1:78" x14ac:dyDescent="0.3">
      <c r="A194" s="1"/>
      <c r="F194" s="114"/>
      <c r="G194" s="7"/>
      <c r="H194" s="7"/>
      <c r="I194" s="7"/>
      <c r="J194" s="7"/>
      <c r="K194" s="7"/>
      <c r="L194" s="58"/>
      <c r="M194" s="7"/>
      <c r="N194" s="7"/>
      <c r="O194" s="7"/>
      <c r="P194" s="7"/>
      <c r="Q194" s="7"/>
      <c r="R194" s="7"/>
      <c r="S194" s="7"/>
      <c r="T194" s="7"/>
      <c r="U194" s="7"/>
      <c r="AA194" s="24"/>
      <c r="AB194" s="24"/>
      <c r="AC194" s="24"/>
      <c r="AD194" s="24"/>
      <c r="AE194" s="24"/>
      <c r="AF194" s="24"/>
      <c r="AG194" s="24"/>
      <c r="AH194" s="24"/>
      <c r="AI194" s="2"/>
      <c r="AJ194" s="2"/>
      <c r="AK194" s="2"/>
      <c r="AL194" s="2"/>
      <c r="AM194" s="2"/>
      <c r="AN194" s="2"/>
      <c r="AO194" s="2"/>
      <c r="AP194" s="2"/>
      <c r="AR194" s="33"/>
      <c r="AS194" s="24"/>
      <c r="AT194" s="24"/>
      <c r="AU194" s="24"/>
      <c r="AV194" s="24"/>
      <c r="AW194" s="24"/>
      <c r="AX194" s="24"/>
      <c r="AY194" s="24"/>
      <c r="AZ194" s="24"/>
      <c r="BA194" s="2"/>
      <c r="BB194" s="2"/>
      <c r="BC194" s="2"/>
      <c r="BD194" s="2"/>
      <c r="BE194" s="2"/>
      <c r="BF194" s="2"/>
      <c r="BG194" s="2"/>
      <c r="BH194" s="2"/>
      <c r="BK194" s="24"/>
      <c r="BL194" s="24"/>
      <c r="BM194" s="24"/>
      <c r="BN194" s="24"/>
      <c r="BO194" s="24"/>
      <c r="BP194" s="24"/>
      <c r="BQ194" s="24"/>
      <c r="BR194" s="24"/>
    </row>
    <row r="195" spans="1:78" s="50" customFormat="1" x14ac:dyDescent="0.3">
      <c r="A195" s="49">
        <v>14162500</v>
      </c>
      <c r="B195" s="50">
        <v>23772909</v>
      </c>
      <c r="C195" s="50" t="s">
        <v>7</v>
      </c>
      <c r="D195" s="50" t="s">
        <v>82</v>
      </c>
      <c r="F195" s="64"/>
      <c r="G195" s="51">
        <v>0.68</v>
      </c>
      <c r="H195" s="51" t="str">
        <f t="shared" ref="H195:H210" si="476">IF(G195&gt;0.8,"VG",IF(G195&gt;0.7,"G",IF(G195&gt;0.45,"S","NS")))</f>
        <v>S</v>
      </c>
      <c r="I195" s="51" t="str">
        <f t="shared" ref="I195:I210" si="477">AJ195</f>
        <v>S</v>
      </c>
      <c r="J195" s="51" t="str">
        <f t="shared" ref="J195:J210" si="478">BB195</f>
        <v>VG</v>
      </c>
      <c r="K195" s="51" t="str">
        <f t="shared" ref="K195:K210" si="479">BT195</f>
        <v>G</v>
      </c>
      <c r="L195" s="52">
        <v>6.0000000000000001E-3</v>
      </c>
      <c r="M195" s="52" t="str">
        <f t="shared" ref="M195:M210" si="480">IF(ABS(L195)&lt;5%,"VG",IF(ABS(L195)&lt;10%,"G",IF(ABS(L195)&lt;15%,"S","NS")))</f>
        <v>VG</v>
      </c>
      <c r="N195" s="51" t="str">
        <f t="shared" ref="N195:N210" si="481">AO195</f>
        <v>G</v>
      </c>
      <c r="O195" s="51" t="str">
        <f t="shared" ref="O195:O210" si="482">BD195</f>
        <v>G</v>
      </c>
      <c r="P195" s="51" t="str">
        <f t="shared" ref="P195:P210" si="483">BY195</f>
        <v>G</v>
      </c>
      <c r="Q195" s="51">
        <v>0.56999999999999995</v>
      </c>
      <c r="R195" s="51" t="str">
        <f t="shared" ref="R195:R210" si="484">IF(Q195&lt;=0.5,"VG",IF(Q195&lt;=0.6,"G",IF(Q195&lt;=0.7,"S","NS")))</f>
        <v>G</v>
      </c>
      <c r="S195" s="51" t="str">
        <f t="shared" ref="S195:S210" si="485">AN195</f>
        <v>G</v>
      </c>
      <c r="T195" s="51" t="str">
        <f t="shared" ref="T195:T210" si="486">BF195</f>
        <v>VG</v>
      </c>
      <c r="U195" s="51" t="str">
        <f t="shared" ref="U195:U210" si="487">BX195</f>
        <v>VG</v>
      </c>
      <c r="V195" s="51">
        <v>0.78</v>
      </c>
      <c r="W195" s="51" t="str">
        <f t="shared" ref="W195:W210" si="488">IF(V195&gt;0.85,"VG",IF(V195&gt;0.75,"G",IF(V195&gt;0.6,"S","NS")))</f>
        <v>G</v>
      </c>
      <c r="X195" s="51" t="str">
        <f t="shared" ref="X195:X210" si="489">AP195</f>
        <v>S</v>
      </c>
      <c r="Y195" s="51" t="str">
        <f t="shared" ref="Y195:Y210" si="490">BH195</f>
        <v>G</v>
      </c>
      <c r="Z195" s="51" t="str">
        <f t="shared" ref="Z195:Z210" si="491">BZ195</f>
        <v>G</v>
      </c>
      <c r="AA195" s="53">
        <v>0.76488069174801598</v>
      </c>
      <c r="AB195" s="53">
        <v>0.68991725054118203</v>
      </c>
      <c r="AC195" s="53">
        <v>10.1443382784535</v>
      </c>
      <c r="AD195" s="53">
        <v>7.1222258413468396</v>
      </c>
      <c r="AE195" s="53">
        <v>0.484891027192693</v>
      </c>
      <c r="AF195" s="53">
        <v>0.55685074253234002</v>
      </c>
      <c r="AG195" s="53">
        <v>0.81843746163333897</v>
      </c>
      <c r="AH195" s="53">
        <v>0.72999307079166997</v>
      </c>
      <c r="AI195" s="54" t="s">
        <v>41</v>
      </c>
      <c r="AJ195" s="54" t="s">
        <v>42</v>
      </c>
      <c r="AK195" s="54" t="s">
        <v>42</v>
      </c>
      <c r="AL195" s="54" t="s">
        <v>41</v>
      </c>
      <c r="AM195" s="54" t="s">
        <v>43</v>
      </c>
      <c r="AN195" s="54" t="s">
        <v>41</v>
      </c>
      <c r="AO195" s="54" t="s">
        <v>41</v>
      </c>
      <c r="AP195" s="54" t="s">
        <v>42</v>
      </c>
      <c r="AR195" s="55" t="s">
        <v>51</v>
      </c>
      <c r="AS195" s="53">
        <v>0.79347932251418196</v>
      </c>
      <c r="AT195" s="53">
        <v>0.80273521066028797</v>
      </c>
      <c r="AU195" s="53">
        <v>6.4806978964083202</v>
      </c>
      <c r="AV195" s="53">
        <v>5.7980864326347703</v>
      </c>
      <c r="AW195" s="53">
        <v>0.454445461508659</v>
      </c>
      <c r="AX195" s="53">
        <v>0.444145009360357</v>
      </c>
      <c r="AY195" s="53">
        <v>0.82084976638971097</v>
      </c>
      <c r="AZ195" s="53">
        <v>0.82746101549721796</v>
      </c>
      <c r="BA195" s="54" t="s">
        <v>41</v>
      </c>
      <c r="BB195" s="54" t="s">
        <v>43</v>
      </c>
      <c r="BC195" s="54" t="s">
        <v>41</v>
      </c>
      <c r="BD195" s="54" t="s">
        <v>41</v>
      </c>
      <c r="BE195" s="54" t="s">
        <v>43</v>
      </c>
      <c r="BF195" s="54" t="s">
        <v>43</v>
      </c>
      <c r="BG195" s="54" t="s">
        <v>41</v>
      </c>
      <c r="BH195" s="54" t="s">
        <v>41</v>
      </c>
      <c r="BI195" s="50">
        <f t="shared" ref="BI195:BI210" si="492">IF(BJ195=AR195,1,0)</f>
        <v>1</v>
      </c>
      <c r="BJ195" s="50" t="s">
        <v>51</v>
      </c>
      <c r="BK195" s="53">
        <v>0.77201057728846201</v>
      </c>
      <c r="BL195" s="53">
        <v>0.78145064939357001</v>
      </c>
      <c r="BM195" s="53">
        <v>8.3086932198694807</v>
      </c>
      <c r="BN195" s="53">
        <v>6.9422442839524603</v>
      </c>
      <c r="BO195" s="53">
        <v>0.47748237947754502</v>
      </c>
      <c r="BP195" s="53">
        <v>0.46749262091120802</v>
      </c>
      <c r="BQ195" s="53">
        <v>0.81530771590621798</v>
      </c>
      <c r="BR195" s="53">
        <v>0.81882056470473397</v>
      </c>
      <c r="BS195" s="50" t="s">
        <v>41</v>
      </c>
      <c r="BT195" s="50" t="s">
        <v>41</v>
      </c>
      <c r="BU195" s="50" t="s">
        <v>41</v>
      </c>
      <c r="BV195" s="50" t="s">
        <v>41</v>
      </c>
      <c r="BW195" s="50" t="s">
        <v>43</v>
      </c>
      <c r="BX195" s="50" t="s">
        <v>43</v>
      </c>
      <c r="BY195" s="50" t="s">
        <v>41</v>
      </c>
      <c r="BZ195" s="50" t="s">
        <v>41</v>
      </c>
    </row>
    <row r="196" spans="1:78" s="50" customFormat="1" x14ac:dyDescent="0.3">
      <c r="A196" s="49">
        <v>14162500</v>
      </c>
      <c r="B196" s="50">
        <v>23772909</v>
      </c>
      <c r="C196" s="50" t="s">
        <v>7</v>
      </c>
      <c r="D196" s="50" t="s">
        <v>81</v>
      </c>
      <c r="F196" s="65"/>
      <c r="G196" s="51">
        <v>0.54</v>
      </c>
      <c r="H196" s="51" t="str">
        <f t="shared" si="476"/>
        <v>S</v>
      </c>
      <c r="I196" s="51" t="str">
        <f t="shared" si="477"/>
        <v>S</v>
      </c>
      <c r="J196" s="51" t="str">
        <f t="shared" si="478"/>
        <v>VG</v>
      </c>
      <c r="K196" s="51" t="str">
        <f t="shared" si="479"/>
        <v>G</v>
      </c>
      <c r="L196" s="52">
        <v>-2.5000000000000001E-2</v>
      </c>
      <c r="M196" s="52" t="str">
        <f t="shared" si="480"/>
        <v>VG</v>
      </c>
      <c r="N196" s="51" t="str">
        <f t="shared" si="481"/>
        <v>G</v>
      </c>
      <c r="O196" s="51" t="str">
        <f t="shared" si="482"/>
        <v>G</v>
      </c>
      <c r="P196" s="51" t="str">
        <f t="shared" si="483"/>
        <v>G</v>
      </c>
      <c r="Q196" s="51">
        <v>0.67</v>
      </c>
      <c r="R196" s="51" t="str">
        <f t="shared" si="484"/>
        <v>S</v>
      </c>
      <c r="S196" s="51" t="str">
        <f t="shared" si="485"/>
        <v>G</v>
      </c>
      <c r="T196" s="51" t="str">
        <f t="shared" si="486"/>
        <v>VG</v>
      </c>
      <c r="U196" s="51" t="str">
        <f t="shared" si="487"/>
        <v>VG</v>
      </c>
      <c r="V196" s="51">
        <v>0.69</v>
      </c>
      <c r="W196" s="51" t="str">
        <f t="shared" si="488"/>
        <v>S</v>
      </c>
      <c r="X196" s="51" t="str">
        <f t="shared" si="489"/>
        <v>S</v>
      </c>
      <c r="Y196" s="51" t="str">
        <f t="shared" si="490"/>
        <v>G</v>
      </c>
      <c r="Z196" s="51" t="str">
        <f t="shared" si="491"/>
        <v>G</v>
      </c>
      <c r="AA196" s="53">
        <v>0.76488069174801598</v>
      </c>
      <c r="AB196" s="53">
        <v>0.68991725054118203</v>
      </c>
      <c r="AC196" s="53">
        <v>10.1443382784535</v>
      </c>
      <c r="AD196" s="53">
        <v>7.1222258413468396</v>
      </c>
      <c r="AE196" s="53">
        <v>0.484891027192693</v>
      </c>
      <c r="AF196" s="53">
        <v>0.55685074253234002</v>
      </c>
      <c r="AG196" s="53">
        <v>0.81843746163333897</v>
      </c>
      <c r="AH196" s="53">
        <v>0.72999307079166997</v>
      </c>
      <c r="AI196" s="54" t="s">
        <v>41</v>
      </c>
      <c r="AJ196" s="54" t="s">
        <v>42</v>
      </c>
      <c r="AK196" s="54" t="s">
        <v>42</v>
      </c>
      <c r="AL196" s="54" t="s">
        <v>41</v>
      </c>
      <c r="AM196" s="54" t="s">
        <v>43</v>
      </c>
      <c r="AN196" s="54" t="s">
        <v>41</v>
      </c>
      <c r="AO196" s="54" t="s">
        <v>41</v>
      </c>
      <c r="AP196" s="54" t="s">
        <v>42</v>
      </c>
      <c r="AR196" s="55" t="s">
        <v>51</v>
      </c>
      <c r="AS196" s="53">
        <v>0.79347932251418196</v>
      </c>
      <c r="AT196" s="53">
        <v>0.80273521066028797</v>
      </c>
      <c r="AU196" s="53">
        <v>6.4806978964083202</v>
      </c>
      <c r="AV196" s="53">
        <v>5.7980864326347703</v>
      </c>
      <c r="AW196" s="53">
        <v>0.454445461508659</v>
      </c>
      <c r="AX196" s="53">
        <v>0.444145009360357</v>
      </c>
      <c r="AY196" s="53">
        <v>0.82084976638971097</v>
      </c>
      <c r="AZ196" s="53">
        <v>0.82746101549721796</v>
      </c>
      <c r="BA196" s="54" t="s">
        <v>41</v>
      </c>
      <c r="BB196" s="54" t="s">
        <v>43</v>
      </c>
      <c r="BC196" s="54" t="s">
        <v>41</v>
      </c>
      <c r="BD196" s="54" t="s">
        <v>41</v>
      </c>
      <c r="BE196" s="54" t="s">
        <v>43</v>
      </c>
      <c r="BF196" s="54" t="s">
        <v>43</v>
      </c>
      <c r="BG196" s="54" t="s">
        <v>41</v>
      </c>
      <c r="BH196" s="54" t="s">
        <v>41</v>
      </c>
      <c r="BI196" s="50">
        <f t="shared" si="492"/>
        <v>1</v>
      </c>
      <c r="BJ196" s="50" t="s">
        <v>51</v>
      </c>
      <c r="BK196" s="53">
        <v>0.77201057728846201</v>
      </c>
      <c r="BL196" s="53">
        <v>0.78145064939357001</v>
      </c>
      <c r="BM196" s="53">
        <v>8.3086932198694807</v>
      </c>
      <c r="BN196" s="53">
        <v>6.9422442839524603</v>
      </c>
      <c r="BO196" s="53">
        <v>0.47748237947754502</v>
      </c>
      <c r="BP196" s="53">
        <v>0.46749262091120802</v>
      </c>
      <c r="BQ196" s="53">
        <v>0.81530771590621798</v>
      </c>
      <c r="BR196" s="53">
        <v>0.81882056470473397</v>
      </c>
      <c r="BS196" s="50" t="s">
        <v>41</v>
      </c>
      <c r="BT196" s="50" t="s">
        <v>41</v>
      </c>
      <c r="BU196" s="50" t="s">
        <v>41</v>
      </c>
      <c r="BV196" s="50" t="s">
        <v>41</v>
      </c>
      <c r="BW196" s="50" t="s">
        <v>43</v>
      </c>
      <c r="BX196" s="50" t="s">
        <v>43</v>
      </c>
      <c r="BY196" s="50" t="s">
        <v>41</v>
      </c>
      <c r="BZ196" s="50" t="s">
        <v>41</v>
      </c>
    </row>
    <row r="197" spans="1:78" s="50" customFormat="1" x14ac:dyDescent="0.3">
      <c r="A197" s="49">
        <v>14162500</v>
      </c>
      <c r="B197" s="50">
        <v>23772909</v>
      </c>
      <c r="C197" s="50" t="s">
        <v>7</v>
      </c>
      <c r="D197" s="50" t="s">
        <v>88</v>
      </c>
      <c r="F197" s="65"/>
      <c r="G197" s="51">
        <v>0.61</v>
      </c>
      <c r="H197" s="51" t="str">
        <f t="shared" si="476"/>
        <v>S</v>
      </c>
      <c r="I197" s="51" t="str">
        <f t="shared" si="477"/>
        <v>S</v>
      </c>
      <c r="J197" s="51" t="str">
        <f t="shared" si="478"/>
        <v>VG</v>
      </c>
      <c r="K197" s="51" t="str">
        <f t="shared" si="479"/>
        <v>G</v>
      </c>
      <c r="L197" s="52">
        <v>5.0999999999999997E-2</v>
      </c>
      <c r="M197" s="52" t="str">
        <f t="shared" si="480"/>
        <v>G</v>
      </c>
      <c r="N197" s="51" t="str">
        <f t="shared" si="481"/>
        <v>G</v>
      </c>
      <c r="O197" s="51" t="str">
        <f t="shared" si="482"/>
        <v>G</v>
      </c>
      <c r="P197" s="51" t="str">
        <f t="shared" si="483"/>
        <v>G</v>
      </c>
      <c r="Q197" s="51">
        <v>0.62</v>
      </c>
      <c r="R197" s="51" t="str">
        <f t="shared" si="484"/>
        <v>S</v>
      </c>
      <c r="S197" s="51" t="str">
        <f t="shared" si="485"/>
        <v>G</v>
      </c>
      <c r="T197" s="51" t="str">
        <f t="shared" si="486"/>
        <v>VG</v>
      </c>
      <c r="U197" s="51" t="str">
        <f t="shared" si="487"/>
        <v>VG</v>
      </c>
      <c r="V197" s="51">
        <v>0.69</v>
      </c>
      <c r="W197" s="51" t="str">
        <f t="shared" si="488"/>
        <v>S</v>
      </c>
      <c r="X197" s="51" t="str">
        <f t="shared" si="489"/>
        <v>S</v>
      </c>
      <c r="Y197" s="51" t="str">
        <f t="shared" si="490"/>
        <v>G</v>
      </c>
      <c r="Z197" s="51" t="str">
        <f t="shared" si="491"/>
        <v>G</v>
      </c>
      <c r="AA197" s="53">
        <v>0.76488069174801598</v>
      </c>
      <c r="AB197" s="53">
        <v>0.68991725054118203</v>
      </c>
      <c r="AC197" s="53">
        <v>10.1443382784535</v>
      </c>
      <c r="AD197" s="53">
        <v>7.1222258413468396</v>
      </c>
      <c r="AE197" s="53">
        <v>0.484891027192693</v>
      </c>
      <c r="AF197" s="53">
        <v>0.55685074253234002</v>
      </c>
      <c r="AG197" s="53">
        <v>0.81843746163333897</v>
      </c>
      <c r="AH197" s="53">
        <v>0.72999307079166997</v>
      </c>
      <c r="AI197" s="54" t="s">
        <v>41</v>
      </c>
      <c r="AJ197" s="54" t="s">
        <v>42</v>
      </c>
      <c r="AK197" s="54" t="s">
        <v>42</v>
      </c>
      <c r="AL197" s="54" t="s">
        <v>41</v>
      </c>
      <c r="AM197" s="54" t="s">
        <v>43</v>
      </c>
      <c r="AN197" s="54" t="s">
        <v>41</v>
      </c>
      <c r="AO197" s="54" t="s">
        <v>41</v>
      </c>
      <c r="AP197" s="54" t="s">
        <v>42</v>
      </c>
      <c r="AR197" s="55" t="s">
        <v>51</v>
      </c>
      <c r="AS197" s="53">
        <v>0.79347932251418196</v>
      </c>
      <c r="AT197" s="53">
        <v>0.80273521066028797</v>
      </c>
      <c r="AU197" s="53">
        <v>6.4806978964083202</v>
      </c>
      <c r="AV197" s="53">
        <v>5.7980864326347703</v>
      </c>
      <c r="AW197" s="53">
        <v>0.454445461508659</v>
      </c>
      <c r="AX197" s="53">
        <v>0.444145009360357</v>
      </c>
      <c r="AY197" s="53">
        <v>0.82084976638971097</v>
      </c>
      <c r="AZ197" s="53">
        <v>0.82746101549721796</v>
      </c>
      <c r="BA197" s="54" t="s">
        <v>41</v>
      </c>
      <c r="BB197" s="54" t="s">
        <v>43</v>
      </c>
      <c r="BC197" s="54" t="s">
        <v>41</v>
      </c>
      <c r="BD197" s="54" t="s">
        <v>41</v>
      </c>
      <c r="BE197" s="54" t="s">
        <v>43</v>
      </c>
      <c r="BF197" s="54" t="s">
        <v>43</v>
      </c>
      <c r="BG197" s="54" t="s">
        <v>41</v>
      </c>
      <c r="BH197" s="54" t="s">
        <v>41</v>
      </c>
      <c r="BI197" s="50">
        <f t="shared" si="492"/>
        <v>1</v>
      </c>
      <c r="BJ197" s="50" t="s">
        <v>51</v>
      </c>
      <c r="BK197" s="53">
        <v>0.77201057728846201</v>
      </c>
      <c r="BL197" s="53">
        <v>0.78145064939357001</v>
      </c>
      <c r="BM197" s="53">
        <v>8.3086932198694807</v>
      </c>
      <c r="BN197" s="53">
        <v>6.9422442839524603</v>
      </c>
      <c r="BO197" s="53">
        <v>0.47748237947754502</v>
      </c>
      <c r="BP197" s="53">
        <v>0.46749262091120802</v>
      </c>
      <c r="BQ197" s="53">
        <v>0.81530771590621798</v>
      </c>
      <c r="BR197" s="53">
        <v>0.81882056470473397</v>
      </c>
      <c r="BS197" s="50" t="s">
        <v>41</v>
      </c>
      <c r="BT197" s="50" t="s">
        <v>41</v>
      </c>
      <c r="BU197" s="50" t="s">
        <v>41</v>
      </c>
      <c r="BV197" s="50" t="s">
        <v>41</v>
      </c>
      <c r="BW197" s="50" t="s">
        <v>43</v>
      </c>
      <c r="BX197" s="50" t="s">
        <v>43</v>
      </c>
      <c r="BY197" s="50" t="s">
        <v>41</v>
      </c>
      <c r="BZ197" s="50" t="s">
        <v>41</v>
      </c>
    </row>
    <row r="198" spans="1:78" s="50" customFormat="1" x14ac:dyDescent="0.3">
      <c r="A198" s="49">
        <v>14162500</v>
      </c>
      <c r="B198" s="50">
        <v>23772909</v>
      </c>
      <c r="C198" s="50" t="s">
        <v>7</v>
      </c>
      <c r="D198" s="50" t="s">
        <v>89</v>
      </c>
      <c r="F198" s="65"/>
      <c r="G198" s="51">
        <v>0.6</v>
      </c>
      <c r="H198" s="51" t="str">
        <f t="shared" si="476"/>
        <v>S</v>
      </c>
      <c r="I198" s="51" t="str">
        <f t="shared" si="477"/>
        <v>S</v>
      </c>
      <c r="J198" s="51" t="str">
        <f t="shared" si="478"/>
        <v>VG</v>
      </c>
      <c r="K198" s="51" t="str">
        <f t="shared" si="479"/>
        <v>G</v>
      </c>
      <c r="L198" s="52">
        <v>0.06</v>
      </c>
      <c r="M198" s="52" t="str">
        <f t="shared" si="480"/>
        <v>G</v>
      </c>
      <c r="N198" s="51" t="str">
        <f t="shared" si="481"/>
        <v>G</v>
      </c>
      <c r="O198" s="51" t="str">
        <f t="shared" si="482"/>
        <v>G</v>
      </c>
      <c r="P198" s="51" t="str">
        <f t="shared" si="483"/>
        <v>G</v>
      </c>
      <c r="Q198" s="51">
        <v>0.62</v>
      </c>
      <c r="R198" s="51" t="str">
        <f t="shared" si="484"/>
        <v>S</v>
      </c>
      <c r="S198" s="51" t="str">
        <f t="shared" si="485"/>
        <v>G</v>
      </c>
      <c r="T198" s="51" t="str">
        <f t="shared" si="486"/>
        <v>VG</v>
      </c>
      <c r="U198" s="51" t="str">
        <f t="shared" si="487"/>
        <v>VG</v>
      </c>
      <c r="V198" s="51">
        <v>0.69</v>
      </c>
      <c r="W198" s="51" t="str">
        <f t="shared" si="488"/>
        <v>S</v>
      </c>
      <c r="X198" s="51" t="str">
        <f t="shared" si="489"/>
        <v>S</v>
      </c>
      <c r="Y198" s="51" t="str">
        <f t="shared" si="490"/>
        <v>G</v>
      </c>
      <c r="Z198" s="51" t="str">
        <f t="shared" si="491"/>
        <v>G</v>
      </c>
      <c r="AA198" s="53">
        <v>0.76488069174801598</v>
      </c>
      <c r="AB198" s="53">
        <v>0.68991725054118203</v>
      </c>
      <c r="AC198" s="53">
        <v>10.1443382784535</v>
      </c>
      <c r="AD198" s="53">
        <v>7.1222258413468396</v>
      </c>
      <c r="AE198" s="53">
        <v>0.484891027192693</v>
      </c>
      <c r="AF198" s="53">
        <v>0.55685074253234002</v>
      </c>
      <c r="AG198" s="53">
        <v>0.81843746163333897</v>
      </c>
      <c r="AH198" s="53">
        <v>0.72999307079166997</v>
      </c>
      <c r="AI198" s="54" t="s">
        <v>41</v>
      </c>
      <c r="AJ198" s="54" t="s">
        <v>42</v>
      </c>
      <c r="AK198" s="54" t="s">
        <v>42</v>
      </c>
      <c r="AL198" s="54" t="s">
        <v>41</v>
      </c>
      <c r="AM198" s="54" t="s">
        <v>43</v>
      </c>
      <c r="AN198" s="54" t="s">
        <v>41</v>
      </c>
      <c r="AO198" s="54" t="s">
        <v>41</v>
      </c>
      <c r="AP198" s="54" t="s">
        <v>42</v>
      </c>
      <c r="AR198" s="55" t="s">
        <v>51</v>
      </c>
      <c r="AS198" s="53">
        <v>0.79347932251418196</v>
      </c>
      <c r="AT198" s="53">
        <v>0.80273521066028797</v>
      </c>
      <c r="AU198" s="53">
        <v>6.4806978964083202</v>
      </c>
      <c r="AV198" s="53">
        <v>5.7980864326347703</v>
      </c>
      <c r="AW198" s="53">
        <v>0.454445461508659</v>
      </c>
      <c r="AX198" s="53">
        <v>0.444145009360357</v>
      </c>
      <c r="AY198" s="53">
        <v>0.82084976638971097</v>
      </c>
      <c r="AZ198" s="53">
        <v>0.82746101549721796</v>
      </c>
      <c r="BA198" s="54" t="s">
        <v>41</v>
      </c>
      <c r="BB198" s="54" t="s">
        <v>43</v>
      </c>
      <c r="BC198" s="54" t="s">
        <v>41</v>
      </c>
      <c r="BD198" s="54" t="s">
        <v>41</v>
      </c>
      <c r="BE198" s="54" t="s">
        <v>43</v>
      </c>
      <c r="BF198" s="54" t="s">
        <v>43</v>
      </c>
      <c r="BG198" s="54" t="s">
        <v>41</v>
      </c>
      <c r="BH198" s="54" t="s">
        <v>41</v>
      </c>
      <c r="BI198" s="50">
        <f t="shared" si="492"/>
        <v>1</v>
      </c>
      <c r="BJ198" s="50" t="s">
        <v>51</v>
      </c>
      <c r="BK198" s="53">
        <v>0.77201057728846201</v>
      </c>
      <c r="BL198" s="53">
        <v>0.78145064939357001</v>
      </c>
      <c r="BM198" s="53">
        <v>8.3086932198694807</v>
      </c>
      <c r="BN198" s="53">
        <v>6.9422442839524603</v>
      </c>
      <c r="BO198" s="53">
        <v>0.47748237947754502</v>
      </c>
      <c r="BP198" s="53">
        <v>0.46749262091120802</v>
      </c>
      <c r="BQ198" s="53">
        <v>0.81530771590621798</v>
      </c>
      <c r="BR198" s="53">
        <v>0.81882056470473397</v>
      </c>
      <c r="BS198" s="50" t="s">
        <v>41</v>
      </c>
      <c r="BT198" s="50" t="s">
        <v>41</v>
      </c>
      <c r="BU198" s="50" t="s">
        <v>41</v>
      </c>
      <c r="BV198" s="50" t="s">
        <v>41</v>
      </c>
      <c r="BW198" s="50" t="s">
        <v>43</v>
      </c>
      <c r="BX198" s="50" t="s">
        <v>43</v>
      </c>
      <c r="BY198" s="50" t="s">
        <v>41</v>
      </c>
      <c r="BZ198" s="50" t="s">
        <v>41</v>
      </c>
    </row>
    <row r="199" spans="1:78" s="50" customFormat="1" x14ac:dyDescent="0.3">
      <c r="A199" s="49">
        <v>14162500</v>
      </c>
      <c r="B199" s="50">
        <v>23772909</v>
      </c>
      <c r="C199" s="50" t="s">
        <v>7</v>
      </c>
      <c r="D199" s="50" t="s">
        <v>105</v>
      </c>
      <c r="F199" s="65"/>
      <c r="G199" s="51">
        <v>0.78</v>
      </c>
      <c r="H199" s="51" t="str">
        <f t="shared" si="476"/>
        <v>G</v>
      </c>
      <c r="I199" s="51" t="str">
        <f t="shared" si="477"/>
        <v>S</v>
      </c>
      <c r="J199" s="51" t="str">
        <f t="shared" si="478"/>
        <v>VG</v>
      </c>
      <c r="K199" s="51" t="str">
        <f t="shared" si="479"/>
        <v>G</v>
      </c>
      <c r="L199" s="52">
        <v>6.2E-2</v>
      </c>
      <c r="M199" s="52" t="str">
        <f t="shared" si="480"/>
        <v>G</v>
      </c>
      <c r="N199" s="51" t="str">
        <f t="shared" si="481"/>
        <v>G</v>
      </c>
      <c r="O199" s="51" t="str">
        <f t="shared" si="482"/>
        <v>G</v>
      </c>
      <c r="P199" s="51" t="str">
        <f t="shared" si="483"/>
        <v>G</v>
      </c>
      <c r="Q199" s="51">
        <v>0.47</v>
      </c>
      <c r="R199" s="51" t="str">
        <f t="shared" si="484"/>
        <v>VG</v>
      </c>
      <c r="S199" s="51" t="str">
        <f t="shared" si="485"/>
        <v>G</v>
      </c>
      <c r="T199" s="51" t="str">
        <f t="shared" si="486"/>
        <v>VG</v>
      </c>
      <c r="U199" s="51" t="str">
        <f t="shared" si="487"/>
        <v>VG</v>
      </c>
      <c r="V199" s="51">
        <v>0.82</v>
      </c>
      <c r="W199" s="51" t="str">
        <f t="shared" si="488"/>
        <v>G</v>
      </c>
      <c r="X199" s="51" t="str">
        <f t="shared" si="489"/>
        <v>S</v>
      </c>
      <c r="Y199" s="51" t="str">
        <f t="shared" si="490"/>
        <v>G</v>
      </c>
      <c r="Z199" s="51" t="str">
        <f t="shared" si="491"/>
        <v>G</v>
      </c>
      <c r="AA199" s="53">
        <v>0.76488069174801598</v>
      </c>
      <c r="AB199" s="53">
        <v>0.68991725054118203</v>
      </c>
      <c r="AC199" s="53">
        <v>10.1443382784535</v>
      </c>
      <c r="AD199" s="53">
        <v>7.1222258413468396</v>
      </c>
      <c r="AE199" s="53">
        <v>0.484891027192693</v>
      </c>
      <c r="AF199" s="53">
        <v>0.55685074253234002</v>
      </c>
      <c r="AG199" s="53">
        <v>0.81843746163333897</v>
      </c>
      <c r="AH199" s="53">
        <v>0.72999307079166997</v>
      </c>
      <c r="AI199" s="54" t="s">
        <v>41</v>
      </c>
      <c r="AJ199" s="54" t="s">
        <v>42</v>
      </c>
      <c r="AK199" s="54" t="s">
        <v>42</v>
      </c>
      <c r="AL199" s="54" t="s">
        <v>41</v>
      </c>
      <c r="AM199" s="54" t="s">
        <v>43</v>
      </c>
      <c r="AN199" s="54" t="s">
        <v>41</v>
      </c>
      <c r="AO199" s="54" t="s">
        <v>41</v>
      </c>
      <c r="AP199" s="54" t="s">
        <v>42</v>
      </c>
      <c r="AR199" s="55" t="s">
        <v>51</v>
      </c>
      <c r="AS199" s="53">
        <v>0.79347932251418196</v>
      </c>
      <c r="AT199" s="53">
        <v>0.80273521066028797</v>
      </c>
      <c r="AU199" s="53">
        <v>6.4806978964083202</v>
      </c>
      <c r="AV199" s="53">
        <v>5.7980864326347703</v>
      </c>
      <c r="AW199" s="53">
        <v>0.454445461508659</v>
      </c>
      <c r="AX199" s="53">
        <v>0.444145009360357</v>
      </c>
      <c r="AY199" s="53">
        <v>0.82084976638971097</v>
      </c>
      <c r="AZ199" s="53">
        <v>0.82746101549721796</v>
      </c>
      <c r="BA199" s="54" t="s">
        <v>41</v>
      </c>
      <c r="BB199" s="54" t="s">
        <v>43</v>
      </c>
      <c r="BC199" s="54" t="s">
        <v>41</v>
      </c>
      <c r="BD199" s="54" t="s">
        <v>41</v>
      </c>
      <c r="BE199" s="54" t="s">
        <v>43</v>
      </c>
      <c r="BF199" s="54" t="s">
        <v>43</v>
      </c>
      <c r="BG199" s="54" t="s">
        <v>41</v>
      </c>
      <c r="BH199" s="54" t="s">
        <v>41</v>
      </c>
      <c r="BI199" s="50">
        <f t="shared" si="492"/>
        <v>1</v>
      </c>
      <c r="BJ199" s="50" t="s">
        <v>51</v>
      </c>
      <c r="BK199" s="53">
        <v>0.77201057728846201</v>
      </c>
      <c r="BL199" s="53">
        <v>0.78145064939357001</v>
      </c>
      <c r="BM199" s="53">
        <v>8.3086932198694807</v>
      </c>
      <c r="BN199" s="53">
        <v>6.9422442839524603</v>
      </c>
      <c r="BO199" s="53">
        <v>0.47748237947754502</v>
      </c>
      <c r="BP199" s="53">
        <v>0.46749262091120802</v>
      </c>
      <c r="BQ199" s="53">
        <v>0.81530771590621798</v>
      </c>
      <c r="BR199" s="53">
        <v>0.81882056470473397</v>
      </c>
      <c r="BS199" s="50" t="s">
        <v>41</v>
      </c>
      <c r="BT199" s="50" t="s">
        <v>41</v>
      </c>
      <c r="BU199" s="50" t="s">
        <v>41</v>
      </c>
      <c r="BV199" s="50" t="s">
        <v>41</v>
      </c>
      <c r="BW199" s="50" t="s">
        <v>43</v>
      </c>
      <c r="BX199" s="50" t="s">
        <v>43</v>
      </c>
      <c r="BY199" s="50" t="s">
        <v>41</v>
      </c>
      <c r="BZ199" s="50" t="s">
        <v>41</v>
      </c>
    </row>
    <row r="200" spans="1:78" s="50" customFormat="1" x14ac:dyDescent="0.3">
      <c r="A200" s="49">
        <v>14162500</v>
      </c>
      <c r="B200" s="50">
        <v>23772909</v>
      </c>
      <c r="C200" s="50" t="s">
        <v>7</v>
      </c>
      <c r="D200" s="50" t="s">
        <v>110</v>
      </c>
      <c r="F200" s="65"/>
      <c r="G200" s="51">
        <v>0.75</v>
      </c>
      <c r="H200" s="51" t="str">
        <f t="shared" si="476"/>
        <v>G</v>
      </c>
      <c r="I200" s="51" t="str">
        <f t="shared" si="477"/>
        <v>S</v>
      </c>
      <c r="J200" s="51" t="str">
        <f t="shared" si="478"/>
        <v>VG</v>
      </c>
      <c r="K200" s="51" t="str">
        <f t="shared" si="479"/>
        <v>G</v>
      </c>
      <c r="L200" s="52">
        <v>4.0000000000000001E-3</v>
      </c>
      <c r="M200" s="52" t="str">
        <f t="shared" si="480"/>
        <v>VG</v>
      </c>
      <c r="N200" s="51" t="str">
        <f t="shared" si="481"/>
        <v>G</v>
      </c>
      <c r="O200" s="51" t="str">
        <f t="shared" si="482"/>
        <v>G</v>
      </c>
      <c r="P200" s="51" t="str">
        <f t="shared" si="483"/>
        <v>G</v>
      </c>
      <c r="Q200" s="51">
        <v>0.5</v>
      </c>
      <c r="R200" s="51" t="str">
        <f t="shared" si="484"/>
        <v>VG</v>
      </c>
      <c r="S200" s="51" t="str">
        <f t="shared" si="485"/>
        <v>G</v>
      </c>
      <c r="T200" s="51" t="str">
        <f t="shared" si="486"/>
        <v>VG</v>
      </c>
      <c r="U200" s="51" t="str">
        <f t="shared" si="487"/>
        <v>VG</v>
      </c>
      <c r="V200" s="51">
        <v>0.82</v>
      </c>
      <c r="W200" s="51" t="str">
        <f t="shared" si="488"/>
        <v>G</v>
      </c>
      <c r="X200" s="51" t="str">
        <f t="shared" si="489"/>
        <v>S</v>
      </c>
      <c r="Y200" s="51" t="str">
        <f t="shared" si="490"/>
        <v>G</v>
      </c>
      <c r="Z200" s="51" t="str">
        <f t="shared" si="491"/>
        <v>G</v>
      </c>
      <c r="AA200" s="53">
        <v>0.76488069174801598</v>
      </c>
      <c r="AB200" s="53">
        <v>0.68991725054118203</v>
      </c>
      <c r="AC200" s="53">
        <v>10.1443382784535</v>
      </c>
      <c r="AD200" s="53">
        <v>7.1222258413468396</v>
      </c>
      <c r="AE200" s="53">
        <v>0.484891027192693</v>
      </c>
      <c r="AF200" s="53">
        <v>0.55685074253234002</v>
      </c>
      <c r="AG200" s="53">
        <v>0.81843746163333897</v>
      </c>
      <c r="AH200" s="53">
        <v>0.72999307079166997</v>
      </c>
      <c r="AI200" s="54" t="s">
        <v>41</v>
      </c>
      <c r="AJ200" s="54" t="s">
        <v>42</v>
      </c>
      <c r="AK200" s="54" t="s">
        <v>42</v>
      </c>
      <c r="AL200" s="54" t="s">
        <v>41</v>
      </c>
      <c r="AM200" s="54" t="s">
        <v>43</v>
      </c>
      <c r="AN200" s="54" t="s">
        <v>41</v>
      </c>
      <c r="AO200" s="54" t="s">
        <v>41</v>
      </c>
      <c r="AP200" s="54" t="s">
        <v>42</v>
      </c>
      <c r="AR200" s="55" t="s">
        <v>51</v>
      </c>
      <c r="AS200" s="53">
        <v>0.79347932251418196</v>
      </c>
      <c r="AT200" s="53">
        <v>0.80273521066028797</v>
      </c>
      <c r="AU200" s="53">
        <v>6.4806978964083202</v>
      </c>
      <c r="AV200" s="53">
        <v>5.7980864326347703</v>
      </c>
      <c r="AW200" s="53">
        <v>0.454445461508659</v>
      </c>
      <c r="AX200" s="53">
        <v>0.444145009360357</v>
      </c>
      <c r="AY200" s="53">
        <v>0.82084976638971097</v>
      </c>
      <c r="AZ200" s="53">
        <v>0.82746101549721796</v>
      </c>
      <c r="BA200" s="54" t="s">
        <v>41</v>
      </c>
      <c r="BB200" s="54" t="s">
        <v>43</v>
      </c>
      <c r="BC200" s="54" t="s">
        <v>41</v>
      </c>
      <c r="BD200" s="54" t="s">
        <v>41</v>
      </c>
      <c r="BE200" s="54" t="s">
        <v>43</v>
      </c>
      <c r="BF200" s="54" t="s">
        <v>43</v>
      </c>
      <c r="BG200" s="54" t="s">
        <v>41</v>
      </c>
      <c r="BH200" s="54" t="s">
        <v>41</v>
      </c>
      <c r="BI200" s="50">
        <f t="shared" si="492"/>
        <v>1</v>
      </c>
      <c r="BJ200" s="50" t="s">
        <v>51</v>
      </c>
      <c r="BK200" s="53">
        <v>0.77201057728846201</v>
      </c>
      <c r="BL200" s="53">
        <v>0.78145064939357001</v>
      </c>
      <c r="BM200" s="53">
        <v>8.3086932198694807</v>
      </c>
      <c r="BN200" s="53">
        <v>6.9422442839524603</v>
      </c>
      <c r="BO200" s="53">
        <v>0.47748237947754502</v>
      </c>
      <c r="BP200" s="53">
        <v>0.46749262091120802</v>
      </c>
      <c r="BQ200" s="53">
        <v>0.81530771590621798</v>
      </c>
      <c r="BR200" s="53">
        <v>0.81882056470473397</v>
      </c>
      <c r="BS200" s="50" t="s">
        <v>41</v>
      </c>
      <c r="BT200" s="50" t="s">
        <v>41</v>
      </c>
      <c r="BU200" s="50" t="s">
        <v>41</v>
      </c>
      <c r="BV200" s="50" t="s">
        <v>41</v>
      </c>
      <c r="BW200" s="50" t="s">
        <v>43</v>
      </c>
      <c r="BX200" s="50" t="s">
        <v>43</v>
      </c>
      <c r="BY200" s="50" t="s">
        <v>41</v>
      </c>
      <c r="BZ200" s="50" t="s">
        <v>41</v>
      </c>
    </row>
    <row r="201" spans="1:78" s="50" customFormat="1" x14ac:dyDescent="0.3">
      <c r="A201" s="49">
        <v>14162500</v>
      </c>
      <c r="B201" s="50">
        <v>23772909</v>
      </c>
      <c r="C201" s="50" t="s">
        <v>7</v>
      </c>
      <c r="D201" s="50" t="s">
        <v>117</v>
      </c>
      <c r="F201" s="65"/>
      <c r="G201" s="51">
        <v>0.76</v>
      </c>
      <c r="H201" s="51" t="str">
        <f t="shared" si="476"/>
        <v>G</v>
      </c>
      <c r="I201" s="51" t="str">
        <f t="shared" si="477"/>
        <v>S</v>
      </c>
      <c r="J201" s="51" t="str">
        <f t="shared" si="478"/>
        <v>VG</v>
      </c>
      <c r="K201" s="51" t="str">
        <f t="shared" si="479"/>
        <v>G</v>
      </c>
      <c r="L201" s="52">
        <v>4.0000000000000001E-3</v>
      </c>
      <c r="M201" s="52" t="str">
        <f t="shared" si="480"/>
        <v>VG</v>
      </c>
      <c r="N201" s="51" t="str">
        <f t="shared" si="481"/>
        <v>G</v>
      </c>
      <c r="O201" s="51" t="str">
        <f t="shared" si="482"/>
        <v>G</v>
      </c>
      <c r="P201" s="51" t="str">
        <f t="shared" si="483"/>
        <v>G</v>
      </c>
      <c r="Q201" s="51">
        <v>0.49</v>
      </c>
      <c r="R201" s="51" t="str">
        <f t="shared" si="484"/>
        <v>VG</v>
      </c>
      <c r="S201" s="51" t="str">
        <f t="shared" si="485"/>
        <v>G</v>
      </c>
      <c r="T201" s="51" t="str">
        <f t="shared" si="486"/>
        <v>VG</v>
      </c>
      <c r="U201" s="51" t="str">
        <f t="shared" si="487"/>
        <v>VG</v>
      </c>
      <c r="V201" s="51">
        <v>0.82</v>
      </c>
      <c r="W201" s="51" t="str">
        <f t="shared" si="488"/>
        <v>G</v>
      </c>
      <c r="X201" s="51" t="str">
        <f t="shared" si="489"/>
        <v>S</v>
      </c>
      <c r="Y201" s="51" t="str">
        <f t="shared" si="490"/>
        <v>G</v>
      </c>
      <c r="Z201" s="51" t="str">
        <f t="shared" si="491"/>
        <v>G</v>
      </c>
      <c r="AA201" s="53">
        <v>0.76488069174801598</v>
      </c>
      <c r="AB201" s="53">
        <v>0.68991725054118203</v>
      </c>
      <c r="AC201" s="53">
        <v>10.1443382784535</v>
      </c>
      <c r="AD201" s="53">
        <v>7.1222258413468396</v>
      </c>
      <c r="AE201" s="53">
        <v>0.484891027192693</v>
      </c>
      <c r="AF201" s="53">
        <v>0.55685074253234002</v>
      </c>
      <c r="AG201" s="53">
        <v>0.81843746163333897</v>
      </c>
      <c r="AH201" s="53">
        <v>0.72999307079166997</v>
      </c>
      <c r="AI201" s="54" t="s">
        <v>41</v>
      </c>
      <c r="AJ201" s="54" t="s">
        <v>42</v>
      </c>
      <c r="AK201" s="54" t="s">
        <v>42</v>
      </c>
      <c r="AL201" s="54" t="s">
        <v>41</v>
      </c>
      <c r="AM201" s="54" t="s">
        <v>43</v>
      </c>
      <c r="AN201" s="54" t="s">
        <v>41</v>
      </c>
      <c r="AO201" s="54" t="s">
        <v>41</v>
      </c>
      <c r="AP201" s="54" t="s">
        <v>42</v>
      </c>
      <c r="AR201" s="55" t="s">
        <v>51</v>
      </c>
      <c r="AS201" s="53">
        <v>0.79347932251418196</v>
      </c>
      <c r="AT201" s="53">
        <v>0.80273521066028797</v>
      </c>
      <c r="AU201" s="53">
        <v>6.4806978964083202</v>
      </c>
      <c r="AV201" s="53">
        <v>5.7980864326347703</v>
      </c>
      <c r="AW201" s="53">
        <v>0.454445461508659</v>
      </c>
      <c r="AX201" s="53">
        <v>0.444145009360357</v>
      </c>
      <c r="AY201" s="53">
        <v>0.82084976638971097</v>
      </c>
      <c r="AZ201" s="53">
        <v>0.82746101549721796</v>
      </c>
      <c r="BA201" s="54" t="s">
        <v>41</v>
      </c>
      <c r="BB201" s="54" t="s">
        <v>43</v>
      </c>
      <c r="BC201" s="54" t="s">
        <v>41</v>
      </c>
      <c r="BD201" s="54" t="s">
        <v>41</v>
      </c>
      <c r="BE201" s="54" t="s">
        <v>43</v>
      </c>
      <c r="BF201" s="54" t="s">
        <v>43</v>
      </c>
      <c r="BG201" s="54" t="s">
        <v>41</v>
      </c>
      <c r="BH201" s="54" t="s">
        <v>41</v>
      </c>
      <c r="BI201" s="50">
        <f t="shared" si="492"/>
        <v>1</v>
      </c>
      <c r="BJ201" s="50" t="s">
        <v>51</v>
      </c>
      <c r="BK201" s="53">
        <v>0.77201057728846201</v>
      </c>
      <c r="BL201" s="53">
        <v>0.78145064939357001</v>
      </c>
      <c r="BM201" s="53">
        <v>8.3086932198694807</v>
      </c>
      <c r="BN201" s="53">
        <v>6.9422442839524603</v>
      </c>
      <c r="BO201" s="53">
        <v>0.47748237947754502</v>
      </c>
      <c r="BP201" s="53">
        <v>0.46749262091120802</v>
      </c>
      <c r="BQ201" s="53">
        <v>0.81530771590621798</v>
      </c>
      <c r="BR201" s="53">
        <v>0.81882056470473397</v>
      </c>
      <c r="BS201" s="50" t="s">
        <v>41</v>
      </c>
      <c r="BT201" s="50" t="s">
        <v>41</v>
      </c>
      <c r="BU201" s="50" t="s">
        <v>41</v>
      </c>
      <c r="BV201" s="50" t="s">
        <v>41</v>
      </c>
      <c r="BW201" s="50" t="s">
        <v>43</v>
      </c>
      <c r="BX201" s="50" t="s">
        <v>43</v>
      </c>
      <c r="BY201" s="50" t="s">
        <v>41</v>
      </c>
      <c r="BZ201" s="50" t="s">
        <v>41</v>
      </c>
    </row>
    <row r="202" spans="1:78" s="50" customFormat="1" x14ac:dyDescent="0.3">
      <c r="A202" s="49">
        <v>14162500</v>
      </c>
      <c r="B202" s="50">
        <v>23772909</v>
      </c>
      <c r="C202" s="50" t="s">
        <v>7</v>
      </c>
      <c r="D202" s="50" t="s">
        <v>118</v>
      </c>
      <c r="F202" s="65"/>
      <c r="G202" s="51">
        <v>0.76</v>
      </c>
      <c r="H202" s="51" t="str">
        <f t="shared" si="476"/>
        <v>G</v>
      </c>
      <c r="I202" s="51" t="str">
        <f t="shared" si="477"/>
        <v>S</v>
      </c>
      <c r="J202" s="51" t="str">
        <f t="shared" si="478"/>
        <v>VG</v>
      </c>
      <c r="K202" s="51" t="str">
        <f t="shared" si="479"/>
        <v>G</v>
      </c>
      <c r="L202" s="52">
        <v>0</v>
      </c>
      <c r="M202" s="52" t="str">
        <f t="shared" si="480"/>
        <v>VG</v>
      </c>
      <c r="N202" s="51" t="str">
        <f t="shared" si="481"/>
        <v>G</v>
      </c>
      <c r="O202" s="51" t="str">
        <f t="shared" si="482"/>
        <v>G</v>
      </c>
      <c r="P202" s="51" t="str">
        <f t="shared" si="483"/>
        <v>G</v>
      </c>
      <c r="Q202" s="51">
        <v>0.49</v>
      </c>
      <c r="R202" s="51" t="str">
        <f t="shared" si="484"/>
        <v>VG</v>
      </c>
      <c r="S202" s="51" t="str">
        <f t="shared" si="485"/>
        <v>G</v>
      </c>
      <c r="T202" s="51" t="str">
        <f t="shared" si="486"/>
        <v>VG</v>
      </c>
      <c r="U202" s="51" t="str">
        <f t="shared" si="487"/>
        <v>VG</v>
      </c>
      <c r="V202" s="51">
        <v>0.81</v>
      </c>
      <c r="W202" s="51" t="str">
        <f t="shared" si="488"/>
        <v>G</v>
      </c>
      <c r="X202" s="51" t="str">
        <f t="shared" si="489"/>
        <v>S</v>
      </c>
      <c r="Y202" s="51" t="str">
        <f t="shared" si="490"/>
        <v>G</v>
      </c>
      <c r="Z202" s="51" t="str">
        <f t="shared" si="491"/>
        <v>G</v>
      </c>
      <c r="AA202" s="53">
        <v>0.76488069174801598</v>
      </c>
      <c r="AB202" s="53">
        <v>0.68991725054118203</v>
      </c>
      <c r="AC202" s="53">
        <v>10.1443382784535</v>
      </c>
      <c r="AD202" s="53">
        <v>7.1222258413468396</v>
      </c>
      <c r="AE202" s="53">
        <v>0.484891027192693</v>
      </c>
      <c r="AF202" s="53">
        <v>0.55685074253234002</v>
      </c>
      <c r="AG202" s="53">
        <v>0.81843746163333897</v>
      </c>
      <c r="AH202" s="53">
        <v>0.72999307079166997</v>
      </c>
      <c r="AI202" s="54" t="s">
        <v>41</v>
      </c>
      <c r="AJ202" s="54" t="s">
        <v>42</v>
      </c>
      <c r="AK202" s="54" t="s">
        <v>42</v>
      </c>
      <c r="AL202" s="54" t="s">
        <v>41</v>
      </c>
      <c r="AM202" s="54" t="s">
        <v>43</v>
      </c>
      <c r="AN202" s="54" t="s">
        <v>41</v>
      </c>
      <c r="AO202" s="54" t="s">
        <v>41</v>
      </c>
      <c r="AP202" s="54" t="s">
        <v>42</v>
      </c>
      <c r="AR202" s="55" t="s">
        <v>51</v>
      </c>
      <c r="AS202" s="53">
        <v>0.79347932251418196</v>
      </c>
      <c r="AT202" s="53">
        <v>0.80273521066028797</v>
      </c>
      <c r="AU202" s="53">
        <v>6.4806978964083202</v>
      </c>
      <c r="AV202" s="53">
        <v>5.7980864326347703</v>
      </c>
      <c r="AW202" s="53">
        <v>0.454445461508659</v>
      </c>
      <c r="AX202" s="53">
        <v>0.444145009360357</v>
      </c>
      <c r="AY202" s="53">
        <v>0.82084976638971097</v>
      </c>
      <c r="AZ202" s="53">
        <v>0.82746101549721796</v>
      </c>
      <c r="BA202" s="54" t="s">
        <v>41</v>
      </c>
      <c r="BB202" s="54" t="s">
        <v>43</v>
      </c>
      <c r="BC202" s="54" t="s">
        <v>41</v>
      </c>
      <c r="BD202" s="54" t="s">
        <v>41</v>
      </c>
      <c r="BE202" s="54" t="s">
        <v>43</v>
      </c>
      <c r="BF202" s="54" t="s">
        <v>43</v>
      </c>
      <c r="BG202" s="54" t="s">
        <v>41</v>
      </c>
      <c r="BH202" s="54" t="s">
        <v>41</v>
      </c>
      <c r="BI202" s="50">
        <f t="shared" si="492"/>
        <v>1</v>
      </c>
      <c r="BJ202" s="50" t="s">
        <v>51</v>
      </c>
      <c r="BK202" s="53">
        <v>0.77201057728846201</v>
      </c>
      <c r="BL202" s="53">
        <v>0.78145064939357001</v>
      </c>
      <c r="BM202" s="53">
        <v>8.3086932198694807</v>
      </c>
      <c r="BN202" s="53">
        <v>6.9422442839524603</v>
      </c>
      <c r="BO202" s="53">
        <v>0.47748237947754502</v>
      </c>
      <c r="BP202" s="53">
        <v>0.46749262091120802</v>
      </c>
      <c r="BQ202" s="53">
        <v>0.81530771590621798</v>
      </c>
      <c r="BR202" s="53">
        <v>0.81882056470473397</v>
      </c>
      <c r="BS202" s="50" t="s">
        <v>41</v>
      </c>
      <c r="BT202" s="50" t="s">
        <v>41</v>
      </c>
      <c r="BU202" s="50" t="s">
        <v>41</v>
      </c>
      <c r="BV202" s="50" t="s">
        <v>41</v>
      </c>
      <c r="BW202" s="50" t="s">
        <v>43</v>
      </c>
      <c r="BX202" s="50" t="s">
        <v>43</v>
      </c>
      <c r="BY202" s="50" t="s">
        <v>41</v>
      </c>
      <c r="BZ202" s="50" t="s">
        <v>41</v>
      </c>
    </row>
    <row r="203" spans="1:78" s="50" customFormat="1" x14ac:dyDescent="0.3">
      <c r="A203" s="49">
        <v>14162500</v>
      </c>
      <c r="B203" s="50">
        <v>23772909</v>
      </c>
      <c r="C203" s="50" t="s">
        <v>7</v>
      </c>
      <c r="D203" s="50" t="s">
        <v>121</v>
      </c>
      <c r="F203" s="65"/>
      <c r="G203" s="51">
        <v>0.76</v>
      </c>
      <c r="H203" s="51" t="str">
        <f t="shared" si="476"/>
        <v>G</v>
      </c>
      <c r="I203" s="51" t="str">
        <f t="shared" si="477"/>
        <v>S</v>
      </c>
      <c r="J203" s="51" t="str">
        <f t="shared" si="478"/>
        <v>VG</v>
      </c>
      <c r="K203" s="51" t="str">
        <f t="shared" si="479"/>
        <v>G</v>
      </c>
      <c r="L203" s="52">
        <v>2E-3</v>
      </c>
      <c r="M203" s="52" t="str">
        <f t="shared" si="480"/>
        <v>VG</v>
      </c>
      <c r="N203" s="51" t="str">
        <f t="shared" si="481"/>
        <v>G</v>
      </c>
      <c r="O203" s="51" t="str">
        <f t="shared" si="482"/>
        <v>G</v>
      </c>
      <c r="P203" s="51" t="str">
        <f t="shared" si="483"/>
        <v>G</v>
      </c>
      <c r="Q203" s="51">
        <v>0.49</v>
      </c>
      <c r="R203" s="51" t="str">
        <f t="shared" si="484"/>
        <v>VG</v>
      </c>
      <c r="S203" s="51" t="str">
        <f t="shared" si="485"/>
        <v>G</v>
      </c>
      <c r="T203" s="51" t="str">
        <f t="shared" si="486"/>
        <v>VG</v>
      </c>
      <c r="U203" s="51" t="str">
        <f t="shared" si="487"/>
        <v>VG</v>
      </c>
      <c r="V203" s="51">
        <v>0.81</v>
      </c>
      <c r="W203" s="51" t="str">
        <f t="shared" si="488"/>
        <v>G</v>
      </c>
      <c r="X203" s="51" t="str">
        <f t="shared" si="489"/>
        <v>S</v>
      </c>
      <c r="Y203" s="51" t="str">
        <f t="shared" si="490"/>
        <v>G</v>
      </c>
      <c r="Z203" s="51" t="str">
        <f t="shared" si="491"/>
        <v>G</v>
      </c>
      <c r="AA203" s="53">
        <v>0.76488069174801598</v>
      </c>
      <c r="AB203" s="53">
        <v>0.68991725054118203</v>
      </c>
      <c r="AC203" s="53">
        <v>10.1443382784535</v>
      </c>
      <c r="AD203" s="53">
        <v>7.1222258413468396</v>
      </c>
      <c r="AE203" s="53">
        <v>0.484891027192693</v>
      </c>
      <c r="AF203" s="53">
        <v>0.55685074253234002</v>
      </c>
      <c r="AG203" s="53">
        <v>0.81843746163333897</v>
      </c>
      <c r="AH203" s="53">
        <v>0.72999307079166997</v>
      </c>
      <c r="AI203" s="54" t="s">
        <v>41</v>
      </c>
      <c r="AJ203" s="54" t="s">
        <v>42</v>
      </c>
      <c r="AK203" s="54" t="s">
        <v>42</v>
      </c>
      <c r="AL203" s="54" t="s">
        <v>41</v>
      </c>
      <c r="AM203" s="54" t="s">
        <v>43</v>
      </c>
      <c r="AN203" s="54" t="s">
        <v>41</v>
      </c>
      <c r="AO203" s="54" t="s">
        <v>41</v>
      </c>
      <c r="AP203" s="54" t="s">
        <v>42</v>
      </c>
      <c r="AR203" s="55" t="s">
        <v>51</v>
      </c>
      <c r="AS203" s="53">
        <v>0.79347932251418196</v>
      </c>
      <c r="AT203" s="53">
        <v>0.80273521066028797</v>
      </c>
      <c r="AU203" s="53">
        <v>6.4806978964083202</v>
      </c>
      <c r="AV203" s="53">
        <v>5.7980864326347703</v>
      </c>
      <c r="AW203" s="53">
        <v>0.454445461508659</v>
      </c>
      <c r="AX203" s="53">
        <v>0.444145009360357</v>
      </c>
      <c r="AY203" s="53">
        <v>0.82084976638971097</v>
      </c>
      <c r="AZ203" s="53">
        <v>0.82746101549721796</v>
      </c>
      <c r="BA203" s="54" t="s">
        <v>41</v>
      </c>
      <c r="BB203" s="54" t="s">
        <v>43</v>
      </c>
      <c r="BC203" s="54" t="s">
        <v>41</v>
      </c>
      <c r="BD203" s="54" t="s">
        <v>41</v>
      </c>
      <c r="BE203" s="54" t="s">
        <v>43</v>
      </c>
      <c r="BF203" s="54" t="s">
        <v>43</v>
      </c>
      <c r="BG203" s="54" t="s">
        <v>41</v>
      </c>
      <c r="BH203" s="54" t="s">
        <v>41</v>
      </c>
      <c r="BI203" s="50">
        <f t="shared" si="492"/>
        <v>1</v>
      </c>
      <c r="BJ203" s="50" t="s">
        <v>51</v>
      </c>
      <c r="BK203" s="53">
        <v>0.77201057728846201</v>
      </c>
      <c r="BL203" s="53">
        <v>0.78145064939357001</v>
      </c>
      <c r="BM203" s="53">
        <v>8.3086932198694807</v>
      </c>
      <c r="BN203" s="53">
        <v>6.9422442839524603</v>
      </c>
      <c r="BO203" s="53">
        <v>0.47748237947754502</v>
      </c>
      <c r="BP203" s="53">
        <v>0.46749262091120802</v>
      </c>
      <c r="BQ203" s="53">
        <v>0.81530771590621798</v>
      </c>
      <c r="BR203" s="53">
        <v>0.81882056470473397</v>
      </c>
      <c r="BS203" s="50" t="s">
        <v>41</v>
      </c>
      <c r="BT203" s="50" t="s">
        <v>41</v>
      </c>
      <c r="BU203" s="50" t="s">
        <v>41</v>
      </c>
      <c r="BV203" s="50" t="s">
        <v>41</v>
      </c>
      <c r="BW203" s="50" t="s">
        <v>43</v>
      </c>
      <c r="BX203" s="50" t="s">
        <v>43</v>
      </c>
      <c r="BY203" s="50" t="s">
        <v>41</v>
      </c>
      <c r="BZ203" s="50" t="s">
        <v>41</v>
      </c>
    </row>
    <row r="204" spans="1:78" s="50" customFormat="1" x14ac:dyDescent="0.3">
      <c r="A204" s="49">
        <v>14162500</v>
      </c>
      <c r="B204" s="50">
        <v>23772909</v>
      </c>
      <c r="C204" s="50" t="s">
        <v>7</v>
      </c>
      <c r="D204" s="50" t="s">
        <v>133</v>
      </c>
      <c r="F204" s="65"/>
      <c r="G204" s="51">
        <v>0.75</v>
      </c>
      <c r="H204" s="51" t="str">
        <f t="shared" si="476"/>
        <v>G</v>
      </c>
      <c r="I204" s="51" t="str">
        <f t="shared" si="477"/>
        <v>S</v>
      </c>
      <c r="J204" s="51" t="str">
        <f t="shared" si="478"/>
        <v>VG</v>
      </c>
      <c r="K204" s="51" t="str">
        <f t="shared" si="479"/>
        <v>G</v>
      </c>
      <c r="L204" s="52">
        <v>-1E-3</v>
      </c>
      <c r="M204" s="52" t="str">
        <f t="shared" si="480"/>
        <v>VG</v>
      </c>
      <c r="N204" s="51" t="str">
        <f t="shared" si="481"/>
        <v>G</v>
      </c>
      <c r="O204" s="51" t="str">
        <f t="shared" si="482"/>
        <v>G</v>
      </c>
      <c r="P204" s="51" t="str">
        <f t="shared" si="483"/>
        <v>G</v>
      </c>
      <c r="Q204" s="51">
        <v>0.5</v>
      </c>
      <c r="R204" s="51" t="str">
        <f t="shared" si="484"/>
        <v>VG</v>
      </c>
      <c r="S204" s="51" t="str">
        <f t="shared" si="485"/>
        <v>G</v>
      </c>
      <c r="T204" s="51" t="str">
        <f t="shared" si="486"/>
        <v>VG</v>
      </c>
      <c r="U204" s="51" t="str">
        <f t="shared" si="487"/>
        <v>VG</v>
      </c>
      <c r="V204" s="51">
        <v>0.81</v>
      </c>
      <c r="W204" s="51" t="str">
        <f t="shared" si="488"/>
        <v>G</v>
      </c>
      <c r="X204" s="51" t="str">
        <f t="shared" si="489"/>
        <v>S</v>
      </c>
      <c r="Y204" s="51" t="str">
        <f t="shared" si="490"/>
        <v>G</v>
      </c>
      <c r="Z204" s="51" t="str">
        <f t="shared" si="491"/>
        <v>G</v>
      </c>
      <c r="AA204" s="53">
        <v>0.76488069174801598</v>
      </c>
      <c r="AB204" s="53">
        <v>0.68991725054118203</v>
      </c>
      <c r="AC204" s="53">
        <v>10.1443382784535</v>
      </c>
      <c r="AD204" s="53">
        <v>7.1222258413468396</v>
      </c>
      <c r="AE204" s="53">
        <v>0.484891027192693</v>
      </c>
      <c r="AF204" s="53">
        <v>0.55685074253234002</v>
      </c>
      <c r="AG204" s="53">
        <v>0.81843746163333897</v>
      </c>
      <c r="AH204" s="53">
        <v>0.72999307079166997</v>
      </c>
      <c r="AI204" s="54" t="s">
        <v>41</v>
      </c>
      <c r="AJ204" s="54" t="s">
        <v>42</v>
      </c>
      <c r="AK204" s="54" t="s">
        <v>42</v>
      </c>
      <c r="AL204" s="54" t="s">
        <v>41</v>
      </c>
      <c r="AM204" s="54" t="s">
        <v>43</v>
      </c>
      <c r="AN204" s="54" t="s">
        <v>41</v>
      </c>
      <c r="AO204" s="54" t="s">
        <v>41</v>
      </c>
      <c r="AP204" s="54" t="s">
        <v>42</v>
      </c>
      <c r="AR204" s="55" t="s">
        <v>51</v>
      </c>
      <c r="AS204" s="53">
        <v>0.79347932251418196</v>
      </c>
      <c r="AT204" s="53">
        <v>0.80273521066028797</v>
      </c>
      <c r="AU204" s="53">
        <v>6.4806978964083202</v>
      </c>
      <c r="AV204" s="53">
        <v>5.7980864326347703</v>
      </c>
      <c r="AW204" s="53">
        <v>0.454445461508659</v>
      </c>
      <c r="AX204" s="53">
        <v>0.444145009360357</v>
      </c>
      <c r="AY204" s="53">
        <v>0.82084976638971097</v>
      </c>
      <c r="AZ204" s="53">
        <v>0.82746101549721796</v>
      </c>
      <c r="BA204" s="54" t="s">
        <v>41</v>
      </c>
      <c r="BB204" s="54" t="s">
        <v>43</v>
      </c>
      <c r="BC204" s="54" t="s">
        <v>41</v>
      </c>
      <c r="BD204" s="54" t="s">
        <v>41</v>
      </c>
      <c r="BE204" s="54" t="s">
        <v>43</v>
      </c>
      <c r="BF204" s="54" t="s">
        <v>43</v>
      </c>
      <c r="BG204" s="54" t="s">
        <v>41</v>
      </c>
      <c r="BH204" s="54" t="s">
        <v>41</v>
      </c>
      <c r="BI204" s="50">
        <f t="shared" si="492"/>
        <v>1</v>
      </c>
      <c r="BJ204" s="50" t="s">
        <v>51</v>
      </c>
      <c r="BK204" s="53">
        <v>0.77201057728846201</v>
      </c>
      <c r="BL204" s="53">
        <v>0.78145064939357001</v>
      </c>
      <c r="BM204" s="53">
        <v>8.3086932198694807</v>
      </c>
      <c r="BN204" s="53">
        <v>6.9422442839524603</v>
      </c>
      <c r="BO204" s="53">
        <v>0.47748237947754502</v>
      </c>
      <c r="BP204" s="53">
        <v>0.46749262091120802</v>
      </c>
      <c r="BQ204" s="53">
        <v>0.81530771590621798</v>
      </c>
      <c r="BR204" s="53">
        <v>0.81882056470473397</v>
      </c>
      <c r="BS204" s="50" t="s">
        <v>41</v>
      </c>
      <c r="BT204" s="50" t="s">
        <v>41</v>
      </c>
      <c r="BU204" s="50" t="s">
        <v>41</v>
      </c>
      <c r="BV204" s="50" t="s">
        <v>41</v>
      </c>
      <c r="BW204" s="50" t="s">
        <v>43</v>
      </c>
      <c r="BX204" s="50" t="s">
        <v>43</v>
      </c>
      <c r="BY204" s="50" t="s">
        <v>41</v>
      </c>
      <c r="BZ204" s="50" t="s">
        <v>41</v>
      </c>
    </row>
    <row r="205" spans="1:78" s="50" customFormat="1" x14ac:dyDescent="0.3">
      <c r="A205" s="49">
        <v>14162500</v>
      </c>
      <c r="B205" s="50">
        <v>23772909</v>
      </c>
      <c r="C205" s="50" t="s">
        <v>7</v>
      </c>
      <c r="D205" s="50" t="s">
        <v>147</v>
      </c>
      <c r="F205" s="65"/>
      <c r="G205" s="51">
        <v>0.76</v>
      </c>
      <c r="H205" s="51" t="str">
        <f t="shared" si="476"/>
        <v>G</v>
      </c>
      <c r="I205" s="51" t="str">
        <f t="shared" si="477"/>
        <v>S</v>
      </c>
      <c r="J205" s="51" t="str">
        <f t="shared" si="478"/>
        <v>VG</v>
      </c>
      <c r="K205" s="51" t="str">
        <f t="shared" si="479"/>
        <v>G</v>
      </c>
      <c r="L205" s="52">
        <v>-1E-3</v>
      </c>
      <c r="M205" s="52" t="str">
        <f t="shared" si="480"/>
        <v>VG</v>
      </c>
      <c r="N205" s="51" t="str">
        <f t="shared" si="481"/>
        <v>G</v>
      </c>
      <c r="O205" s="51" t="str">
        <f t="shared" si="482"/>
        <v>G</v>
      </c>
      <c r="P205" s="51" t="str">
        <f t="shared" si="483"/>
        <v>G</v>
      </c>
      <c r="Q205" s="51">
        <v>0.49</v>
      </c>
      <c r="R205" s="51" t="str">
        <f t="shared" si="484"/>
        <v>VG</v>
      </c>
      <c r="S205" s="51" t="str">
        <f t="shared" si="485"/>
        <v>G</v>
      </c>
      <c r="T205" s="51" t="str">
        <f t="shared" si="486"/>
        <v>VG</v>
      </c>
      <c r="U205" s="51" t="str">
        <f t="shared" si="487"/>
        <v>VG</v>
      </c>
      <c r="V205" s="51">
        <v>0.81</v>
      </c>
      <c r="W205" s="51" t="str">
        <f t="shared" si="488"/>
        <v>G</v>
      </c>
      <c r="X205" s="51" t="str">
        <f t="shared" si="489"/>
        <v>S</v>
      </c>
      <c r="Y205" s="51" t="str">
        <f t="shared" si="490"/>
        <v>G</v>
      </c>
      <c r="Z205" s="51" t="str">
        <f t="shared" si="491"/>
        <v>G</v>
      </c>
      <c r="AA205" s="53">
        <v>0.76488069174801598</v>
      </c>
      <c r="AB205" s="53">
        <v>0.68991725054118203</v>
      </c>
      <c r="AC205" s="53">
        <v>10.1443382784535</v>
      </c>
      <c r="AD205" s="53">
        <v>7.1222258413468396</v>
      </c>
      <c r="AE205" s="53">
        <v>0.484891027192693</v>
      </c>
      <c r="AF205" s="53">
        <v>0.55685074253234002</v>
      </c>
      <c r="AG205" s="53">
        <v>0.81843746163333897</v>
      </c>
      <c r="AH205" s="53">
        <v>0.72999307079166997</v>
      </c>
      <c r="AI205" s="54" t="s">
        <v>41</v>
      </c>
      <c r="AJ205" s="54" t="s">
        <v>42</v>
      </c>
      <c r="AK205" s="54" t="s">
        <v>42</v>
      </c>
      <c r="AL205" s="54" t="s">
        <v>41</v>
      </c>
      <c r="AM205" s="54" t="s">
        <v>43</v>
      </c>
      <c r="AN205" s="54" t="s">
        <v>41</v>
      </c>
      <c r="AO205" s="54" t="s">
        <v>41</v>
      </c>
      <c r="AP205" s="54" t="s">
        <v>42</v>
      </c>
      <c r="AR205" s="55" t="s">
        <v>51</v>
      </c>
      <c r="AS205" s="53">
        <v>0.79347932251418196</v>
      </c>
      <c r="AT205" s="53">
        <v>0.80273521066028797</v>
      </c>
      <c r="AU205" s="53">
        <v>6.4806978964083202</v>
      </c>
      <c r="AV205" s="53">
        <v>5.7980864326347703</v>
      </c>
      <c r="AW205" s="53">
        <v>0.454445461508659</v>
      </c>
      <c r="AX205" s="53">
        <v>0.444145009360357</v>
      </c>
      <c r="AY205" s="53">
        <v>0.82084976638971097</v>
      </c>
      <c r="AZ205" s="53">
        <v>0.82746101549721796</v>
      </c>
      <c r="BA205" s="54" t="s">
        <v>41</v>
      </c>
      <c r="BB205" s="54" t="s">
        <v>43</v>
      </c>
      <c r="BC205" s="54" t="s">
        <v>41</v>
      </c>
      <c r="BD205" s="54" t="s">
        <v>41</v>
      </c>
      <c r="BE205" s="54" t="s">
        <v>43</v>
      </c>
      <c r="BF205" s="54" t="s">
        <v>43</v>
      </c>
      <c r="BG205" s="54" t="s">
        <v>41</v>
      </c>
      <c r="BH205" s="54" t="s">
        <v>41</v>
      </c>
      <c r="BI205" s="50">
        <f t="shared" si="492"/>
        <v>1</v>
      </c>
      <c r="BJ205" s="50" t="s">
        <v>51</v>
      </c>
      <c r="BK205" s="53">
        <v>0.77201057728846201</v>
      </c>
      <c r="BL205" s="53">
        <v>0.78145064939357001</v>
      </c>
      <c r="BM205" s="53">
        <v>8.3086932198694807</v>
      </c>
      <c r="BN205" s="53">
        <v>6.9422442839524603</v>
      </c>
      <c r="BO205" s="53">
        <v>0.47748237947754502</v>
      </c>
      <c r="BP205" s="53">
        <v>0.46749262091120802</v>
      </c>
      <c r="BQ205" s="53">
        <v>0.81530771590621798</v>
      </c>
      <c r="BR205" s="53">
        <v>0.81882056470473397</v>
      </c>
      <c r="BS205" s="50" t="s">
        <v>41</v>
      </c>
      <c r="BT205" s="50" t="s">
        <v>41</v>
      </c>
      <c r="BU205" s="50" t="s">
        <v>41</v>
      </c>
      <c r="BV205" s="50" t="s">
        <v>41</v>
      </c>
      <c r="BW205" s="50" t="s">
        <v>43</v>
      </c>
      <c r="BX205" s="50" t="s">
        <v>43</v>
      </c>
      <c r="BY205" s="50" t="s">
        <v>41</v>
      </c>
      <c r="BZ205" s="50" t="s">
        <v>41</v>
      </c>
    </row>
    <row r="206" spans="1:78" s="50" customFormat="1" x14ac:dyDescent="0.3">
      <c r="A206" s="49">
        <v>14162500</v>
      </c>
      <c r="B206" s="50">
        <v>23772909</v>
      </c>
      <c r="C206" s="50" t="s">
        <v>7</v>
      </c>
      <c r="D206" s="50" t="s">
        <v>195</v>
      </c>
      <c r="F206" s="65"/>
      <c r="G206" s="51">
        <v>0.76800000000000002</v>
      </c>
      <c r="H206" s="51" t="str">
        <f t="shared" si="476"/>
        <v>G</v>
      </c>
      <c r="I206" s="51" t="str">
        <f t="shared" si="477"/>
        <v>S</v>
      </c>
      <c r="J206" s="51" t="str">
        <f t="shared" si="478"/>
        <v>VG</v>
      </c>
      <c r="K206" s="51" t="str">
        <f t="shared" si="479"/>
        <v>G</v>
      </c>
      <c r="L206" s="52">
        <v>-2E-3</v>
      </c>
      <c r="M206" s="52" t="str">
        <f t="shared" si="480"/>
        <v>VG</v>
      </c>
      <c r="N206" s="51" t="str">
        <f t="shared" si="481"/>
        <v>G</v>
      </c>
      <c r="O206" s="51" t="str">
        <f t="shared" si="482"/>
        <v>G</v>
      </c>
      <c r="P206" s="51" t="str">
        <f t="shared" si="483"/>
        <v>G</v>
      </c>
      <c r="Q206" s="51">
        <v>0.48</v>
      </c>
      <c r="R206" s="51" t="str">
        <f t="shared" si="484"/>
        <v>VG</v>
      </c>
      <c r="S206" s="51" t="str">
        <f t="shared" si="485"/>
        <v>G</v>
      </c>
      <c r="T206" s="51" t="str">
        <f t="shared" si="486"/>
        <v>VG</v>
      </c>
      <c r="U206" s="51" t="str">
        <f t="shared" si="487"/>
        <v>VG</v>
      </c>
      <c r="V206" s="51">
        <v>0.82</v>
      </c>
      <c r="W206" s="51" t="str">
        <f t="shared" si="488"/>
        <v>G</v>
      </c>
      <c r="X206" s="51" t="str">
        <f t="shared" si="489"/>
        <v>S</v>
      </c>
      <c r="Y206" s="51" t="str">
        <f t="shared" si="490"/>
        <v>G</v>
      </c>
      <c r="Z206" s="51" t="str">
        <f t="shared" si="491"/>
        <v>G</v>
      </c>
      <c r="AA206" s="53">
        <v>0.76488069174801598</v>
      </c>
      <c r="AB206" s="53">
        <v>0.68991725054118203</v>
      </c>
      <c r="AC206" s="53">
        <v>10.1443382784535</v>
      </c>
      <c r="AD206" s="53">
        <v>7.1222258413468396</v>
      </c>
      <c r="AE206" s="53">
        <v>0.484891027192693</v>
      </c>
      <c r="AF206" s="53">
        <v>0.55685074253234002</v>
      </c>
      <c r="AG206" s="53">
        <v>0.81843746163333897</v>
      </c>
      <c r="AH206" s="53">
        <v>0.72999307079166997</v>
      </c>
      <c r="AI206" s="54" t="s">
        <v>41</v>
      </c>
      <c r="AJ206" s="54" t="s">
        <v>42</v>
      </c>
      <c r="AK206" s="54" t="s">
        <v>42</v>
      </c>
      <c r="AL206" s="54" t="s">
        <v>41</v>
      </c>
      <c r="AM206" s="54" t="s">
        <v>43</v>
      </c>
      <c r="AN206" s="54" t="s">
        <v>41</v>
      </c>
      <c r="AO206" s="54" t="s">
        <v>41</v>
      </c>
      <c r="AP206" s="54" t="s">
        <v>42</v>
      </c>
      <c r="AR206" s="55" t="s">
        <v>51</v>
      </c>
      <c r="AS206" s="53">
        <v>0.79347932251418196</v>
      </c>
      <c r="AT206" s="53">
        <v>0.80273521066028797</v>
      </c>
      <c r="AU206" s="53">
        <v>6.4806978964083202</v>
      </c>
      <c r="AV206" s="53">
        <v>5.7980864326347703</v>
      </c>
      <c r="AW206" s="53">
        <v>0.454445461508659</v>
      </c>
      <c r="AX206" s="53">
        <v>0.444145009360357</v>
      </c>
      <c r="AY206" s="53">
        <v>0.82084976638971097</v>
      </c>
      <c r="AZ206" s="53">
        <v>0.82746101549721796</v>
      </c>
      <c r="BA206" s="54" t="s">
        <v>41</v>
      </c>
      <c r="BB206" s="54" t="s">
        <v>43</v>
      </c>
      <c r="BC206" s="54" t="s">
        <v>41</v>
      </c>
      <c r="BD206" s="54" t="s">
        <v>41</v>
      </c>
      <c r="BE206" s="54" t="s">
        <v>43</v>
      </c>
      <c r="BF206" s="54" t="s">
        <v>43</v>
      </c>
      <c r="BG206" s="54" t="s">
        <v>41</v>
      </c>
      <c r="BH206" s="54" t="s">
        <v>41</v>
      </c>
      <c r="BI206" s="50">
        <f t="shared" si="492"/>
        <v>1</v>
      </c>
      <c r="BJ206" s="50" t="s">
        <v>51</v>
      </c>
      <c r="BK206" s="53">
        <v>0.77201057728846201</v>
      </c>
      <c r="BL206" s="53">
        <v>0.78145064939357001</v>
      </c>
      <c r="BM206" s="53">
        <v>8.3086932198694807</v>
      </c>
      <c r="BN206" s="53">
        <v>6.9422442839524603</v>
      </c>
      <c r="BO206" s="53">
        <v>0.47748237947754502</v>
      </c>
      <c r="BP206" s="53">
        <v>0.46749262091120802</v>
      </c>
      <c r="BQ206" s="53">
        <v>0.81530771590621798</v>
      </c>
      <c r="BR206" s="53">
        <v>0.81882056470473397</v>
      </c>
      <c r="BS206" s="50" t="s">
        <v>41</v>
      </c>
      <c r="BT206" s="50" t="s">
        <v>41</v>
      </c>
      <c r="BU206" s="50" t="s">
        <v>41</v>
      </c>
      <c r="BV206" s="50" t="s">
        <v>41</v>
      </c>
      <c r="BW206" s="50" t="s">
        <v>43</v>
      </c>
      <c r="BX206" s="50" t="s">
        <v>43</v>
      </c>
      <c r="BY206" s="50" t="s">
        <v>41</v>
      </c>
      <c r="BZ206" s="50" t="s">
        <v>41</v>
      </c>
    </row>
    <row r="207" spans="1:78" s="50" customFormat="1" x14ac:dyDescent="0.3">
      <c r="A207" s="49">
        <v>14162500</v>
      </c>
      <c r="B207" s="50">
        <v>23772909</v>
      </c>
      <c r="C207" s="50" t="s">
        <v>7</v>
      </c>
      <c r="D207" s="50" t="s">
        <v>207</v>
      </c>
      <c r="F207" s="65"/>
      <c r="G207" s="51">
        <v>0.76800000000000002</v>
      </c>
      <c r="H207" s="51" t="str">
        <f t="shared" si="476"/>
        <v>G</v>
      </c>
      <c r="I207" s="51" t="str">
        <f t="shared" si="477"/>
        <v>S</v>
      </c>
      <c r="J207" s="51" t="str">
        <f t="shared" si="478"/>
        <v>VG</v>
      </c>
      <c r="K207" s="51" t="str">
        <f t="shared" si="479"/>
        <v>G</v>
      </c>
      <c r="L207" s="52">
        <v>-2E-3</v>
      </c>
      <c r="M207" s="52" t="str">
        <f t="shared" si="480"/>
        <v>VG</v>
      </c>
      <c r="N207" s="51" t="str">
        <f t="shared" si="481"/>
        <v>G</v>
      </c>
      <c r="O207" s="51" t="str">
        <f t="shared" si="482"/>
        <v>G</v>
      </c>
      <c r="P207" s="51" t="str">
        <f t="shared" si="483"/>
        <v>G</v>
      </c>
      <c r="Q207" s="51">
        <v>0.48199999999999998</v>
      </c>
      <c r="R207" s="51" t="str">
        <f t="shared" si="484"/>
        <v>VG</v>
      </c>
      <c r="S207" s="51" t="str">
        <f t="shared" si="485"/>
        <v>G</v>
      </c>
      <c r="T207" s="51" t="str">
        <f t="shared" si="486"/>
        <v>VG</v>
      </c>
      <c r="U207" s="51" t="str">
        <f t="shared" si="487"/>
        <v>VG</v>
      </c>
      <c r="V207" s="51">
        <v>0.82299999999999995</v>
      </c>
      <c r="W207" s="51" t="str">
        <f t="shared" si="488"/>
        <v>G</v>
      </c>
      <c r="X207" s="51" t="str">
        <f t="shared" si="489"/>
        <v>S</v>
      </c>
      <c r="Y207" s="51" t="str">
        <f t="shared" si="490"/>
        <v>G</v>
      </c>
      <c r="Z207" s="51" t="str">
        <f t="shared" si="491"/>
        <v>G</v>
      </c>
      <c r="AA207" s="53">
        <v>0.76488069174801598</v>
      </c>
      <c r="AB207" s="53">
        <v>0.68991725054118203</v>
      </c>
      <c r="AC207" s="53">
        <v>10.1443382784535</v>
      </c>
      <c r="AD207" s="53">
        <v>7.1222258413468396</v>
      </c>
      <c r="AE207" s="53">
        <v>0.484891027192693</v>
      </c>
      <c r="AF207" s="53">
        <v>0.55685074253234002</v>
      </c>
      <c r="AG207" s="53">
        <v>0.81843746163333897</v>
      </c>
      <c r="AH207" s="53">
        <v>0.72999307079166997</v>
      </c>
      <c r="AI207" s="54" t="s">
        <v>41</v>
      </c>
      <c r="AJ207" s="54" t="s">
        <v>42</v>
      </c>
      <c r="AK207" s="54" t="s">
        <v>42</v>
      </c>
      <c r="AL207" s="54" t="s">
        <v>41</v>
      </c>
      <c r="AM207" s="54" t="s">
        <v>43</v>
      </c>
      <c r="AN207" s="54" t="s">
        <v>41</v>
      </c>
      <c r="AO207" s="54" t="s">
        <v>41</v>
      </c>
      <c r="AP207" s="54" t="s">
        <v>42</v>
      </c>
      <c r="AR207" s="55" t="s">
        <v>51</v>
      </c>
      <c r="AS207" s="53">
        <v>0.79347932251418196</v>
      </c>
      <c r="AT207" s="53">
        <v>0.80273521066028797</v>
      </c>
      <c r="AU207" s="53">
        <v>6.4806978964083202</v>
      </c>
      <c r="AV207" s="53">
        <v>5.7980864326347703</v>
      </c>
      <c r="AW207" s="53">
        <v>0.454445461508659</v>
      </c>
      <c r="AX207" s="53">
        <v>0.444145009360357</v>
      </c>
      <c r="AY207" s="53">
        <v>0.82084976638971097</v>
      </c>
      <c r="AZ207" s="53">
        <v>0.82746101549721796</v>
      </c>
      <c r="BA207" s="54" t="s">
        <v>41</v>
      </c>
      <c r="BB207" s="54" t="s">
        <v>43</v>
      </c>
      <c r="BC207" s="54" t="s">
        <v>41</v>
      </c>
      <c r="BD207" s="54" t="s">
        <v>41</v>
      </c>
      <c r="BE207" s="54" t="s">
        <v>43</v>
      </c>
      <c r="BF207" s="54" t="s">
        <v>43</v>
      </c>
      <c r="BG207" s="54" t="s">
        <v>41</v>
      </c>
      <c r="BH207" s="54" t="s">
        <v>41</v>
      </c>
      <c r="BI207" s="50">
        <f t="shared" si="492"/>
        <v>1</v>
      </c>
      <c r="BJ207" s="50" t="s">
        <v>51</v>
      </c>
      <c r="BK207" s="53">
        <v>0.77201057728846201</v>
      </c>
      <c r="BL207" s="53">
        <v>0.78145064939357001</v>
      </c>
      <c r="BM207" s="53">
        <v>8.3086932198694807</v>
      </c>
      <c r="BN207" s="53">
        <v>6.9422442839524603</v>
      </c>
      <c r="BO207" s="53">
        <v>0.47748237947754502</v>
      </c>
      <c r="BP207" s="53">
        <v>0.46749262091120802</v>
      </c>
      <c r="BQ207" s="53">
        <v>0.81530771590621798</v>
      </c>
      <c r="BR207" s="53">
        <v>0.81882056470473397</v>
      </c>
      <c r="BS207" s="50" t="s">
        <v>41</v>
      </c>
      <c r="BT207" s="50" t="s">
        <v>41</v>
      </c>
      <c r="BU207" s="50" t="s">
        <v>41</v>
      </c>
      <c r="BV207" s="50" t="s">
        <v>41</v>
      </c>
      <c r="BW207" s="50" t="s">
        <v>43</v>
      </c>
      <c r="BX207" s="50" t="s">
        <v>43</v>
      </c>
      <c r="BY207" s="50" t="s">
        <v>41</v>
      </c>
      <c r="BZ207" s="50" t="s">
        <v>41</v>
      </c>
    </row>
    <row r="208" spans="1:78" s="50" customFormat="1" x14ac:dyDescent="0.3">
      <c r="A208" s="49">
        <v>14162500</v>
      </c>
      <c r="B208" s="50">
        <v>23772909</v>
      </c>
      <c r="C208" s="50" t="s">
        <v>7</v>
      </c>
      <c r="D208" s="50" t="s">
        <v>212</v>
      </c>
      <c r="F208" s="65"/>
      <c r="G208" s="51">
        <v>0.76800000000000002</v>
      </c>
      <c r="H208" s="51" t="str">
        <f t="shared" si="476"/>
        <v>G</v>
      </c>
      <c r="I208" s="51" t="str">
        <f t="shared" si="477"/>
        <v>S</v>
      </c>
      <c r="J208" s="51" t="str">
        <f t="shared" si="478"/>
        <v>VG</v>
      </c>
      <c r="K208" s="51" t="str">
        <f t="shared" si="479"/>
        <v>G</v>
      </c>
      <c r="L208" s="52">
        <v>-2E-3</v>
      </c>
      <c r="M208" s="52" t="str">
        <f t="shared" si="480"/>
        <v>VG</v>
      </c>
      <c r="N208" s="51" t="str">
        <f t="shared" si="481"/>
        <v>G</v>
      </c>
      <c r="O208" s="51" t="str">
        <f t="shared" si="482"/>
        <v>G</v>
      </c>
      <c r="P208" s="51" t="str">
        <f t="shared" si="483"/>
        <v>G</v>
      </c>
      <c r="Q208" s="51">
        <v>0.48199999999999998</v>
      </c>
      <c r="R208" s="51" t="str">
        <f t="shared" si="484"/>
        <v>VG</v>
      </c>
      <c r="S208" s="51" t="str">
        <f t="shared" si="485"/>
        <v>G</v>
      </c>
      <c r="T208" s="51" t="str">
        <f t="shared" si="486"/>
        <v>VG</v>
      </c>
      <c r="U208" s="51" t="str">
        <f t="shared" si="487"/>
        <v>VG</v>
      </c>
      <c r="V208" s="51">
        <v>0.82299999999999995</v>
      </c>
      <c r="W208" s="51" t="str">
        <f t="shared" si="488"/>
        <v>G</v>
      </c>
      <c r="X208" s="51" t="str">
        <f t="shared" si="489"/>
        <v>S</v>
      </c>
      <c r="Y208" s="51" t="str">
        <f t="shared" si="490"/>
        <v>G</v>
      </c>
      <c r="Z208" s="51" t="str">
        <f t="shared" si="491"/>
        <v>G</v>
      </c>
      <c r="AA208" s="53">
        <v>0.76488069174801598</v>
      </c>
      <c r="AB208" s="53">
        <v>0.68991725054118203</v>
      </c>
      <c r="AC208" s="53">
        <v>10.1443382784535</v>
      </c>
      <c r="AD208" s="53">
        <v>7.1222258413468396</v>
      </c>
      <c r="AE208" s="53">
        <v>0.484891027192693</v>
      </c>
      <c r="AF208" s="53">
        <v>0.55685074253234002</v>
      </c>
      <c r="AG208" s="53">
        <v>0.81843746163333897</v>
      </c>
      <c r="AH208" s="53">
        <v>0.72999307079166997</v>
      </c>
      <c r="AI208" s="54" t="s">
        <v>41</v>
      </c>
      <c r="AJ208" s="54" t="s">
        <v>42</v>
      </c>
      <c r="AK208" s="54" t="s">
        <v>42</v>
      </c>
      <c r="AL208" s="54" t="s">
        <v>41</v>
      </c>
      <c r="AM208" s="54" t="s">
        <v>43</v>
      </c>
      <c r="AN208" s="54" t="s">
        <v>41</v>
      </c>
      <c r="AO208" s="54" t="s">
        <v>41</v>
      </c>
      <c r="AP208" s="54" t="s">
        <v>42</v>
      </c>
      <c r="AR208" s="55" t="s">
        <v>51</v>
      </c>
      <c r="AS208" s="53">
        <v>0.79347932251418196</v>
      </c>
      <c r="AT208" s="53">
        <v>0.80273521066028797</v>
      </c>
      <c r="AU208" s="53">
        <v>6.4806978964083202</v>
      </c>
      <c r="AV208" s="53">
        <v>5.7980864326347703</v>
      </c>
      <c r="AW208" s="53">
        <v>0.454445461508659</v>
      </c>
      <c r="AX208" s="53">
        <v>0.444145009360357</v>
      </c>
      <c r="AY208" s="53">
        <v>0.82084976638971097</v>
      </c>
      <c r="AZ208" s="53">
        <v>0.82746101549721796</v>
      </c>
      <c r="BA208" s="54" t="s">
        <v>41</v>
      </c>
      <c r="BB208" s="54" t="s">
        <v>43</v>
      </c>
      <c r="BC208" s="54" t="s">
        <v>41</v>
      </c>
      <c r="BD208" s="54" t="s">
        <v>41</v>
      </c>
      <c r="BE208" s="54" t="s">
        <v>43</v>
      </c>
      <c r="BF208" s="54" t="s">
        <v>43</v>
      </c>
      <c r="BG208" s="54" t="s">
        <v>41</v>
      </c>
      <c r="BH208" s="54" t="s">
        <v>41</v>
      </c>
      <c r="BI208" s="50">
        <f t="shared" si="492"/>
        <v>1</v>
      </c>
      <c r="BJ208" s="50" t="s">
        <v>51</v>
      </c>
      <c r="BK208" s="53">
        <v>0.77201057728846201</v>
      </c>
      <c r="BL208" s="53">
        <v>0.78145064939357001</v>
      </c>
      <c r="BM208" s="53">
        <v>8.3086932198694807</v>
      </c>
      <c r="BN208" s="53">
        <v>6.9422442839524603</v>
      </c>
      <c r="BO208" s="53">
        <v>0.47748237947754502</v>
      </c>
      <c r="BP208" s="53">
        <v>0.46749262091120802</v>
      </c>
      <c r="BQ208" s="53">
        <v>0.81530771590621798</v>
      </c>
      <c r="BR208" s="53">
        <v>0.81882056470473397</v>
      </c>
      <c r="BS208" s="50" t="s">
        <v>41</v>
      </c>
      <c r="BT208" s="50" t="s">
        <v>41</v>
      </c>
      <c r="BU208" s="50" t="s">
        <v>41</v>
      </c>
      <c r="BV208" s="50" t="s">
        <v>41</v>
      </c>
      <c r="BW208" s="50" t="s">
        <v>43</v>
      </c>
      <c r="BX208" s="50" t="s">
        <v>43</v>
      </c>
      <c r="BY208" s="50" t="s">
        <v>41</v>
      </c>
      <c r="BZ208" s="50" t="s">
        <v>41</v>
      </c>
    </row>
    <row r="209" spans="1:78" s="50" customFormat="1" x14ac:dyDescent="0.3">
      <c r="A209" s="49">
        <v>14162500</v>
      </c>
      <c r="B209" s="50">
        <v>23772909</v>
      </c>
      <c r="C209" s="50" t="s">
        <v>7</v>
      </c>
      <c r="D209" s="50" t="s">
        <v>318</v>
      </c>
      <c r="E209" s="50" t="s">
        <v>220</v>
      </c>
      <c r="F209" s="65"/>
      <c r="G209" s="51">
        <v>0.86299999999999999</v>
      </c>
      <c r="H209" s="51" t="str">
        <f t="shared" si="476"/>
        <v>VG</v>
      </c>
      <c r="I209" s="51" t="str">
        <f t="shared" si="477"/>
        <v>S</v>
      </c>
      <c r="J209" s="51" t="str">
        <f t="shared" si="478"/>
        <v>VG</v>
      </c>
      <c r="K209" s="51" t="str">
        <f t="shared" si="479"/>
        <v>G</v>
      </c>
      <c r="L209" s="52">
        <v>-8.6999999999999994E-3</v>
      </c>
      <c r="M209" s="52" t="str">
        <f t="shared" si="480"/>
        <v>VG</v>
      </c>
      <c r="N209" s="51" t="str">
        <f t="shared" si="481"/>
        <v>G</v>
      </c>
      <c r="O209" s="51" t="str">
        <f t="shared" si="482"/>
        <v>G</v>
      </c>
      <c r="P209" s="51" t="str">
        <f t="shared" si="483"/>
        <v>G</v>
      </c>
      <c r="Q209" s="51">
        <v>0.371</v>
      </c>
      <c r="R209" s="51" t="str">
        <f t="shared" si="484"/>
        <v>VG</v>
      </c>
      <c r="S209" s="51" t="str">
        <f t="shared" si="485"/>
        <v>G</v>
      </c>
      <c r="T209" s="51" t="str">
        <f t="shared" si="486"/>
        <v>VG</v>
      </c>
      <c r="U209" s="51" t="str">
        <f t="shared" si="487"/>
        <v>VG</v>
      </c>
      <c r="V209" s="51">
        <v>0.86299999999999999</v>
      </c>
      <c r="W209" s="51" t="str">
        <f t="shared" si="488"/>
        <v>VG</v>
      </c>
      <c r="X209" s="51" t="str">
        <f t="shared" si="489"/>
        <v>S</v>
      </c>
      <c r="Y209" s="51" t="str">
        <f t="shared" si="490"/>
        <v>G</v>
      </c>
      <c r="Z209" s="51" t="str">
        <f t="shared" si="491"/>
        <v>G</v>
      </c>
      <c r="AA209" s="53">
        <v>0.76488069174801598</v>
      </c>
      <c r="AB209" s="53">
        <v>0.68991725054118203</v>
      </c>
      <c r="AC209" s="53">
        <v>10.1443382784535</v>
      </c>
      <c r="AD209" s="53">
        <v>7.1222258413468396</v>
      </c>
      <c r="AE209" s="53">
        <v>0.484891027192693</v>
      </c>
      <c r="AF209" s="53">
        <v>0.55685074253234002</v>
      </c>
      <c r="AG209" s="53">
        <v>0.81843746163333897</v>
      </c>
      <c r="AH209" s="53">
        <v>0.72999307079166997</v>
      </c>
      <c r="AI209" s="54" t="s">
        <v>41</v>
      </c>
      <c r="AJ209" s="54" t="s">
        <v>42</v>
      </c>
      <c r="AK209" s="54" t="s">
        <v>42</v>
      </c>
      <c r="AL209" s="54" t="s">
        <v>41</v>
      </c>
      <c r="AM209" s="54" t="s">
        <v>43</v>
      </c>
      <c r="AN209" s="54" t="s">
        <v>41</v>
      </c>
      <c r="AO209" s="54" t="s">
        <v>41</v>
      </c>
      <c r="AP209" s="54" t="s">
        <v>42</v>
      </c>
      <c r="AR209" s="55" t="s">
        <v>51</v>
      </c>
      <c r="AS209" s="53">
        <v>0.79347932251418196</v>
      </c>
      <c r="AT209" s="53">
        <v>0.80273521066028797</v>
      </c>
      <c r="AU209" s="53">
        <v>6.4806978964083202</v>
      </c>
      <c r="AV209" s="53">
        <v>5.7980864326347703</v>
      </c>
      <c r="AW209" s="53">
        <v>0.454445461508659</v>
      </c>
      <c r="AX209" s="53">
        <v>0.444145009360357</v>
      </c>
      <c r="AY209" s="53">
        <v>0.82084976638971097</v>
      </c>
      <c r="AZ209" s="53">
        <v>0.82746101549721796</v>
      </c>
      <c r="BA209" s="54" t="s">
        <v>41</v>
      </c>
      <c r="BB209" s="54" t="s">
        <v>43</v>
      </c>
      <c r="BC209" s="54" t="s">
        <v>41</v>
      </c>
      <c r="BD209" s="54" t="s">
        <v>41</v>
      </c>
      <c r="BE209" s="54" t="s">
        <v>43</v>
      </c>
      <c r="BF209" s="54" t="s">
        <v>43</v>
      </c>
      <c r="BG209" s="54" t="s">
        <v>41</v>
      </c>
      <c r="BH209" s="54" t="s">
        <v>41</v>
      </c>
      <c r="BI209" s="50">
        <f t="shared" si="492"/>
        <v>1</v>
      </c>
      <c r="BJ209" s="50" t="s">
        <v>51</v>
      </c>
      <c r="BK209" s="53">
        <v>0.77201057728846201</v>
      </c>
      <c r="BL209" s="53">
        <v>0.78145064939357001</v>
      </c>
      <c r="BM209" s="53">
        <v>8.3086932198694807</v>
      </c>
      <c r="BN209" s="53">
        <v>6.9422442839524603</v>
      </c>
      <c r="BO209" s="53">
        <v>0.47748237947754502</v>
      </c>
      <c r="BP209" s="53">
        <v>0.46749262091120802</v>
      </c>
      <c r="BQ209" s="53">
        <v>0.81530771590621798</v>
      </c>
      <c r="BR209" s="53">
        <v>0.81882056470473397</v>
      </c>
      <c r="BS209" s="50" t="s">
        <v>41</v>
      </c>
      <c r="BT209" s="50" t="s">
        <v>41</v>
      </c>
      <c r="BU209" s="50" t="s">
        <v>41</v>
      </c>
      <c r="BV209" s="50" t="s">
        <v>41</v>
      </c>
      <c r="BW209" s="50" t="s">
        <v>43</v>
      </c>
      <c r="BX209" s="50" t="s">
        <v>43</v>
      </c>
      <c r="BY209" s="50" t="s">
        <v>41</v>
      </c>
      <c r="BZ209" s="50" t="s">
        <v>41</v>
      </c>
    </row>
    <row r="210" spans="1:78" s="50" customFormat="1" x14ac:dyDescent="0.3">
      <c r="A210" s="49">
        <v>14162500</v>
      </c>
      <c r="B210" s="50">
        <v>23772909</v>
      </c>
      <c r="C210" s="50" t="s">
        <v>7</v>
      </c>
      <c r="D210" s="50" t="s">
        <v>322</v>
      </c>
      <c r="E210" s="50" t="s">
        <v>221</v>
      </c>
      <c r="F210" s="65"/>
      <c r="G210" s="51">
        <v>0.79100000000000004</v>
      </c>
      <c r="H210" s="51" t="str">
        <f t="shared" si="476"/>
        <v>G</v>
      </c>
      <c r="I210" s="51" t="str">
        <f t="shared" si="477"/>
        <v>S</v>
      </c>
      <c r="J210" s="51" t="str">
        <f t="shared" si="478"/>
        <v>VG</v>
      </c>
      <c r="K210" s="51" t="str">
        <f t="shared" si="479"/>
        <v>G</v>
      </c>
      <c r="L210" s="52">
        <v>3.0599999999999999E-2</v>
      </c>
      <c r="M210" s="52" t="str">
        <f t="shared" si="480"/>
        <v>VG</v>
      </c>
      <c r="N210" s="51" t="str">
        <f t="shared" si="481"/>
        <v>G</v>
      </c>
      <c r="O210" s="51" t="str">
        <f t="shared" si="482"/>
        <v>G</v>
      </c>
      <c r="P210" s="51" t="str">
        <f t="shared" si="483"/>
        <v>G</v>
      </c>
      <c r="Q210" s="51">
        <v>0.45600000000000002</v>
      </c>
      <c r="R210" s="51" t="str">
        <f t="shared" si="484"/>
        <v>VG</v>
      </c>
      <c r="S210" s="51" t="str">
        <f t="shared" si="485"/>
        <v>G</v>
      </c>
      <c r="T210" s="51" t="str">
        <f t="shared" si="486"/>
        <v>VG</v>
      </c>
      <c r="U210" s="51" t="str">
        <f t="shared" si="487"/>
        <v>VG</v>
      </c>
      <c r="V210" s="51">
        <v>0.82599999999999996</v>
      </c>
      <c r="W210" s="51" t="str">
        <f t="shared" si="488"/>
        <v>G</v>
      </c>
      <c r="X210" s="51" t="str">
        <f t="shared" si="489"/>
        <v>S</v>
      </c>
      <c r="Y210" s="51" t="str">
        <f t="shared" si="490"/>
        <v>G</v>
      </c>
      <c r="Z210" s="51" t="str">
        <f t="shared" si="491"/>
        <v>G</v>
      </c>
      <c r="AA210" s="53">
        <v>0.76488069174801598</v>
      </c>
      <c r="AB210" s="53">
        <v>0.68991725054118203</v>
      </c>
      <c r="AC210" s="53">
        <v>10.1443382784535</v>
      </c>
      <c r="AD210" s="53">
        <v>7.1222258413468396</v>
      </c>
      <c r="AE210" s="53">
        <v>0.484891027192693</v>
      </c>
      <c r="AF210" s="53">
        <v>0.55685074253234002</v>
      </c>
      <c r="AG210" s="53">
        <v>0.81843746163333897</v>
      </c>
      <c r="AH210" s="53">
        <v>0.72999307079166997</v>
      </c>
      <c r="AI210" s="54" t="s">
        <v>41</v>
      </c>
      <c r="AJ210" s="54" t="s">
        <v>42</v>
      </c>
      <c r="AK210" s="54" t="s">
        <v>42</v>
      </c>
      <c r="AL210" s="54" t="s">
        <v>41</v>
      </c>
      <c r="AM210" s="54" t="s">
        <v>43</v>
      </c>
      <c r="AN210" s="54" t="s">
        <v>41</v>
      </c>
      <c r="AO210" s="54" t="s">
        <v>41</v>
      </c>
      <c r="AP210" s="54" t="s">
        <v>42</v>
      </c>
      <c r="AR210" s="55" t="s">
        <v>51</v>
      </c>
      <c r="AS210" s="53">
        <v>0.79347932251418196</v>
      </c>
      <c r="AT210" s="53">
        <v>0.80273521066028797</v>
      </c>
      <c r="AU210" s="53">
        <v>6.4806978964083202</v>
      </c>
      <c r="AV210" s="53">
        <v>5.7980864326347703</v>
      </c>
      <c r="AW210" s="53">
        <v>0.454445461508659</v>
      </c>
      <c r="AX210" s="53">
        <v>0.444145009360357</v>
      </c>
      <c r="AY210" s="53">
        <v>0.82084976638971097</v>
      </c>
      <c r="AZ210" s="53">
        <v>0.82746101549721796</v>
      </c>
      <c r="BA210" s="54" t="s">
        <v>41</v>
      </c>
      <c r="BB210" s="54" t="s">
        <v>43</v>
      </c>
      <c r="BC210" s="54" t="s">
        <v>41</v>
      </c>
      <c r="BD210" s="54" t="s">
        <v>41</v>
      </c>
      <c r="BE210" s="54" t="s">
        <v>43</v>
      </c>
      <c r="BF210" s="54" t="s">
        <v>43</v>
      </c>
      <c r="BG210" s="54" t="s">
        <v>41</v>
      </c>
      <c r="BH210" s="54" t="s">
        <v>41</v>
      </c>
      <c r="BI210" s="50">
        <f t="shared" si="492"/>
        <v>1</v>
      </c>
      <c r="BJ210" s="50" t="s">
        <v>51</v>
      </c>
      <c r="BK210" s="53">
        <v>0.77201057728846201</v>
      </c>
      <c r="BL210" s="53">
        <v>0.78145064939357001</v>
      </c>
      <c r="BM210" s="53">
        <v>8.3086932198694807</v>
      </c>
      <c r="BN210" s="53">
        <v>6.9422442839524603</v>
      </c>
      <c r="BO210" s="53">
        <v>0.47748237947754502</v>
      </c>
      <c r="BP210" s="53">
        <v>0.46749262091120802</v>
      </c>
      <c r="BQ210" s="53">
        <v>0.81530771590621798</v>
      </c>
      <c r="BR210" s="53">
        <v>0.81882056470473397</v>
      </c>
      <c r="BS210" s="50" t="s">
        <v>41</v>
      </c>
      <c r="BT210" s="50" t="s">
        <v>41</v>
      </c>
      <c r="BU210" s="50" t="s">
        <v>41</v>
      </c>
      <c r="BV210" s="50" t="s">
        <v>41</v>
      </c>
      <c r="BW210" s="50" t="s">
        <v>43</v>
      </c>
      <c r="BX210" s="50" t="s">
        <v>43</v>
      </c>
      <c r="BY210" s="50" t="s">
        <v>41</v>
      </c>
      <c r="BZ210" s="50" t="s">
        <v>41</v>
      </c>
    </row>
    <row r="211" spans="1:78" s="50" customFormat="1" x14ac:dyDescent="0.3">
      <c r="A211" s="49">
        <v>14162500</v>
      </c>
      <c r="B211" s="50">
        <v>23772909</v>
      </c>
      <c r="C211" s="50" t="s">
        <v>7</v>
      </c>
      <c r="D211" s="50" t="s">
        <v>508</v>
      </c>
      <c r="E211" s="50" t="s">
        <v>221</v>
      </c>
      <c r="F211" s="65"/>
      <c r="G211" s="51">
        <v>0.79100000000000004</v>
      </c>
      <c r="H211" s="51" t="str">
        <f t="shared" ref="H211" si="493">IF(G211&gt;0.8,"VG",IF(G211&gt;0.7,"G",IF(G211&gt;0.45,"S","NS")))</f>
        <v>G</v>
      </c>
      <c r="I211" s="51" t="str">
        <f t="shared" ref="I211" si="494">AJ211</f>
        <v>S</v>
      </c>
      <c r="J211" s="51" t="str">
        <f t="shared" ref="J211" si="495">BB211</f>
        <v>VG</v>
      </c>
      <c r="K211" s="51" t="str">
        <f t="shared" ref="K211" si="496">BT211</f>
        <v>G</v>
      </c>
      <c r="L211" s="52">
        <v>3.3399999999999999E-2</v>
      </c>
      <c r="M211" s="52" t="str">
        <f t="shared" ref="M211" si="497">IF(ABS(L211)&lt;5%,"VG",IF(ABS(L211)&lt;10%,"G",IF(ABS(L211)&lt;15%,"S","NS")))</f>
        <v>VG</v>
      </c>
      <c r="N211" s="51" t="str">
        <f t="shared" ref="N211" si="498">AO211</f>
        <v>G</v>
      </c>
      <c r="O211" s="51" t="str">
        <f t="shared" ref="O211" si="499">BD211</f>
        <v>G</v>
      </c>
      <c r="P211" s="51" t="str">
        <f t="shared" ref="P211" si="500">BY211</f>
        <v>G</v>
      </c>
      <c r="Q211" s="51">
        <v>0.45660000000000001</v>
      </c>
      <c r="R211" s="51" t="str">
        <f t="shared" ref="R211" si="501">IF(Q211&lt;=0.5,"VG",IF(Q211&lt;=0.6,"G",IF(Q211&lt;=0.7,"S","NS")))</f>
        <v>VG</v>
      </c>
      <c r="S211" s="51" t="str">
        <f t="shared" ref="S211" si="502">AN211</f>
        <v>G</v>
      </c>
      <c r="T211" s="51" t="str">
        <f t="shared" ref="T211" si="503">BF211</f>
        <v>VG</v>
      </c>
      <c r="U211" s="51" t="str">
        <f t="shared" ref="U211" si="504">BX211</f>
        <v>VG</v>
      </c>
      <c r="V211" s="51">
        <v>0.82440000000000002</v>
      </c>
      <c r="W211" s="51" t="str">
        <f t="shared" ref="W211" si="505">IF(V211&gt;0.85,"VG",IF(V211&gt;0.75,"G",IF(V211&gt;0.6,"S","NS")))</f>
        <v>G</v>
      </c>
      <c r="X211" s="51" t="str">
        <f t="shared" ref="X211" si="506">AP211</f>
        <v>S</v>
      </c>
      <c r="Y211" s="51" t="str">
        <f t="shared" ref="Y211" si="507">BH211</f>
        <v>G</v>
      </c>
      <c r="Z211" s="51" t="str">
        <f t="shared" ref="Z211" si="508">BZ211</f>
        <v>G</v>
      </c>
      <c r="AA211" s="53">
        <v>0.76488069174801598</v>
      </c>
      <c r="AB211" s="53">
        <v>0.68991725054118203</v>
      </c>
      <c r="AC211" s="53">
        <v>10.1443382784535</v>
      </c>
      <c r="AD211" s="53">
        <v>7.1222258413468396</v>
      </c>
      <c r="AE211" s="53">
        <v>0.484891027192693</v>
      </c>
      <c r="AF211" s="53">
        <v>0.55685074253234002</v>
      </c>
      <c r="AG211" s="53">
        <v>0.81843746163333897</v>
      </c>
      <c r="AH211" s="53">
        <v>0.72999307079166997</v>
      </c>
      <c r="AI211" s="54" t="s">
        <v>41</v>
      </c>
      <c r="AJ211" s="54" t="s">
        <v>42</v>
      </c>
      <c r="AK211" s="54" t="s">
        <v>42</v>
      </c>
      <c r="AL211" s="54" t="s">
        <v>41</v>
      </c>
      <c r="AM211" s="54" t="s">
        <v>43</v>
      </c>
      <c r="AN211" s="54" t="s">
        <v>41</v>
      </c>
      <c r="AO211" s="54" t="s">
        <v>41</v>
      </c>
      <c r="AP211" s="54" t="s">
        <v>42</v>
      </c>
      <c r="AR211" s="55" t="s">
        <v>51</v>
      </c>
      <c r="AS211" s="53">
        <v>0.79347932251418196</v>
      </c>
      <c r="AT211" s="53">
        <v>0.80273521066028797</v>
      </c>
      <c r="AU211" s="53">
        <v>6.4806978964083202</v>
      </c>
      <c r="AV211" s="53">
        <v>5.7980864326347703</v>
      </c>
      <c r="AW211" s="53">
        <v>0.454445461508659</v>
      </c>
      <c r="AX211" s="53">
        <v>0.444145009360357</v>
      </c>
      <c r="AY211" s="53">
        <v>0.82084976638971097</v>
      </c>
      <c r="AZ211" s="53">
        <v>0.82746101549721796</v>
      </c>
      <c r="BA211" s="54" t="s">
        <v>41</v>
      </c>
      <c r="BB211" s="54" t="s">
        <v>43</v>
      </c>
      <c r="BC211" s="54" t="s">
        <v>41</v>
      </c>
      <c r="BD211" s="54" t="s">
        <v>41</v>
      </c>
      <c r="BE211" s="54" t="s">
        <v>43</v>
      </c>
      <c r="BF211" s="54" t="s">
        <v>43</v>
      </c>
      <c r="BG211" s="54" t="s">
        <v>41</v>
      </c>
      <c r="BH211" s="54" t="s">
        <v>41</v>
      </c>
      <c r="BI211" s="50">
        <f t="shared" ref="BI211" si="509">IF(BJ211=AR211,1,0)</f>
        <v>1</v>
      </c>
      <c r="BJ211" s="50" t="s">
        <v>51</v>
      </c>
      <c r="BK211" s="53">
        <v>0.77201057728846201</v>
      </c>
      <c r="BL211" s="53">
        <v>0.78145064939357001</v>
      </c>
      <c r="BM211" s="53">
        <v>8.3086932198694807</v>
      </c>
      <c r="BN211" s="53">
        <v>6.9422442839524603</v>
      </c>
      <c r="BO211" s="53">
        <v>0.47748237947754502</v>
      </c>
      <c r="BP211" s="53">
        <v>0.46749262091120802</v>
      </c>
      <c r="BQ211" s="53">
        <v>0.81530771590621798</v>
      </c>
      <c r="BR211" s="53">
        <v>0.81882056470473397</v>
      </c>
      <c r="BS211" s="50" t="s">
        <v>41</v>
      </c>
      <c r="BT211" s="50" t="s">
        <v>41</v>
      </c>
      <c r="BU211" s="50" t="s">
        <v>41</v>
      </c>
      <c r="BV211" s="50" t="s">
        <v>41</v>
      </c>
      <c r="BW211" s="50" t="s">
        <v>43</v>
      </c>
      <c r="BX211" s="50" t="s">
        <v>43</v>
      </c>
      <c r="BY211" s="50" t="s">
        <v>41</v>
      </c>
      <c r="BZ211" s="50" t="s">
        <v>41</v>
      </c>
    </row>
    <row r="212" spans="1:78" s="50" customFormat="1" x14ac:dyDescent="0.3">
      <c r="A212" s="49">
        <v>14162500</v>
      </c>
      <c r="B212" s="50">
        <v>23772909</v>
      </c>
      <c r="C212" s="50" t="s">
        <v>7</v>
      </c>
      <c r="D212" s="50" t="s">
        <v>531</v>
      </c>
      <c r="E212" s="50" t="s">
        <v>221</v>
      </c>
      <c r="F212" s="65"/>
      <c r="G212" s="51">
        <v>0.79100000000000004</v>
      </c>
      <c r="H212" s="51" t="str">
        <f t="shared" ref="H212" si="510">IF(G212&gt;0.8,"VG",IF(G212&gt;0.7,"G",IF(G212&gt;0.45,"S","NS")))</f>
        <v>G</v>
      </c>
      <c r="I212" s="51" t="str">
        <f t="shared" ref="I212" si="511">AJ212</f>
        <v>S</v>
      </c>
      <c r="J212" s="51" t="str">
        <f t="shared" ref="J212" si="512">BB212</f>
        <v>VG</v>
      </c>
      <c r="K212" s="51" t="str">
        <f t="shared" ref="K212" si="513">BT212</f>
        <v>G</v>
      </c>
      <c r="L212" s="52">
        <v>3.3399999999999999E-2</v>
      </c>
      <c r="M212" s="52" t="str">
        <f t="shared" ref="M212" si="514">IF(ABS(L212)&lt;5%,"VG",IF(ABS(L212)&lt;10%,"G",IF(ABS(L212)&lt;15%,"S","NS")))</f>
        <v>VG</v>
      </c>
      <c r="N212" s="51" t="str">
        <f t="shared" ref="N212" si="515">AO212</f>
        <v>G</v>
      </c>
      <c r="O212" s="51" t="str">
        <f t="shared" ref="O212" si="516">BD212</f>
        <v>G</v>
      </c>
      <c r="P212" s="51" t="str">
        <f t="shared" ref="P212" si="517">BY212</f>
        <v>G</v>
      </c>
      <c r="Q212" s="51">
        <v>0.45660000000000001</v>
      </c>
      <c r="R212" s="51" t="str">
        <f t="shared" ref="R212" si="518">IF(Q212&lt;=0.5,"VG",IF(Q212&lt;=0.6,"G",IF(Q212&lt;=0.7,"S","NS")))</f>
        <v>VG</v>
      </c>
      <c r="S212" s="51" t="str">
        <f t="shared" ref="S212" si="519">AN212</f>
        <v>G</v>
      </c>
      <c r="T212" s="51" t="str">
        <f t="shared" ref="T212" si="520">BF212</f>
        <v>VG</v>
      </c>
      <c r="U212" s="51" t="str">
        <f t="shared" ref="U212" si="521">BX212</f>
        <v>VG</v>
      </c>
      <c r="V212" s="51">
        <v>0.82440000000000002</v>
      </c>
      <c r="W212" s="51" t="str">
        <f t="shared" ref="W212" si="522">IF(V212&gt;0.85,"VG",IF(V212&gt;0.75,"G",IF(V212&gt;0.6,"S","NS")))</f>
        <v>G</v>
      </c>
      <c r="X212" s="51" t="str">
        <f t="shared" ref="X212" si="523">AP212</f>
        <v>S</v>
      </c>
      <c r="Y212" s="51" t="str">
        <f t="shared" ref="Y212" si="524">BH212</f>
        <v>G</v>
      </c>
      <c r="Z212" s="51" t="str">
        <f t="shared" ref="Z212" si="525">BZ212</f>
        <v>G</v>
      </c>
      <c r="AA212" s="53">
        <v>0.76488069174801598</v>
      </c>
      <c r="AB212" s="53">
        <v>0.68991725054118203</v>
      </c>
      <c r="AC212" s="53">
        <v>10.1443382784535</v>
      </c>
      <c r="AD212" s="53">
        <v>7.1222258413468396</v>
      </c>
      <c r="AE212" s="53">
        <v>0.484891027192693</v>
      </c>
      <c r="AF212" s="53">
        <v>0.55685074253234002</v>
      </c>
      <c r="AG212" s="53">
        <v>0.81843746163333897</v>
      </c>
      <c r="AH212" s="53">
        <v>0.72999307079166997</v>
      </c>
      <c r="AI212" s="54" t="s">
        <v>41</v>
      </c>
      <c r="AJ212" s="54" t="s">
        <v>42</v>
      </c>
      <c r="AK212" s="54" t="s">
        <v>42</v>
      </c>
      <c r="AL212" s="54" t="s">
        <v>41</v>
      </c>
      <c r="AM212" s="54" t="s">
        <v>43</v>
      </c>
      <c r="AN212" s="54" t="s">
        <v>41</v>
      </c>
      <c r="AO212" s="54" t="s">
        <v>41</v>
      </c>
      <c r="AP212" s="54" t="s">
        <v>42</v>
      </c>
      <c r="AR212" s="55" t="s">
        <v>51</v>
      </c>
      <c r="AS212" s="53">
        <v>0.79347932251418196</v>
      </c>
      <c r="AT212" s="53">
        <v>0.80273521066028797</v>
      </c>
      <c r="AU212" s="53">
        <v>6.4806978964083202</v>
      </c>
      <c r="AV212" s="53">
        <v>5.7980864326347703</v>
      </c>
      <c r="AW212" s="53">
        <v>0.454445461508659</v>
      </c>
      <c r="AX212" s="53">
        <v>0.444145009360357</v>
      </c>
      <c r="AY212" s="53">
        <v>0.82084976638971097</v>
      </c>
      <c r="AZ212" s="53">
        <v>0.82746101549721796</v>
      </c>
      <c r="BA212" s="54" t="s">
        <v>41</v>
      </c>
      <c r="BB212" s="54" t="s">
        <v>43</v>
      </c>
      <c r="BC212" s="54" t="s">
        <v>41</v>
      </c>
      <c r="BD212" s="54" t="s">
        <v>41</v>
      </c>
      <c r="BE212" s="54" t="s">
        <v>43</v>
      </c>
      <c r="BF212" s="54" t="s">
        <v>43</v>
      </c>
      <c r="BG212" s="54" t="s">
        <v>41</v>
      </c>
      <c r="BH212" s="54" t="s">
        <v>41</v>
      </c>
      <c r="BI212" s="50">
        <f t="shared" ref="BI212" si="526">IF(BJ212=AR212,1,0)</f>
        <v>1</v>
      </c>
      <c r="BJ212" s="50" t="s">
        <v>51</v>
      </c>
      <c r="BK212" s="53">
        <v>0.77201057728846201</v>
      </c>
      <c r="BL212" s="53">
        <v>0.78145064939357001</v>
      </c>
      <c r="BM212" s="53">
        <v>8.3086932198694807</v>
      </c>
      <c r="BN212" s="53">
        <v>6.9422442839524603</v>
      </c>
      <c r="BO212" s="53">
        <v>0.47748237947754502</v>
      </c>
      <c r="BP212" s="53">
        <v>0.46749262091120802</v>
      </c>
      <c r="BQ212" s="53">
        <v>0.81530771590621798</v>
      </c>
      <c r="BR212" s="53">
        <v>0.81882056470473397</v>
      </c>
      <c r="BS212" s="50" t="s">
        <v>41</v>
      </c>
      <c r="BT212" s="50" t="s">
        <v>41</v>
      </c>
      <c r="BU212" s="50" t="s">
        <v>41</v>
      </c>
      <c r="BV212" s="50" t="s">
        <v>41</v>
      </c>
      <c r="BW212" s="50" t="s">
        <v>43</v>
      </c>
      <c r="BX212" s="50" t="s">
        <v>43</v>
      </c>
      <c r="BY212" s="50" t="s">
        <v>41</v>
      </c>
      <c r="BZ212" s="50" t="s">
        <v>41</v>
      </c>
    </row>
    <row r="213" spans="1:78" s="50" customFormat="1" x14ac:dyDescent="0.3">
      <c r="A213" s="49">
        <v>14162500</v>
      </c>
      <c r="B213" s="50">
        <v>23772909</v>
      </c>
      <c r="C213" s="50" t="s">
        <v>7</v>
      </c>
      <c r="D213" s="50" t="s">
        <v>531</v>
      </c>
      <c r="E213" s="50" t="s">
        <v>220</v>
      </c>
      <c r="F213" s="65"/>
      <c r="G213" s="51">
        <v>0.86409999999999998</v>
      </c>
      <c r="H213" s="51" t="str">
        <f t="shared" ref="H213" si="527">IF(G213&gt;0.8,"VG",IF(G213&gt;0.7,"G",IF(G213&gt;0.45,"S","NS")))</f>
        <v>VG</v>
      </c>
      <c r="I213" s="51" t="str">
        <f t="shared" ref="I213" si="528">AJ213</f>
        <v>S</v>
      </c>
      <c r="J213" s="51" t="str">
        <f t="shared" ref="J213" si="529">BB213</f>
        <v>VG</v>
      </c>
      <c r="K213" s="51" t="str">
        <f t="shared" ref="K213" si="530">BT213</f>
        <v>G</v>
      </c>
      <c r="L213" s="52">
        <v>-2.7799999999999998E-2</v>
      </c>
      <c r="M213" s="52" t="str">
        <f t="shared" ref="M213" si="531">IF(ABS(L213)&lt;5%,"VG",IF(ABS(L213)&lt;10%,"G",IF(ABS(L213)&lt;15%,"S","NS")))</f>
        <v>VG</v>
      </c>
      <c r="N213" s="51" t="str">
        <f t="shared" ref="N213" si="532">AO213</f>
        <v>G</v>
      </c>
      <c r="O213" s="51" t="str">
        <f t="shared" ref="O213" si="533">BD213</f>
        <v>G</v>
      </c>
      <c r="P213" s="51" t="str">
        <f t="shared" ref="P213" si="534">BY213</f>
        <v>G</v>
      </c>
      <c r="Q213" s="51">
        <v>0.36799999999999999</v>
      </c>
      <c r="R213" s="51" t="str">
        <f t="shared" ref="R213" si="535">IF(Q213&lt;=0.5,"VG",IF(Q213&lt;=0.6,"G",IF(Q213&lt;=0.7,"S","NS")))</f>
        <v>VG</v>
      </c>
      <c r="S213" s="51" t="str">
        <f t="shared" ref="S213" si="536">AN213</f>
        <v>G</v>
      </c>
      <c r="T213" s="51" t="str">
        <f t="shared" ref="T213" si="537">BF213</f>
        <v>VG</v>
      </c>
      <c r="U213" s="51" t="str">
        <f t="shared" ref="U213" si="538">BX213</f>
        <v>VG</v>
      </c>
      <c r="V213" s="51">
        <v>0.86739999999999995</v>
      </c>
      <c r="W213" s="51" t="str">
        <f t="shared" ref="W213" si="539">IF(V213&gt;0.85,"VG",IF(V213&gt;0.75,"G",IF(V213&gt;0.6,"S","NS")))</f>
        <v>VG</v>
      </c>
      <c r="X213" s="51" t="str">
        <f t="shared" ref="X213" si="540">AP213</f>
        <v>S</v>
      </c>
      <c r="Y213" s="51" t="str">
        <f t="shared" ref="Y213" si="541">BH213</f>
        <v>G</v>
      </c>
      <c r="Z213" s="51" t="str">
        <f t="shared" ref="Z213" si="542">BZ213</f>
        <v>G</v>
      </c>
      <c r="AA213" s="53">
        <v>0.76488069174801598</v>
      </c>
      <c r="AB213" s="53">
        <v>0.68991725054118203</v>
      </c>
      <c r="AC213" s="53">
        <v>10.1443382784535</v>
      </c>
      <c r="AD213" s="53">
        <v>7.1222258413468396</v>
      </c>
      <c r="AE213" s="53">
        <v>0.484891027192693</v>
      </c>
      <c r="AF213" s="53">
        <v>0.55685074253234002</v>
      </c>
      <c r="AG213" s="53">
        <v>0.81843746163333897</v>
      </c>
      <c r="AH213" s="53">
        <v>0.72999307079166997</v>
      </c>
      <c r="AI213" s="54" t="s">
        <v>41</v>
      </c>
      <c r="AJ213" s="54" t="s">
        <v>42</v>
      </c>
      <c r="AK213" s="54" t="s">
        <v>42</v>
      </c>
      <c r="AL213" s="54" t="s">
        <v>41</v>
      </c>
      <c r="AM213" s="54" t="s">
        <v>43</v>
      </c>
      <c r="AN213" s="54" t="s">
        <v>41</v>
      </c>
      <c r="AO213" s="54" t="s">
        <v>41</v>
      </c>
      <c r="AP213" s="54" t="s">
        <v>42</v>
      </c>
      <c r="AR213" s="55" t="s">
        <v>51</v>
      </c>
      <c r="AS213" s="53">
        <v>0.79347932251418196</v>
      </c>
      <c r="AT213" s="53">
        <v>0.80273521066028797</v>
      </c>
      <c r="AU213" s="53">
        <v>6.4806978964083202</v>
      </c>
      <c r="AV213" s="53">
        <v>5.7980864326347703</v>
      </c>
      <c r="AW213" s="53">
        <v>0.454445461508659</v>
      </c>
      <c r="AX213" s="53">
        <v>0.444145009360357</v>
      </c>
      <c r="AY213" s="53">
        <v>0.82084976638971097</v>
      </c>
      <c r="AZ213" s="53">
        <v>0.82746101549721796</v>
      </c>
      <c r="BA213" s="54" t="s">
        <v>41</v>
      </c>
      <c r="BB213" s="54" t="s">
        <v>43</v>
      </c>
      <c r="BC213" s="54" t="s">
        <v>41</v>
      </c>
      <c r="BD213" s="54" t="s">
        <v>41</v>
      </c>
      <c r="BE213" s="54" t="s">
        <v>43</v>
      </c>
      <c r="BF213" s="54" t="s">
        <v>43</v>
      </c>
      <c r="BG213" s="54" t="s">
        <v>41</v>
      </c>
      <c r="BH213" s="54" t="s">
        <v>41</v>
      </c>
      <c r="BI213" s="50">
        <f t="shared" ref="BI213" si="543">IF(BJ213=AR213,1,0)</f>
        <v>1</v>
      </c>
      <c r="BJ213" s="50" t="s">
        <v>51</v>
      </c>
      <c r="BK213" s="53">
        <v>0.77201057728846201</v>
      </c>
      <c r="BL213" s="53">
        <v>0.78145064939357001</v>
      </c>
      <c r="BM213" s="53">
        <v>8.3086932198694807</v>
      </c>
      <c r="BN213" s="53">
        <v>6.9422442839524603</v>
      </c>
      <c r="BO213" s="53">
        <v>0.47748237947754502</v>
      </c>
      <c r="BP213" s="53">
        <v>0.46749262091120802</v>
      </c>
      <c r="BQ213" s="53">
        <v>0.81530771590621798</v>
      </c>
      <c r="BR213" s="53">
        <v>0.81882056470473397</v>
      </c>
      <c r="BS213" s="50" t="s">
        <v>41</v>
      </c>
      <c r="BT213" s="50" t="s">
        <v>41</v>
      </c>
      <c r="BU213" s="50" t="s">
        <v>41</v>
      </c>
      <c r="BV213" s="50" t="s">
        <v>41</v>
      </c>
      <c r="BW213" s="50" t="s">
        <v>43</v>
      </c>
      <c r="BX213" s="50" t="s">
        <v>43</v>
      </c>
      <c r="BY213" s="50" t="s">
        <v>41</v>
      </c>
      <c r="BZ213" s="50" t="s">
        <v>41</v>
      </c>
    </row>
    <row r="214" spans="1:78" x14ac:dyDescent="0.3">
      <c r="A214" s="1"/>
      <c r="F214" s="114"/>
      <c r="G214" s="7"/>
      <c r="H214" s="7"/>
      <c r="I214" s="7"/>
      <c r="J214" s="7"/>
      <c r="K214" s="7"/>
      <c r="L214" s="58"/>
      <c r="M214" s="58"/>
      <c r="N214" s="7"/>
      <c r="O214" s="7"/>
      <c r="P214" s="7"/>
      <c r="Q214" s="7"/>
      <c r="R214" s="7"/>
      <c r="S214" s="7"/>
      <c r="T214" s="7"/>
      <c r="U214" s="7"/>
      <c r="AA214" s="24"/>
      <c r="AB214" s="24"/>
      <c r="AC214" s="24"/>
      <c r="AD214" s="24"/>
      <c r="AE214" s="24"/>
      <c r="AF214" s="24"/>
      <c r="AG214" s="24"/>
      <c r="AH214" s="24"/>
      <c r="AI214" s="2"/>
      <c r="AJ214" s="2"/>
      <c r="AK214" s="2"/>
      <c r="AL214" s="2"/>
      <c r="AM214" s="2"/>
      <c r="AN214" s="2"/>
      <c r="AO214" s="2"/>
      <c r="AP214" s="2"/>
      <c r="AR214" s="33"/>
      <c r="AS214" s="24"/>
      <c r="AT214" s="24"/>
      <c r="AU214" s="24"/>
      <c r="AV214" s="24"/>
      <c r="AW214" s="24"/>
      <c r="AX214" s="24"/>
      <c r="AY214" s="24"/>
      <c r="AZ214" s="24"/>
      <c r="BA214" s="2"/>
      <c r="BB214" s="2"/>
      <c r="BC214" s="2"/>
      <c r="BD214" s="2"/>
      <c r="BE214" s="2"/>
      <c r="BF214" s="2"/>
      <c r="BG214" s="2"/>
      <c r="BH214" s="2"/>
      <c r="BK214" s="24"/>
      <c r="BL214" s="24"/>
      <c r="BM214" s="24"/>
      <c r="BN214" s="24"/>
      <c r="BO214" s="24"/>
      <c r="BP214" s="24"/>
      <c r="BQ214" s="24"/>
      <c r="BR214" s="24"/>
    </row>
    <row r="215" spans="1:78" s="34" customFormat="1" x14ac:dyDescent="0.3">
      <c r="A215" s="35">
        <v>14163150</v>
      </c>
      <c r="B215" s="34">
        <v>23772857</v>
      </c>
      <c r="C215" s="34" t="s">
        <v>12</v>
      </c>
      <c r="D215" s="34" t="s">
        <v>75</v>
      </c>
      <c r="F215" s="64"/>
      <c r="G215" s="36">
        <v>0.14000000000000001</v>
      </c>
      <c r="H215" s="36" t="str">
        <f>IF(G215&gt;0.8,"VG",IF(G215&gt;0.7,"G",IF(G215&gt;0.45,"S","NS")))</f>
        <v>NS</v>
      </c>
      <c r="I215" s="36">
        <f>AJ215</f>
        <v>0</v>
      </c>
      <c r="J215" s="36">
        <f>BB215</f>
        <v>0</v>
      </c>
      <c r="K215" s="36">
        <f>BT215</f>
        <v>0</v>
      </c>
      <c r="L215" s="37">
        <v>-0.35299999999999998</v>
      </c>
      <c r="M215" s="37" t="str">
        <f>IF(ABS(L215)&lt;5%,"VG",IF(ABS(L215)&lt;10%,"G",IF(ABS(L215)&lt;15%,"S","NS")))</f>
        <v>NS</v>
      </c>
      <c r="N215" s="36">
        <f>AO215</f>
        <v>0</v>
      </c>
      <c r="O215" s="36">
        <f>BD215</f>
        <v>0</v>
      </c>
      <c r="P215" s="36">
        <f>BY215</f>
        <v>0</v>
      </c>
      <c r="Q215" s="36">
        <v>0.72899999999999998</v>
      </c>
      <c r="R215" s="36" t="str">
        <f>IF(Q215&lt;=0.5,"VG",IF(Q215&lt;=0.6,"G",IF(Q215&lt;=0.7,"S","NS")))</f>
        <v>NS</v>
      </c>
      <c r="S215" s="36">
        <f>AN215</f>
        <v>0</v>
      </c>
      <c r="T215" s="36">
        <f>BF215</f>
        <v>0</v>
      </c>
      <c r="U215" s="36">
        <f>BX215</f>
        <v>0</v>
      </c>
      <c r="V215" s="36">
        <v>0.83699999999999997</v>
      </c>
      <c r="W215" s="36" t="str">
        <f>IF(V215&gt;0.85,"VG",IF(V215&gt;0.75,"G",IF(V215&gt;0.6,"S","NS")))</f>
        <v>G</v>
      </c>
      <c r="X215" s="36">
        <f>AP215</f>
        <v>0</v>
      </c>
      <c r="Y215" s="36">
        <f>BH215</f>
        <v>0</v>
      </c>
      <c r="Z215" s="36">
        <f>BZ215</f>
        <v>0</v>
      </c>
      <c r="AA215" s="36"/>
      <c r="AB215" s="37"/>
      <c r="AC215" s="36"/>
      <c r="AD215" s="36"/>
      <c r="AE215" s="36"/>
      <c r="AF215" s="37"/>
      <c r="AG215" s="36"/>
      <c r="AH215" s="36"/>
      <c r="AI215" s="36"/>
      <c r="AJ215" s="37"/>
      <c r="AK215" s="36"/>
      <c r="AL215" s="36"/>
    </row>
    <row r="216" spans="1:78" s="34" customFormat="1" x14ac:dyDescent="0.3">
      <c r="A216" s="35">
        <v>14163150</v>
      </c>
      <c r="B216" s="34">
        <v>23772857</v>
      </c>
      <c r="C216" s="34" t="s">
        <v>12</v>
      </c>
      <c r="D216" s="34" t="s">
        <v>508</v>
      </c>
      <c r="F216" s="64"/>
      <c r="G216" s="36">
        <v>0.255</v>
      </c>
      <c r="H216" s="36" t="str">
        <f>IF(G216&gt;0.8,"VG",IF(G216&gt;0.7,"G",IF(G216&gt;0.45,"S","NS")))</f>
        <v>NS</v>
      </c>
      <c r="I216" s="36">
        <f>AJ216</f>
        <v>0</v>
      </c>
      <c r="J216" s="36">
        <f>BB216</f>
        <v>0</v>
      </c>
      <c r="K216" s="36">
        <f>BT216</f>
        <v>0</v>
      </c>
      <c r="L216" s="37">
        <v>-0.34189999999999998</v>
      </c>
      <c r="M216" s="37" t="str">
        <f>IF(ABS(L216)&lt;5%,"VG",IF(ABS(L216)&lt;10%,"G",IF(ABS(L216)&lt;15%,"S","NS")))</f>
        <v>NS</v>
      </c>
      <c r="N216" s="36">
        <f>AO216</f>
        <v>0</v>
      </c>
      <c r="O216" s="36">
        <f>BD216</f>
        <v>0</v>
      </c>
      <c r="P216" s="36">
        <f>BY216</f>
        <v>0</v>
      </c>
      <c r="Q216" s="36">
        <v>0.69399999999999995</v>
      </c>
      <c r="R216" s="36" t="str">
        <f>IF(Q216&lt;=0.5,"VG",IF(Q216&lt;=0.6,"G",IF(Q216&lt;=0.7,"S","NS")))</f>
        <v>S</v>
      </c>
      <c r="S216" s="36">
        <f>AN216</f>
        <v>0</v>
      </c>
      <c r="T216" s="36">
        <f>BF216</f>
        <v>0</v>
      </c>
      <c r="U216" s="36">
        <f>BX216</f>
        <v>0</v>
      </c>
      <c r="V216" s="36">
        <v>0.83899999999999997</v>
      </c>
      <c r="W216" s="36" t="str">
        <f>IF(V216&gt;0.85,"VG",IF(V216&gt;0.75,"G",IF(V216&gt;0.6,"S","NS")))</f>
        <v>G</v>
      </c>
      <c r="X216" s="36">
        <f>AP216</f>
        <v>0</v>
      </c>
      <c r="Y216" s="36">
        <f>BH216</f>
        <v>0</v>
      </c>
      <c r="Z216" s="36">
        <f>BZ216</f>
        <v>0</v>
      </c>
      <c r="AA216" s="36"/>
      <c r="AB216" s="37"/>
      <c r="AC216" s="36"/>
      <c r="AD216" s="36"/>
      <c r="AE216" s="36"/>
      <c r="AF216" s="37"/>
      <c r="AG216" s="36"/>
      <c r="AH216" s="36"/>
      <c r="AI216" s="36"/>
      <c r="AJ216" s="37"/>
      <c r="AK216" s="36"/>
      <c r="AL216" s="36"/>
    </row>
    <row r="217" spans="1:78" s="34" customFormat="1" x14ac:dyDescent="0.3">
      <c r="A217" s="35">
        <v>14163150</v>
      </c>
      <c r="B217" s="34">
        <v>23772857</v>
      </c>
      <c r="C217" s="34" t="s">
        <v>12</v>
      </c>
      <c r="D217" s="34" t="s">
        <v>531</v>
      </c>
      <c r="F217" s="64"/>
      <c r="G217" s="36">
        <v>0.254</v>
      </c>
      <c r="H217" s="36" t="str">
        <f>IF(G217&gt;0.8,"VG",IF(G217&gt;0.7,"G",IF(G217&gt;0.45,"S","NS")))</f>
        <v>NS</v>
      </c>
      <c r="I217" s="36">
        <f>AJ217</f>
        <v>0</v>
      </c>
      <c r="J217" s="36">
        <f>BB217</f>
        <v>0</v>
      </c>
      <c r="K217" s="36">
        <f>BT217</f>
        <v>0</v>
      </c>
      <c r="L217" s="37">
        <v>-0.34189999999999998</v>
      </c>
      <c r="M217" s="37" t="str">
        <f>IF(ABS(L217)&lt;5%,"VG",IF(ABS(L217)&lt;10%,"G",IF(ABS(L217)&lt;15%,"S","NS")))</f>
        <v>NS</v>
      </c>
      <c r="N217" s="36">
        <f>AO217</f>
        <v>0</v>
      </c>
      <c r="O217" s="36">
        <f>BD217</f>
        <v>0</v>
      </c>
      <c r="P217" s="36">
        <f>BY217</f>
        <v>0</v>
      </c>
      <c r="Q217" s="36">
        <v>0.69399999999999995</v>
      </c>
      <c r="R217" s="36" t="str">
        <f>IF(Q217&lt;=0.5,"VG",IF(Q217&lt;=0.6,"G",IF(Q217&lt;=0.7,"S","NS")))</f>
        <v>S</v>
      </c>
      <c r="S217" s="36">
        <f>AN217</f>
        <v>0</v>
      </c>
      <c r="T217" s="36">
        <f>BF217</f>
        <v>0</v>
      </c>
      <c r="U217" s="36">
        <f>BX217</f>
        <v>0</v>
      </c>
      <c r="V217" s="36">
        <v>0.83899999999999997</v>
      </c>
      <c r="W217" s="36" t="str">
        <f>IF(V217&gt;0.85,"VG",IF(V217&gt;0.75,"G",IF(V217&gt;0.6,"S","NS")))</f>
        <v>G</v>
      </c>
      <c r="X217" s="36">
        <f>AP217</f>
        <v>0</v>
      </c>
      <c r="Y217" s="36">
        <f>BH217</f>
        <v>0</v>
      </c>
      <c r="Z217" s="36">
        <f>BZ217</f>
        <v>0</v>
      </c>
      <c r="AA217" s="36"/>
      <c r="AB217" s="37"/>
      <c r="AC217" s="36"/>
      <c r="AD217" s="36"/>
      <c r="AE217" s="36"/>
      <c r="AF217" s="37"/>
      <c r="AG217" s="36"/>
      <c r="AH217" s="36"/>
      <c r="AI217" s="36"/>
      <c r="AJ217" s="37"/>
      <c r="AK217" s="36"/>
      <c r="AL217" s="36"/>
    </row>
    <row r="218" spans="1:78" s="56" customFormat="1" x14ac:dyDescent="0.3">
      <c r="A218" s="59"/>
      <c r="F218" s="66"/>
      <c r="G218" s="57"/>
      <c r="H218" s="57"/>
      <c r="I218" s="57"/>
      <c r="J218" s="57"/>
      <c r="K218" s="57"/>
      <c r="L218" s="58"/>
      <c r="M218" s="58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8"/>
      <c r="AC218" s="57"/>
      <c r="AD218" s="57"/>
      <c r="AE218" s="57"/>
      <c r="AF218" s="58"/>
      <c r="AG218" s="57"/>
      <c r="AH218" s="57"/>
      <c r="AI218" s="57"/>
      <c r="AJ218" s="58"/>
      <c r="AK218" s="57"/>
      <c r="AL218" s="57"/>
    </row>
    <row r="219" spans="1:78" s="34" customFormat="1" x14ac:dyDescent="0.3">
      <c r="A219" s="35">
        <v>14163900</v>
      </c>
      <c r="B219" s="34">
        <v>23772801</v>
      </c>
      <c r="C219" s="34" t="s">
        <v>13</v>
      </c>
      <c r="D219" s="34" t="s">
        <v>75</v>
      </c>
      <c r="F219" s="64"/>
      <c r="G219" s="36">
        <v>0.23</v>
      </c>
      <c r="H219" s="36" t="str">
        <f>IF(G219&gt;0.8,"VG",IF(G219&gt;0.7,"G",IF(G219&gt;0.45,"S","NS")))</f>
        <v>NS</v>
      </c>
      <c r="I219" s="36">
        <f>AJ219</f>
        <v>0</v>
      </c>
      <c r="J219" s="36">
        <f>BB219</f>
        <v>0</v>
      </c>
      <c r="K219" s="36">
        <f>BT219</f>
        <v>0</v>
      </c>
      <c r="L219" s="37">
        <v>-0.33500000000000002</v>
      </c>
      <c r="M219" s="37" t="str">
        <f>IF(ABS(L219)&lt;5%,"VG",IF(ABS(L219)&lt;10%,"G",IF(ABS(L219)&lt;15%,"S","NS")))</f>
        <v>NS</v>
      </c>
      <c r="N219" s="36">
        <f>AO219</f>
        <v>0</v>
      </c>
      <c r="O219" s="36">
        <f>BD219</f>
        <v>0</v>
      </c>
      <c r="P219" s="36">
        <f>BY219</f>
        <v>0</v>
      </c>
      <c r="Q219" s="36">
        <v>0.71799999999999997</v>
      </c>
      <c r="R219" s="36" t="str">
        <f>IF(Q219&lt;=0.5,"VG",IF(Q219&lt;=0.6,"G",IF(Q219&lt;=0.7,"S","NS")))</f>
        <v>NS</v>
      </c>
      <c r="S219" s="36">
        <f>AN219</f>
        <v>0</v>
      </c>
      <c r="T219" s="36">
        <f>BF219</f>
        <v>0</v>
      </c>
      <c r="U219" s="36">
        <f>BX219</f>
        <v>0</v>
      </c>
      <c r="V219" s="36">
        <v>0.78</v>
      </c>
      <c r="W219" s="36" t="str">
        <f>IF(V219&gt;0.85,"VG",IF(V219&gt;0.75,"G",IF(V219&gt;0.6,"S","NS")))</f>
        <v>G</v>
      </c>
      <c r="X219" s="36">
        <f>AP219</f>
        <v>0</v>
      </c>
      <c r="Y219" s="36">
        <f>BH219</f>
        <v>0</v>
      </c>
      <c r="Z219" s="36">
        <f>BZ219</f>
        <v>0</v>
      </c>
      <c r="AA219" s="36"/>
      <c r="AB219" s="37"/>
      <c r="AC219" s="36"/>
      <c r="AD219" s="36"/>
      <c r="AE219" s="36"/>
      <c r="AF219" s="37"/>
      <c r="AG219" s="36"/>
      <c r="AH219" s="36"/>
      <c r="AI219" s="36"/>
      <c r="AJ219" s="37"/>
      <c r="AK219" s="36"/>
      <c r="AL219" s="36"/>
    </row>
    <row r="220" spans="1:78" s="34" customFormat="1" x14ac:dyDescent="0.3">
      <c r="A220" s="35">
        <v>14163900</v>
      </c>
      <c r="B220" s="34">
        <v>23772801</v>
      </c>
      <c r="C220" s="34" t="s">
        <v>13</v>
      </c>
      <c r="D220" s="34" t="s">
        <v>532</v>
      </c>
      <c r="F220" s="64"/>
      <c r="G220" s="36">
        <v>0.33300000000000002</v>
      </c>
      <c r="H220" s="36" t="str">
        <f>IF(G220&gt;0.8,"VG",IF(G220&gt;0.7,"G",IF(G220&gt;0.45,"S","NS")))</f>
        <v>NS</v>
      </c>
      <c r="I220" s="36">
        <f>AJ220</f>
        <v>0</v>
      </c>
      <c r="J220" s="36">
        <f>BB220</f>
        <v>0</v>
      </c>
      <c r="K220" s="36">
        <f>BT220</f>
        <v>0</v>
      </c>
      <c r="L220" s="37">
        <v>-0.32700000000000001</v>
      </c>
      <c r="M220" s="37" t="str">
        <f>IF(ABS(L220)&lt;5%,"VG",IF(ABS(L220)&lt;10%,"G",IF(ABS(L220)&lt;15%,"S","NS")))</f>
        <v>NS</v>
      </c>
      <c r="N220" s="36">
        <f>AO220</f>
        <v>0</v>
      </c>
      <c r="O220" s="36">
        <f>BD220</f>
        <v>0</v>
      </c>
      <c r="P220" s="36">
        <f>BY220</f>
        <v>0</v>
      </c>
      <c r="Q220" s="36">
        <v>0.68</v>
      </c>
      <c r="R220" s="36" t="str">
        <f>IF(Q220&lt;=0.5,"VG",IF(Q220&lt;=0.6,"G",IF(Q220&lt;=0.7,"S","NS")))</f>
        <v>S</v>
      </c>
      <c r="S220" s="36">
        <f>AN220</f>
        <v>0</v>
      </c>
      <c r="T220" s="36">
        <f>BF220</f>
        <v>0</v>
      </c>
      <c r="U220" s="36">
        <f>BX220</f>
        <v>0</v>
      </c>
      <c r="V220" s="36">
        <v>0.8</v>
      </c>
      <c r="W220" s="36" t="str">
        <f>IF(V220&gt;0.85,"VG",IF(V220&gt;0.75,"G",IF(V220&gt;0.6,"S","NS")))</f>
        <v>G</v>
      </c>
      <c r="X220" s="36">
        <f>AP220</f>
        <v>0</v>
      </c>
      <c r="Y220" s="36">
        <f>BH220</f>
        <v>0</v>
      </c>
      <c r="Z220" s="36">
        <f>BZ220</f>
        <v>0</v>
      </c>
      <c r="AA220" s="36"/>
      <c r="AB220" s="37"/>
      <c r="AC220" s="36"/>
      <c r="AD220" s="36"/>
      <c r="AE220" s="36"/>
      <c r="AF220" s="37"/>
      <c r="AG220" s="36"/>
      <c r="AH220" s="36"/>
      <c r="AI220" s="36"/>
      <c r="AJ220" s="37"/>
      <c r="AK220" s="36"/>
      <c r="AL220" s="36"/>
    </row>
    <row r="221" spans="1:78" s="56" customFormat="1" x14ac:dyDescent="0.3">
      <c r="A221" s="59"/>
      <c r="F221" s="66"/>
      <c r="G221" s="57"/>
      <c r="H221" s="57"/>
      <c r="I221" s="57"/>
      <c r="J221" s="57"/>
      <c r="K221" s="57"/>
      <c r="L221" s="58"/>
      <c r="M221" s="58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8"/>
      <c r="AC221" s="57"/>
      <c r="AD221" s="57"/>
      <c r="AE221" s="57"/>
      <c r="AF221" s="58"/>
      <c r="AG221" s="57"/>
      <c r="AH221" s="57"/>
      <c r="AI221" s="57"/>
      <c r="AJ221" s="58"/>
      <c r="AK221" s="57"/>
      <c r="AL221" s="57"/>
    </row>
    <row r="222" spans="1:78" s="34" customFormat="1" x14ac:dyDescent="0.3">
      <c r="A222" s="35">
        <v>14164700</v>
      </c>
      <c r="B222" s="34">
        <v>23774369</v>
      </c>
      <c r="C222" s="34" t="s">
        <v>8</v>
      </c>
      <c r="D222" s="34" t="s">
        <v>75</v>
      </c>
      <c r="F222" s="64"/>
      <c r="G222" s="36">
        <v>0.35699999999999998</v>
      </c>
      <c r="H222" s="36" t="str">
        <f>IF(G222&gt;0.8,"VG",IF(G222&gt;0.7,"G",IF(G222&gt;0.45,"S","NS")))</f>
        <v>NS</v>
      </c>
      <c r="I222" s="36" t="str">
        <f>AJ222</f>
        <v>NS</v>
      </c>
      <c r="J222" s="36" t="str">
        <f>BB222</f>
        <v>NS</v>
      </c>
      <c r="K222" s="36" t="str">
        <f>BT222</f>
        <v>NS</v>
      </c>
      <c r="L222" s="37">
        <v>0.60499999999999998</v>
      </c>
      <c r="M222" s="37" t="str">
        <f>IF(ABS(L222)&lt;5%,"VG",IF(ABS(L222)&lt;10%,"G",IF(ABS(L222)&lt;15%,"S","NS")))</f>
        <v>NS</v>
      </c>
      <c r="N222" s="36" t="str">
        <f>AO222</f>
        <v>S</v>
      </c>
      <c r="O222" s="36" t="str">
        <f>BD222</f>
        <v>NS</v>
      </c>
      <c r="P222" s="36" t="str">
        <f>BY222</f>
        <v>NS</v>
      </c>
      <c r="Q222" s="36">
        <v>0.747</v>
      </c>
      <c r="R222" s="36" t="str">
        <f>IF(Q222&lt;=0.5,"VG",IF(Q222&lt;=0.6,"G",IF(Q222&lt;=0.7,"S","NS")))</f>
        <v>NS</v>
      </c>
      <c r="S222" s="36" t="str">
        <f>AN222</f>
        <v>NS</v>
      </c>
      <c r="T222" s="36" t="str">
        <f>BF222</f>
        <v>NS</v>
      </c>
      <c r="U222" s="36" t="str">
        <f>BX222</f>
        <v>NS</v>
      </c>
      <c r="V222" s="36">
        <v>0.70399999999999996</v>
      </c>
      <c r="W222" s="36" t="str">
        <f>IF(V222&gt;0.85,"VG",IF(V222&gt;0.75,"G",IF(V222&gt;0.6,"S","NS")))</f>
        <v>S</v>
      </c>
      <c r="X222" s="36" t="str">
        <f>AP222</f>
        <v>S</v>
      </c>
      <c r="Y222" s="36" t="str">
        <f>BH222</f>
        <v>S</v>
      </c>
      <c r="Z222" s="36" t="str">
        <f>BZ222</f>
        <v>S</v>
      </c>
      <c r="AA222" s="38">
        <v>3.0704881282754101E-2</v>
      </c>
      <c r="AB222" s="38">
        <v>8.4524781993650294E-2</v>
      </c>
      <c r="AC222" s="38">
        <v>57.725781118164299</v>
      </c>
      <c r="AD222" s="38">
        <v>55.898433080474298</v>
      </c>
      <c r="AE222" s="38">
        <v>0.98452786589168995</v>
      </c>
      <c r="AF222" s="38">
        <v>0.956804691672417</v>
      </c>
      <c r="AG222" s="38">
        <v>0.60214454482463797</v>
      </c>
      <c r="AH222" s="38">
        <v>0.63132009052717497</v>
      </c>
      <c r="AI222" s="39" t="s">
        <v>39</v>
      </c>
      <c r="AJ222" s="39" t="s">
        <v>39</v>
      </c>
      <c r="AK222" s="39" t="s">
        <v>39</v>
      </c>
      <c r="AL222" s="39" t="s">
        <v>39</v>
      </c>
      <c r="AM222" s="39" t="s">
        <v>39</v>
      </c>
      <c r="AN222" s="39" t="s">
        <v>39</v>
      </c>
      <c r="AO222" s="39" t="s">
        <v>42</v>
      </c>
      <c r="AP222" s="39" t="s">
        <v>42</v>
      </c>
      <c r="AR222" s="40" t="s">
        <v>52</v>
      </c>
      <c r="AS222" s="38">
        <v>-0.140948274247363</v>
      </c>
      <c r="AT222" s="38">
        <v>-0.122937769553058</v>
      </c>
      <c r="AU222" s="38">
        <v>66.867307385937096</v>
      </c>
      <c r="AV222" s="38">
        <v>66.057230496528703</v>
      </c>
      <c r="AW222" s="38">
        <v>1.0681518029977599</v>
      </c>
      <c r="AX222" s="38">
        <v>1.0596875811073101</v>
      </c>
      <c r="AY222" s="38">
        <v>0.57818284597209202</v>
      </c>
      <c r="AZ222" s="38">
        <v>0.60062178678829903</v>
      </c>
      <c r="BA222" s="39" t="s">
        <v>39</v>
      </c>
      <c r="BB222" s="39" t="s">
        <v>39</v>
      </c>
      <c r="BC222" s="39" t="s">
        <v>39</v>
      </c>
      <c r="BD222" s="39" t="s">
        <v>39</v>
      </c>
      <c r="BE222" s="39" t="s">
        <v>39</v>
      </c>
      <c r="BF222" s="39" t="s">
        <v>39</v>
      </c>
      <c r="BG222" s="39" t="s">
        <v>39</v>
      </c>
      <c r="BH222" s="39" t="s">
        <v>42</v>
      </c>
      <c r="BI222" s="34">
        <f>IF(BJ222=AR222,1,0)</f>
        <v>1</v>
      </c>
      <c r="BJ222" s="34" t="s">
        <v>52</v>
      </c>
      <c r="BK222" s="38">
        <v>-5.9165543784451997E-2</v>
      </c>
      <c r="BL222" s="38">
        <v>-4.1886943092680901E-2</v>
      </c>
      <c r="BM222" s="38">
        <v>61.764911696754098</v>
      </c>
      <c r="BN222" s="38">
        <v>61.151691742809497</v>
      </c>
      <c r="BO222" s="38">
        <v>1.02915768654976</v>
      </c>
      <c r="BP222" s="38">
        <v>1.02072863342452</v>
      </c>
      <c r="BQ222" s="38">
        <v>0.58744030239503198</v>
      </c>
      <c r="BR222" s="38">
        <v>0.61195296299156199</v>
      </c>
      <c r="BS222" s="34" t="s">
        <v>39</v>
      </c>
      <c r="BT222" s="34" t="s">
        <v>39</v>
      </c>
      <c r="BU222" s="34" t="s">
        <v>39</v>
      </c>
      <c r="BV222" s="34" t="s">
        <v>39</v>
      </c>
      <c r="BW222" s="34" t="s">
        <v>39</v>
      </c>
      <c r="BX222" s="34" t="s">
        <v>39</v>
      </c>
      <c r="BY222" s="34" t="s">
        <v>39</v>
      </c>
      <c r="BZ222" s="34" t="s">
        <v>42</v>
      </c>
    </row>
    <row r="223" spans="1:78" s="19" customFormat="1" x14ac:dyDescent="0.3">
      <c r="A223" s="92">
        <v>14164700</v>
      </c>
      <c r="B223" s="19">
        <v>23774369</v>
      </c>
      <c r="C223" s="19" t="s">
        <v>8</v>
      </c>
      <c r="D223" s="19" t="s">
        <v>105</v>
      </c>
      <c r="F223" s="94"/>
      <c r="G223" s="13">
        <v>0.35</v>
      </c>
      <c r="H223" s="13" t="str">
        <f>IF(G223&gt;0.8,"VG",IF(G223&gt;0.7,"G",IF(G223&gt;0.45,"S","NS")))</f>
        <v>NS</v>
      </c>
      <c r="I223" s="13" t="str">
        <f>AJ223</f>
        <v>NS</v>
      </c>
      <c r="J223" s="13" t="str">
        <f>BB223</f>
        <v>NS</v>
      </c>
      <c r="K223" s="13" t="str">
        <f>BT223</f>
        <v>NS</v>
      </c>
      <c r="L223" s="14">
        <v>0.61</v>
      </c>
      <c r="M223" s="14" t="str">
        <f>IF(ABS(L223)&lt;5%,"VG",IF(ABS(L223)&lt;10%,"G",IF(ABS(L223)&lt;15%,"S","NS")))</f>
        <v>NS</v>
      </c>
      <c r="N223" s="13" t="str">
        <f>AO223</f>
        <v>S</v>
      </c>
      <c r="O223" s="13" t="str">
        <f>BD223</f>
        <v>NS</v>
      </c>
      <c r="P223" s="13" t="str">
        <f>BY223</f>
        <v>NS</v>
      </c>
      <c r="Q223" s="13">
        <v>0.747</v>
      </c>
      <c r="R223" s="13" t="str">
        <f>IF(Q223&lt;=0.5,"VG",IF(Q223&lt;=0.6,"G",IF(Q223&lt;=0.7,"S","NS")))</f>
        <v>NS</v>
      </c>
      <c r="S223" s="13" t="str">
        <f>AN223</f>
        <v>NS</v>
      </c>
      <c r="T223" s="13" t="str">
        <f>BF223</f>
        <v>NS</v>
      </c>
      <c r="U223" s="13" t="str">
        <f>BX223</f>
        <v>NS</v>
      </c>
      <c r="V223" s="13">
        <v>0.73</v>
      </c>
      <c r="W223" s="13" t="str">
        <f>IF(V223&gt;0.85,"VG",IF(V223&gt;0.75,"G",IF(V223&gt;0.6,"S","NS")))</f>
        <v>S</v>
      </c>
      <c r="X223" s="13" t="str">
        <f>AP223</f>
        <v>S</v>
      </c>
      <c r="Y223" s="13" t="str">
        <f>BH223</f>
        <v>S</v>
      </c>
      <c r="Z223" s="13" t="str">
        <f>BZ223</f>
        <v>S</v>
      </c>
      <c r="AA223" s="22">
        <v>3.0704881282754101E-2</v>
      </c>
      <c r="AB223" s="22">
        <v>8.4524781993650294E-2</v>
      </c>
      <c r="AC223" s="22">
        <v>57.725781118164299</v>
      </c>
      <c r="AD223" s="22">
        <v>55.898433080474298</v>
      </c>
      <c r="AE223" s="22">
        <v>0.98452786589168995</v>
      </c>
      <c r="AF223" s="22">
        <v>0.956804691672417</v>
      </c>
      <c r="AG223" s="22">
        <v>0.60214454482463797</v>
      </c>
      <c r="AH223" s="22">
        <v>0.63132009052717497</v>
      </c>
      <c r="AI223" s="25" t="s">
        <v>39</v>
      </c>
      <c r="AJ223" s="25" t="s">
        <v>39</v>
      </c>
      <c r="AK223" s="25" t="s">
        <v>39</v>
      </c>
      <c r="AL223" s="25" t="s">
        <v>39</v>
      </c>
      <c r="AM223" s="25" t="s">
        <v>39</v>
      </c>
      <c r="AN223" s="25" t="s">
        <v>39</v>
      </c>
      <c r="AO223" s="25" t="s">
        <v>42</v>
      </c>
      <c r="AP223" s="25" t="s">
        <v>42</v>
      </c>
      <c r="AR223" s="95" t="s">
        <v>52</v>
      </c>
      <c r="AS223" s="22">
        <v>-0.140948274247363</v>
      </c>
      <c r="AT223" s="22">
        <v>-0.122937769553058</v>
      </c>
      <c r="AU223" s="22">
        <v>66.867307385937096</v>
      </c>
      <c r="AV223" s="22">
        <v>66.057230496528703</v>
      </c>
      <c r="AW223" s="22">
        <v>1.0681518029977599</v>
      </c>
      <c r="AX223" s="22">
        <v>1.0596875811073101</v>
      </c>
      <c r="AY223" s="22">
        <v>0.57818284597209202</v>
      </c>
      <c r="AZ223" s="22">
        <v>0.60062178678829903</v>
      </c>
      <c r="BA223" s="25" t="s">
        <v>39</v>
      </c>
      <c r="BB223" s="25" t="s">
        <v>39</v>
      </c>
      <c r="BC223" s="25" t="s">
        <v>39</v>
      </c>
      <c r="BD223" s="25" t="s">
        <v>39</v>
      </c>
      <c r="BE223" s="25" t="s">
        <v>39</v>
      </c>
      <c r="BF223" s="25" t="s">
        <v>39</v>
      </c>
      <c r="BG223" s="25" t="s">
        <v>39</v>
      </c>
      <c r="BH223" s="25" t="s">
        <v>42</v>
      </c>
      <c r="BI223" s="19">
        <f>IF(BJ223=AR223,1,0)</f>
        <v>1</v>
      </c>
      <c r="BJ223" s="19" t="s">
        <v>52</v>
      </c>
      <c r="BK223" s="22">
        <v>-5.9165543784451997E-2</v>
      </c>
      <c r="BL223" s="22">
        <v>-4.1886943092680901E-2</v>
      </c>
      <c r="BM223" s="22">
        <v>61.764911696754098</v>
      </c>
      <c r="BN223" s="22">
        <v>61.151691742809497</v>
      </c>
      <c r="BO223" s="22">
        <v>1.02915768654976</v>
      </c>
      <c r="BP223" s="22">
        <v>1.02072863342452</v>
      </c>
      <c r="BQ223" s="22">
        <v>0.58744030239503198</v>
      </c>
      <c r="BR223" s="22">
        <v>0.61195296299156199</v>
      </c>
      <c r="BS223" s="19" t="s">
        <v>39</v>
      </c>
      <c r="BT223" s="19" t="s">
        <v>39</v>
      </c>
      <c r="BU223" s="19" t="s">
        <v>39</v>
      </c>
      <c r="BV223" s="19" t="s">
        <v>39</v>
      </c>
      <c r="BW223" s="19" t="s">
        <v>39</v>
      </c>
      <c r="BX223" s="19" t="s">
        <v>39</v>
      </c>
      <c r="BY223" s="19" t="s">
        <v>39</v>
      </c>
      <c r="BZ223" s="19" t="s">
        <v>42</v>
      </c>
    </row>
    <row r="224" spans="1:78" s="19" customFormat="1" x14ac:dyDescent="0.3">
      <c r="A224" s="92">
        <v>14164700</v>
      </c>
      <c r="B224" s="19">
        <v>23774369</v>
      </c>
      <c r="C224" s="19" t="s">
        <v>8</v>
      </c>
      <c r="D224" s="19" t="s">
        <v>508</v>
      </c>
      <c r="F224" s="94"/>
      <c r="G224" s="13">
        <v>0.13500000000000001</v>
      </c>
      <c r="H224" s="13" t="str">
        <f>IF(G224&gt;0.8,"VG",IF(G224&gt;0.7,"G",IF(G224&gt;0.45,"S","NS")))</f>
        <v>NS</v>
      </c>
      <c r="I224" s="13" t="str">
        <f>AJ224</f>
        <v>NS</v>
      </c>
      <c r="J224" s="13" t="str">
        <f>BB224</f>
        <v>NS</v>
      </c>
      <c r="K224" s="13" t="str">
        <f>BT224</f>
        <v>NS</v>
      </c>
      <c r="L224" s="14">
        <v>1.056</v>
      </c>
      <c r="M224" s="14" t="str">
        <f>IF(ABS(L224)&lt;5%,"VG",IF(ABS(L224)&lt;10%,"G",IF(ABS(L224)&lt;15%,"S","NS")))</f>
        <v>NS</v>
      </c>
      <c r="N224" s="13" t="str">
        <f>AO224</f>
        <v>S</v>
      </c>
      <c r="O224" s="13" t="str">
        <f>BD224</f>
        <v>NS</v>
      </c>
      <c r="P224" s="13" t="str">
        <f>BY224</f>
        <v>NS</v>
      </c>
      <c r="Q224" s="13">
        <v>0.82299999999999995</v>
      </c>
      <c r="R224" s="13" t="str">
        <f>IF(Q224&lt;=0.5,"VG",IF(Q224&lt;=0.6,"G",IF(Q224&lt;=0.7,"S","NS")))</f>
        <v>NS</v>
      </c>
      <c r="S224" s="13" t="str">
        <f>AN224</f>
        <v>NS</v>
      </c>
      <c r="T224" s="13" t="str">
        <f>BF224</f>
        <v>NS</v>
      </c>
      <c r="U224" s="13" t="str">
        <f>BX224</f>
        <v>NS</v>
      </c>
      <c r="V224" s="13">
        <v>0.68600000000000005</v>
      </c>
      <c r="W224" s="13" t="str">
        <f>IF(V224&gt;0.85,"VG",IF(V224&gt;0.75,"G",IF(V224&gt;0.6,"S","NS")))</f>
        <v>S</v>
      </c>
      <c r="X224" s="13" t="str">
        <f>AP224</f>
        <v>S</v>
      </c>
      <c r="Y224" s="13" t="str">
        <f>BH224</f>
        <v>S</v>
      </c>
      <c r="Z224" s="13" t="str">
        <f>BZ224</f>
        <v>S</v>
      </c>
      <c r="AA224" s="22">
        <v>3.0704881282754101E-2</v>
      </c>
      <c r="AB224" s="22">
        <v>8.4524781993650294E-2</v>
      </c>
      <c r="AC224" s="22">
        <v>57.725781118164299</v>
      </c>
      <c r="AD224" s="22">
        <v>55.898433080474298</v>
      </c>
      <c r="AE224" s="22">
        <v>0.98452786589168995</v>
      </c>
      <c r="AF224" s="22">
        <v>0.956804691672417</v>
      </c>
      <c r="AG224" s="22">
        <v>0.60214454482463797</v>
      </c>
      <c r="AH224" s="22">
        <v>0.63132009052717497</v>
      </c>
      <c r="AI224" s="25" t="s">
        <v>39</v>
      </c>
      <c r="AJ224" s="25" t="s">
        <v>39</v>
      </c>
      <c r="AK224" s="25" t="s">
        <v>39</v>
      </c>
      <c r="AL224" s="25" t="s">
        <v>39</v>
      </c>
      <c r="AM224" s="25" t="s">
        <v>39</v>
      </c>
      <c r="AN224" s="25" t="s">
        <v>39</v>
      </c>
      <c r="AO224" s="25" t="s">
        <v>42</v>
      </c>
      <c r="AP224" s="25" t="s">
        <v>42</v>
      </c>
      <c r="AR224" s="95" t="s">
        <v>52</v>
      </c>
      <c r="AS224" s="22">
        <v>-0.140948274247363</v>
      </c>
      <c r="AT224" s="22">
        <v>-0.122937769553058</v>
      </c>
      <c r="AU224" s="22">
        <v>66.867307385937096</v>
      </c>
      <c r="AV224" s="22">
        <v>66.057230496528703</v>
      </c>
      <c r="AW224" s="22">
        <v>1.0681518029977599</v>
      </c>
      <c r="AX224" s="22">
        <v>1.0596875811073101</v>
      </c>
      <c r="AY224" s="22">
        <v>0.57818284597209202</v>
      </c>
      <c r="AZ224" s="22">
        <v>0.60062178678829903</v>
      </c>
      <c r="BA224" s="25" t="s">
        <v>39</v>
      </c>
      <c r="BB224" s="25" t="s">
        <v>39</v>
      </c>
      <c r="BC224" s="25" t="s">
        <v>39</v>
      </c>
      <c r="BD224" s="25" t="s">
        <v>39</v>
      </c>
      <c r="BE224" s="25" t="s">
        <v>39</v>
      </c>
      <c r="BF224" s="25" t="s">
        <v>39</v>
      </c>
      <c r="BG224" s="25" t="s">
        <v>39</v>
      </c>
      <c r="BH224" s="25" t="s">
        <v>42</v>
      </c>
      <c r="BI224" s="19">
        <f>IF(BJ224=AR224,1,0)</f>
        <v>1</v>
      </c>
      <c r="BJ224" s="19" t="s">
        <v>52</v>
      </c>
      <c r="BK224" s="22">
        <v>-5.9165543784451997E-2</v>
      </c>
      <c r="BL224" s="22">
        <v>-4.1886943092680901E-2</v>
      </c>
      <c r="BM224" s="22">
        <v>61.764911696754098</v>
      </c>
      <c r="BN224" s="22">
        <v>61.151691742809497</v>
      </c>
      <c r="BO224" s="22">
        <v>1.02915768654976</v>
      </c>
      <c r="BP224" s="22">
        <v>1.02072863342452</v>
      </c>
      <c r="BQ224" s="22">
        <v>0.58744030239503198</v>
      </c>
      <c r="BR224" s="22">
        <v>0.61195296299156199</v>
      </c>
      <c r="BS224" s="19" t="s">
        <v>39</v>
      </c>
      <c r="BT224" s="19" t="s">
        <v>39</v>
      </c>
      <c r="BU224" s="19" t="s">
        <v>39</v>
      </c>
      <c r="BV224" s="19" t="s">
        <v>39</v>
      </c>
      <c r="BW224" s="19" t="s">
        <v>39</v>
      </c>
      <c r="BX224" s="19" t="s">
        <v>39</v>
      </c>
      <c r="BY224" s="19" t="s">
        <v>39</v>
      </c>
      <c r="BZ224" s="19" t="s">
        <v>42</v>
      </c>
    </row>
    <row r="225" spans="1:78" s="19" customFormat="1" x14ac:dyDescent="0.3">
      <c r="A225" s="92">
        <v>14164700</v>
      </c>
      <c r="B225" s="19">
        <v>23774369</v>
      </c>
      <c r="C225" s="19" t="s">
        <v>8</v>
      </c>
      <c r="D225" s="19" t="s">
        <v>531</v>
      </c>
      <c r="F225" s="94"/>
      <c r="G225" s="13">
        <v>0.13500000000000001</v>
      </c>
      <c r="H225" s="13" t="str">
        <f>IF(G225&gt;0.8,"VG",IF(G225&gt;0.7,"G",IF(G225&gt;0.45,"S","NS")))</f>
        <v>NS</v>
      </c>
      <c r="I225" s="13" t="str">
        <f>AJ225</f>
        <v>NS</v>
      </c>
      <c r="J225" s="13" t="str">
        <f>BB225</f>
        <v>NS</v>
      </c>
      <c r="K225" s="13" t="str">
        <f>BT225</f>
        <v>NS</v>
      </c>
      <c r="L225" s="14">
        <v>1.056</v>
      </c>
      <c r="M225" s="14" t="str">
        <f>IF(ABS(L225)&lt;5%,"VG",IF(ABS(L225)&lt;10%,"G",IF(ABS(L225)&lt;15%,"S","NS")))</f>
        <v>NS</v>
      </c>
      <c r="N225" s="13" t="str">
        <f>AO225</f>
        <v>S</v>
      </c>
      <c r="O225" s="13" t="str">
        <f>BD225</f>
        <v>NS</v>
      </c>
      <c r="P225" s="13" t="str">
        <f>BY225</f>
        <v>NS</v>
      </c>
      <c r="Q225" s="13">
        <v>0.82299999999999995</v>
      </c>
      <c r="R225" s="13" t="str">
        <f>IF(Q225&lt;=0.5,"VG",IF(Q225&lt;=0.6,"G",IF(Q225&lt;=0.7,"S","NS")))</f>
        <v>NS</v>
      </c>
      <c r="S225" s="13" t="str">
        <f>AN225</f>
        <v>NS</v>
      </c>
      <c r="T225" s="13" t="str">
        <f>BF225</f>
        <v>NS</v>
      </c>
      <c r="U225" s="13" t="str">
        <f>BX225</f>
        <v>NS</v>
      </c>
      <c r="V225" s="13">
        <v>0.68600000000000005</v>
      </c>
      <c r="W225" s="13" t="str">
        <f>IF(V225&gt;0.85,"VG",IF(V225&gt;0.75,"G",IF(V225&gt;0.6,"S","NS")))</f>
        <v>S</v>
      </c>
      <c r="X225" s="13" t="str">
        <f>AP225</f>
        <v>S</v>
      </c>
      <c r="Y225" s="13" t="str">
        <f>BH225</f>
        <v>S</v>
      </c>
      <c r="Z225" s="13" t="str">
        <f>BZ225</f>
        <v>S</v>
      </c>
      <c r="AA225" s="22">
        <v>3.0704881282754101E-2</v>
      </c>
      <c r="AB225" s="22">
        <v>8.4524781993650294E-2</v>
      </c>
      <c r="AC225" s="22">
        <v>57.725781118164299</v>
      </c>
      <c r="AD225" s="22">
        <v>55.898433080474298</v>
      </c>
      <c r="AE225" s="22">
        <v>0.98452786589168995</v>
      </c>
      <c r="AF225" s="22">
        <v>0.956804691672417</v>
      </c>
      <c r="AG225" s="22">
        <v>0.60214454482463797</v>
      </c>
      <c r="AH225" s="22">
        <v>0.63132009052717497</v>
      </c>
      <c r="AI225" s="25" t="s">
        <v>39</v>
      </c>
      <c r="AJ225" s="25" t="s">
        <v>39</v>
      </c>
      <c r="AK225" s="25" t="s">
        <v>39</v>
      </c>
      <c r="AL225" s="25" t="s">
        <v>39</v>
      </c>
      <c r="AM225" s="25" t="s">
        <v>39</v>
      </c>
      <c r="AN225" s="25" t="s">
        <v>39</v>
      </c>
      <c r="AO225" s="25" t="s">
        <v>42</v>
      </c>
      <c r="AP225" s="25" t="s">
        <v>42</v>
      </c>
      <c r="AR225" s="95" t="s">
        <v>52</v>
      </c>
      <c r="AS225" s="22">
        <v>-0.140948274247363</v>
      </c>
      <c r="AT225" s="22">
        <v>-0.122937769553058</v>
      </c>
      <c r="AU225" s="22">
        <v>66.867307385937096</v>
      </c>
      <c r="AV225" s="22">
        <v>66.057230496528703</v>
      </c>
      <c r="AW225" s="22">
        <v>1.0681518029977599</v>
      </c>
      <c r="AX225" s="22">
        <v>1.0596875811073101</v>
      </c>
      <c r="AY225" s="22">
        <v>0.57818284597209202</v>
      </c>
      <c r="AZ225" s="22">
        <v>0.60062178678829903</v>
      </c>
      <c r="BA225" s="25" t="s">
        <v>39</v>
      </c>
      <c r="BB225" s="25" t="s">
        <v>39</v>
      </c>
      <c r="BC225" s="25" t="s">
        <v>39</v>
      </c>
      <c r="BD225" s="25" t="s">
        <v>39</v>
      </c>
      <c r="BE225" s="25" t="s">
        <v>39</v>
      </c>
      <c r="BF225" s="25" t="s">
        <v>39</v>
      </c>
      <c r="BG225" s="25" t="s">
        <v>39</v>
      </c>
      <c r="BH225" s="25" t="s">
        <v>42</v>
      </c>
      <c r="BI225" s="19">
        <f>IF(BJ225=AR225,1,0)</f>
        <v>1</v>
      </c>
      <c r="BJ225" s="19" t="s">
        <v>52</v>
      </c>
      <c r="BK225" s="22">
        <v>-5.9165543784451997E-2</v>
      </c>
      <c r="BL225" s="22">
        <v>-4.1886943092680901E-2</v>
      </c>
      <c r="BM225" s="22">
        <v>61.764911696754098</v>
      </c>
      <c r="BN225" s="22">
        <v>61.151691742809497</v>
      </c>
      <c r="BO225" s="22">
        <v>1.02915768654976</v>
      </c>
      <c r="BP225" s="22">
        <v>1.02072863342452</v>
      </c>
      <c r="BQ225" s="22">
        <v>0.58744030239503198</v>
      </c>
      <c r="BR225" s="22">
        <v>0.61195296299156199</v>
      </c>
      <c r="BS225" s="19" t="s">
        <v>39</v>
      </c>
      <c r="BT225" s="19" t="s">
        <v>39</v>
      </c>
      <c r="BU225" s="19" t="s">
        <v>39</v>
      </c>
      <c r="BV225" s="19" t="s">
        <v>39</v>
      </c>
      <c r="BW225" s="19" t="s">
        <v>39</v>
      </c>
      <c r="BX225" s="19" t="s">
        <v>39</v>
      </c>
      <c r="BY225" s="19" t="s">
        <v>39</v>
      </c>
      <c r="BZ225" s="19" t="s">
        <v>42</v>
      </c>
    </row>
    <row r="226" spans="1:78" x14ac:dyDescent="0.3">
      <c r="A226" s="1"/>
      <c r="F226" s="114"/>
      <c r="G226" s="7"/>
      <c r="H226" s="7"/>
      <c r="I226" s="7"/>
      <c r="J226" s="7"/>
      <c r="K226" s="7"/>
      <c r="L226" s="58"/>
      <c r="M226" s="58"/>
      <c r="N226" s="7"/>
      <c r="O226" s="7"/>
      <c r="P226" s="7"/>
      <c r="Q226" s="7"/>
      <c r="R226" s="7"/>
      <c r="S226" s="7"/>
      <c r="T226" s="7"/>
      <c r="U226" s="7"/>
      <c r="AA226" s="24"/>
      <c r="AB226" s="24"/>
      <c r="AC226" s="24"/>
      <c r="AD226" s="24"/>
      <c r="AE226" s="24"/>
      <c r="AF226" s="24"/>
      <c r="AG226" s="24"/>
      <c r="AH226" s="24"/>
      <c r="AI226" s="2"/>
      <c r="AJ226" s="2"/>
      <c r="AK226" s="2"/>
      <c r="AL226" s="2"/>
      <c r="AM226" s="2"/>
      <c r="AN226" s="2"/>
      <c r="AO226" s="2"/>
      <c r="AP226" s="2"/>
      <c r="AR226" s="33"/>
      <c r="AS226" s="24"/>
      <c r="AT226" s="24"/>
      <c r="AU226" s="24"/>
      <c r="AV226" s="24"/>
      <c r="AW226" s="24"/>
      <c r="AX226" s="24"/>
      <c r="AY226" s="24"/>
      <c r="AZ226" s="24"/>
      <c r="BA226" s="2"/>
      <c r="BB226" s="2"/>
      <c r="BC226" s="2"/>
      <c r="BD226" s="2"/>
      <c r="BE226" s="2"/>
      <c r="BF226" s="2"/>
      <c r="BG226" s="2"/>
      <c r="BH226" s="2"/>
      <c r="BK226" s="24"/>
      <c r="BL226" s="24"/>
      <c r="BM226" s="24"/>
      <c r="BN226" s="24"/>
      <c r="BO226" s="24"/>
      <c r="BP226" s="24"/>
      <c r="BQ226" s="24"/>
      <c r="BR226" s="24"/>
    </row>
    <row r="227" spans="1:78" s="50" customFormat="1" x14ac:dyDescent="0.3">
      <c r="A227" s="49">
        <v>14164900</v>
      </c>
      <c r="B227" s="50">
        <v>23772751</v>
      </c>
      <c r="C227" s="50" t="s">
        <v>9</v>
      </c>
      <c r="D227" s="50" t="s">
        <v>75</v>
      </c>
      <c r="F227" s="64"/>
      <c r="G227" s="51">
        <v>0.77100000000000002</v>
      </c>
      <c r="H227" s="51" t="str">
        <f t="shared" ref="H227:H262" si="544">IF(G227&gt;0.8,"VG",IF(G227&gt;0.7,"G",IF(G227&gt;0.45,"S","NS")))</f>
        <v>G</v>
      </c>
      <c r="I227" s="51" t="str">
        <f t="shared" ref="I227:I262" si="545">AJ227</f>
        <v>G</v>
      </c>
      <c r="J227" s="51" t="str">
        <f t="shared" ref="J227:J262" si="546">BB227</f>
        <v>VG</v>
      </c>
      <c r="K227" s="51" t="str">
        <f t="shared" ref="K227:K262" si="547">BT227</f>
        <v>VG</v>
      </c>
      <c r="L227" s="52">
        <v>-1.7000000000000001E-2</v>
      </c>
      <c r="M227" s="52" t="str">
        <f t="shared" ref="M227:M262" si="548">IF(ABS(L227)&lt;5%,"VG",IF(ABS(L227)&lt;10%,"G",IF(ABS(L227)&lt;15%,"S","NS")))</f>
        <v>VG</v>
      </c>
      <c r="N227" s="51" t="str">
        <f t="shared" ref="N227:N262" si="549">AO227</f>
        <v>G</v>
      </c>
      <c r="O227" s="51" t="str">
        <f t="shared" ref="O227:O262" si="550">BD227</f>
        <v>VG</v>
      </c>
      <c r="P227" s="51" t="str">
        <f t="shared" ref="P227:P262" si="551">BY227</f>
        <v>G</v>
      </c>
      <c r="Q227" s="51">
        <v>0.47699999999999998</v>
      </c>
      <c r="R227" s="51" t="str">
        <f t="shared" ref="R227:R262" si="552">IF(Q227&lt;=0.5,"VG",IF(Q227&lt;=0.6,"G",IF(Q227&lt;=0.7,"S","NS")))</f>
        <v>VG</v>
      </c>
      <c r="S227" s="51" t="str">
        <f t="shared" ref="S227:S262" si="553">AN227</f>
        <v>VG</v>
      </c>
      <c r="T227" s="51" t="str">
        <f t="shared" ref="T227:T262" si="554">BF227</f>
        <v>VG</v>
      </c>
      <c r="U227" s="51" t="str">
        <f t="shared" ref="U227:U262" si="555">BX227</f>
        <v>VG</v>
      </c>
      <c r="V227" s="51">
        <v>0.79300000000000004</v>
      </c>
      <c r="W227" s="51" t="str">
        <f t="shared" ref="W227:W262" si="556">IF(V227&gt;0.85,"VG",IF(V227&gt;0.75,"G",IF(V227&gt;0.6,"S","NS")))</f>
        <v>G</v>
      </c>
      <c r="X227" s="51" t="str">
        <f t="shared" ref="X227:X262" si="557">AP227</f>
        <v>G</v>
      </c>
      <c r="Y227" s="51" t="str">
        <f t="shared" ref="Y227:Y262" si="558">BH227</f>
        <v>VG</v>
      </c>
      <c r="Z227" s="51" t="str">
        <f t="shared" ref="Z227:Z262" si="559">BZ227</f>
        <v>G</v>
      </c>
      <c r="AA227" s="53">
        <v>0.82957537734731002</v>
      </c>
      <c r="AB227" s="53">
        <v>0.770017181523593</v>
      </c>
      <c r="AC227" s="53">
        <v>4.1945904485044201</v>
      </c>
      <c r="AD227" s="53">
        <v>1.60133556975805</v>
      </c>
      <c r="AE227" s="53">
        <v>0.41282517201920899</v>
      </c>
      <c r="AF227" s="53">
        <v>0.47956523902010201</v>
      </c>
      <c r="AG227" s="53">
        <v>0.83981224617125405</v>
      </c>
      <c r="AH227" s="53">
        <v>0.77168278397218004</v>
      </c>
      <c r="AI227" s="54" t="s">
        <v>43</v>
      </c>
      <c r="AJ227" s="54" t="s">
        <v>41</v>
      </c>
      <c r="AK227" s="54" t="s">
        <v>43</v>
      </c>
      <c r="AL227" s="54" t="s">
        <v>43</v>
      </c>
      <c r="AM227" s="54" t="s">
        <v>43</v>
      </c>
      <c r="AN227" s="54" t="s">
        <v>43</v>
      </c>
      <c r="AO227" s="54" t="s">
        <v>41</v>
      </c>
      <c r="AP227" s="54" t="s">
        <v>41</v>
      </c>
      <c r="AR227" s="55" t="s">
        <v>53</v>
      </c>
      <c r="AS227" s="53">
        <v>0.84535320975234196</v>
      </c>
      <c r="AT227" s="53">
        <v>0.852362033202411</v>
      </c>
      <c r="AU227" s="53">
        <v>0.65503642042571297</v>
      </c>
      <c r="AV227" s="53">
        <v>0.70929549035220396</v>
      </c>
      <c r="AW227" s="53">
        <v>0.39325156102380399</v>
      </c>
      <c r="AX227" s="53">
        <v>0.38423686288224501</v>
      </c>
      <c r="AY227" s="53">
        <v>0.84908178687649805</v>
      </c>
      <c r="AZ227" s="53">
        <v>0.85623492331974904</v>
      </c>
      <c r="BA227" s="54" t="s">
        <v>43</v>
      </c>
      <c r="BB227" s="54" t="s">
        <v>43</v>
      </c>
      <c r="BC227" s="54" t="s">
        <v>43</v>
      </c>
      <c r="BD227" s="54" t="s">
        <v>43</v>
      </c>
      <c r="BE227" s="54" t="s">
        <v>43</v>
      </c>
      <c r="BF227" s="54" t="s">
        <v>43</v>
      </c>
      <c r="BG227" s="54" t="s">
        <v>41</v>
      </c>
      <c r="BH227" s="54" t="s">
        <v>43</v>
      </c>
      <c r="BI227" s="50">
        <f t="shared" ref="BI227:BI262" si="560">IF(BJ227=AR227,1,0)</f>
        <v>1</v>
      </c>
      <c r="BJ227" s="50" t="s">
        <v>53</v>
      </c>
      <c r="BK227" s="53">
        <v>0.83149852870428698</v>
      </c>
      <c r="BL227" s="53">
        <v>0.840051780765255</v>
      </c>
      <c r="BM227" s="53">
        <v>2.4536945846266698</v>
      </c>
      <c r="BN227" s="53">
        <v>1.8573873082821999</v>
      </c>
      <c r="BO227" s="53">
        <v>0.41048930716367399</v>
      </c>
      <c r="BP227" s="53">
        <v>0.39993526880577102</v>
      </c>
      <c r="BQ227" s="53">
        <v>0.83515826593662201</v>
      </c>
      <c r="BR227" s="53">
        <v>0.84255161739777595</v>
      </c>
      <c r="BS227" s="50" t="s">
        <v>43</v>
      </c>
      <c r="BT227" s="50" t="s">
        <v>43</v>
      </c>
      <c r="BU227" s="50" t="s">
        <v>43</v>
      </c>
      <c r="BV227" s="50" t="s">
        <v>43</v>
      </c>
      <c r="BW227" s="50" t="s">
        <v>43</v>
      </c>
      <c r="BX227" s="50" t="s">
        <v>43</v>
      </c>
      <c r="BY227" s="50" t="s">
        <v>41</v>
      </c>
      <c r="BZ227" s="50" t="s">
        <v>41</v>
      </c>
    </row>
    <row r="228" spans="1:78" s="50" customFormat="1" x14ac:dyDescent="0.3">
      <c r="A228" s="49">
        <v>14164900</v>
      </c>
      <c r="B228" s="50">
        <v>23772751</v>
      </c>
      <c r="C228" s="50" t="s">
        <v>9</v>
      </c>
      <c r="D228" s="50" t="s">
        <v>78</v>
      </c>
      <c r="F228" s="64"/>
      <c r="G228" s="51">
        <v>0.76</v>
      </c>
      <c r="H228" s="51" t="str">
        <f t="shared" si="544"/>
        <v>G</v>
      </c>
      <c r="I228" s="51" t="str">
        <f t="shared" si="545"/>
        <v>G</v>
      </c>
      <c r="J228" s="51" t="str">
        <f t="shared" si="546"/>
        <v>VG</v>
      </c>
      <c r="K228" s="51" t="str">
        <f t="shared" si="547"/>
        <v>VG</v>
      </c>
      <c r="L228" s="52">
        <v>-1.9E-2</v>
      </c>
      <c r="M228" s="52" t="str">
        <f t="shared" si="548"/>
        <v>VG</v>
      </c>
      <c r="N228" s="51" t="str">
        <f t="shared" si="549"/>
        <v>G</v>
      </c>
      <c r="O228" s="51" t="str">
        <f t="shared" si="550"/>
        <v>VG</v>
      </c>
      <c r="P228" s="51" t="str">
        <f t="shared" si="551"/>
        <v>G</v>
      </c>
      <c r="Q228" s="51">
        <v>0.49</v>
      </c>
      <c r="R228" s="51" t="str">
        <f t="shared" si="552"/>
        <v>VG</v>
      </c>
      <c r="S228" s="51" t="str">
        <f t="shared" si="553"/>
        <v>VG</v>
      </c>
      <c r="T228" s="51" t="str">
        <f t="shared" si="554"/>
        <v>VG</v>
      </c>
      <c r="U228" s="51" t="str">
        <f t="shared" si="555"/>
        <v>VG</v>
      </c>
      <c r="V228" s="51">
        <v>0.79300000000000004</v>
      </c>
      <c r="W228" s="51" t="str">
        <f t="shared" si="556"/>
        <v>G</v>
      </c>
      <c r="X228" s="51" t="str">
        <f t="shared" si="557"/>
        <v>G</v>
      </c>
      <c r="Y228" s="51" t="str">
        <f t="shared" si="558"/>
        <v>VG</v>
      </c>
      <c r="Z228" s="51" t="str">
        <f t="shared" si="559"/>
        <v>G</v>
      </c>
      <c r="AA228" s="53">
        <v>0.82957537734731002</v>
      </c>
      <c r="AB228" s="53">
        <v>0.770017181523593</v>
      </c>
      <c r="AC228" s="53">
        <v>4.1945904485044201</v>
      </c>
      <c r="AD228" s="53">
        <v>1.60133556975805</v>
      </c>
      <c r="AE228" s="53">
        <v>0.41282517201920899</v>
      </c>
      <c r="AF228" s="53">
        <v>0.47956523902010201</v>
      </c>
      <c r="AG228" s="53">
        <v>0.83981224617125405</v>
      </c>
      <c r="AH228" s="53">
        <v>0.77168278397218004</v>
      </c>
      <c r="AI228" s="54" t="s">
        <v>43</v>
      </c>
      <c r="AJ228" s="54" t="s">
        <v>41</v>
      </c>
      <c r="AK228" s="54" t="s">
        <v>43</v>
      </c>
      <c r="AL228" s="54" t="s">
        <v>43</v>
      </c>
      <c r="AM228" s="54" t="s">
        <v>43</v>
      </c>
      <c r="AN228" s="54" t="s">
        <v>43</v>
      </c>
      <c r="AO228" s="54" t="s">
        <v>41</v>
      </c>
      <c r="AP228" s="54" t="s">
        <v>41</v>
      </c>
      <c r="AR228" s="55" t="s">
        <v>53</v>
      </c>
      <c r="AS228" s="53">
        <v>0.84535320975234196</v>
      </c>
      <c r="AT228" s="53">
        <v>0.852362033202411</v>
      </c>
      <c r="AU228" s="53">
        <v>0.65503642042571297</v>
      </c>
      <c r="AV228" s="53">
        <v>0.70929549035220396</v>
      </c>
      <c r="AW228" s="53">
        <v>0.39325156102380399</v>
      </c>
      <c r="AX228" s="53">
        <v>0.38423686288224501</v>
      </c>
      <c r="AY228" s="53">
        <v>0.84908178687649805</v>
      </c>
      <c r="AZ228" s="53">
        <v>0.85623492331974904</v>
      </c>
      <c r="BA228" s="54" t="s">
        <v>43</v>
      </c>
      <c r="BB228" s="54" t="s">
        <v>43</v>
      </c>
      <c r="BC228" s="54" t="s">
        <v>43</v>
      </c>
      <c r="BD228" s="54" t="s">
        <v>43</v>
      </c>
      <c r="BE228" s="54" t="s">
        <v>43</v>
      </c>
      <c r="BF228" s="54" t="s">
        <v>43</v>
      </c>
      <c r="BG228" s="54" t="s">
        <v>41</v>
      </c>
      <c r="BH228" s="54" t="s">
        <v>43</v>
      </c>
      <c r="BI228" s="50">
        <f t="shared" si="560"/>
        <v>1</v>
      </c>
      <c r="BJ228" s="50" t="s">
        <v>53</v>
      </c>
      <c r="BK228" s="53">
        <v>0.83149852870428698</v>
      </c>
      <c r="BL228" s="53">
        <v>0.840051780765255</v>
      </c>
      <c r="BM228" s="53">
        <v>2.4536945846266698</v>
      </c>
      <c r="BN228" s="53">
        <v>1.8573873082821999</v>
      </c>
      <c r="BO228" s="53">
        <v>0.41048930716367399</v>
      </c>
      <c r="BP228" s="53">
        <v>0.39993526880577102</v>
      </c>
      <c r="BQ228" s="53">
        <v>0.83515826593662201</v>
      </c>
      <c r="BR228" s="53">
        <v>0.84255161739777595</v>
      </c>
      <c r="BS228" s="50" t="s">
        <v>43</v>
      </c>
      <c r="BT228" s="50" t="s">
        <v>43</v>
      </c>
      <c r="BU228" s="50" t="s">
        <v>43</v>
      </c>
      <c r="BV228" s="50" t="s">
        <v>43</v>
      </c>
      <c r="BW228" s="50" t="s">
        <v>43</v>
      </c>
      <c r="BX228" s="50" t="s">
        <v>43</v>
      </c>
      <c r="BY228" s="50" t="s">
        <v>41</v>
      </c>
      <c r="BZ228" s="50" t="s">
        <v>41</v>
      </c>
    </row>
    <row r="229" spans="1:78" s="50" customFormat="1" x14ac:dyDescent="0.3">
      <c r="A229" s="49">
        <v>14164900</v>
      </c>
      <c r="B229" s="50">
        <v>23772751</v>
      </c>
      <c r="C229" s="50" t="s">
        <v>9</v>
      </c>
      <c r="D229" s="50" t="s">
        <v>79</v>
      </c>
      <c r="F229" s="64"/>
      <c r="G229" s="51">
        <v>0.74</v>
      </c>
      <c r="H229" s="51" t="str">
        <f t="shared" si="544"/>
        <v>G</v>
      </c>
      <c r="I229" s="51" t="str">
        <f t="shared" si="545"/>
        <v>G</v>
      </c>
      <c r="J229" s="51" t="str">
        <f t="shared" si="546"/>
        <v>VG</v>
      </c>
      <c r="K229" s="51" t="str">
        <f t="shared" si="547"/>
        <v>VG</v>
      </c>
      <c r="L229" s="52">
        <v>-8.0000000000000002E-3</v>
      </c>
      <c r="M229" s="52" t="str">
        <f t="shared" si="548"/>
        <v>VG</v>
      </c>
      <c r="N229" s="51" t="str">
        <f t="shared" si="549"/>
        <v>G</v>
      </c>
      <c r="O229" s="51" t="str">
        <f t="shared" si="550"/>
        <v>VG</v>
      </c>
      <c r="P229" s="51" t="str">
        <f t="shared" si="551"/>
        <v>G</v>
      </c>
      <c r="Q229" s="51">
        <v>0.51</v>
      </c>
      <c r="R229" s="51" t="str">
        <f t="shared" si="552"/>
        <v>G</v>
      </c>
      <c r="S229" s="51" t="str">
        <f t="shared" si="553"/>
        <v>VG</v>
      </c>
      <c r="T229" s="51" t="str">
        <f t="shared" si="554"/>
        <v>VG</v>
      </c>
      <c r="U229" s="51" t="str">
        <f t="shared" si="555"/>
        <v>VG</v>
      </c>
      <c r="V229" s="51">
        <v>0.82</v>
      </c>
      <c r="W229" s="51" t="str">
        <f t="shared" si="556"/>
        <v>G</v>
      </c>
      <c r="X229" s="51" t="str">
        <f t="shared" si="557"/>
        <v>G</v>
      </c>
      <c r="Y229" s="51" t="str">
        <f t="shared" si="558"/>
        <v>VG</v>
      </c>
      <c r="Z229" s="51" t="str">
        <f t="shared" si="559"/>
        <v>G</v>
      </c>
      <c r="AA229" s="53">
        <v>0.82957537734731002</v>
      </c>
      <c r="AB229" s="53">
        <v>0.770017181523593</v>
      </c>
      <c r="AC229" s="53">
        <v>4.1945904485044201</v>
      </c>
      <c r="AD229" s="53">
        <v>1.60133556975805</v>
      </c>
      <c r="AE229" s="53">
        <v>0.41282517201920899</v>
      </c>
      <c r="AF229" s="53">
        <v>0.47956523902010201</v>
      </c>
      <c r="AG229" s="53">
        <v>0.83981224617125405</v>
      </c>
      <c r="AH229" s="53">
        <v>0.77168278397218004</v>
      </c>
      <c r="AI229" s="54" t="s">
        <v>43</v>
      </c>
      <c r="AJ229" s="54" t="s">
        <v>41</v>
      </c>
      <c r="AK229" s="54" t="s">
        <v>43</v>
      </c>
      <c r="AL229" s="54" t="s">
        <v>43</v>
      </c>
      <c r="AM229" s="54" t="s">
        <v>43</v>
      </c>
      <c r="AN229" s="54" t="s">
        <v>43</v>
      </c>
      <c r="AO229" s="54" t="s">
        <v>41</v>
      </c>
      <c r="AP229" s="54" t="s">
        <v>41</v>
      </c>
      <c r="AR229" s="55" t="s">
        <v>53</v>
      </c>
      <c r="AS229" s="53">
        <v>0.84535320975234196</v>
      </c>
      <c r="AT229" s="53">
        <v>0.852362033202411</v>
      </c>
      <c r="AU229" s="53">
        <v>0.65503642042571297</v>
      </c>
      <c r="AV229" s="53">
        <v>0.70929549035220396</v>
      </c>
      <c r="AW229" s="53">
        <v>0.39325156102380399</v>
      </c>
      <c r="AX229" s="53">
        <v>0.38423686288224501</v>
      </c>
      <c r="AY229" s="53">
        <v>0.84908178687649805</v>
      </c>
      <c r="AZ229" s="53">
        <v>0.85623492331974904</v>
      </c>
      <c r="BA229" s="54" t="s">
        <v>43</v>
      </c>
      <c r="BB229" s="54" t="s">
        <v>43</v>
      </c>
      <c r="BC229" s="54" t="s">
        <v>43</v>
      </c>
      <c r="BD229" s="54" t="s">
        <v>43</v>
      </c>
      <c r="BE229" s="54" t="s">
        <v>43</v>
      </c>
      <c r="BF229" s="54" t="s">
        <v>43</v>
      </c>
      <c r="BG229" s="54" t="s">
        <v>41</v>
      </c>
      <c r="BH229" s="54" t="s">
        <v>43</v>
      </c>
      <c r="BI229" s="50">
        <f t="shared" si="560"/>
        <v>1</v>
      </c>
      <c r="BJ229" s="50" t="s">
        <v>53</v>
      </c>
      <c r="BK229" s="53">
        <v>0.83149852870428698</v>
      </c>
      <c r="BL229" s="53">
        <v>0.840051780765255</v>
      </c>
      <c r="BM229" s="53">
        <v>2.4536945846266698</v>
      </c>
      <c r="BN229" s="53">
        <v>1.8573873082821999</v>
      </c>
      <c r="BO229" s="53">
        <v>0.41048930716367399</v>
      </c>
      <c r="BP229" s="53">
        <v>0.39993526880577102</v>
      </c>
      <c r="BQ229" s="53">
        <v>0.83515826593662201</v>
      </c>
      <c r="BR229" s="53">
        <v>0.84255161739777595</v>
      </c>
      <c r="BS229" s="50" t="s">
        <v>43</v>
      </c>
      <c r="BT229" s="50" t="s">
        <v>43</v>
      </c>
      <c r="BU229" s="50" t="s">
        <v>43</v>
      </c>
      <c r="BV229" s="50" t="s">
        <v>43</v>
      </c>
      <c r="BW229" s="50" t="s">
        <v>43</v>
      </c>
      <c r="BX229" s="50" t="s">
        <v>43</v>
      </c>
      <c r="BY229" s="50" t="s">
        <v>41</v>
      </c>
      <c r="BZ229" s="50" t="s">
        <v>41</v>
      </c>
    </row>
    <row r="230" spans="1:78" s="50" customFormat="1" x14ac:dyDescent="0.3">
      <c r="A230" s="49">
        <v>14164900</v>
      </c>
      <c r="B230" s="50">
        <v>23772751</v>
      </c>
      <c r="C230" s="50" t="s">
        <v>9</v>
      </c>
      <c r="D230" s="50" t="s">
        <v>80</v>
      </c>
      <c r="F230" s="64"/>
      <c r="G230" s="51">
        <v>0.75</v>
      </c>
      <c r="H230" s="51" t="str">
        <f t="shared" si="544"/>
        <v>G</v>
      </c>
      <c r="I230" s="51" t="str">
        <f t="shared" si="545"/>
        <v>G</v>
      </c>
      <c r="J230" s="51" t="str">
        <f t="shared" si="546"/>
        <v>VG</v>
      </c>
      <c r="K230" s="51" t="str">
        <f t="shared" si="547"/>
        <v>VG</v>
      </c>
      <c r="L230" s="52">
        <v>-7.0000000000000001E-3</v>
      </c>
      <c r="M230" s="52" t="str">
        <f t="shared" si="548"/>
        <v>VG</v>
      </c>
      <c r="N230" s="51" t="str">
        <f t="shared" si="549"/>
        <v>G</v>
      </c>
      <c r="O230" s="51" t="str">
        <f t="shared" si="550"/>
        <v>VG</v>
      </c>
      <c r="P230" s="51" t="str">
        <f t="shared" si="551"/>
        <v>G</v>
      </c>
      <c r="Q230" s="51">
        <v>0.5</v>
      </c>
      <c r="R230" s="51" t="str">
        <f t="shared" si="552"/>
        <v>VG</v>
      </c>
      <c r="S230" s="51" t="str">
        <f t="shared" si="553"/>
        <v>VG</v>
      </c>
      <c r="T230" s="51" t="str">
        <f t="shared" si="554"/>
        <v>VG</v>
      </c>
      <c r="U230" s="51" t="str">
        <f t="shared" si="555"/>
        <v>VG</v>
      </c>
      <c r="V230" s="51">
        <v>0.78</v>
      </c>
      <c r="W230" s="51" t="str">
        <f t="shared" si="556"/>
        <v>G</v>
      </c>
      <c r="X230" s="51" t="str">
        <f t="shared" si="557"/>
        <v>G</v>
      </c>
      <c r="Y230" s="51" t="str">
        <f t="shared" si="558"/>
        <v>VG</v>
      </c>
      <c r="Z230" s="51" t="str">
        <f t="shared" si="559"/>
        <v>G</v>
      </c>
      <c r="AA230" s="53">
        <v>0.82957537734731002</v>
      </c>
      <c r="AB230" s="53">
        <v>0.770017181523593</v>
      </c>
      <c r="AC230" s="53">
        <v>4.1945904485044201</v>
      </c>
      <c r="AD230" s="53">
        <v>1.60133556975805</v>
      </c>
      <c r="AE230" s="53">
        <v>0.41282517201920899</v>
      </c>
      <c r="AF230" s="53">
        <v>0.47956523902010201</v>
      </c>
      <c r="AG230" s="53">
        <v>0.83981224617125405</v>
      </c>
      <c r="AH230" s="53">
        <v>0.77168278397218004</v>
      </c>
      <c r="AI230" s="54" t="s">
        <v>43</v>
      </c>
      <c r="AJ230" s="54" t="s">
        <v>41</v>
      </c>
      <c r="AK230" s="54" t="s">
        <v>43</v>
      </c>
      <c r="AL230" s="54" t="s">
        <v>43</v>
      </c>
      <c r="AM230" s="54" t="s">
        <v>43</v>
      </c>
      <c r="AN230" s="54" t="s">
        <v>43</v>
      </c>
      <c r="AO230" s="54" t="s">
        <v>41</v>
      </c>
      <c r="AP230" s="54" t="s">
        <v>41</v>
      </c>
      <c r="AR230" s="55" t="s">
        <v>53</v>
      </c>
      <c r="AS230" s="53">
        <v>0.84535320975234196</v>
      </c>
      <c r="AT230" s="53">
        <v>0.852362033202411</v>
      </c>
      <c r="AU230" s="53">
        <v>0.65503642042571297</v>
      </c>
      <c r="AV230" s="53">
        <v>0.70929549035220396</v>
      </c>
      <c r="AW230" s="53">
        <v>0.39325156102380399</v>
      </c>
      <c r="AX230" s="53">
        <v>0.38423686288224501</v>
      </c>
      <c r="AY230" s="53">
        <v>0.84908178687649805</v>
      </c>
      <c r="AZ230" s="53">
        <v>0.85623492331974904</v>
      </c>
      <c r="BA230" s="54" t="s">
        <v>43</v>
      </c>
      <c r="BB230" s="54" t="s">
        <v>43</v>
      </c>
      <c r="BC230" s="54" t="s">
        <v>43</v>
      </c>
      <c r="BD230" s="54" t="s">
        <v>43</v>
      </c>
      <c r="BE230" s="54" t="s">
        <v>43</v>
      </c>
      <c r="BF230" s="54" t="s">
        <v>43</v>
      </c>
      <c r="BG230" s="54" t="s">
        <v>41</v>
      </c>
      <c r="BH230" s="54" t="s">
        <v>43</v>
      </c>
      <c r="BI230" s="50">
        <f t="shared" si="560"/>
        <v>1</v>
      </c>
      <c r="BJ230" s="50" t="s">
        <v>53</v>
      </c>
      <c r="BK230" s="53">
        <v>0.83149852870428698</v>
      </c>
      <c r="BL230" s="53">
        <v>0.840051780765255</v>
      </c>
      <c r="BM230" s="53">
        <v>2.4536945846266698</v>
      </c>
      <c r="BN230" s="53">
        <v>1.8573873082821999</v>
      </c>
      <c r="BO230" s="53">
        <v>0.41048930716367399</v>
      </c>
      <c r="BP230" s="53">
        <v>0.39993526880577102</v>
      </c>
      <c r="BQ230" s="53">
        <v>0.83515826593662201</v>
      </c>
      <c r="BR230" s="53">
        <v>0.84255161739777595</v>
      </c>
      <c r="BS230" s="50" t="s">
        <v>43</v>
      </c>
      <c r="BT230" s="50" t="s">
        <v>43</v>
      </c>
      <c r="BU230" s="50" t="s">
        <v>43</v>
      </c>
      <c r="BV230" s="50" t="s">
        <v>43</v>
      </c>
      <c r="BW230" s="50" t="s">
        <v>43</v>
      </c>
      <c r="BX230" s="50" t="s">
        <v>43</v>
      </c>
      <c r="BY230" s="50" t="s">
        <v>41</v>
      </c>
      <c r="BZ230" s="50" t="s">
        <v>41</v>
      </c>
    </row>
    <row r="231" spans="1:78" s="50" customFormat="1" x14ac:dyDescent="0.3">
      <c r="A231" s="49">
        <v>14164900</v>
      </c>
      <c r="B231" s="50">
        <v>23772751</v>
      </c>
      <c r="C231" s="50" t="s">
        <v>9</v>
      </c>
      <c r="D231" s="69">
        <v>44181</v>
      </c>
      <c r="E231" s="69"/>
      <c r="F231" s="64"/>
      <c r="G231" s="51">
        <v>0.69</v>
      </c>
      <c r="H231" s="51" t="str">
        <f t="shared" si="544"/>
        <v>S</v>
      </c>
      <c r="I231" s="51" t="str">
        <f t="shared" si="545"/>
        <v>G</v>
      </c>
      <c r="J231" s="51" t="str">
        <f t="shared" si="546"/>
        <v>VG</v>
      </c>
      <c r="K231" s="51" t="str">
        <f t="shared" si="547"/>
        <v>VG</v>
      </c>
      <c r="L231" s="52">
        <v>1.7000000000000001E-2</v>
      </c>
      <c r="M231" s="52" t="str">
        <f t="shared" si="548"/>
        <v>VG</v>
      </c>
      <c r="N231" s="51" t="str">
        <f t="shared" si="549"/>
        <v>G</v>
      </c>
      <c r="O231" s="51" t="str">
        <f t="shared" si="550"/>
        <v>VG</v>
      </c>
      <c r="P231" s="51" t="str">
        <f t="shared" si="551"/>
        <v>G</v>
      </c>
      <c r="Q231" s="51">
        <v>0.56000000000000005</v>
      </c>
      <c r="R231" s="51" t="str">
        <f t="shared" si="552"/>
        <v>G</v>
      </c>
      <c r="S231" s="51" t="str">
        <f t="shared" si="553"/>
        <v>VG</v>
      </c>
      <c r="T231" s="51" t="str">
        <f t="shared" si="554"/>
        <v>VG</v>
      </c>
      <c r="U231" s="51" t="str">
        <f t="shared" si="555"/>
        <v>VG</v>
      </c>
      <c r="V231" s="51">
        <v>0.7</v>
      </c>
      <c r="W231" s="51" t="str">
        <f t="shared" si="556"/>
        <v>S</v>
      </c>
      <c r="X231" s="51" t="str">
        <f t="shared" si="557"/>
        <v>G</v>
      </c>
      <c r="Y231" s="51" t="str">
        <f t="shared" si="558"/>
        <v>VG</v>
      </c>
      <c r="Z231" s="51" t="str">
        <f t="shared" si="559"/>
        <v>G</v>
      </c>
      <c r="AA231" s="53">
        <v>0.82957537734731002</v>
      </c>
      <c r="AB231" s="53">
        <v>0.770017181523593</v>
      </c>
      <c r="AC231" s="53">
        <v>4.1945904485044201</v>
      </c>
      <c r="AD231" s="53">
        <v>1.60133556975805</v>
      </c>
      <c r="AE231" s="53">
        <v>0.41282517201920899</v>
      </c>
      <c r="AF231" s="53">
        <v>0.47956523902010201</v>
      </c>
      <c r="AG231" s="53">
        <v>0.83981224617125405</v>
      </c>
      <c r="AH231" s="53">
        <v>0.77168278397218004</v>
      </c>
      <c r="AI231" s="54" t="s">
        <v>43</v>
      </c>
      <c r="AJ231" s="54" t="s">
        <v>41</v>
      </c>
      <c r="AK231" s="54" t="s">
        <v>43</v>
      </c>
      <c r="AL231" s="54" t="s">
        <v>43</v>
      </c>
      <c r="AM231" s="54" t="s">
        <v>43</v>
      </c>
      <c r="AN231" s="54" t="s">
        <v>43</v>
      </c>
      <c r="AO231" s="54" t="s">
        <v>41</v>
      </c>
      <c r="AP231" s="54" t="s">
        <v>41</v>
      </c>
      <c r="AR231" s="55" t="s">
        <v>53</v>
      </c>
      <c r="AS231" s="53">
        <v>0.84535320975234196</v>
      </c>
      <c r="AT231" s="53">
        <v>0.852362033202411</v>
      </c>
      <c r="AU231" s="53">
        <v>0.65503642042571297</v>
      </c>
      <c r="AV231" s="53">
        <v>0.70929549035220396</v>
      </c>
      <c r="AW231" s="53">
        <v>0.39325156102380399</v>
      </c>
      <c r="AX231" s="53">
        <v>0.38423686288224501</v>
      </c>
      <c r="AY231" s="53">
        <v>0.84908178687649805</v>
      </c>
      <c r="AZ231" s="53">
        <v>0.85623492331974904</v>
      </c>
      <c r="BA231" s="54" t="s">
        <v>43</v>
      </c>
      <c r="BB231" s="54" t="s">
        <v>43</v>
      </c>
      <c r="BC231" s="54" t="s">
        <v>43</v>
      </c>
      <c r="BD231" s="54" t="s">
        <v>43</v>
      </c>
      <c r="BE231" s="54" t="s">
        <v>43</v>
      </c>
      <c r="BF231" s="54" t="s">
        <v>43</v>
      </c>
      <c r="BG231" s="54" t="s">
        <v>41</v>
      </c>
      <c r="BH231" s="54" t="s">
        <v>43</v>
      </c>
      <c r="BI231" s="50">
        <f t="shared" si="560"/>
        <v>1</v>
      </c>
      <c r="BJ231" s="50" t="s">
        <v>53</v>
      </c>
      <c r="BK231" s="53">
        <v>0.83149852870428698</v>
      </c>
      <c r="BL231" s="53">
        <v>0.840051780765255</v>
      </c>
      <c r="BM231" s="53">
        <v>2.4536945846266698</v>
      </c>
      <c r="BN231" s="53">
        <v>1.8573873082821999</v>
      </c>
      <c r="BO231" s="53">
        <v>0.41048930716367399</v>
      </c>
      <c r="BP231" s="53">
        <v>0.39993526880577102</v>
      </c>
      <c r="BQ231" s="53">
        <v>0.83515826593662201</v>
      </c>
      <c r="BR231" s="53">
        <v>0.84255161739777595</v>
      </c>
      <c r="BS231" s="50" t="s">
        <v>43</v>
      </c>
      <c r="BT231" s="50" t="s">
        <v>43</v>
      </c>
      <c r="BU231" s="50" t="s">
        <v>43</v>
      </c>
      <c r="BV231" s="50" t="s">
        <v>43</v>
      </c>
      <c r="BW231" s="50" t="s">
        <v>43</v>
      </c>
      <c r="BX231" s="50" t="s">
        <v>43</v>
      </c>
      <c r="BY231" s="50" t="s">
        <v>41</v>
      </c>
      <c r="BZ231" s="50" t="s">
        <v>41</v>
      </c>
    </row>
    <row r="232" spans="1:78" s="50" customFormat="1" x14ac:dyDescent="0.3">
      <c r="A232" s="49">
        <v>14164900</v>
      </c>
      <c r="B232" s="50">
        <v>23772751</v>
      </c>
      <c r="C232" s="50" t="s">
        <v>9</v>
      </c>
      <c r="D232" s="69" t="s">
        <v>88</v>
      </c>
      <c r="E232" s="69"/>
      <c r="F232" s="64"/>
      <c r="G232" s="51">
        <v>0.68</v>
      </c>
      <c r="H232" s="51" t="str">
        <f t="shared" si="544"/>
        <v>S</v>
      </c>
      <c r="I232" s="51" t="str">
        <f t="shared" si="545"/>
        <v>G</v>
      </c>
      <c r="J232" s="51" t="str">
        <f t="shared" si="546"/>
        <v>VG</v>
      </c>
      <c r="K232" s="51" t="str">
        <f t="shared" si="547"/>
        <v>VG</v>
      </c>
      <c r="L232" s="52">
        <v>8.7999999999999995E-2</v>
      </c>
      <c r="M232" s="52" t="str">
        <f t="shared" si="548"/>
        <v>G</v>
      </c>
      <c r="N232" s="51" t="str">
        <f t="shared" si="549"/>
        <v>G</v>
      </c>
      <c r="O232" s="51" t="str">
        <f t="shared" si="550"/>
        <v>VG</v>
      </c>
      <c r="P232" s="51" t="str">
        <f t="shared" si="551"/>
        <v>G</v>
      </c>
      <c r="Q232" s="51">
        <v>0.56000000000000005</v>
      </c>
      <c r="R232" s="51" t="str">
        <f t="shared" si="552"/>
        <v>G</v>
      </c>
      <c r="S232" s="51" t="str">
        <f t="shared" si="553"/>
        <v>VG</v>
      </c>
      <c r="T232" s="51" t="str">
        <f t="shared" si="554"/>
        <v>VG</v>
      </c>
      <c r="U232" s="51" t="str">
        <f t="shared" si="555"/>
        <v>VG</v>
      </c>
      <c r="V232" s="51">
        <v>0.71</v>
      </c>
      <c r="W232" s="51" t="str">
        <f t="shared" si="556"/>
        <v>S</v>
      </c>
      <c r="X232" s="51" t="str">
        <f t="shared" si="557"/>
        <v>G</v>
      </c>
      <c r="Y232" s="51" t="str">
        <f t="shared" si="558"/>
        <v>VG</v>
      </c>
      <c r="Z232" s="51" t="str">
        <f t="shared" si="559"/>
        <v>G</v>
      </c>
      <c r="AA232" s="53">
        <v>0.82957537734731002</v>
      </c>
      <c r="AB232" s="53">
        <v>0.770017181523593</v>
      </c>
      <c r="AC232" s="53">
        <v>4.1945904485044201</v>
      </c>
      <c r="AD232" s="53">
        <v>1.60133556975805</v>
      </c>
      <c r="AE232" s="53">
        <v>0.41282517201920899</v>
      </c>
      <c r="AF232" s="53">
        <v>0.47956523902010201</v>
      </c>
      <c r="AG232" s="53">
        <v>0.83981224617125405</v>
      </c>
      <c r="AH232" s="53">
        <v>0.77168278397218004</v>
      </c>
      <c r="AI232" s="54" t="s">
        <v>43</v>
      </c>
      <c r="AJ232" s="54" t="s">
        <v>41</v>
      </c>
      <c r="AK232" s="54" t="s">
        <v>43</v>
      </c>
      <c r="AL232" s="54" t="s">
        <v>43</v>
      </c>
      <c r="AM232" s="54" t="s">
        <v>43</v>
      </c>
      <c r="AN232" s="54" t="s">
        <v>43</v>
      </c>
      <c r="AO232" s="54" t="s">
        <v>41</v>
      </c>
      <c r="AP232" s="54" t="s">
        <v>41</v>
      </c>
      <c r="AR232" s="55" t="s">
        <v>53</v>
      </c>
      <c r="AS232" s="53">
        <v>0.84535320975234196</v>
      </c>
      <c r="AT232" s="53">
        <v>0.852362033202411</v>
      </c>
      <c r="AU232" s="53">
        <v>0.65503642042571297</v>
      </c>
      <c r="AV232" s="53">
        <v>0.70929549035220396</v>
      </c>
      <c r="AW232" s="53">
        <v>0.39325156102380399</v>
      </c>
      <c r="AX232" s="53">
        <v>0.38423686288224501</v>
      </c>
      <c r="AY232" s="53">
        <v>0.84908178687649805</v>
      </c>
      <c r="AZ232" s="53">
        <v>0.85623492331974904</v>
      </c>
      <c r="BA232" s="54" t="s">
        <v>43</v>
      </c>
      <c r="BB232" s="54" t="s">
        <v>43</v>
      </c>
      <c r="BC232" s="54" t="s">
        <v>43</v>
      </c>
      <c r="BD232" s="54" t="s">
        <v>43</v>
      </c>
      <c r="BE232" s="54" t="s">
        <v>43</v>
      </c>
      <c r="BF232" s="54" t="s">
        <v>43</v>
      </c>
      <c r="BG232" s="54" t="s">
        <v>41</v>
      </c>
      <c r="BH232" s="54" t="s">
        <v>43</v>
      </c>
      <c r="BI232" s="50">
        <f t="shared" si="560"/>
        <v>1</v>
      </c>
      <c r="BJ232" s="50" t="s">
        <v>53</v>
      </c>
      <c r="BK232" s="53">
        <v>0.83149852870428698</v>
      </c>
      <c r="BL232" s="53">
        <v>0.840051780765255</v>
      </c>
      <c r="BM232" s="53">
        <v>2.4536945846266698</v>
      </c>
      <c r="BN232" s="53">
        <v>1.8573873082821999</v>
      </c>
      <c r="BO232" s="53">
        <v>0.41048930716367399</v>
      </c>
      <c r="BP232" s="53">
        <v>0.39993526880577102</v>
      </c>
      <c r="BQ232" s="53">
        <v>0.83515826593662201</v>
      </c>
      <c r="BR232" s="53">
        <v>0.84255161739777595</v>
      </c>
      <c r="BS232" s="50" t="s">
        <v>43</v>
      </c>
      <c r="BT232" s="50" t="s">
        <v>43</v>
      </c>
      <c r="BU232" s="50" t="s">
        <v>43</v>
      </c>
      <c r="BV232" s="50" t="s">
        <v>43</v>
      </c>
      <c r="BW232" s="50" t="s">
        <v>43</v>
      </c>
      <c r="BX232" s="50" t="s">
        <v>43</v>
      </c>
      <c r="BY232" s="50" t="s">
        <v>41</v>
      </c>
      <c r="BZ232" s="50" t="s">
        <v>41</v>
      </c>
    </row>
    <row r="233" spans="1:78" s="50" customFormat="1" x14ac:dyDescent="0.3">
      <c r="A233" s="49">
        <v>14164900</v>
      </c>
      <c r="B233" s="50">
        <v>23772751</v>
      </c>
      <c r="C233" s="50" t="s">
        <v>9</v>
      </c>
      <c r="D233" s="69" t="s">
        <v>89</v>
      </c>
      <c r="E233" s="69"/>
      <c r="F233" s="64"/>
      <c r="G233" s="51">
        <v>0.68</v>
      </c>
      <c r="H233" s="51" t="str">
        <f t="shared" si="544"/>
        <v>S</v>
      </c>
      <c r="I233" s="51" t="str">
        <f t="shared" si="545"/>
        <v>G</v>
      </c>
      <c r="J233" s="51" t="str">
        <f t="shared" si="546"/>
        <v>VG</v>
      </c>
      <c r="K233" s="51" t="str">
        <f t="shared" si="547"/>
        <v>VG</v>
      </c>
      <c r="L233" s="52">
        <v>9.6000000000000002E-2</v>
      </c>
      <c r="M233" s="52" t="str">
        <f t="shared" si="548"/>
        <v>G</v>
      </c>
      <c r="N233" s="51" t="str">
        <f t="shared" si="549"/>
        <v>G</v>
      </c>
      <c r="O233" s="51" t="str">
        <f t="shared" si="550"/>
        <v>VG</v>
      </c>
      <c r="P233" s="51" t="str">
        <f t="shared" si="551"/>
        <v>G</v>
      </c>
      <c r="Q233" s="51">
        <v>0.56000000000000005</v>
      </c>
      <c r="R233" s="51" t="str">
        <f t="shared" si="552"/>
        <v>G</v>
      </c>
      <c r="S233" s="51" t="str">
        <f t="shared" si="553"/>
        <v>VG</v>
      </c>
      <c r="T233" s="51" t="str">
        <f t="shared" si="554"/>
        <v>VG</v>
      </c>
      <c r="U233" s="51" t="str">
        <f t="shared" si="555"/>
        <v>VG</v>
      </c>
      <c r="V233" s="51">
        <v>0.71</v>
      </c>
      <c r="W233" s="51" t="str">
        <f t="shared" si="556"/>
        <v>S</v>
      </c>
      <c r="X233" s="51" t="str">
        <f t="shared" si="557"/>
        <v>G</v>
      </c>
      <c r="Y233" s="51" t="str">
        <f t="shared" si="558"/>
        <v>VG</v>
      </c>
      <c r="Z233" s="51" t="str">
        <f t="shared" si="559"/>
        <v>G</v>
      </c>
      <c r="AA233" s="53">
        <v>0.82957537734731002</v>
      </c>
      <c r="AB233" s="53">
        <v>0.770017181523593</v>
      </c>
      <c r="AC233" s="53">
        <v>4.1945904485044201</v>
      </c>
      <c r="AD233" s="53">
        <v>1.60133556975805</v>
      </c>
      <c r="AE233" s="53">
        <v>0.41282517201920899</v>
      </c>
      <c r="AF233" s="53">
        <v>0.47956523902010201</v>
      </c>
      <c r="AG233" s="53">
        <v>0.83981224617125405</v>
      </c>
      <c r="AH233" s="53">
        <v>0.77168278397218004</v>
      </c>
      <c r="AI233" s="54" t="s">
        <v>43</v>
      </c>
      <c r="AJ233" s="54" t="s">
        <v>41</v>
      </c>
      <c r="AK233" s="54" t="s">
        <v>43</v>
      </c>
      <c r="AL233" s="54" t="s">
        <v>43</v>
      </c>
      <c r="AM233" s="54" t="s">
        <v>43</v>
      </c>
      <c r="AN233" s="54" t="s">
        <v>43</v>
      </c>
      <c r="AO233" s="54" t="s">
        <v>41</v>
      </c>
      <c r="AP233" s="54" t="s">
        <v>41</v>
      </c>
      <c r="AR233" s="55" t="s">
        <v>53</v>
      </c>
      <c r="AS233" s="53">
        <v>0.84535320975234196</v>
      </c>
      <c r="AT233" s="53">
        <v>0.852362033202411</v>
      </c>
      <c r="AU233" s="53">
        <v>0.65503642042571297</v>
      </c>
      <c r="AV233" s="53">
        <v>0.70929549035220396</v>
      </c>
      <c r="AW233" s="53">
        <v>0.39325156102380399</v>
      </c>
      <c r="AX233" s="53">
        <v>0.38423686288224501</v>
      </c>
      <c r="AY233" s="53">
        <v>0.84908178687649805</v>
      </c>
      <c r="AZ233" s="53">
        <v>0.85623492331974904</v>
      </c>
      <c r="BA233" s="54" t="s">
        <v>43</v>
      </c>
      <c r="BB233" s="54" t="s">
        <v>43</v>
      </c>
      <c r="BC233" s="54" t="s">
        <v>43</v>
      </c>
      <c r="BD233" s="54" t="s">
        <v>43</v>
      </c>
      <c r="BE233" s="54" t="s">
        <v>43</v>
      </c>
      <c r="BF233" s="54" t="s">
        <v>43</v>
      </c>
      <c r="BG233" s="54" t="s">
        <v>41</v>
      </c>
      <c r="BH233" s="54" t="s">
        <v>43</v>
      </c>
      <c r="BI233" s="50">
        <f t="shared" si="560"/>
        <v>1</v>
      </c>
      <c r="BJ233" s="50" t="s">
        <v>53</v>
      </c>
      <c r="BK233" s="53">
        <v>0.83149852870428698</v>
      </c>
      <c r="BL233" s="53">
        <v>0.840051780765255</v>
      </c>
      <c r="BM233" s="53">
        <v>2.4536945846266698</v>
      </c>
      <c r="BN233" s="53">
        <v>1.8573873082821999</v>
      </c>
      <c r="BO233" s="53">
        <v>0.41048930716367399</v>
      </c>
      <c r="BP233" s="53">
        <v>0.39993526880577102</v>
      </c>
      <c r="BQ233" s="53">
        <v>0.83515826593662201</v>
      </c>
      <c r="BR233" s="53">
        <v>0.84255161739777595</v>
      </c>
      <c r="BS233" s="50" t="s">
        <v>43</v>
      </c>
      <c r="BT233" s="50" t="s">
        <v>43</v>
      </c>
      <c r="BU233" s="50" t="s">
        <v>43</v>
      </c>
      <c r="BV233" s="50" t="s">
        <v>43</v>
      </c>
      <c r="BW233" s="50" t="s">
        <v>43</v>
      </c>
      <c r="BX233" s="50" t="s">
        <v>43</v>
      </c>
      <c r="BY233" s="50" t="s">
        <v>41</v>
      </c>
      <c r="BZ233" s="50" t="s">
        <v>41</v>
      </c>
    </row>
    <row r="234" spans="1:78" s="50" customFormat="1" x14ac:dyDescent="0.3">
      <c r="A234" s="49">
        <v>14164900</v>
      </c>
      <c r="B234" s="50">
        <v>23772751</v>
      </c>
      <c r="C234" s="50" t="s">
        <v>9</v>
      </c>
      <c r="D234" s="69" t="s">
        <v>98</v>
      </c>
      <c r="E234" s="69"/>
      <c r="F234" s="64"/>
      <c r="G234" s="51">
        <v>0.68</v>
      </c>
      <c r="H234" s="51" t="str">
        <f t="shared" si="544"/>
        <v>S</v>
      </c>
      <c r="I234" s="51" t="str">
        <f t="shared" si="545"/>
        <v>G</v>
      </c>
      <c r="J234" s="51" t="str">
        <f t="shared" si="546"/>
        <v>VG</v>
      </c>
      <c r="K234" s="51" t="str">
        <f t="shared" si="547"/>
        <v>VG</v>
      </c>
      <c r="L234" s="52">
        <v>9.6000000000000002E-2</v>
      </c>
      <c r="M234" s="52" t="str">
        <f t="shared" si="548"/>
        <v>G</v>
      </c>
      <c r="N234" s="51" t="str">
        <f t="shared" si="549"/>
        <v>G</v>
      </c>
      <c r="O234" s="51" t="str">
        <f t="shared" si="550"/>
        <v>VG</v>
      </c>
      <c r="P234" s="51" t="str">
        <f t="shared" si="551"/>
        <v>G</v>
      </c>
      <c r="Q234" s="51">
        <v>0.56000000000000005</v>
      </c>
      <c r="R234" s="51" t="str">
        <f t="shared" si="552"/>
        <v>G</v>
      </c>
      <c r="S234" s="51" t="str">
        <f t="shared" si="553"/>
        <v>VG</v>
      </c>
      <c r="T234" s="51" t="str">
        <f t="shared" si="554"/>
        <v>VG</v>
      </c>
      <c r="U234" s="51" t="str">
        <f t="shared" si="555"/>
        <v>VG</v>
      </c>
      <c r="V234" s="51">
        <v>0.71</v>
      </c>
      <c r="W234" s="51" t="str">
        <f t="shared" si="556"/>
        <v>S</v>
      </c>
      <c r="X234" s="51" t="str">
        <f t="shared" si="557"/>
        <v>G</v>
      </c>
      <c r="Y234" s="51" t="str">
        <f t="shared" si="558"/>
        <v>VG</v>
      </c>
      <c r="Z234" s="51" t="str">
        <f t="shared" si="559"/>
        <v>G</v>
      </c>
      <c r="AA234" s="53">
        <v>0.82957537734731002</v>
      </c>
      <c r="AB234" s="53">
        <v>0.770017181523593</v>
      </c>
      <c r="AC234" s="53">
        <v>4.1945904485044201</v>
      </c>
      <c r="AD234" s="53">
        <v>1.60133556975805</v>
      </c>
      <c r="AE234" s="53">
        <v>0.41282517201920899</v>
      </c>
      <c r="AF234" s="53">
        <v>0.47956523902010201</v>
      </c>
      <c r="AG234" s="53">
        <v>0.83981224617125405</v>
      </c>
      <c r="AH234" s="53">
        <v>0.77168278397218004</v>
      </c>
      <c r="AI234" s="54" t="s">
        <v>43</v>
      </c>
      <c r="AJ234" s="54" t="s">
        <v>41</v>
      </c>
      <c r="AK234" s="54" t="s">
        <v>43</v>
      </c>
      <c r="AL234" s="54" t="s">
        <v>43</v>
      </c>
      <c r="AM234" s="54" t="s">
        <v>43</v>
      </c>
      <c r="AN234" s="54" t="s">
        <v>43</v>
      </c>
      <c r="AO234" s="54" t="s">
        <v>41</v>
      </c>
      <c r="AP234" s="54" t="s">
        <v>41</v>
      </c>
      <c r="AR234" s="55" t="s">
        <v>53</v>
      </c>
      <c r="AS234" s="53">
        <v>0.84535320975234196</v>
      </c>
      <c r="AT234" s="53">
        <v>0.852362033202411</v>
      </c>
      <c r="AU234" s="53">
        <v>0.65503642042571297</v>
      </c>
      <c r="AV234" s="53">
        <v>0.70929549035220396</v>
      </c>
      <c r="AW234" s="53">
        <v>0.39325156102380399</v>
      </c>
      <c r="AX234" s="53">
        <v>0.38423686288224501</v>
      </c>
      <c r="AY234" s="53">
        <v>0.84908178687649805</v>
      </c>
      <c r="AZ234" s="53">
        <v>0.85623492331974904</v>
      </c>
      <c r="BA234" s="54" t="s">
        <v>43</v>
      </c>
      <c r="BB234" s="54" t="s">
        <v>43</v>
      </c>
      <c r="BC234" s="54" t="s">
        <v>43</v>
      </c>
      <c r="BD234" s="54" t="s">
        <v>43</v>
      </c>
      <c r="BE234" s="54" t="s">
        <v>43</v>
      </c>
      <c r="BF234" s="54" t="s">
        <v>43</v>
      </c>
      <c r="BG234" s="54" t="s">
        <v>41</v>
      </c>
      <c r="BH234" s="54" t="s">
        <v>43</v>
      </c>
      <c r="BI234" s="50">
        <f t="shared" si="560"/>
        <v>1</v>
      </c>
      <c r="BJ234" s="50" t="s">
        <v>53</v>
      </c>
      <c r="BK234" s="53">
        <v>0.83149852870428698</v>
      </c>
      <c r="BL234" s="53">
        <v>0.840051780765255</v>
      </c>
      <c r="BM234" s="53">
        <v>2.4536945846266698</v>
      </c>
      <c r="BN234" s="53">
        <v>1.8573873082821999</v>
      </c>
      <c r="BO234" s="53">
        <v>0.41048930716367399</v>
      </c>
      <c r="BP234" s="53">
        <v>0.39993526880577102</v>
      </c>
      <c r="BQ234" s="53">
        <v>0.83515826593662201</v>
      </c>
      <c r="BR234" s="53">
        <v>0.84255161739777595</v>
      </c>
      <c r="BS234" s="50" t="s">
        <v>43</v>
      </c>
      <c r="BT234" s="50" t="s">
        <v>43</v>
      </c>
      <c r="BU234" s="50" t="s">
        <v>43</v>
      </c>
      <c r="BV234" s="50" t="s">
        <v>43</v>
      </c>
      <c r="BW234" s="50" t="s">
        <v>43</v>
      </c>
      <c r="BX234" s="50" t="s">
        <v>43</v>
      </c>
      <c r="BY234" s="50" t="s">
        <v>41</v>
      </c>
      <c r="BZ234" s="50" t="s">
        <v>41</v>
      </c>
    </row>
    <row r="235" spans="1:78" s="50" customFormat="1" x14ac:dyDescent="0.3">
      <c r="A235" s="49">
        <v>14164900</v>
      </c>
      <c r="B235" s="50">
        <v>23772751</v>
      </c>
      <c r="C235" s="50" t="s">
        <v>9</v>
      </c>
      <c r="D235" s="69">
        <v>44187</v>
      </c>
      <c r="E235" s="69"/>
      <c r="F235" s="64"/>
      <c r="G235" s="51">
        <v>0.81</v>
      </c>
      <c r="H235" s="51" t="str">
        <f t="shared" si="544"/>
        <v>VG</v>
      </c>
      <c r="I235" s="51" t="str">
        <f t="shared" si="545"/>
        <v>G</v>
      </c>
      <c r="J235" s="51" t="str">
        <f t="shared" si="546"/>
        <v>VG</v>
      </c>
      <c r="K235" s="51" t="str">
        <f t="shared" si="547"/>
        <v>VG</v>
      </c>
      <c r="L235" s="52">
        <v>4.1000000000000002E-2</v>
      </c>
      <c r="M235" s="52" t="str">
        <f t="shared" si="548"/>
        <v>VG</v>
      </c>
      <c r="N235" s="51" t="str">
        <f t="shared" si="549"/>
        <v>G</v>
      </c>
      <c r="O235" s="51" t="str">
        <f t="shared" si="550"/>
        <v>VG</v>
      </c>
      <c r="P235" s="51" t="str">
        <f t="shared" si="551"/>
        <v>G</v>
      </c>
      <c r="Q235" s="51">
        <v>0.43</v>
      </c>
      <c r="R235" s="51" t="str">
        <f t="shared" si="552"/>
        <v>VG</v>
      </c>
      <c r="S235" s="51" t="str">
        <f t="shared" si="553"/>
        <v>VG</v>
      </c>
      <c r="T235" s="51" t="str">
        <f t="shared" si="554"/>
        <v>VG</v>
      </c>
      <c r="U235" s="51" t="str">
        <f t="shared" si="555"/>
        <v>VG</v>
      </c>
      <c r="V235" s="51">
        <v>0.82</v>
      </c>
      <c r="W235" s="51" t="str">
        <f t="shared" si="556"/>
        <v>G</v>
      </c>
      <c r="X235" s="51" t="str">
        <f t="shared" si="557"/>
        <v>G</v>
      </c>
      <c r="Y235" s="51" t="str">
        <f t="shared" si="558"/>
        <v>VG</v>
      </c>
      <c r="Z235" s="51" t="str">
        <f t="shared" si="559"/>
        <v>G</v>
      </c>
      <c r="AA235" s="53">
        <v>0.82957537734731002</v>
      </c>
      <c r="AB235" s="53">
        <v>0.770017181523593</v>
      </c>
      <c r="AC235" s="53">
        <v>4.1945904485044201</v>
      </c>
      <c r="AD235" s="53">
        <v>1.60133556975805</v>
      </c>
      <c r="AE235" s="53">
        <v>0.41282517201920899</v>
      </c>
      <c r="AF235" s="53">
        <v>0.47956523902010201</v>
      </c>
      <c r="AG235" s="53">
        <v>0.83981224617125405</v>
      </c>
      <c r="AH235" s="53">
        <v>0.77168278397218004</v>
      </c>
      <c r="AI235" s="54" t="s">
        <v>43</v>
      </c>
      <c r="AJ235" s="54" t="s">
        <v>41</v>
      </c>
      <c r="AK235" s="54" t="s">
        <v>43</v>
      </c>
      <c r="AL235" s="54" t="s">
        <v>43</v>
      </c>
      <c r="AM235" s="54" t="s">
        <v>43</v>
      </c>
      <c r="AN235" s="54" t="s">
        <v>43</v>
      </c>
      <c r="AO235" s="54" t="s">
        <v>41</v>
      </c>
      <c r="AP235" s="54" t="s">
        <v>41</v>
      </c>
      <c r="AR235" s="55" t="s">
        <v>53</v>
      </c>
      <c r="AS235" s="53">
        <v>0.84535320975234196</v>
      </c>
      <c r="AT235" s="53">
        <v>0.852362033202411</v>
      </c>
      <c r="AU235" s="53">
        <v>0.65503642042571297</v>
      </c>
      <c r="AV235" s="53">
        <v>0.70929549035220396</v>
      </c>
      <c r="AW235" s="53">
        <v>0.39325156102380399</v>
      </c>
      <c r="AX235" s="53">
        <v>0.38423686288224501</v>
      </c>
      <c r="AY235" s="53">
        <v>0.84908178687649805</v>
      </c>
      <c r="AZ235" s="53">
        <v>0.85623492331974904</v>
      </c>
      <c r="BA235" s="54" t="s">
        <v>43</v>
      </c>
      <c r="BB235" s="54" t="s">
        <v>43</v>
      </c>
      <c r="BC235" s="54" t="s">
        <v>43</v>
      </c>
      <c r="BD235" s="54" t="s">
        <v>43</v>
      </c>
      <c r="BE235" s="54" t="s">
        <v>43</v>
      </c>
      <c r="BF235" s="54" t="s">
        <v>43</v>
      </c>
      <c r="BG235" s="54" t="s">
        <v>41</v>
      </c>
      <c r="BH235" s="54" t="s">
        <v>43</v>
      </c>
      <c r="BI235" s="50">
        <f t="shared" si="560"/>
        <v>1</v>
      </c>
      <c r="BJ235" s="50" t="s">
        <v>53</v>
      </c>
      <c r="BK235" s="53">
        <v>0.83149852870428698</v>
      </c>
      <c r="BL235" s="53">
        <v>0.840051780765255</v>
      </c>
      <c r="BM235" s="53">
        <v>2.4536945846266698</v>
      </c>
      <c r="BN235" s="53">
        <v>1.8573873082821999</v>
      </c>
      <c r="BO235" s="53">
        <v>0.41048930716367399</v>
      </c>
      <c r="BP235" s="53">
        <v>0.39993526880577102</v>
      </c>
      <c r="BQ235" s="53">
        <v>0.83515826593662201</v>
      </c>
      <c r="BR235" s="53">
        <v>0.84255161739777595</v>
      </c>
      <c r="BS235" s="50" t="s">
        <v>43</v>
      </c>
      <c r="BT235" s="50" t="s">
        <v>43</v>
      </c>
      <c r="BU235" s="50" t="s">
        <v>43</v>
      </c>
      <c r="BV235" s="50" t="s">
        <v>43</v>
      </c>
      <c r="BW235" s="50" t="s">
        <v>43</v>
      </c>
      <c r="BX235" s="50" t="s">
        <v>43</v>
      </c>
      <c r="BY235" s="50" t="s">
        <v>41</v>
      </c>
      <c r="BZ235" s="50" t="s">
        <v>41</v>
      </c>
    </row>
    <row r="236" spans="1:78" s="50" customFormat="1" x14ac:dyDescent="0.3">
      <c r="A236" s="49">
        <v>14164900</v>
      </c>
      <c r="B236" s="50">
        <v>23772751</v>
      </c>
      <c r="C236" s="50" t="s">
        <v>9</v>
      </c>
      <c r="D236" s="69" t="s">
        <v>105</v>
      </c>
      <c r="E236" s="69"/>
      <c r="F236" s="64"/>
      <c r="G236" s="51">
        <v>0.82</v>
      </c>
      <c r="H236" s="51" t="str">
        <f t="shared" si="544"/>
        <v>VG</v>
      </c>
      <c r="I236" s="51" t="str">
        <f t="shared" si="545"/>
        <v>G</v>
      </c>
      <c r="J236" s="51" t="str">
        <f t="shared" si="546"/>
        <v>VG</v>
      </c>
      <c r="K236" s="51" t="str">
        <f t="shared" si="547"/>
        <v>VG</v>
      </c>
      <c r="L236" s="52">
        <v>2.8000000000000001E-2</v>
      </c>
      <c r="M236" s="52" t="str">
        <f t="shared" si="548"/>
        <v>VG</v>
      </c>
      <c r="N236" s="51" t="str">
        <f t="shared" si="549"/>
        <v>G</v>
      </c>
      <c r="O236" s="51" t="str">
        <f t="shared" si="550"/>
        <v>VG</v>
      </c>
      <c r="P236" s="51" t="str">
        <f t="shared" si="551"/>
        <v>G</v>
      </c>
      <c r="Q236" s="51">
        <v>0.42</v>
      </c>
      <c r="R236" s="51" t="str">
        <f t="shared" si="552"/>
        <v>VG</v>
      </c>
      <c r="S236" s="51" t="str">
        <f t="shared" si="553"/>
        <v>VG</v>
      </c>
      <c r="T236" s="51" t="str">
        <f t="shared" si="554"/>
        <v>VG</v>
      </c>
      <c r="U236" s="51" t="str">
        <f t="shared" si="555"/>
        <v>VG</v>
      </c>
      <c r="V236" s="51">
        <v>0.83</v>
      </c>
      <c r="W236" s="51" t="str">
        <f t="shared" si="556"/>
        <v>G</v>
      </c>
      <c r="X236" s="51" t="str">
        <f t="shared" si="557"/>
        <v>G</v>
      </c>
      <c r="Y236" s="51" t="str">
        <f t="shared" si="558"/>
        <v>VG</v>
      </c>
      <c r="Z236" s="51" t="str">
        <f t="shared" si="559"/>
        <v>G</v>
      </c>
      <c r="AA236" s="53">
        <v>0.82957537734731002</v>
      </c>
      <c r="AB236" s="53">
        <v>0.770017181523593</v>
      </c>
      <c r="AC236" s="53">
        <v>4.1945904485044201</v>
      </c>
      <c r="AD236" s="53">
        <v>1.60133556975805</v>
      </c>
      <c r="AE236" s="53">
        <v>0.41282517201920899</v>
      </c>
      <c r="AF236" s="53">
        <v>0.47956523902010201</v>
      </c>
      <c r="AG236" s="53">
        <v>0.83981224617125405</v>
      </c>
      <c r="AH236" s="53">
        <v>0.77168278397218004</v>
      </c>
      <c r="AI236" s="54" t="s">
        <v>43</v>
      </c>
      <c r="AJ236" s="54" t="s">
        <v>41</v>
      </c>
      <c r="AK236" s="54" t="s">
        <v>43</v>
      </c>
      <c r="AL236" s="54" t="s">
        <v>43</v>
      </c>
      <c r="AM236" s="54" t="s">
        <v>43</v>
      </c>
      <c r="AN236" s="54" t="s">
        <v>43</v>
      </c>
      <c r="AO236" s="54" t="s">
        <v>41</v>
      </c>
      <c r="AP236" s="54" t="s">
        <v>41</v>
      </c>
      <c r="AR236" s="55" t="s">
        <v>53</v>
      </c>
      <c r="AS236" s="53">
        <v>0.84535320975234196</v>
      </c>
      <c r="AT236" s="53">
        <v>0.852362033202411</v>
      </c>
      <c r="AU236" s="53">
        <v>0.65503642042571297</v>
      </c>
      <c r="AV236" s="53">
        <v>0.70929549035220396</v>
      </c>
      <c r="AW236" s="53">
        <v>0.39325156102380399</v>
      </c>
      <c r="AX236" s="53">
        <v>0.38423686288224501</v>
      </c>
      <c r="AY236" s="53">
        <v>0.84908178687649805</v>
      </c>
      <c r="AZ236" s="53">
        <v>0.85623492331974904</v>
      </c>
      <c r="BA236" s="54" t="s">
        <v>43</v>
      </c>
      <c r="BB236" s="54" t="s">
        <v>43</v>
      </c>
      <c r="BC236" s="54" t="s">
        <v>43</v>
      </c>
      <c r="BD236" s="54" t="s">
        <v>43</v>
      </c>
      <c r="BE236" s="54" t="s">
        <v>43</v>
      </c>
      <c r="BF236" s="54" t="s">
        <v>43</v>
      </c>
      <c r="BG236" s="54" t="s">
        <v>41</v>
      </c>
      <c r="BH236" s="54" t="s">
        <v>43</v>
      </c>
      <c r="BI236" s="50">
        <f t="shared" si="560"/>
        <v>1</v>
      </c>
      <c r="BJ236" s="50" t="s">
        <v>53</v>
      </c>
      <c r="BK236" s="53">
        <v>0.83149852870428698</v>
      </c>
      <c r="BL236" s="53">
        <v>0.840051780765255</v>
      </c>
      <c r="BM236" s="53">
        <v>2.4536945846266698</v>
      </c>
      <c r="BN236" s="53">
        <v>1.8573873082821999</v>
      </c>
      <c r="BO236" s="53">
        <v>0.41048930716367399</v>
      </c>
      <c r="BP236" s="53">
        <v>0.39993526880577102</v>
      </c>
      <c r="BQ236" s="53">
        <v>0.83515826593662201</v>
      </c>
      <c r="BR236" s="53">
        <v>0.84255161739777595</v>
      </c>
      <c r="BS236" s="50" t="s">
        <v>43</v>
      </c>
      <c r="BT236" s="50" t="s">
        <v>43</v>
      </c>
      <c r="BU236" s="50" t="s">
        <v>43</v>
      </c>
      <c r="BV236" s="50" t="s">
        <v>43</v>
      </c>
      <c r="BW236" s="50" t="s">
        <v>43</v>
      </c>
      <c r="BX236" s="50" t="s">
        <v>43</v>
      </c>
      <c r="BY236" s="50" t="s">
        <v>41</v>
      </c>
      <c r="BZ236" s="50" t="s">
        <v>41</v>
      </c>
    </row>
    <row r="237" spans="1:78" s="50" customFormat="1" x14ac:dyDescent="0.3">
      <c r="A237" s="49">
        <v>14164900</v>
      </c>
      <c r="B237" s="50">
        <v>23772751</v>
      </c>
      <c r="C237" s="50" t="s">
        <v>9</v>
      </c>
      <c r="D237" s="69" t="s">
        <v>106</v>
      </c>
      <c r="E237" s="69"/>
      <c r="F237" s="64"/>
      <c r="G237" s="51">
        <v>0.82</v>
      </c>
      <c r="H237" s="51" t="str">
        <f t="shared" si="544"/>
        <v>VG</v>
      </c>
      <c r="I237" s="51" t="str">
        <f t="shared" si="545"/>
        <v>G</v>
      </c>
      <c r="J237" s="51" t="str">
        <f t="shared" si="546"/>
        <v>VG</v>
      </c>
      <c r="K237" s="51" t="str">
        <f t="shared" si="547"/>
        <v>VG</v>
      </c>
      <c r="L237" s="52">
        <v>1.7000000000000001E-2</v>
      </c>
      <c r="M237" s="52" t="str">
        <f t="shared" si="548"/>
        <v>VG</v>
      </c>
      <c r="N237" s="51" t="str">
        <f t="shared" si="549"/>
        <v>G</v>
      </c>
      <c r="O237" s="51" t="str">
        <f t="shared" si="550"/>
        <v>VG</v>
      </c>
      <c r="P237" s="51" t="str">
        <f t="shared" si="551"/>
        <v>G</v>
      </c>
      <c r="Q237" s="51">
        <v>0.42</v>
      </c>
      <c r="R237" s="51" t="str">
        <f t="shared" si="552"/>
        <v>VG</v>
      </c>
      <c r="S237" s="51" t="str">
        <f t="shared" si="553"/>
        <v>VG</v>
      </c>
      <c r="T237" s="51" t="str">
        <f t="shared" si="554"/>
        <v>VG</v>
      </c>
      <c r="U237" s="51" t="str">
        <f t="shared" si="555"/>
        <v>VG</v>
      </c>
      <c r="V237" s="51">
        <v>0.83</v>
      </c>
      <c r="W237" s="51" t="str">
        <f t="shared" si="556"/>
        <v>G</v>
      </c>
      <c r="X237" s="51" t="str">
        <f t="shared" si="557"/>
        <v>G</v>
      </c>
      <c r="Y237" s="51" t="str">
        <f t="shared" si="558"/>
        <v>VG</v>
      </c>
      <c r="Z237" s="51" t="str">
        <f t="shared" si="559"/>
        <v>G</v>
      </c>
      <c r="AA237" s="53">
        <v>0.82957537734731002</v>
      </c>
      <c r="AB237" s="53">
        <v>0.770017181523593</v>
      </c>
      <c r="AC237" s="53">
        <v>4.1945904485044201</v>
      </c>
      <c r="AD237" s="53">
        <v>1.60133556975805</v>
      </c>
      <c r="AE237" s="53">
        <v>0.41282517201920899</v>
      </c>
      <c r="AF237" s="53">
        <v>0.47956523902010201</v>
      </c>
      <c r="AG237" s="53">
        <v>0.83981224617125405</v>
      </c>
      <c r="AH237" s="53">
        <v>0.77168278397218004</v>
      </c>
      <c r="AI237" s="54" t="s">
        <v>43</v>
      </c>
      <c r="AJ237" s="54" t="s">
        <v>41</v>
      </c>
      <c r="AK237" s="54" t="s">
        <v>43</v>
      </c>
      <c r="AL237" s="54" t="s">
        <v>43</v>
      </c>
      <c r="AM237" s="54" t="s">
        <v>43</v>
      </c>
      <c r="AN237" s="54" t="s">
        <v>43</v>
      </c>
      <c r="AO237" s="54" t="s">
        <v>41</v>
      </c>
      <c r="AP237" s="54" t="s">
        <v>41</v>
      </c>
      <c r="AR237" s="55" t="s">
        <v>53</v>
      </c>
      <c r="AS237" s="53">
        <v>0.84535320975234196</v>
      </c>
      <c r="AT237" s="53">
        <v>0.852362033202411</v>
      </c>
      <c r="AU237" s="53">
        <v>0.65503642042571297</v>
      </c>
      <c r="AV237" s="53">
        <v>0.70929549035220396</v>
      </c>
      <c r="AW237" s="53">
        <v>0.39325156102380399</v>
      </c>
      <c r="AX237" s="53">
        <v>0.38423686288224501</v>
      </c>
      <c r="AY237" s="53">
        <v>0.84908178687649805</v>
      </c>
      <c r="AZ237" s="53">
        <v>0.85623492331974904</v>
      </c>
      <c r="BA237" s="54" t="s">
        <v>43</v>
      </c>
      <c r="BB237" s="54" t="s">
        <v>43</v>
      </c>
      <c r="BC237" s="54" t="s">
        <v>43</v>
      </c>
      <c r="BD237" s="54" t="s">
        <v>43</v>
      </c>
      <c r="BE237" s="54" t="s">
        <v>43</v>
      </c>
      <c r="BF237" s="54" t="s">
        <v>43</v>
      </c>
      <c r="BG237" s="54" t="s">
        <v>41</v>
      </c>
      <c r="BH237" s="54" t="s">
        <v>43</v>
      </c>
      <c r="BI237" s="50">
        <f t="shared" si="560"/>
        <v>1</v>
      </c>
      <c r="BJ237" s="50" t="s">
        <v>53</v>
      </c>
      <c r="BK237" s="53">
        <v>0.83149852870428698</v>
      </c>
      <c r="BL237" s="53">
        <v>0.840051780765255</v>
      </c>
      <c r="BM237" s="53">
        <v>2.4536945846266698</v>
      </c>
      <c r="BN237" s="53">
        <v>1.8573873082821999</v>
      </c>
      <c r="BO237" s="53">
        <v>0.41048930716367399</v>
      </c>
      <c r="BP237" s="53">
        <v>0.39993526880577102</v>
      </c>
      <c r="BQ237" s="53">
        <v>0.83515826593662201</v>
      </c>
      <c r="BR237" s="53">
        <v>0.84255161739777595</v>
      </c>
      <c r="BS237" s="50" t="s">
        <v>43</v>
      </c>
      <c r="BT237" s="50" t="s">
        <v>43</v>
      </c>
      <c r="BU237" s="50" t="s">
        <v>43</v>
      </c>
      <c r="BV237" s="50" t="s">
        <v>43</v>
      </c>
      <c r="BW237" s="50" t="s">
        <v>43</v>
      </c>
      <c r="BX237" s="50" t="s">
        <v>43</v>
      </c>
      <c r="BY237" s="50" t="s">
        <v>41</v>
      </c>
      <c r="BZ237" s="50" t="s">
        <v>41</v>
      </c>
    </row>
    <row r="238" spans="1:78" s="50" customFormat="1" x14ac:dyDescent="0.3">
      <c r="A238" s="49">
        <v>14164900</v>
      </c>
      <c r="B238" s="50">
        <v>23772751</v>
      </c>
      <c r="C238" s="50" t="s">
        <v>9</v>
      </c>
      <c r="D238" s="69" t="s">
        <v>108</v>
      </c>
      <c r="E238" s="69"/>
      <c r="F238" s="64"/>
      <c r="G238" s="51">
        <v>0.8</v>
      </c>
      <c r="H238" s="51" t="str">
        <f t="shared" si="544"/>
        <v>G</v>
      </c>
      <c r="I238" s="51" t="str">
        <f t="shared" si="545"/>
        <v>G</v>
      </c>
      <c r="J238" s="51" t="str">
        <f t="shared" si="546"/>
        <v>VG</v>
      </c>
      <c r="K238" s="51" t="str">
        <f t="shared" si="547"/>
        <v>VG</v>
      </c>
      <c r="L238" s="52">
        <v>-2.3E-2</v>
      </c>
      <c r="M238" s="52" t="str">
        <f t="shared" si="548"/>
        <v>VG</v>
      </c>
      <c r="N238" s="51" t="str">
        <f t="shared" si="549"/>
        <v>G</v>
      </c>
      <c r="O238" s="51" t="str">
        <f t="shared" si="550"/>
        <v>VG</v>
      </c>
      <c r="P238" s="51" t="str">
        <f t="shared" si="551"/>
        <v>G</v>
      </c>
      <c r="Q238" s="51">
        <v>0.45</v>
      </c>
      <c r="R238" s="51" t="str">
        <f t="shared" si="552"/>
        <v>VG</v>
      </c>
      <c r="S238" s="51" t="str">
        <f t="shared" si="553"/>
        <v>VG</v>
      </c>
      <c r="T238" s="51" t="str">
        <f t="shared" si="554"/>
        <v>VG</v>
      </c>
      <c r="U238" s="51" t="str">
        <f t="shared" si="555"/>
        <v>VG</v>
      </c>
      <c r="V238" s="51">
        <v>0.81</v>
      </c>
      <c r="W238" s="51" t="str">
        <f t="shared" si="556"/>
        <v>G</v>
      </c>
      <c r="X238" s="51" t="str">
        <f t="shared" si="557"/>
        <v>G</v>
      </c>
      <c r="Y238" s="51" t="str">
        <f t="shared" si="558"/>
        <v>VG</v>
      </c>
      <c r="Z238" s="51" t="str">
        <f t="shared" si="559"/>
        <v>G</v>
      </c>
      <c r="AA238" s="53">
        <v>0.82957537734731002</v>
      </c>
      <c r="AB238" s="53">
        <v>0.770017181523593</v>
      </c>
      <c r="AC238" s="53">
        <v>4.1945904485044201</v>
      </c>
      <c r="AD238" s="53">
        <v>1.60133556975805</v>
      </c>
      <c r="AE238" s="53">
        <v>0.41282517201920899</v>
      </c>
      <c r="AF238" s="53">
        <v>0.47956523902010201</v>
      </c>
      <c r="AG238" s="53">
        <v>0.83981224617125405</v>
      </c>
      <c r="AH238" s="53">
        <v>0.77168278397218004</v>
      </c>
      <c r="AI238" s="54" t="s">
        <v>43</v>
      </c>
      <c r="AJ238" s="54" t="s">
        <v>41</v>
      </c>
      <c r="AK238" s="54" t="s">
        <v>43</v>
      </c>
      <c r="AL238" s="54" t="s">
        <v>43</v>
      </c>
      <c r="AM238" s="54" t="s">
        <v>43</v>
      </c>
      <c r="AN238" s="54" t="s">
        <v>43</v>
      </c>
      <c r="AO238" s="54" t="s">
        <v>41</v>
      </c>
      <c r="AP238" s="54" t="s">
        <v>41</v>
      </c>
      <c r="AR238" s="55" t="s">
        <v>53</v>
      </c>
      <c r="AS238" s="53">
        <v>0.84535320975234196</v>
      </c>
      <c r="AT238" s="53">
        <v>0.852362033202411</v>
      </c>
      <c r="AU238" s="53">
        <v>0.65503642042571297</v>
      </c>
      <c r="AV238" s="53">
        <v>0.70929549035220396</v>
      </c>
      <c r="AW238" s="53">
        <v>0.39325156102380399</v>
      </c>
      <c r="AX238" s="53">
        <v>0.38423686288224501</v>
      </c>
      <c r="AY238" s="53">
        <v>0.84908178687649805</v>
      </c>
      <c r="AZ238" s="53">
        <v>0.85623492331974904</v>
      </c>
      <c r="BA238" s="54" t="s">
        <v>43</v>
      </c>
      <c r="BB238" s="54" t="s">
        <v>43</v>
      </c>
      <c r="BC238" s="54" t="s">
        <v>43</v>
      </c>
      <c r="BD238" s="54" t="s">
        <v>43</v>
      </c>
      <c r="BE238" s="54" t="s">
        <v>43</v>
      </c>
      <c r="BF238" s="54" t="s">
        <v>43</v>
      </c>
      <c r="BG238" s="54" t="s">
        <v>41</v>
      </c>
      <c r="BH238" s="54" t="s">
        <v>43</v>
      </c>
      <c r="BI238" s="50">
        <f t="shared" si="560"/>
        <v>1</v>
      </c>
      <c r="BJ238" s="50" t="s">
        <v>53</v>
      </c>
      <c r="BK238" s="53">
        <v>0.83149852870428698</v>
      </c>
      <c r="BL238" s="53">
        <v>0.840051780765255</v>
      </c>
      <c r="BM238" s="53">
        <v>2.4536945846266698</v>
      </c>
      <c r="BN238" s="53">
        <v>1.8573873082821999</v>
      </c>
      <c r="BO238" s="53">
        <v>0.41048930716367399</v>
      </c>
      <c r="BP238" s="53">
        <v>0.39993526880577102</v>
      </c>
      <c r="BQ238" s="53">
        <v>0.83515826593662201</v>
      </c>
      <c r="BR238" s="53">
        <v>0.84255161739777595</v>
      </c>
      <c r="BS238" s="50" t="s">
        <v>43</v>
      </c>
      <c r="BT238" s="50" t="s">
        <v>43</v>
      </c>
      <c r="BU238" s="50" t="s">
        <v>43</v>
      </c>
      <c r="BV238" s="50" t="s">
        <v>43</v>
      </c>
      <c r="BW238" s="50" t="s">
        <v>43</v>
      </c>
      <c r="BX238" s="50" t="s">
        <v>43</v>
      </c>
      <c r="BY238" s="50" t="s">
        <v>41</v>
      </c>
      <c r="BZ238" s="50" t="s">
        <v>41</v>
      </c>
    </row>
    <row r="239" spans="1:78" s="50" customFormat="1" x14ac:dyDescent="0.3">
      <c r="A239" s="49">
        <v>14164900</v>
      </c>
      <c r="B239" s="50">
        <v>23772751</v>
      </c>
      <c r="C239" s="50" t="s">
        <v>9</v>
      </c>
      <c r="D239" s="69" t="s">
        <v>110</v>
      </c>
      <c r="E239" s="69"/>
      <c r="F239" s="64"/>
      <c r="G239" s="51">
        <v>0.81</v>
      </c>
      <c r="H239" s="51" t="str">
        <f t="shared" si="544"/>
        <v>VG</v>
      </c>
      <c r="I239" s="51" t="str">
        <f t="shared" si="545"/>
        <v>G</v>
      </c>
      <c r="J239" s="51" t="str">
        <f t="shared" si="546"/>
        <v>VG</v>
      </c>
      <c r="K239" s="51" t="str">
        <f t="shared" si="547"/>
        <v>VG</v>
      </c>
      <c r="L239" s="52">
        <v>-2.1000000000000001E-2</v>
      </c>
      <c r="M239" s="52" t="str">
        <f t="shared" si="548"/>
        <v>VG</v>
      </c>
      <c r="N239" s="51" t="str">
        <f t="shared" si="549"/>
        <v>G</v>
      </c>
      <c r="O239" s="51" t="str">
        <f t="shared" si="550"/>
        <v>VG</v>
      </c>
      <c r="P239" s="51" t="str">
        <f t="shared" si="551"/>
        <v>G</v>
      </c>
      <c r="Q239" s="51">
        <v>0.44</v>
      </c>
      <c r="R239" s="51" t="str">
        <f t="shared" si="552"/>
        <v>VG</v>
      </c>
      <c r="S239" s="51" t="str">
        <f t="shared" si="553"/>
        <v>VG</v>
      </c>
      <c r="T239" s="51" t="str">
        <f t="shared" si="554"/>
        <v>VG</v>
      </c>
      <c r="U239" s="51" t="str">
        <f t="shared" si="555"/>
        <v>VG</v>
      </c>
      <c r="V239" s="51">
        <v>0.81799999999999995</v>
      </c>
      <c r="W239" s="51" t="str">
        <f t="shared" si="556"/>
        <v>G</v>
      </c>
      <c r="X239" s="51" t="str">
        <f t="shared" si="557"/>
        <v>G</v>
      </c>
      <c r="Y239" s="51" t="str">
        <f t="shared" si="558"/>
        <v>VG</v>
      </c>
      <c r="Z239" s="51" t="str">
        <f t="shared" si="559"/>
        <v>G</v>
      </c>
      <c r="AA239" s="53">
        <v>0.82957537734731002</v>
      </c>
      <c r="AB239" s="53">
        <v>0.770017181523593</v>
      </c>
      <c r="AC239" s="53">
        <v>4.1945904485044201</v>
      </c>
      <c r="AD239" s="53">
        <v>1.60133556975805</v>
      </c>
      <c r="AE239" s="53">
        <v>0.41282517201920899</v>
      </c>
      <c r="AF239" s="53">
        <v>0.47956523902010201</v>
      </c>
      <c r="AG239" s="53">
        <v>0.83981224617125405</v>
      </c>
      <c r="AH239" s="53">
        <v>0.77168278397218004</v>
      </c>
      <c r="AI239" s="54" t="s">
        <v>43</v>
      </c>
      <c r="AJ239" s="54" t="s">
        <v>41</v>
      </c>
      <c r="AK239" s="54" t="s">
        <v>43</v>
      </c>
      <c r="AL239" s="54" t="s">
        <v>43</v>
      </c>
      <c r="AM239" s="54" t="s">
        <v>43</v>
      </c>
      <c r="AN239" s="54" t="s">
        <v>43</v>
      </c>
      <c r="AO239" s="54" t="s">
        <v>41</v>
      </c>
      <c r="AP239" s="54" t="s">
        <v>41</v>
      </c>
      <c r="AR239" s="55" t="s">
        <v>53</v>
      </c>
      <c r="AS239" s="53">
        <v>0.84535320975234196</v>
      </c>
      <c r="AT239" s="53">
        <v>0.852362033202411</v>
      </c>
      <c r="AU239" s="53">
        <v>0.65503642042571297</v>
      </c>
      <c r="AV239" s="53">
        <v>0.70929549035220396</v>
      </c>
      <c r="AW239" s="53">
        <v>0.39325156102380399</v>
      </c>
      <c r="AX239" s="53">
        <v>0.38423686288224501</v>
      </c>
      <c r="AY239" s="53">
        <v>0.84908178687649805</v>
      </c>
      <c r="AZ239" s="53">
        <v>0.85623492331974904</v>
      </c>
      <c r="BA239" s="54" t="s">
        <v>43</v>
      </c>
      <c r="BB239" s="54" t="s">
        <v>43</v>
      </c>
      <c r="BC239" s="54" t="s">
        <v>43</v>
      </c>
      <c r="BD239" s="54" t="s">
        <v>43</v>
      </c>
      <c r="BE239" s="54" t="s">
        <v>43</v>
      </c>
      <c r="BF239" s="54" t="s">
        <v>43</v>
      </c>
      <c r="BG239" s="54" t="s">
        <v>41</v>
      </c>
      <c r="BH239" s="54" t="s">
        <v>43</v>
      </c>
      <c r="BI239" s="50">
        <f t="shared" si="560"/>
        <v>1</v>
      </c>
      <c r="BJ239" s="50" t="s">
        <v>53</v>
      </c>
      <c r="BK239" s="53">
        <v>0.83149852870428698</v>
      </c>
      <c r="BL239" s="53">
        <v>0.840051780765255</v>
      </c>
      <c r="BM239" s="53">
        <v>2.4536945846266698</v>
      </c>
      <c r="BN239" s="53">
        <v>1.8573873082821999</v>
      </c>
      <c r="BO239" s="53">
        <v>0.41048930716367399</v>
      </c>
      <c r="BP239" s="53">
        <v>0.39993526880577102</v>
      </c>
      <c r="BQ239" s="53">
        <v>0.83515826593662201</v>
      </c>
      <c r="BR239" s="53">
        <v>0.84255161739777595</v>
      </c>
      <c r="BS239" s="50" t="s">
        <v>43</v>
      </c>
      <c r="BT239" s="50" t="s">
        <v>43</v>
      </c>
      <c r="BU239" s="50" t="s">
        <v>43</v>
      </c>
      <c r="BV239" s="50" t="s">
        <v>43</v>
      </c>
      <c r="BW239" s="50" t="s">
        <v>43</v>
      </c>
      <c r="BX239" s="50" t="s">
        <v>43</v>
      </c>
      <c r="BY239" s="50" t="s">
        <v>41</v>
      </c>
      <c r="BZ239" s="50" t="s">
        <v>41</v>
      </c>
    </row>
    <row r="240" spans="1:78" s="50" customFormat="1" x14ac:dyDescent="0.3">
      <c r="A240" s="49">
        <v>14164900</v>
      </c>
      <c r="B240" s="50">
        <v>23772751</v>
      </c>
      <c r="C240" s="50" t="s">
        <v>9</v>
      </c>
      <c r="D240" s="69" t="s">
        <v>118</v>
      </c>
      <c r="E240" s="69"/>
      <c r="F240" s="64"/>
      <c r="G240" s="67">
        <v>0.80400000000000005</v>
      </c>
      <c r="H240" s="51" t="str">
        <f t="shared" si="544"/>
        <v>VG</v>
      </c>
      <c r="I240" s="51" t="str">
        <f t="shared" si="545"/>
        <v>G</v>
      </c>
      <c r="J240" s="51" t="str">
        <f t="shared" si="546"/>
        <v>VG</v>
      </c>
      <c r="K240" s="51" t="str">
        <f t="shared" si="547"/>
        <v>VG</v>
      </c>
      <c r="L240" s="52">
        <v>-2.8000000000000001E-2</v>
      </c>
      <c r="M240" s="52" t="str">
        <f t="shared" si="548"/>
        <v>VG</v>
      </c>
      <c r="N240" s="51" t="str">
        <f t="shared" si="549"/>
        <v>G</v>
      </c>
      <c r="O240" s="51" t="str">
        <f t="shared" si="550"/>
        <v>VG</v>
      </c>
      <c r="P240" s="51" t="str">
        <f t="shared" si="551"/>
        <v>G</v>
      </c>
      <c r="Q240" s="51">
        <v>0.44</v>
      </c>
      <c r="R240" s="51" t="str">
        <f t="shared" si="552"/>
        <v>VG</v>
      </c>
      <c r="S240" s="51" t="str">
        <f t="shared" si="553"/>
        <v>VG</v>
      </c>
      <c r="T240" s="51" t="str">
        <f t="shared" si="554"/>
        <v>VG</v>
      </c>
      <c r="U240" s="51" t="str">
        <f t="shared" si="555"/>
        <v>VG</v>
      </c>
      <c r="V240" s="51">
        <v>0.81799999999999995</v>
      </c>
      <c r="W240" s="51" t="str">
        <f t="shared" si="556"/>
        <v>G</v>
      </c>
      <c r="X240" s="51" t="str">
        <f t="shared" si="557"/>
        <v>G</v>
      </c>
      <c r="Y240" s="51" t="str">
        <f t="shared" si="558"/>
        <v>VG</v>
      </c>
      <c r="Z240" s="51" t="str">
        <f t="shared" si="559"/>
        <v>G</v>
      </c>
      <c r="AA240" s="53">
        <v>0.82957537734731002</v>
      </c>
      <c r="AB240" s="53">
        <v>0.770017181523593</v>
      </c>
      <c r="AC240" s="53">
        <v>4.1945904485044201</v>
      </c>
      <c r="AD240" s="53">
        <v>1.60133556975805</v>
      </c>
      <c r="AE240" s="53">
        <v>0.41282517201920899</v>
      </c>
      <c r="AF240" s="53">
        <v>0.47956523902010201</v>
      </c>
      <c r="AG240" s="53">
        <v>0.83981224617125405</v>
      </c>
      <c r="AH240" s="53">
        <v>0.77168278397218004</v>
      </c>
      <c r="AI240" s="54" t="s">
        <v>43</v>
      </c>
      <c r="AJ240" s="54" t="s">
        <v>41</v>
      </c>
      <c r="AK240" s="54" t="s">
        <v>43</v>
      </c>
      <c r="AL240" s="54" t="s">
        <v>43</v>
      </c>
      <c r="AM240" s="54" t="s">
        <v>43</v>
      </c>
      <c r="AN240" s="54" t="s">
        <v>43</v>
      </c>
      <c r="AO240" s="54" t="s">
        <v>41</v>
      </c>
      <c r="AP240" s="54" t="s">
        <v>41</v>
      </c>
      <c r="AR240" s="55" t="s">
        <v>53</v>
      </c>
      <c r="AS240" s="53">
        <v>0.84535320975234196</v>
      </c>
      <c r="AT240" s="53">
        <v>0.852362033202411</v>
      </c>
      <c r="AU240" s="53">
        <v>0.65503642042571297</v>
      </c>
      <c r="AV240" s="53">
        <v>0.70929549035220396</v>
      </c>
      <c r="AW240" s="53">
        <v>0.39325156102380399</v>
      </c>
      <c r="AX240" s="53">
        <v>0.38423686288224501</v>
      </c>
      <c r="AY240" s="53">
        <v>0.84908178687649805</v>
      </c>
      <c r="AZ240" s="53">
        <v>0.85623492331974904</v>
      </c>
      <c r="BA240" s="54" t="s">
        <v>43</v>
      </c>
      <c r="BB240" s="54" t="s">
        <v>43</v>
      </c>
      <c r="BC240" s="54" t="s">
        <v>43</v>
      </c>
      <c r="BD240" s="54" t="s">
        <v>43</v>
      </c>
      <c r="BE240" s="54" t="s">
        <v>43</v>
      </c>
      <c r="BF240" s="54" t="s">
        <v>43</v>
      </c>
      <c r="BG240" s="54" t="s">
        <v>41</v>
      </c>
      <c r="BH240" s="54" t="s">
        <v>43</v>
      </c>
      <c r="BI240" s="50">
        <f t="shared" si="560"/>
        <v>1</v>
      </c>
      <c r="BJ240" s="50" t="s">
        <v>53</v>
      </c>
      <c r="BK240" s="53">
        <v>0.83149852870428698</v>
      </c>
      <c r="BL240" s="53">
        <v>0.840051780765255</v>
      </c>
      <c r="BM240" s="53">
        <v>2.4536945846266698</v>
      </c>
      <c r="BN240" s="53">
        <v>1.8573873082821999</v>
      </c>
      <c r="BO240" s="53">
        <v>0.41048930716367399</v>
      </c>
      <c r="BP240" s="53">
        <v>0.39993526880577102</v>
      </c>
      <c r="BQ240" s="53">
        <v>0.83515826593662201</v>
      </c>
      <c r="BR240" s="53">
        <v>0.84255161739777595</v>
      </c>
      <c r="BS240" s="50" t="s">
        <v>43</v>
      </c>
      <c r="BT240" s="50" t="s">
        <v>43</v>
      </c>
      <c r="BU240" s="50" t="s">
        <v>43</v>
      </c>
      <c r="BV240" s="50" t="s">
        <v>43</v>
      </c>
      <c r="BW240" s="50" t="s">
        <v>43</v>
      </c>
      <c r="BX240" s="50" t="s">
        <v>43</v>
      </c>
      <c r="BY240" s="50" t="s">
        <v>41</v>
      </c>
      <c r="BZ240" s="50" t="s">
        <v>41</v>
      </c>
    </row>
    <row r="241" spans="1:78" s="50" customFormat="1" x14ac:dyDescent="0.3">
      <c r="A241" s="49">
        <v>14164900</v>
      </c>
      <c r="B241" s="50">
        <v>23772751</v>
      </c>
      <c r="C241" s="50" t="s">
        <v>9</v>
      </c>
      <c r="D241" s="69" t="s">
        <v>119</v>
      </c>
      <c r="E241" s="69"/>
      <c r="F241" s="64"/>
      <c r="G241" s="67">
        <v>0.80500000000000005</v>
      </c>
      <c r="H241" s="51" t="str">
        <f t="shared" si="544"/>
        <v>VG</v>
      </c>
      <c r="I241" s="51" t="str">
        <f t="shared" si="545"/>
        <v>G</v>
      </c>
      <c r="J241" s="51" t="str">
        <f t="shared" si="546"/>
        <v>VG</v>
      </c>
      <c r="K241" s="51" t="str">
        <f t="shared" si="547"/>
        <v>VG</v>
      </c>
      <c r="L241" s="52">
        <v>-0.02</v>
      </c>
      <c r="M241" s="52" t="str">
        <f t="shared" si="548"/>
        <v>VG</v>
      </c>
      <c r="N241" s="51" t="str">
        <f t="shared" si="549"/>
        <v>G</v>
      </c>
      <c r="O241" s="51" t="str">
        <f t="shared" si="550"/>
        <v>VG</v>
      </c>
      <c r="P241" s="51" t="str">
        <f t="shared" si="551"/>
        <v>G</v>
      </c>
      <c r="Q241" s="51">
        <v>0.44</v>
      </c>
      <c r="R241" s="51" t="str">
        <f t="shared" si="552"/>
        <v>VG</v>
      </c>
      <c r="S241" s="51" t="str">
        <f t="shared" si="553"/>
        <v>VG</v>
      </c>
      <c r="T241" s="51" t="str">
        <f t="shared" si="554"/>
        <v>VG</v>
      </c>
      <c r="U241" s="51" t="str">
        <f t="shared" si="555"/>
        <v>VG</v>
      </c>
      <c r="V241" s="51">
        <v>0.81399999999999995</v>
      </c>
      <c r="W241" s="51" t="str">
        <f t="shared" si="556"/>
        <v>G</v>
      </c>
      <c r="X241" s="51" t="str">
        <f t="shared" si="557"/>
        <v>G</v>
      </c>
      <c r="Y241" s="51" t="str">
        <f t="shared" si="558"/>
        <v>VG</v>
      </c>
      <c r="Z241" s="51" t="str">
        <f t="shared" si="559"/>
        <v>G</v>
      </c>
      <c r="AA241" s="53">
        <v>0.82957537734731002</v>
      </c>
      <c r="AB241" s="53">
        <v>0.770017181523593</v>
      </c>
      <c r="AC241" s="53">
        <v>4.1945904485044201</v>
      </c>
      <c r="AD241" s="53">
        <v>1.60133556975805</v>
      </c>
      <c r="AE241" s="53">
        <v>0.41282517201920899</v>
      </c>
      <c r="AF241" s="53">
        <v>0.47956523902010201</v>
      </c>
      <c r="AG241" s="53">
        <v>0.83981224617125405</v>
      </c>
      <c r="AH241" s="53">
        <v>0.77168278397218004</v>
      </c>
      <c r="AI241" s="54" t="s">
        <v>43</v>
      </c>
      <c r="AJ241" s="54" t="s">
        <v>41</v>
      </c>
      <c r="AK241" s="54" t="s">
        <v>43</v>
      </c>
      <c r="AL241" s="54" t="s">
        <v>43</v>
      </c>
      <c r="AM241" s="54" t="s">
        <v>43</v>
      </c>
      <c r="AN241" s="54" t="s">
        <v>43</v>
      </c>
      <c r="AO241" s="54" t="s">
        <v>41</v>
      </c>
      <c r="AP241" s="54" t="s">
        <v>41</v>
      </c>
      <c r="AR241" s="55" t="s">
        <v>53</v>
      </c>
      <c r="AS241" s="53">
        <v>0.84535320975234196</v>
      </c>
      <c r="AT241" s="53">
        <v>0.852362033202411</v>
      </c>
      <c r="AU241" s="53">
        <v>0.65503642042571297</v>
      </c>
      <c r="AV241" s="53">
        <v>0.70929549035220396</v>
      </c>
      <c r="AW241" s="53">
        <v>0.39325156102380399</v>
      </c>
      <c r="AX241" s="53">
        <v>0.38423686288224501</v>
      </c>
      <c r="AY241" s="53">
        <v>0.84908178687649805</v>
      </c>
      <c r="AZ241" s="53">
        <v>0.85623492331974904</v>
      </c>
      <c r="BA241" s="54" t="s">
        <v>43</v>
      </c>
      <c r="BB241" s="54" t="s">
        <v>43</v>
      </c>
      <c r="BC241" s="54" t="s">
        <v>43</v>
      </c>
      <c r="BD241" s="54" t="s">
        <v>43</v>
      </c>
      <c r="BE241" s="54" t="s">
        <v>43</v>
      </c>
      <c r="BF241" s="54" t="s">
        <v>43</v>
      </c>
      <c r="BG241" s="54" t="s">
        <v>41</v>
      </c>
      <c r="BH241" s="54" t="s">
        <v>43</v>
      </c>
      <c r="BI241" s="50">
        <f t="shared" si="560"/>
        <v>1</v>
      </c>
      <c r="BJ241" s="50" t="s">
        <v>53</v>
      </c>
      <c r="BK241" s="53">
        <v>0.83149852870428698</v>
      </c>
      <c r="BL241" s="53">
        <v>0.840051780765255</v>
      </c>
      <c r="BM241" s="53">
        <v>2.4536945846266698</v>
      </c>
      <c r="BN241" s="53">
        <v>1.8573873082821999</v>
      </c>
      <c r="BO241" s="53">
        <v>0.41048930716367399</v>
      </c>
      <c r="BP241" s="53">
        <v>0.39993526880577102</v>
      </c>
      <c r="BQ241" s="53">
        <v>0.83515826593662201</v>
      </c>
      <c r="BR241" s="53">
        <v>0.84255161739777595</v>
      </c>
      <c r="BS241" s="50" t="s">
        <v>43</v>
      </c>
      <c r="BT241" s="50" t="s">
        <v>43</v>
      </c>
      <c r="BU241" s="50" t="s">
        <v>43</v>
      </c>
      <c r="BV241" s="50" t="s">
        <v>43</v>
      </c>
      <c r="BW241" s="50" t="s">
        <v>43</v>
      </c>
      <c r="BX241" s="50" t="s">
        <v>43</v>
      </c>
      <c r="BY241" s="50" t="s">
        <v>41</v>
      </c>
      <c r="BZ241" s="50" t="s">
        <v>41</v>
      </c>
    </row>
    <row r="242" spans="1:78" s="50" customFormat="1" x14ac:dyDescent="0.3">
      <c r="A242" s="49">
        <v>14164900</v>
      </c>
      <c r="B242" s="50">
        <v>23772751</v>
      </c>
      <c r="C242" s="50" t="s">
        <v>9</v>
      </c>
      <c r="D242" s="69" t="s">
        <v>121</v>
      </c>
      <c r="E242" s="69"/>
      <c r="F242" s="64"/>
      <c r="G242" s="67">
        <v>0.80500000000000005</v>
      </c>
      <c r="H242" s="51" t="str">
        <f t="shared" si="544"/>
        <v>VG</v>
      </c>
      <c r="I242" s="51" t="str">
        <f t="shared" si="545"/>
        <v>G</v>
      </c>
      <c r="J242" s="51" t="str">
        <f t="shared" si="546"/>
        <v>VG</v>
      </c>
      <c r="K242" s="51" t="str">
        <f t="shared" si="547"/>
        <v>VG</v>
      </c>
      <c r="L242" s="52">
        <v>-1.78E-2</v>
      </c>
      <c r="M242" s="52" t="str">
        <f t="shared" si="548"/>
        <v>VG</v>
      </c>
      <c r="N242" s="51" t="str">
        <f t="shared" si="549"/>
        <v>G</v>
      </c>
      <c r="O242" s="51" t="str">
        <f t="shared" si="550"/>
        <v>VG</v>
      </c>
      <c r="P242" s="51" t="str">
        <f t="shared" si="551"/>
        <v>G</v>
      </c>
      <c r="Q242" s="51">
        <v>0.44</v>
      </c>
      <c r="R242" s="51" t="str">
        <f t="shared" si="552"/>
        <v>VG</v>
      </c>
      <c r="S242" s="51" t="str">
        <f t="shared" si="553"/>
        <v>VG</v>
      </c>
      <c r="T242" s="51" t="str">
        <f t="shared" si="554"/>
        <v>VG</v>
      </c>
      <c r="U242" s="51" t="str">
        <f t="shared" si="555"/>
        <v>VG</v>
      </c>
      <c r="V242" s="51">
        <v>0.81399999999999995</v>
      </c>
      <c r="W242" s="51" t="str">
        <f t="shared" si="556"/>
        <v>G</v>
      </c>
      <c r="X242" s="51" t="str">
        <f t="shared" si="557"/>
        <v>G</v>
      </c>
      <c r="Y242" s="51" t="str">
        <f t="shared" si="558"/>
        <v>VG</v>
      </c>
      <c r="Z242" s="51" t="str">
        <f t="shared" si="559"/>
        <v>G</v>
      </c>
      <c r="AA242" s="53">
        <v>0.82957537734731002</v>
      </c>
      <c r="AB242" s="53">
        <v>0.770017181523593</v>
      </c>
      <c r="AC242" s="53">
        <v>4.1945904485044201</v>
      </c>
      <c r="AD242" s="53">
        <v>1.60133556975805</v>
      </c>
      <c r="AE242" s="53">
        <v>0.41282517201920899</v>
      </c>
      <c r="AF242" s="53">
        <v>0.47956523902010201</v>
      </c>
      <c r="AG242" s="53">
        <v>0.83981224617125405</v>
      </c>
      <c r="AH242" s="53">
        <v>0.77168278397218004</v>
      </c>
      <c r="AI242" s="54" t="s">
        <v>43</v>
      </c>
      <c r="AJ242" s="54" t="s">
        <v>41</v>
      </c>
      <c r="AK242" s="54" t="s">
        <v>43</v>
      </c>
      <c r="AL242" s="54" t="s">
        <v>43</v>
      </c>
      <c r="AM242" s="54" t="s">
        <v>43</v>
      </c>
      <c r="AN242" s="54" t="s">
        <v>43</v>
      </c>
      <c r="AO242" s="54" t="s">
        <v>41</v>
      </c>
      <c r="AP242" s="54" t="s">
        <v>41</v>
      </c>
      <c r="AR242" s="55" t="s">
        <v>53</v>
      </c>
      <c r="AS242" s="53">
        <v>0.84535320975234196</v>
      </c>
      <c r="AT242" s="53">
        <v>0.852362033202411</v>
      </c>
      <c r="AU242" s="53">
        <v>0.65503642042571297</v>
      </c>
      <c r="AV242" s="53">
        <v>0.70929549035220396</v>
      </c>
      <c r="AW242" s="53">
        <v>0.39325156102380399</v>
      </c>
      <c r="AX242" s="53">
        <v>0.38423686288224501</v>
      </c>
      <c r="AY242" s="53">
        <v>0.84908178687649805</v>
      </c>
      <c r="AZ242" s="53">
        <v>0.85623492331974904</v>
      </c>
      <c r="BA242" s="54" t="s">
        <v>43</v>
      </c>
      <c r="BB242" s="54" t="s">
        <v>43</v>
      </c>
      <c r="BC242" s="54" t="s">
        <v>43</v>
      </c>
      <c r="BD242" s="54" t="s">
        <v>43</v>
      </c>
      <c r="BE242" s="54" t="s">
        <v>43</v>
      </c>
      <c r="BF242" s="54" t="s">
        <v>43</v>
      </c>
      <c r="BG242" s="54" t="s">
        <v>41</v>
      </c>
      <c r="BH242" s="54" t="s">
        <v>43</v>
      </c>
      <c r="BI242" s="50">
        <f t="shared" si="560"/>
        <v>1</v>
      </c>
      <c r="BJ242" s="50" t="s">
        <v>53</v>
      </c>
      <c r="BK242" s="53">
        <v>0.83149852870428698</v>
      </c>
      <c r="BL242" s="53">
        <v>0.840051780765255</v>
      </c>
      <c r="BM242" s="53">
        <v>2.4536945846266698</v>
      </c>
      <c r="BN242" s="53">
        <v>1.8573873082821999</v>
      </c>
      <c r="BO242" s="53">
        <v>0.41048930716367399</v>
      </c>
      <c r="BP242" s="53">
        <v>0.39993526880577102</v>
      </c>
      <c r="BQ242" s="53">
        <v>0.83515826593662201</v>
      </c>
      <c r="BR242" s="53">
        <v>0.84255161739777595</v>
      </c>
      <c r="BS242" s="50" t="s">
        <v>43</v>
      </c>
      <c r="BT242" s="50" t="s">
        <v>43</v>
      </c>
      <c r="BU242" s="50" t="s">
        <v>43</v>
      </c>
      <c r="BV242" s="50" t="s">
        <v>43</v>
      </c>
      <c r="BW242" s="50" t="s">
        <v>43</v>
      </c>
      <c r="BX242" s="50" t="s">
        <v>43</v>
      </c>
      <c r="BY242" s="50" t="s">
        <v>41</v>
      </c>
      <c r="BZ242" s="50" t="s">
        <v>41</v>
      </c>
    </row>
    <row r="243" spans="1:78" s="50" customFormat="1" x14ac:dyDescent="0.3">
      <c r="A243" s="49">
        <v>14164900</v>
      </c>
      <c r="B243" s="50">
        <v>23772751</v>
      </c>
      <c r="C243" s="50" t="s">
        <v>9</v>
      </c>
      <c r="D243" s="69" t="s">
        <v>133</v>
      </c>
      <c r="E243" s="69"/>
      <c r="F243" s="64"/>
      <c r="G243" s="67">
        <v>0.80400000000000005</v>
      </c>
      <c r="H243" s="51" t="str">
        <f t="shared" si="544"/>
        <v>VG</v>
      </c>
      <c r="I243" s="51" t="str">
        <f t="shared" si="545"/>
        <v>G</v>
      </c>
      <c r="J243" s="51" t="str">
        <f t="shared" si="546"/>
        <v>VG</v>
      </c>
      <c r="K243" s="51" t="str">
        <f t="shared" si="547"/>
        <v>VG</v>
      </c>
      <c r="L243" s="52">
        <v>-2.07E-2</v>
      </c>
      <c r="M243" s="52" t="str">
        <f t="shared" si="548"/>
        <v>VG</v>
      </c>
      <c r="N243" s="51" t="str">
        <f t="shared" si="549"/>
        <v>G</v>
      </c>
      <c r="O243" s="51" t="str">
        <f t="shared" si="550"/>
        <v>VG</v>
      </c>
      <c r="P243" s="51" t="str">
        <f t="shared" si="551"/>
        <v>G</v>
      </c>
      <c r="Q243" s="51">
        <v>0.44</v>
      </c>
      <c r="R243" s="51" t="str">
        <f t="shared" si="552"/>
        <v>VG</v>
      </c>
      <c r="S243" s="51" t="str">
        <f t="shared" si="553"/>
        <v>VG</v>
      </c>
      <c r="T243" s="51" t="str">
        <f t="shared" si="554"/>
        <v>VG</v>
      </c>
      <c r="U243" s="51" t="str">
        <f t="shared" si="555"/>
        <v>VG</v>
      </c>
      <c r="V243" s="51">
        <v>0.81399999999999995</v>
      </c>
      <c r="W243" s="51" t="str">
        <f t="shared" si="556"/>
        <v>G</v>
      </c>
      <c r="X243" s="51" t="str">
        <f t="shared" si="557"/>
        <v>G</v>
      </c>
      <c r="Y243" s="51" t="str">
        <f t="shared" si="558"/>
        <v>VG</v>
      </c>
      <c r="Z243" s="51" t="str">
        <f t="shared" si="559"/>
        <v>G</v>
      </c>
      <c r="AA243" s="53">
        <v>0.82957537734731002</v>
      </c>
      <c r="AB243" s="53">
        <v>0.770017181523593</v>
      </c>
      <c r="AC243" s="53">
        <v>4.1945904485044201</v>
      </c>
      <c r="AD243" s="53">
        <v>1.60133556975805</v>
      </c>
      <c r="AE243" s="53">
        <v>0.41282517201920899</v>
      </c>
      <c r="AF243" s="53">
        <v>0.47956523902010201</v>
      </c>
      <c r="AG243" s="53">
        <v>0.83981224617125405</v>
      </c>
      <c r="AH243" s="53">
        <v>0.77168278397218004</v>
      </c>
      <c r="AI243" s="54" t="s">
        <v>43</v>
      </c>
      <c r="AJ243" s="54" t="s">
        <v>41</v>
      </c>
      <c r="AK243" s="54" t="s">
        <v>43</v>
      </c>
      <c r="AL243" s="54" t="s">
        <v>43</v>
      </c>
      <c r="AM243" s="54" t="s">
        <v>43</v>
      </c>
      <c r="AN243" s="54" t="s">
        <v>43</v>
      </c>
      <c r="AO243" s="54" t="s">
        <v>41</v>
      </c>
      <c r="AP243" s="54" t="s">
        <v>41</v>
      </c>
      <c r="AR243" s="55" t="s">
        <v>53</v>
      </c>
      <c r="AS243" s="53">
        <v>0.84535320975234196</v>
      </c>
      <c r="AT243" s="53">
        <v>0.852362033202411</v>
      </c>
      <c r="AU243" s="53">
        <v>0.65503642042571297</v>
      </c>
      <c r="AV243" s="53">
        <v>0.70929549035220396</v>
      </c>
      <c r="AW243" s="53">
        <v>0.39325156102380399</v>
      </c>
      <c r="AX243" s="53">
        <v>0.38423686288224501</v>
      </c>
      <c r="AY243" s="53">
        <v>0.84908178687649805</v>
      </c>
      <c r="AZ243" s="53">
        <v>0.85623492331974904</v>
      </c>
      <c r="BA243" s="54" t="s">
        <v>43</v>
      </c>
      <c r="BB243" s="54" t="s">
        <v>43</v>
      </c>
      <c r="BC243" s="54" t="s">
        <v>43</v>
      </c>
      <c r="BD243" s="54" t="s">
        <v>43</v>
      </c>
      <c r="BE243" s="54" t="s">
        <v>43</v>
      </c>
      <c r="BF243" s="54" t="s">
        <v>43</v>
      </c>
      <c r="BG243" s="54" t="s">
        <v>41</v>
      </c>
      <c r="BH243" s="54" t="s">
        <v>43</v>
      </c>
      <c r="BI243" s="50">
        <f t="shared" si="560"/>
        <v>1</v>
      </c>
      <c r="BJ243" s="50" t="s">
        <v>53</v>
      </c>
      <c r="BK243" s="53">
        <v>0.83149852870428698</v>
      </c>
      <c r="BL243" s="53">
        <v>0.840051780765255</v>
      </c>
      <c r="BM243" s="53">
        <v>2.4536945846266698</v>
      </c>
      <c r="BN243" s="53">
        <v>1.8573873082821999</v>
      </c>
      <c r="BO243" s="53">
        <v>0.41048930716367399</v>
      </c>
      <c r="BP243" s="53">
        <v>0.39993526880577102</v>
      </c>
      <c r="BQ243" s="53">
        <v>0.83515826593662201</v>
      </c>
      <c r="BR243" s="53">
        <v>0.84255161739777595</v>
      </c>
      <c r="BS243" s="50" t="s">
        <v>43</v>
      </c>
      <c r="BT243" s="50" t="s">
        <v>43</v>
      </c>
      <c r="BU243" s="50" t="s">
        <v>43</v>
      </c>
      <c r="BV243" s="50" t="s">
        <v>43</v>
      </c>
      <c r="BW243" s="50" t="s">
        <v>43</v>
      </c>
      <c r="BX243" s="50" t="s">
        <v>43</v>
      </c>
      <c r="BY243" s="50" t="s">
        <v>41</v>
      </c>
      <c r="BZ243" s="50" t="s">
        <v>41</v>
      </c>
    </row>
    <row r="244" spans="1:78" s="50" customFormat="1" x14ac:dyDescent="0.3">
      <c r="A244" s="49">
        <v>14164900</v>
      </c>
      <c r="B244" s="50">
        <v>23772751</v>
      </c>
      <c r="C244" s="50" t="s">
        <v>9</v>
      </c>
      <c r="D244" s="69" t="s">
        <v>147</v>
      </c>
      <c r="E244" s="69"/>
      <c r="F244" s="64"/>
      <c r="G244" s="67">
        <v>0.80500000000000005</v>
      </c>
      <c r="H244" s="51" t="str">
        <f t="shared" si="544"/>
        <v>VG</v>
      </c>
      <c r="I244" s="51" t="str">
        <f t="shared" si="545"/>
        <v>G</v>
      </c>
      <c r="J244" s="51" t="str">
        <f t="shared" si="546"/>
        <v>VG</v>
      </c>
      <c r="K244" s="51" t="str">
        <f t="shared" si="547"/>
        <v>VG</v>
      </c>
      <c r="L244" s="52">
        <v>-0.02</v>
      </c>
      <c r="M244" s="52" t="str">
        <f t="shared" si="548"/>
        <v>VG</v>
      </c>
      <c r="N244" s="51" t="str">
        <f t="shared" si="549"/>
        <v>G</v>
      </c>
      <c r="O244" s="51" t="str">
        <f t="shared" si="550"/>
        <v>VG</v>
      </c>
      <c r="P244" s="51" t="str">
        <f t="shared" si="551"/>
        <v>G</v>
      </c>
      <c r="Q244" s="51">
        <v>0.44</v>
      </c>
      <c r="R244" s="51" t="str">
        <f t="shared" si="552"/>
        <v>VG</v>
      </c>
      <c r="S244" s="51" t="str">
        <f t="shared" si="553"/>
        <v>VG</v>
      </c>
      <c r="T244" s="51" t="str">
        <f t="shared" si="554"/>
        <v>VG</v>
      </c>
      <c r="U244" s="51" t="str">
        <f t="shared" si="555"/>
        <v>VG</v>
      </c>
      <c r="V244" s="51">
        <v>0.81399999999999995</v>
      </c>
      <c r="W244" s="51" t="str">
        <f t="shared" si="556"/>
        <v>G</v>
      </c>
      <c r="X244" s="51" t="str">
        <f t="shared" si="557"/>
        <v>G</v>
      </c>
      <c r="Y244" s="51" t="str">
        <f t="shared" si="558"/>
        <v>VG</v>
      </c>
      <c r="Z244" s="51" t="str">
        <f t="shared" si="559"/>
        <v>G</v>
      </c>
      <c r="AA244" s="53">
        <v>0.82957537734731002</v>
      </c>
      <c r="AB244" s="53">
        <v>0.770017181523593</v>
      </c>
      <c r="AC244" s="53">
        <v>4.1945904485044201</v>
      </c>
      <c r="AD244" s="53">
        <v>1.60133556975805</v>
      </c>
      <c r="AE244" s="53">
        <v>0.41282517201920899</v>
      </c>
      <c r="AF244" s="53">
        <v>0.47956523902010201</v>
      </c>
      <c r="AG244" s="53">
        <v>0.83981224617125405</v>
      </c>
      <c r="AH244" s="53">
        <v>0.77168278397218004</v>
      </c>
      <c r="AI244" s="54" t="s">
        <v>43</v>
      </c>
      <c r="AJ244" s="54" t="s">
        <v>41</v>
      </c>
      <c r="AK244" s="54" t="s">
        <v>43</v>
      </c>
      <c r="AL244" s="54" t="s">
        <v>43</v>
      </c>
      <c r="AM244" s="54" t="s">
        <v>43</v>
      </c>
      <c r="AN244" s="54" t="s">
        <v>43</v>
      </c>
      <c r="AO244" s="54" t="s">
        <v>41</v>
      </c>
      <c r="AP244" s="54" t="s">
        <v>41</v>
      </c>
      <c r="AR244" s="55" t="s">
        <v>53</v>
      </c>
      <c r="AS244" s="53">
        <v>0.84535320975234196</v>
      </c>
      <c r="AT244" s="53">
        <v>0.852362033202411</v>
      </c>
      <c r="AU244" s="53">
        <v>0.65503642042571297</v>
      </c>
      <c r="AV244" s="53">
        <v>0.70929549035220396</v>
      </c>
      <c r="AW244" s="53">
        <v>0.39325156102380399</v>
      </c>
      <c r="AX244" s="53">
        <v>0.38423686288224501</v>
      </c>
      <c r="AY244" s="53">
        <v>0.84908178687649805</v>
      </c>
      <c r="AZ244" s="53">
        <v>0.85623492331974904</v>
      </c>
      <c r="BA244" s="54" t="s">
        <v>43</v>
      </c>
      <c r="BB244" s="54" t="s">
        <v>43</v>
      </c>
      <c r="BC244" s="54" t="s">
        <v>43</v>
      </c>
      <c r="BD244" s="54" t="s">
        <v>43</v>
      </c>
      <c r="BE244" s="54" t="s">
        <v>43</v>
      </c>
      <c r="BF244" s="54" t="s">
        <v>43</v>
      </c>
      <c r="BG244" s="54" t="s">
        <v>41</v>
      </c>
      <c r="BH244" s="54" t="s">
        <v>43</v>
      </c>
      <c r="BI244" s="50">
        <f t="shared" si="560"/>
        <v>1</v>
      </c>
      <c r="BJ244" s="50" t="s">
        <v>53</v>
      </c>
      <c r="BK244" s="53">
        <v>0.83149852870428698</v>
      </c>
      <c r="BL244" s="53">
        <v>0.840051780765255</v>
      </c>
      <c r="BM244" s="53">
        <v>2.4536945846266698</v>
      </c>
      <c r="BN244" s="53">
        <v>1.8573873082821999</v>
      </c>
      <c r="BO244" s="53">
        <v>0.41048930716367399</v>
      </c>
      <c r="BP244" s="53">
        <v>0.39993526880577102</v>
      </c>
      <c r="BQ244" s="53">
        <v>0.83515826593662201</v>
      </c>
      <c r="BR244" s="53">
        <v>0.84255161739777595</v>
      </c>
      <c r="BS244" s="50" t="s">
        <v>43</v>
      </c>
      <c r="BT244" s="50" t="s">
        <v>43</v>
      </c>
      <c r="BU244" s="50" t="s">
        <v>43</v>
      </c>
      <c r="BV244" s="50" t="s">
        <v>43</v>
      </c>
      <c r="BW244" s="50" t="s">
        <v>43</v>
      </c>
      <c r="BX244" s="50" t="s">
        <v>43</v>
      </c>
      <c r="BY244" s="50" t="s">
        <v>41</v>
      </c>
      <c r="BZ244" s="50" t="s">
        <v>41</v>
      </c>
    </row>
    <row r="245" spans="1:78" s="50" customFormat="1" x14ac:dyDescent="0.3">
      <c r="A245" s="49">
        <v>14164900</v>
      </c>
      <c r="B245" s="50">
        <v>23772751</v>
      </c>
      <c r="C245" s="50" t="s">
        <v>9</v>
      </c>
      <c r="D245" s="69" t="s">
        <v>162</v>
      </c>
      <c r="E245" s="69"/>
      <c r="F245" s="64"/>
      <c r="G245" s="67">
        <v>0.78</v>
      </c>
      <c r="H245" s="51" t="str">
        <f t="shared" si="544"/>
        <v>G</v>
      </c>
      <c r="I245" s="51" t="str">
        <f t="shared" si="545"/>
        <v>G</v>
      </c>
      <c r="J245" s="51" t="str">
        <f t="shared" si="546"/>
        <v>VG</v>
      </c>
      <c r="K245" s="51" t="str">
        <f t="shared" si="547"/>
        <v>VG</v>
      </c>
      <c r="L245" s="52">
        <v>0.1018</v>
      </c>
      <c r="M245" s="52" t="str">
        <f t="shared" si="548"/>
        <v>S</v>
      </c>
      <c r="N245" s="51" t="str">
        <f t="shared" si="549"/>
        <v>G</v>
      </c>
      <c r="O245" s="51" t="str">
        <f t="shared" si="550"/>
        <v>VG</v>
      </c>
      <c r="P245" s="51" t="str">
        <f t="shared" si="551"/>
        <v>G</v>
      </c>
      <c r="Q245" s="51">
        <v>0.46</v>
      </c>
      <c r="R245" s="51" t="str">
        <f t="shared" si="552"/>
        <v>VG</v>
      </c>
      <c r="S245" s="51" t="str">
        <f t="shared" si="553"/>
        <v>VG</v>
      </c>
      <c r="T245" s="51" t="str">
        <f t="shared" si="554"/>
        <v>VG</v>
      </c>
      <c r="U245" s="51" t="str">
        <f t="shared" si="555"/>
        <v>VG</v>
      </c>
      <c r="V245" s="51">
        <v>0.81359999999999999</v>
      </c>
      <c r="W245" s="51" t="str">
        <f t="shared" si="556"/>
        <v>G</v>
      </c>
      <c r="X245" s="51" t="str">
        <f t="shared" si="557"/>
        <v>G</v>
      </c>
      <c r="Y245" s="51" t="str">
        <f t="shared" si="558"/>
        <v>VG</v>
      </c>
      <c r="Z245" s="51" t="str">
        <f t="shared" si="559"/>
        <v>G</v>
      </c>
      <c r="AA245" s="53">
        <v>0.82957537734731002</v>
      </c>
      <c r="AB245" s="53">
        <v>0.770017181523593</v>
      </c>
      <c r="AC245" s="53">
        <v>4.1945904485044201</v>
      </c>
      <c r="AD245" s="53">
        <v>1.60133556975805</v>
      </c>
      <c r="AE245" s="53">
        <v>0.41282517201920899</v>
      </c>
      <c r="AF245" s="53">
        <v>0.47956523902010201</v>
      </c>
      <c r="AG245" s="53">
        <v>0.83981224617125405</v>
      </c>
      <c r="AH245" s="53">
        <v>0.77168278397218004</v>
      </c>
      <c r="AI245" s="54" t="s">
        <v>43</v>
      </c>
      <c r="AJ245" s="54" t="s">
        <v>41</v>
      </c>
      <c r="AK245" s="54" t="s">
        <v>43</v>
      </c>
      <c r="AL245" s="54" t="s">
        <v>43</v>
      </c>
      <c r="AM245" s="54" t="s">
        <v>43</v>
      </c>
      <c r="AN245" s="54" t="s">
        <v>43</v>
      </c>
      <c r="AO245" s="54" t="s">
        <v>41</v>
      </c>
      <c r="AP245" s="54" t="s">
        <v>41</v>
      </c>
      <c r="AR245" s="55" t="s">
        <v>53</v>
      </c>
      <c r="AS245" s="53">
        <v>0.84535320975234196</v>
      </c>
      <c r="AT245" s="53">
        <v>0.852362033202411</v>
      </c>
      <c r="AU245" s="53">
        <v>0.65503642042571297</v>
      </c>
      <c r="AV245" s="53">
        <v>0.70929549035220396</v>
      </c>
      <c r="AW245" s="53">
        <v>0.39325156102380399</v>
      </c>
      <c r="AX245" s="53">
        <v>0.38423686288224501</v>
      </c>
      <c r="AY245" s="53">
        <v>0.84908178687649805</v>
      </c>
      <c r="AZ245" s="53">
        <v>0.85623492331974904</v>
      </c>
      <c r="BA245" s="54" t="s">
        <v>43</v>
      </c>
      <c r="BB245" s="54" t="s">
        <v>43</v>
      </c>
      <c r="BC245" s="54" t="s">
        <v>43</v>
      </c>
      <c r="BD245" s="54" t="s">
        <v>43</v>
      </c>
      <c r="BE245" s="54" t="s">
        <v>43</v>
      </c>
      <c r="BF245" s="54" t="s">
        <v>43</v>
      </c>
      <c r="BG245" s="54" t="s">
        <v>41</v>
      </c>
      <c r="BH245" s="54" t="s">
        <v>43</v>
      </c>
      <c r="BI245" s="50">
        <f t="shared" si="560"/>
        <v>1</v>
      </c>
      <c r="BJ245" s="50" t="s">
        <v>53</v>
      </c>
      <c r="BK245" s="53">
        <v>0.83149852870428698</v>
      </c>
      <c r="BL245" s="53">
        <v>0.840051780765255</v>
      </c>
      <c r="BM245" s="53">
        <v>2.4536945846266698</v>
      </c>
      <c r="BN245" s="53">
        <v>1.8573873082821999</v>
      </c>
      <c r="BO245" s="53">
        <v>0.41048930716367399</v>
      </c>
      <c r="BP245" s="53">
        <v>0.39993526880577102</v>
      </c>
      <c r="BQ245" s="53">
        <v>0.83515826593662201</v>
      </c>
      <c r="BR245" s="53">
        <v>0.84255161739777595</v>
      </c>
      <c r="BS245" s="50" t="s">
        <v>43</v>
      </c>
      <c r="BT245" s="50" t="s">
        <v>43</v>
      </c>
      <c r="BU245" s="50" t="s">
        <v>43</v>
      </c>
      <c r="BV245" s="50" t="s">
        <v>43</v>
      </c>
      <c r="BW245" s="50" t="s">
        <v>43</v>
      </c>
      <c r="BX245" s="50" t="s">
        <v>43</v>
      </c>
      <c r="BY245" s="50" t="s">
        <v>41</v>
      </c>
      <c r="BZ245" s="50" t="s">
        <v>41</v>
      </c>
    </row>
    <row r="246" spans="1:78" s="50" customFormat="1" x14ac:dyDescent="0.3">
      <c r="A246" s="49">
        <v>14164900</v>
      </c>
      <c r="B246" s="50">
        <v>23772751</v>
      </c>
      <c r="C246" s="50" t="s">
        <v>9</v>
      </c>
      <c r="D246" s="69" t="s">
        <v>194</v>
      </c>
      <c r="E246" s="69"/>
      <c r="F246" s="64"/>
      <c r="G246" s="67">
        <v>0.80900000000000005</v>
      </c>
      <c r="H246" s="51" t="str">
        <f t="shared" si="544"/>
        <v>VG</v>
      </c>
      <c r="I246" s="51" t="str">
        <f t="shared" si="545"/>
        <v>G</v>
      </c>
      <c r="J246" s="51" t="str">
        <f t="shared" si="546"/>
        <v>VG</v>
      </c>
      <c r="K246" s="51" t="str">
        <f t="shared" si="547"/>
        <v>VG</v>
      </c>
      <c r="L246" s="52">
        <v>-1.5699999999999999E-2</v>
      </c>
      <c r="M246" s="52" t="str">
        <f t="shared" si="548"/>
        <v>VG</v>
      </c>
      <c r="N246" s="51" t="str">
        <f t="shared" si="549"/>
        <v>G</v>
      </c>
      <c r="O246" s="51" t="str">
        <f t="shared" si="550"/>
        <v>VG</v>
      </c>
      <c r="P246" s="51" t="str">
        <f t="shared" si="551"/>
        <v>G</v>
      </c>
      <c r="Q246" s="51">
        <v>0.437</v>
      </c>
      <c r="R246" s="51" t="str">
        <f t="shared" si="552"/>
        <v>VG</v>
      </c>
      <c r="S246" s="51" t="str">
        <f t="shared" si="553"/>
        <v>VG</v>
      </c>
      <c r="T246" s="51" t="str">
        <f t="shared" si="554"/>
        <v>VG</v>
      </c>
      <c r="U246" s="51" t="str">
        <f t="shared" si="555"/>
        <v>VG</v>
      </c>
      <c r="V246" s="51">
        <v>0.81699999999999995</v>
      </c>
      <c r="W246" s="51" t="str">
        <f t="shared" si="556"/>
        <v>G</v>
      </c>
      <c r="X246" s="51" t="str">
        <f t="shared" si="557"/>
        <v>G</v>
      </c>
      <c r="Y246" s="51" t="str">
        <f t="shared" si="558"/>
        <v>VG</v>
      </c>
      <c r="Z246" s="51" t="str">
        <f t="shared" si="559"/>
        <v>G</v>
      </c>
      <c r="AA246" s="53">
        <v>0.82957537734731002</v>
      </c>
      <c r="AB246" s="53">
        <v>0.770017181523593</v>
      </c>
      <c r="AC246" s="53">
        <v>4.1945904485044201</v>
      </c>
      <c r="AD246" s="53">
        <v>1.60133556975805</v>
      </c>
      <c r="AE246" s="53">
        <v>0.41282517201920899</v>
      </c>
      <c r="AF246" s="53">
        <v>0.47956523902010201</v>
      </c>
      <c r="AG246" s="53">
        <v>0.83981224617125405</v>
      </c>
      <c r="AH246" s="53">
        <v>0.77168278397218004</v>
      </c>
      <c r="AI246" s="54" t="s">
        <v>43</v>
      </c>
      <c r="AJ246" s="54" t="s">
        <v>41</v>
      </c>
      <c r="AK246" s="54" t="s">
        <v>43</v>
      </c>
      <c r="AL246" s="54" t="s">
        <v>43</v>
      </c>
      <c r="AM246" s="54" t="s">
        <v>43</v>
      </c>
      <c r="AN246" s="54" t="s">
        <v>43</v>
      </c>
      <c r="AO246" s="54" t="s">
        <v>41</v>
      </c>
      <c r="AP246" s="54" t="s">
        <v>41</v>
      </c>
      <c r="AR246" s="55" t="s">
        <v>53</v>
      </c>
      <c r="AS246" s="53">
        <v>0.84535320975234196</v>
      </c>
      <c r="AT246" s="53">
        <v>0.852362033202411</v>
      </c>
      <c r="AU246" s="53">
        <v>0.65503642042571297</v>
      </c>
      <c r="AV246" s="53">
        <v>0.70929549035220396</v>
      </c>
      <c r="AW246" s="53">
        <v>0.39325156102380399</v>
      </c>
      <c r="AX246" s="53">
        <v>0.38423686288224501</v>
      </c>
      <c r="AY246" s="53">
        <v>0.84908178687649805</v>
      </c>
      <c r="AZ246" s="53">
        <v>0.85623492331974904</v>
      </c>
      <c r="BA246" s="54" t="s">
        <v>43</v>
      </c>
      <c r="BB246" s="54" t="s">
        <v>43</v>
      </c>
      <c r="BC246" s="54" t="s">
        <v>43</v>
      </c>
      <c r="BD246" s="54" t="s">
        <v>43</v>
      </c>
      <c r="BE246" s="54" t="s">
        <v>43</v>
      </c>
      <c r="BF246" s="54" t="s">
        <v>43</v>
      </c>
      <c r="BG246" s="54" t="s">
        <v>41</v>
      </c>
      <c r="BH246" s="54" t="s">
        <v>43</v>
      </c>
      <c r="BI246" s="50">
        <f t="shared" si="560"/>
        <v>1</v>
      </c>
      <c r="BJ246" s="50" t="s">
        <v>53</v>
      </c>
      <c r="BK246" s="53">
        <v>0.83149852870428698</v>
      </c>
      <c r="BL246" s="53">
        <v>0.840051780765255</v>
      </c>
      <c r="BM246" s="53">
        <v>2.4536945846266698</v>
      </c>
      <c r="BN246" s="53">
        <v>1.8573873082821999</v>
      </c>
      <c r="BO246" s="53">
        <v>0.41048930716367399</v>
      </c>
      <c r="BP246" s="53">
        <v>0.39993526880577102</v>
      </c>
      <c r="BQ246" s="53">
        <v>0.83515826593662201</v>
      </c>
      <c r="BR246" s="53">
        <v>0.84255161739777595</v>
      </c>
      <c r="BS246" s="50" t="s">
        <v>43</v>
      </c>
      <c r="BT246" s="50" t="s">
        <v>43</v>
      </c>
      <c r="BU246" s="50" t="s">
        <v>43</v>
      </c>
      <c r="BV246" s="50" t="s">
        <v>43</v>
      </c>
      <c r="BW246" s="50" t="s">
        <v>43</v>
      </c>
      <c r="BX246" s="50" t="s">
        <v>43</v>
      </c>
      <c r="BY246" s="50" t="s">
        <v>41</v>
      </c>
      <c r="BZ246" s="50" t="s">
        <v>41</v>
      </c>
    </row>
    <row r="247" spans="1:78" s="50" customFormat="1" x14ac:dyDescent="0.3">
      <c r="A247" s="49">
        <v>14164900</v>
      </c>
      <c r="B247" s="50">
        <v>23772751</v>
      </c>
      <c r="C247" s="50" t="s">
        <v>9</v>
      </c>
      <c r="D247" s="69" t="s">
        <v>195</v>
      </c>
      <c r="E247" s="69"/>
      <c r="F247" s="64"/>
      <c r="G247" s="67">
        <v>0.81399999999999995</v>
      </c>
      <c r="H247" s="51" t="str">
        <f t="shared" si="544"/>
        <v>VG</v>
      </c>
      <c r="I247" s="51" t="str">
        <f t="shared" si="545"/>
        <v>G</v>
      </c>
      <c r="J247" s="51" t="str">
        <f t="shared" si="546"/>
        <v>VG</v>
      </c>
      <c r="K247" s="51" t="str">
        <f t="shared" si="547"/>
        <v>VG</v>
      </c>
      <c r="L247" s="52">
        <v>-2.1000000000000001E-2</v>
      </c>
      <c r="M247" s="52" t="str">
        <f t="shared" si="548"/>
        <v>VG</v>
      </c>
      <c r="N247" s="51" t="str">
        <f t="shared" si="549"/>
        <v>G</v>
      </c>
      <c r="O247" s="51" t="str">
        <f t="shared" si="550"/>
        <v>VG</v>
      </c>
      <c r="P247" s="51" t="str">
        <f t="shared" si="551"/>
        <v>G</v>
      </c>
      <c r="Q247" s="51">
        <v>0.43</v>
      </c>
      <c r="R247" s="51" t="str">
        <f t="shared" si="552"/>
        <v>VG</v>
      </c>
      <c r="S247" s="51" t="str">
        <f t="shared" si="553"/>
        <v>VG</v>
      </c>
      <c r="T247" s="51" t="str">
        <f t="shared" si="554"/>
        <v>VG</v>
      </c>
      <c r="U247" s="51" t="str">
        <f t="shared" si="555"/>
        <v>VG</v>
      </c>
      <c r="V247" s="51">
        <v>0.82</v>
      </c>
      <c r="W247" s="51" t="str">
        <f t="shared" si="556"/>
        <v>G</v>
      </c>
      <c r="X247" s="51" t="str">
        <f t="shared" si="557"/>
        <v>G</v>
      </c>
      <c r="Y247" s="51" t="str">
        <f t="shared" si="558"/>
        <v>VG</v>
      </c>
      <c r="Z247" s="51" t="str">
        <f t="shared" si="559"/>
        <v>G</v>
      </c>
      <c r="AA247" s="53">
        <v>0.82957537734731002</v>
      </c>
      <c r="AB247" s="53">
        <v>0.770017181523593</v>
      </c>
      <c r="AC247" s="53">
        <v>4.1945904485044201</v>
      </c>
      <c r="AD247" s="53">
        <v>1.60133556975805</v>
      </c>
      <c r="AE247" s="53">
        <v>0.41282517201920899</v>
      </c>
      <c r="AF247" s="53">
        <v>0.47956523902010201</v>
      </c>
      <c r="AG247" s="53">
        <v>0.83981224617125405</v>
      </c>
      <c r="AH247" s="53">
        <v>0.77168278397218004</v>
      </c>
      <c r="AI247" s="54" t="s">
        <v>43</v>
      </c>
      <c r="AJ247" s="54" t="s">
        <v>41</v>
      </c>
      <c r="AK247" s="54" t="s">
        <v>43</v>
      </c>
      <c r="AL247" s="54" t="s">
        <v>43</v>
      </c>
      <c r="AM247" s="54" t="s">
        <v>43</v>
      </c>
      <c r="AN247" s="54" t="s">
        <v>43</v>
      </c>
      <c r="AO247" s="54" t="s">
        <v>41</v>
      </c>
      <c r="AP247" s="54" t="s">
        <v>41</v>
      </c>
      <c r="AR247" s="55" t="s">
        <v>53</v>
      </c>
      <c r="AS247" s="53">
        <v>0.84535320975234196</v>
      </c>
      <c r="AT247" s="53">
        <v>0.852362033202411</v>
      </c>
      <c r="AU247" s="53">
        <v>0.65503642042571297</v>
      </c>
      <c r="AV247" s="53">
        <v>0.70929549035220396</v>
      </c>
      <c r="AW247" s="53">
        <v>0.39325156102380399</v>
      </c>
      <c r="AX247" s="53">
        <v>0.38423686288224501</v>
      </c>
      <c r="AY247" s="53">
        <v>0.84908178687649805</v>
      </c>
      <c r="AZ247" s="53">
        <v>0.85623492331974904</v>
      </c>
      <c r="BA247" s="54" t="s">
        <v>43</v>
      </c>
      <c r="BB247" s="54" t="s">
        <v>43</v>
      </c>
      <c r="BC247" s="54" t="s">
        <v>43</v>
      </c>
      <c r="BD247" s="54" t="s">
        <v>43</v>
      </c>
      <c r="BE247" s="54" t="s">
        <v>43</v>
      </c>
      <c r="BF247" s="54" t="s">
        <v>43</v>
      </c>
      <c r="BG247" s="54" t="s">
        <v>41</v>
      </c>
      <c r="BH247" s="54" t="s">
        <v>43</v>
      </c>
      <c r="BI247" s="50">
        <f t="shared" si="560"/>
        <v>1</v>
      </c>
      <c r="BJ247" s="50" t="s">
        <v>53</v>
      </c>
      <c r="BK247" s="53">
        <v>0.83149852870428698</v>
      </c>
      <c r="BL247" s="53">
        <v>0.840051780765255</v>
      </c>
      <c r="BM247" s="53">
        <v>2.4536945846266698</v>
      </c>
      <c r="BN247" s="53">
        <v>1.8573873082821999</v>
      </c>
      <c r="BO247" s="53">
        <v>0.41048930716367399</v>
      </c>
      <c r="BP247" s="53">
        <v>0.39993526880577102</v>
      </c>
      <c r="BQ247" s="53">
        <v>0.83515826593662201</v>
      </c>
      <c r="BR247" s="53">
        <v>0.84255161739777595</v>
      </c>
      <c r="BS247" s="50" t="s">
        <v>43</v>
      </c>
      <c r="BT247" s="50" t="s">
        <v>43</v>
      </c>
      <c r="BU247" s="50" t="s">
        <v>43</v>
      </c>
      <c r="BV247" s="50" t="s">
        <v>43</v>
      </c>
      <c r="BW247" s="50" t="s">
        <v>43</v>
      </c>
      <c r="BX247" s="50" t="s">
        <v>43</v>
      </c>
      <c r="BY247" s="50" t="s">
        <v>41</v>
      </c>
      <c r="BZ247" s="50" t="s">
        <v>41</v>
      </c>
    </row>
    <row r="248" spans="1:78" s="50" customFormat="1" x14ac:dyDescent="0.3">
      <c r="A248" s="49">
        <v>14164900</v>
      </c>
      <c r="B248" s="50">
        <v>23772751</v>
      </c>
      <c r="C248" s="50" t="s">
        <v>9</v>
      </c>
      <c r="D248" s="69" t="s">
        <v>203</v>
      </c>
      <c r="E248" s="69" t="s">
        <v>206</v>
      </c>
      <c r="F248" s="64"/>
      <c r="G248" s="67">
        <v>0.81399999999999995</v>
      </c>
      <c r="H248" s="51" t="str">
        <f t="shared" si="544"/>
        <v>VG</v>
      </c>
      <c r="I248" s="51" t="str">
        <f t="shared" si="545"/>
        <v>G</v>
      </c>
      <c r="J248" s="51" t="str">
        <f t="shared" si="546"/>
        <v>VG</v>
      </c>
      <c r="K248" s="51" t="str">
        <f t="shared" si="547"/>
        <v>VG</v>
      </c>
      <c r="L248" s="52">
        <v>-2.1000000000000001E-2</v>
      </c>
      <c r="M248" s="52" t="str">
        <f t="shared" si="548"/>
        <v>VG</v>
      </c>
      <c r="N248" s="51" t="str">
        <f t="shared" si="549"/>
        <v>G</v>
      </c>
      <c r="O248" s="51" t="str">
        <f t="shared" si="550"/>
        <v>VG</v>
      </c>
      <c r="P248" s="51" t="str">
        <f t="shared" si="551"/>
        <v>G</v>
      </c>
      <c r="Q248" s="51">
        <v>0.43</v>
      </c>
      <c r="R248" s="51" t="str">
        <f t="shared" si="552"/>
        <v>VG</v>
      </c>
      <c r="S248" s="51" t="str">
        <f t="shared" si="553"/>
        <v>VG</v>
      </c>
      <c r="T248" s="51" t="str">
        <f t="shared" si="554"/>
        <v>VG</v>
      </c>
      <c r="U248" s="51" t="str">
        <f t="shared" si="555"/>
        <v>VG</v>
      </c>
      <c r="V248" s="51">
        <v>0.82</v>
      </c>
      <c r="W248" s="51" t="str">
        <f t="shared" si="556"/>
        <v>G</v>
      </c>
      <c r="X248" s="51" t="str">
        <f t="shared" si="557"/>
        <v>G</v>
      </c>
      <c r="Y248" s="51" t="str">
        <f t="shared" si="558"/>
        <v>VG</v>
      </c>
      <c r="Z248" s="51" t="str">
        <f t="shared" si="559"/>
        <v>G</v>
      </c>
      <c r="AA248" s="53">
        <v>0.82957537734731002</v>
      </c>
      <c r="AB248" s="53">
        <v>0.770017181523593</v>
      </c>
      <c r="AC248" s="53">
        <v>4.1945904485044201</v>
      </c>
      <c r="AD248" s="53">
        <v>1.60133556975805</v>
      </c>
      <c r="AE248" s="53">
        <v>0.41282517201920899</v>
      </c>
      <c r="AF248" s="53">
        <v>0.47956523902010201</v>
      </c>
      <c r="AG248" s="53">
        <v>0.83981224617125405</v>
      </c>
      <c r="AH248" s="53">
        <v>0.77168278397218004</v>
      </c>
      <c r="AI248" s="54" t="s">
        <v>43</v>
      </c>
      <c r="AJ248" s="54" t="s">
        <v>41</v>
      </c>
      <c r="AK248" s="54" t="s">
        <v>43</v>
      </c>
      <c r="AL248" s="54" t="s">
        <v>43</v>
      </c>
      <c r="AM248" s="54" t="s">
        <v>43</v>
      </c>
      <c r="AN248" s="54" t="s">
        <v>43</v>
      </c>
      <c r="AO248" s="54" t="s">
        <v>41</v>
      </c>
      <c r="AP248" s="54" t="s">
        <v>41</v>
      </c>
      <c r="AR248" s="55" t="s">
        <v>53</v>
      </c>
      <c r="AS248" s="53">
        <v>0.84535320975234196</v>
      </c>
      <c r="AT248" s="53">
        <v>0.852362033202411</v>
      </c>
      <c r="AU248" s="53">
        <v>0.65503642042571297</v>
      </c>
      <c r="AV248" s="53">
        <v>0.70929549035220396</v>
      </c>
      <c r="AW248" s="53">
        <v>0.39325156102380399</v>
      </c>
      <c r="AX248" s="53">
        <v>0.38423686288224501</v>
      </c>
      <c r="AY248" s="53">
        <v>0.84908178687649805</v>
      </c>
      <c r="AZ248" s="53">
        <v>0.85623492331974904</v>
      </c>
      <c r="BA248" s="54" t="s">
        <v>43</v>
      </c>
      <c r="BB248" s="54" t="s">
        <v>43</v>
      </c>
      <c r="BC248" s="54" t="s">
        <v>43</v>
      </c>
      <c r="BD248" s="54" t="s">
        <v>43</v>
      </c>
      <c r="BE248" s="54" t="s">
        <v>43</v>
      </c>
      <c r="BF248" s="54" t="s">
        <v>43</v>
      </c>
      <c r="BG248" s="54" t="s">
        <v>41</v>
      </c>
      <c r="BH248" s="54" t="s">
        <v>43</v>
      </c>
      <c r="BI248" s="50">
        <f t="shared" si="560"/>
        <v>1</v>
      </c>
      <c r="BJ248" s="50" t="s">
        <v>53</v>
      </c>
      <c r="BK248" s="53">
        <v>0.83149852870428698</v>
      </c>
      <c r="BL248" s="53">
        <v>0.840051780765255</v>
      </c>
      <c r="BM248" s="53">
        <v>2.4536945846266698</v>
      </c>
      <c r="BN248" s="53">
        <v>1.8573873082821999</v>
      </c>
      <c r="BO248" s="53">
        <v>0.41048930716367399</v>
      </c>
      <c r="BP248" s="53">
        <v>0.39993526880577102</v>
      </c>
      <c r="BQ248" s="53">
        <v>0.83515826593662201</v>
      </c>
      <c r="BR248" s="53">
        <v>0.84255161739777595</v>
      </c>
      <c r="BS248" s="50" t="s">
        <v>43</v>
      </c>
      <c r="BT248" s="50" t="s">
        <v>43</v>
      </c>
      <c r="BU248" s="50" t="s">
        <v>43</v>
      </c>
      <c r="BV248" s="50" t="s">
        <v>43</v>
      </c>
      <c r="BW248" s="50" t="s">
        <v>43</v>
      </c>
      <c r="BX248" s="50" t="s">
        <v>43</v>
      </c>
      <c r="BY248" s="50" t="s">
        <v>41</v>
      </c>
      <c r="BZ248" s="50" t="s">
        <v>41</v>
      </c>
    </row>
    <row r="249" spans="1:78" s="50" customFormat="1" x14ac:dyDescent="0.3">
      <c r="A249" s="49">
        <v>14164900</v>
      </c>
      <c r="B249" s="50">
        <v>23772751</v>
      </c>
      <c r="C249" s="50" t="s">
        <v>9</v>
      </c>
      <c r="D249" s="69" t="s">
        <v>207</v>
      </c>
      <c r="E249" s="69" t="s">
        <v>205</v>
      </c>
      <c r="F249" s="64"/>
      <c r="G249" s="67">
        <v>0.81399999999999995</v>
      </c>
      <c r="H249" s="51" t="str">
        <f t="shared" si="544"/>
        <v>VG</v>
      </c>
      <c r="I249" s="51" t="str">
        <f t="shared" si="545"/>
        <v>G</v>
      </c>
      <c r="J249" s="51" t="str">
        <f t="shared" si="546"/>
        <v>VG</v>
      </c>
      <c r="K249" s="51" t="str">
        <f t="shared" si="547"/>
        <v>VG</v>
      </c>
      <c r="L249" s="52">
        <v>-2.1000000000000001E-2</v>
      </c>
      <c r="M249" s="52" t="str">
        <f t="shared" si="548"/>
        <v>VG</v>
      </c>
      <c r="N249" s="51" t="str">
        <f t="shared" si="549"/>
        <v>G</v>
      </c>
      <c r="O249" s="51" t="str">
        <f t="shared" si="550"/>
        <v>VG</v>
      </c>
      <c r="P249" s="51" t="str">
        <f t="shared" si="551"/>
        <v>G</v>
      </c>
      <c r="Q249" s="51">
        <v>0.43099999999999999</v>
      </c>
      <c r="R249" s="51" t="str">
        <f t="shared" si="552"/>
        <v>VG</v>
      </c>
      <c r="S249" s="51" t="str">
        <f t="shared" si="553"/>
        <v>VG</v>
      </c>
      <c r="T249" s="51" t="str">
        <f t="shared" si="554"/>
        <v>VG</v>
      </c>
      <c r="U249" s="51" t="str">
        <f t="shared" si="555"/>
        <v>VG</v>
      </c>
      <c r="V249" s="51">
        <v>0.82199999999999995</v>
      </c>
      <c r="W249" s="51" t="str">
        <f t="shared" si="556"/>
        <v>G</v>
      </c>
      <c r="X249" s="51" t="str">
        <f t="shared" si="557"/>
        <v>G</v>
      </c>
      <c r="Y249" s="51" t="str">
        <f t="shared" si="558"/>
        <v>VG</v>
      </c>
      <c r="Z249" s="51" t="str">
        <f t="shared" si="559"/>
        <v>G</v>
      </c>
      <c r="AA249" s="53">
        <v>0.82957537734731002</v>
      </c>
      <c r="AB249" s="53">
        <v>0.770017181523593</v>
      </c>
      <c r="AC249" s="53">
        <v>4.1945904485044201</v>
      </c>
      <c r="AD249" s="53">
        <v>1.60133556975805</v>
      </c>
      <c r="AE249" s="53">
        <v>0.41282517201920899</v>
      </c>
      <c r="AF249" s="53">
        <v>0.47956523902010201</v>
      </c>
      <c r="AG249" s="53">
        <v>0.83981224617125405</v>
      </c>
      <c r="AH249" s="53">
        <v>0.77168278397218004</v>
      </c>
      <c r="AI249" s="54" t="s">
        <v>43</v>
      </c>
      <c r="AJ249" s="54" t="s">
        <v>41</v>
      </c>
      <c r="AK249" s="54" t="s">
        <v>43</v>
      </c>
      <c r="AL249" s="54" t="s">
        <v>43</v>
      </c>
      <c r="AM249" s="54" t="s">
        <v>43</v>
      </c>
      <c r="AN249" s="54" t="s">
        <v>43</v>
      </c>
      <c r="AO249" s="54" t="s">
        <v>41</v>
      </c>
      <c r="AP249" s="54" t="s">
        <v>41</v>
      </c>
      <c r="AR249" s="55" t="s">
        <v>53</v>
      </c>
      <c r="AS249" s="53">
        <v>0.84535320975234196</v>
      </c>
      <c r="AT249" s="53">
        <v>0.852362033202411</v>
      </c>
      <c r="AU249" s="53">
        <v>0.65503642042571297</v>
      </c>
      <c r="AV249" s="53">
        <v>0.70929549035220396</v>
      </c>
      <c r="AW249" s="53">
        <v>0.39325156102380399</v>
      </c>
      <c r="AX249" s="53">
        <v>0.38423686288224501</v>
      </c>
      <c r="AY249" s="53">
        <v>0.84908178687649805</v>
      </c>
      <c r="AZ249" s="53">
        <v>0.85623492331974904</v>
      </c>
      <c r="BA249" s="54" t="s">
        <v>43</v>
      </c>
      <c r="BB249" s="54" t="s">
        <v>43</v>
      </c>
      <c r="BC249" s="54" t="s">
        <v>43</v>
      </c>
      <c r="BD249" s="54" t="s">
        <v>43</v>
      </c>
      <c r="BE249" s="54" t="s">
        <v>43</v>
      </c>
      <c r="BF249" s="54" t="s">
        <v>43</v>
      </c>
      <c r="BG249" s="54" t="s">
        <v>41</v>
      </c>
      <c r="BH249" s="54" t="s">
        <v>43</v>
      </c>
      <c r="BI249" s="50">
        <f t="shared" si="560"/>
        <v>1</v>
      </c>
      <c r="BJ249" s="50" t="s">
        <v>53</v>
      </c>
      <c r="BK249" s="53">
        <v>0.83149852870428698</v>
      </c>
      <c r="BL249" s="53">
        <v>0.840051780765255</v>
      </c>
      <c r="BM249" s="53">
        <v>2.4536945846266698</v>
      </c>
      <c r="BN249" s="53">
        <v>1.8573873082821999</v>
      </c>
      <c r="BO249" s="53">
        <v>0.41048930716367399</v>
      </c>
      <c r="BP249" s="53">
        <v>0.39993526880577102</v>
      </c>
      <c r="BQ249" s="53">
        <v>0.83515826593662201</v>
      </c>
      <c r="BR249" s="53">
        <v>0.84255161739777595</v>
      </c>
      <c r="BS249" s="50" t="s">
        <v>43</v>
      </c>
      <c r="BT249" s="50" t="s">
        <v>43</v>
      </c>
      <c r="BU249" s="50" t="s">
        <v>43</v>
      </c>
      <c r="BV249" s="50" t="s">
        <v>43</v>
      </c>
      <c r="BW249" s="50" t="s">
        <v>43</v>
      </c>
      <c r="BX249" s="50" t="s">
        <v>43</v>
      </c>
      <c r="BY249" s="50" t="s">
        <v>41</v>
      </c>
      <c r="BZ249" s="50" t="s">
        <v>41</v>
      </c>
    </row>
    <row r="250" spans="1:78" s="50" customFormat="1" x14ac:dyDescent="0.3">
      <c r="A250" s="49">
        <v>14164900</v>
      </c>
      <c r="B250" s="50">
        <v>23772751</v>
      </c>
      <c r="C250" s="50" t="s">
        <v>9</v>
      </c>
      <c r="D250" s="69" t="s">
        <v>212</v>
      </c>
      <c r="E250" s="69" t="s">
        <v>206</v>
      </c>
      <c r="F250" s="64"/>
      <c r="G250" s="67">
        <v>0.81399999999999995</v>
      </c>
      <c r="H250" s="51" t="str">
        <f t="shared" si="544"/>
        <v>VG</v>
      </c>
      <c r="I250" s="51" t="str">
        <f t="shared" si="545"/>
        <v>G</v>
      </c>
      <c r="J250" s="51" t="str">
        <f t="shared" si="546"/>
        <v>VG</v>
      </c>
      <c r="K250" s="51" t="str">
        <f t="shared" si="547"/>
        <v>VG</v>
      </c>
      <c r="L250" s="52">
        <v>-2.1000000000000001E-2</v>
      </c>
      <c r="M250" s="52" t="str">
        <f t="shared" si="548"/>
        <v>VG</v>
      </c>
      <c r="N250" s="51" t="str">
        <f t="shared" si="549"/>
        <v>G</v>
      </c>
      <c r="O250" s="51" t="str">
        <f t="shared" si="550"/>
        <v>VG</v>
      </c>
      <c r="P250" s="51" t="str">
        <f t="shared" si="551"/>
        <v>G</v>
      </c>
      <c r="Q250" s="51">
        <v>0.43</v>
      </c>
      <c r="R250" s="51" t="str">
        <f t="shared" si="552"/>
        <v>VG</v>
      </c>
      <c r="S250" s="51" t="str">
        <f t="shared" si="553"/>
        <v>VG</v>
      </c>
      <c r="T250" s="51" t="str">
        <f t="shared" si="554"/>
        <v>VG</v>
      </c>
      <c r="U250" s="51" t="str">
        <f t="shared" si="555"/>
        <v>VG</v>
      </c>
      <c r="V250" s="51">
        <v>0.82</v>
      </c>
      <c r="W250" s="51" t="str">
        <f t="shared" si="556"/>
        <v>G</v>
      </c>
      <c r="X250" s="51" t="str">
        <f t="shared" si="557"/>
        <v>G</v>
      </c>
      <c r="Y250" s="51" t="str">
        <f t="shared" si="558"/>
        <v>VG</v>
      </c>
      <c r="Z250" s="51" t="str">
        <f t="shared" si="559"/>
        <v>G</v>
      </c>
      <c r="AA250" s="53">
        <v>0.82957537734731002</v>
      </c>
      <c r="AB250" s="53">
        <v>0.770017181523593</v>
      </c>
      <c r="AC250" s="53">
        <v>4.1945904485044201</v>
      </c>
      <c r="AD250" s="53">
        <v>1.60133556975805</v>
      </c>
      <c r="AE250" s="53">
        <v>0.41282517201920899</v>
      </c>
      <c r="AF250" s="53">
        <v>0.47956523902010201</v>
      </c>
      <c r="AG250" s="53">
        <v>0.83981224617125405</v>
      </c>
      <c r="AH250" s="53">
        <v>0.77168278397218004</v>
      </c>
      <c r="AI250" s="54" t="s">
        <v>43</v>
      </c>
      <c r="AJ250" s="54" t="s">
        <v>41</v>
      </c>
      <c r="AK250" s="54" t="s">
        <v>43</v>
      </c>
      <c r="AL250" s="54" t="s">
        <v>43</v>
      </c>
      <c r="AM250" s="54" t="s">
        <v>43</v>
      </c>
      <c r="AN250" s="54" t="s">
        <v>43</v>
      </c>
      <c r="AO250" s="54" t="s">
        <v>41</v>
      </c>
      <c r="AP250" s="54" t="s">
        <v>41</v>
      </c>
      <c r="AR250" s="55" t="s">
        <v>53</v>
      </c>
      <c r="AS250" s="53">
        <v>0.84535320975234196</v>
      </c>
      <c r="AT250" s="53">
        <v>0.852362033202411</v>
      </c>
      <c r="AU250" s="53">
        <v>0.65503642042571297</v>
      </c>
      <c r="AV250" s="53">
        <v>0.70929549035220396</v>
      </c>
      <c r="AW250" s="53">
        <v>0.39325156102380399</v>
      </c>
      <c r="AX250" s="53">
        <v>0.38423686288224501</v>
      </c>
      <c r="AY250" s="53">
        <v>0.84908178687649805</v>
      </c>
      <c r="AZ250" s="53">
        <v>0.85623492331974904</v>
      </c>
      <c r="BA250" s="54" t="s">
        <v>43</v>
      </c>
      <c r="BB250" s="54" t="s">
        <v>43</v>
      </c>
      <c r="BC250" s="54" t="s">
        <v>43</v>
      </c>
      <c r="BD250" s="54" t="s">
        <v>43</v>
      </c>
      <c r="BE250" s="54" t="s">
        <v>43</v>
      </c>
      <c r="BF250" s="54" t="s">
        <v>43</v>
      </c>
      <c r="BG250" s="54" t="s">
        <v>41</v>
      </c>
      <c r="BH250" s="54" t="s">
        <v>43</v>
      </c>
      <c r="BI250" s="50">
        <f t="shared" si="560"/>
        <v>1</v>
      </c>
      <c r="BJ250" s="50" t="s">
        <v>53</v>
      </c>
      <c r="BK250" s="53">
        <v>0.83149852870428698</v>
      </c>
      <c r="BL250" s="53">
        <v>0.840051780765255</v>
      </c>
      <c r="BM250" s="53">
        <v>2.4536945846266698</v>
      </c>
      <c r="BN250" s="53">
        <v>1.8573873082821999</v>
      </c>
      <c r="BO250" s="53">
        <v>0.41048930716367399</v>
      </c>
      <c r="BP250" s="53">
        <v>0.39993526880577102</v>
      </c>
      <c r="BQ250" s="53">
        <v>0.83515826593662201</v>
      </c>
      <c r="BR250" s="53">
        <v>0.84255161739777595</v>
      </c>
      <c r="BS250" s="50" t="s">
        <v>43</v>
      </c>
      <c r="BT250" s="50" t="s">
        <v>43</v>
      </c>
      <c r="BU250" s="50" t="s">
        <v>43</v>
      </c>
      <c r="BV250" s="50" t="s">
        <v>43</v>
      </c>
      <c r="BW250" s="50" t="s">
        <v>43</v>
      </c>
      <c r="BX250" s="50" t="s">
        <v>43</v>
      </c>
      <c r="BY250" s="50" t="s">
        <v>41</v>
      </c>
      <c r="BZ250" s="50" t="s">
        <v>41</v>
      </c>
    </row>
    <row r="251" spans="1:78" s="50" customFormat="1" x14ac:dyDescent="0.3">
      <c r="A251" s="49">
        <v>14164900</v>
      </c>
      <c r="B251" s="50">
        <v>23772751</v>
      </c>
      <c r="C251" s="50" t="s">
        <v>9</v>
      </c>
      <c r="D251" s="69" t="s">
        <v>214</v>
      </c>
      <c r="E251" s="69" t="s">
        <v>206</v>
      </c>
      <c r="F251" s="64"/>
      <c r="G251" s="67">
        <v>0.81599999999999995</v>
      </c>
      <c r="H251" s="51" t="str">
        <f t="shared" si="544"/>
        <v>VG</v>
      </c>
      <c r="I251" s="51" t="str">
        <f t="shared" si="545"/>
        <v>G</v>
      </c>
      <c r="J251" s="51" t="str">
        <f t="shared" si="546"/>
        <v>VG</v>
      </c>
      <c r="K251" s="51" t="str">
        <f t="shared" si="547"/>
        <v>VG</v>
      </c>
      <c r="L251" s="52">
        <v>1.4200000000000001E-2</v>
      </c>
      <c r="M251" s="52" t="str">
        <f t="shared" si="548"/>
        <v>VG</v>
      </c>
      <c r="N251" s="51" t="str">
        <f t="shared" si="549"/>
        <v>G</v>
      </c>
      <c r="O251" s="51" t="str">
        <f t="shared" si="550"/>
        <v>VG</v>
      </c>
      <c r="P251" s="51" t="str">
        <f t="shared" si="551"/>
        <v>G</v>
      </c>
      <c r="Q251" s="51">
        <v>0.42899999999999999</v>
      </c>
      <c r="R251" s="51" t="str">
        <f t="shared" si="552"/>
        <v>VG</v>
      </c>
      <c r="S251" s="51" t="str">
        <f t="shared" si="553"/>
        <v>VG</v>
      </c>
      <c r="T251" s="51" t="str">
        <f t="shared" si="554"/>
        <v>VG</v>
      </c>
      <c r="U251" s="51" t="str">
        <f t="shared" si="555"/>
        <v>VG</v>
      </c>
      <c r="V251" s="51">
        <v>0.81799999999999995</v>
      </c>
      <c r="W251" s="51" t="str">
        <f t="shared" si="556"/>
        <v>G</v>
      </c>
      <c r="X251" s="51" t="str">
        <f t="shared" si="557"/>
        <v>G</v>
      </c>
      <c r="Y251" s="51" t="str">
        <f t="shared" si="558"/>
        <v>VG</v>
      </c>
      <c r="Z251" s="51" t="str">
        <f t="shared" si="559"/>
        <v>G</v>
      </c>
      <c r="AA251" s="53">
        <v>0.82957537734731002</v>
      </c>
      <c r="AB251" s="53">
        <v>0.770017181523593</v>
      </c>
      <c r="AC251" s="53">
        <v>4.1945904485044201</v>
      </c>
      <c r="AD251" s="53">
        <v>1.60133556975805</v>
      </c>
      <c r="AE251" s="53">
        <v>0.41282517201920899</v>
      </c>
      <c r="AF251" s="53">
        <v>0.47956523902010201</v>
      </c>
      <c r="AG251" s="53">
        <v>0.83981224617125405</v>
      </c>
      <c r="AH251" s="53">
        <v>0.77168278397218004</v>
      </c>
      <c r="AI251" s="54" t="s">
        <v>43</v>
      </c>
      <c r="AJ251" s="54" t="s">
        <v>41</v>
      </c>
      <c r="AK251" s="54" t="s">
        <v>43</v>
      </c>
      <c r="AL251" s="54" t="s">
        <v>43</v>
      </c>
      <c r="AM251" s="54" t="s">
        <v>43</v>
      </c>
      <c r="AN251" s="54" t="s">
        <v>43</v>
      </c>
      <c r="AO251" s="54" t="s">
        <v>41</v>
      </c>
      <c r="AP251" s="54" t="s">
        <v>41</v>
      </c>
      <c r="AR251" s="55" t="s">
        <v>53</v>
      </c>
      <c r="AS251" s="53">
        <v>0.84535320975234196</v>
      </c>
      <c r="AT251" s="53">
        <v>0.852362033202411</v>
      </c>
      <c r="AU251" s="53">
        <v>0.65503642042571297</v>
      </c>
      <c r="AV251" s="53">
        <v>0.70929549035220396</v>
      </c>
      <c r="AW251" s="53">
        <v>0.39325156102380399</v>
      </c>
      <c r="AX251" s="53">
        <v>0.38423686288224501</v>
      </c>
      <c r="AY251" s="53">
        <v>0.84908178687649805</v>
      </c>
      <c r="AZ251" s="53">
        <v>0.85623492331974904</v>
      </c>
      <c r="BA251" s="54" t="s">
        <v>43</v>
      </c>
      <c r="BB251" s="54" t="s">
        <v>43</v>
      </c>
      <c r="BC251" s="54" t="s">
        <v>43</v>
      </c>
      <c r="BD251" s="54" t="s">
        <v>43</v>
      </c>
      <c r="BE251" s="54" t="s">
        <v>43</v>
      </c>
      <c r="BF251" s="54" t="s">
        <v>43</v>
      </c>
      <c r="BG251" s="54" t="s">
        <v>41</v>
      </c>
      <c r="BH251" s="54" t="s">
        <v>43</v>
      </c>
      <c r="BI251" s="50">
        <f t="shared" si="560"/>
        <v>1</v>
      </c>
      <c r="BJ251" s="50" t="s">
        <v>53</v>
      </c>
      <c r="BK251" s="53">
        <v>0.83149852870428698</v>
      </c>
      <c r="BL251" s="53">
        <v>0.840051780765255</v>
      </c>
      <c r="BM251" s="53">
        <v>2.4536945846266698</v>
      </c>
      <c r="BN251" s="53">
        <v>1.8573873082821999</v>
      </c>
      <c r="BO251" s="53">
        <v>0.41048930716367399</v>
      </c>
      <c r="BP251" s="53">
        <v>0.39993526880577102</v>
      </c>
      <c r="BQ251" s="53">
        <v>0.83515826593662201</v>
      </c>
      <c r="BR251" s="53">
        <v>0.84255161739777595</v>
      </c>
      <c r="BS251" s="50" t="s">
        <v>43</v>
      </c>
      <c r="BT251" s="50" t="s">
        <v>43</v>
      </c>
      <c r="BU251" s="50" t="s">
        <v>43</v>
      </c>
      <c r="BV251" s="50" t="s">
        <v>43</v>
      </c>
      <c r="BW251" s="50" t="s">
        <v>43</v>
      </c>
      <c r="BX251" s="50" t="s">
        <v>43</v>
      </c>
      <c r="BY251" s="50" t="s">
        <v>41</v>
      </c>
      <c r="BZ251" s="50" t="s">
        <v>41</v>
      </c>
    </row>
    <row r="252" spans="1:78" s="50" customFormat="1" x14ac:dyDescent="0.3">
      <c r="A252" s="49">
        <v>14164900</v>
      </c>
      <c r="B252" s="50">
        <v>23772751</v>
      </c>
      <c r="C252" s="50" t="s">
        <v>9</v>
      </c>
      <c r="D252" s="69" t="s">
        <v>318</v>
      </c>
      <c r="E252" s="69" t="s">
        <v>329</v>
      </c>
      <c r="F252" s="64"/>
      <c r="G252" s="67">
        <v>0.873</v>
      </c>
      <c r="H252" s="51" t="str">
        <f t="shared" si="544"/>
        <v>VG</v>
      </c>
      <c r="I252" s="51" t="str">
        <f t="shared" si="545"/>
        <v>G</v>
      </c>
      <c r="J252" s="51" t="str">
        <f t="shared" si="546"/>
        <v>VG</v>
      </c>
      <c r="K252" s="51" t="str">
        <f t="shared" si="547"/>
        <v>VG</v>
      </c>
      <c r="L252" s="52">
        <v>8.0000000000000002E-3</v>
      </c>
      <c r="M252" s="52" t="str">
        <f t="shared" si="548"/>
        <v>VG</v>
      </c>
      <c r="N252" s="51" t="str">
        <f t="shared" si="549"/>
        <v>G</v>
      </c>
      <c r="O252" s="51" t="str">
        <f t="shared" si="550"/>
        <v>VG</v>
      </c>
      <c r="P252" s="51" t="str">
        <f t="shared" si="551"/>
        <v>G</v>
      </c>
      <c r="Q252" s="51">
        <v>0.35599999999999998</v>
      </c>
      <c r="R252" s="51" t="str">
        <f t="shared" si="552"/>
        <v>VG</v>
      </c>
      <c r="S252" s="51" t="str">
        <f t="shared" si="553"/>
        <v>VG</v>
      </c>
      <c r="T252" s="51" t="str">
        <f t="shared" si="554"/>
        <v>VG</v>
      </c>
      <c r="U252" s="51" t="str">
        <f t="shared" si="555"/>
        <v>VG</v>
      </c>
      <c r="V252" s="51">
        <v>0.879</v>
      </c>
      <c r="W252" s="51" t="str">
        <f t="shared" si="556"/>
        <v>VG</v>
      </c>
      <c r="X252" s="51" t="str">
        <f t="shared" si="557"/>
        <v>G</v>
      </c>
      <c r="Y252" s="51" t="str">
        <f t="shared" si="558"/>
        <v>VG</v>
      </c>
      <c r="Z252" s="51" t="str">
        <f t="shared" si="559"/>
        <v>G</v>
      </c>
      <c r="AA252" s="53">
        <v>0.82957537734731002</v>
      </c>
      <c r="AB252" s="53">
        <v>0.770017181523593</v>
      </c>
      <c r="AC252" s="53">
        <v>4.1945904485044201</v>
      </c>
      <c r="AD252" s="53">
        <v>1.60133556975805</v>
      </c>
      <c r="AE252" s="53">
        <v>0.41282517201920899</v>
      </c>
      <c r="AF252" s="53">
        <v>0.47956523902010201</v>
      </c>
      <c r="AG252" s="53">
        <v>0.83981224617125405</v>
      </c>
      <c r="AH252" s="53">
        <v>0.77168278397218004</v>
      </c>
      <c r="AI252" s="54" t="s">
        <v>43</v>
      </c>
      <c r="AJ252" s="54" t="s">
        <v>41</v>
      </c>
      <c r="AK252" s="54" t="s">
        <v>43</v>
      </c>
      <c r="AL252" s="54" t="s">
        <v>43</v>
      </c>
      <c r="AM252" s="54" t="s">
        <v>43</v>
      </c>
      <c r="AN252" s="54" t="s">
        <v>43</v>
      </c>
      <c r="AO252" s="54" t="s">
        <v>41</v>
      </c>
      <c r="AP252" s="54" t="s">
        <v>41</v>
      </c>
      <c r="AR252" s="55" t="s">
        <v>53</v>
      </c>
      <c r="AS252" s="53">
        <v>0.84535320975234196</v>
      </c>
      <c r="AT252" s="53">
        <v>0.852362033202411</v>
      </c>
      <c r="AU252" s="53">
        <v>0.65503642042571297</v>
      </c>
      <c r="AV252" s="53">
        <v>0.70929549035220396</v>
      </c>
      <c r="AW252" s="53">
        <v>0.39325156102380399</v>
      </c>
      <c r="AX252" s="53">
        <v>0.38423686288224501</v>
      </c>
      <c r="AY252" s="53">
        <v>0.84908178687649805</v>
      </c>
      <c r="AZ252" s="53">
        <v>0.85623492331974904</v>
      </c>
      <c r="BA252" s="54" t="s">
        <v>43</v>
      </c>
      <c r="BB252" s="54" t="s">
        <v>43</v>
      </c>
      <c r="BC252" s="54" t="s">
        <v>43</v>
      </c>
      <c r="BD252" s="54" t="s">
        <v>43</v>
      </c>
      <c r="BE252" s="54" t="s">
        <v>43</v>
      </c>
      <c r="BF252" s="54" t="s">
        <v>43</v>
      </c>
      <c r="BG252" s="54" t="s">
        <v>41</v>
      </c>
      <c r="BH252" s="54" t="s">
        <v>43</v>
      </c>
      <c r="BI252" s="50">
        <f t="shared" si="560"/>
        <v>1</v>
      </c>
      <c r="BJ252" s="50" t="s">
        <v>53</v>
      </c>
      <c r="BK252" s="53">
        <v>0.83149852870428698</v>
      </c>
      <c r="BL252" s="53">
        <v>0.840051780765255</v>
      </c>
      <c r="BM252" s="53">
        <v>2.4536945846266698</v>
      </c>
      <c r="BN252" s="53">
        <v>1.8573873082821999</v>
      </c>
      <c r="BO252" s="53">
        <v>0.41048930716367399</v>
      </c>
      <c r="BP252" s="53">
        <v>0.39993526880577102</v>
      </c>
      <c r="BQ252" s="53">
        <v>0.83515826593662201</v>
      </c>
      <c r="BR252" s="53">
        <v>0.84255161739777595</v>
      </c>
      <c r="BS252" s="50" t="s">
        <v>43</v>
      </c>
      <c r="BT252" s="50" t="s">
        <v>43</v>
      </c>
      <c r="BU252" s="50" t="s">
        <v>43</v>
      </c>
      <c r="BV252" s="50" t="s">
        <v>43</v>
      </c>
      <c r="BW252" s="50" t="s">
        <v>43</v>
      </c>
      <c r="BX252" s="50" t="s">
        <v>43</v>
      </c>
      <c r="BY252" s="50" t="s">
        <v>41</v>
      </c>
      <c r="BZ252" s="50" t="s">
        <v>41</v>
      </c>
    </row>
    <row r="253" spans="1:78" s="50" customFormat="1" x14ac:dyDescent="0.3">
      <c r="A253" s="49">
        <v>14164900</v>
      </c>
      <c r="B253" s="50">
        <v>23772751</v>
      </c>
      <c r="C253" s="50" t="s">
        <v>9</v>
      </c>
      <c r="D253" s="69" t="s">
        <v>320</v>
      </c>
      <c r="E253" s="69" t="s">
        <v>330</v>
      </c>
      <c r="F253" s="64"/>
      <c r="G253" s="67">
        <v>0.81599999999999995</v>
      </c>
      <c r="H253" s="51" t="str">
        <f t="shared" si="544"/>
        <v>VG</v>
      </c>
      <c r="I253" s="51" t="str">
        <f t="shared" si="545"/>
        <v>G</v>
      </c>
      <c r="J253" s="51" t="str">
        <f t="shared" si="546"/>
        <v>VG</v>
      </c>
      <c r="K253" s="51" t="str">
        <f t="shared" si="547"/>
        <v>VG</v>
      </c>
      <c r="L253" s="52">
        <v>1.4200000000000001E-2</v>
      </c>
      <c r="M253" s="52" t="str">
        <f t="shared" si="548"/>
        <v>VG</v>
      </c>
      <c r="N253" s="51" t="str">
        <f t="shared" si="549"/>
        <v>G</v>
      </c>
      <c r="O253" s="51" t="str">
        <f t="shared" si="550"/>
        <v>VG</v>
      </c>
      <c r="P253" s="51" t="str">
        <f t="shared" si="551"/>
        <v>G</v>
      </c>
      <c r="Q253" s="51">
        <v>0.42899999999999999</v>
      </c>
      <c r="R253" s="51" t="str">
        <f t="shared" si="552"/>
        <v>VG</v>
      </c>
      <c r="S253" s="51" t="str">
        <f t="shared" si="553"/>
        <v>VG</v>
      </c>
      <c r="T253" s="51" t="str">
        <f t="shared" si="554"/>
        <v>VG</v>
      </c>
      <c r="U253" s="51" t="str">
        <f t="shared" si="555"/>
        <v>VG</v>
      </c>
      <c r="V253" s="51">
        <v>0.81799999999999995</v>
      </c>
      <c r="W253" s="51" t="str">
        <f t="shared" si="556"/>
        <v>G</v>
      </c>
      <c r="X253" s="51" t="str">
        <f t="shared" si="557"/>
        <v>G</v>
      </c>
      <c r="Y253" s="51" t="str">
        <f t="shared" si="558"/>
        <v>VG</v>
      </c>
      <c r="Z253" s="51" t="str">
        <f t="shared" si="559"/>
        <v>G</v>
      </c>
      <c r="AA253" s="53">
        <v>0.82957537734731002</v>
      </c>
      <c r="AB253" s="53">
        <v>0.770017181523593</v>
      </c>
      <c r="AC253" s="53">
        <v>4.1945904485044201</v>
      </c>
      <c r="AD253" s="53">
        <v>1.60133556975805</v>
      </c>
      <c r="AE253" s="53">
        <v>0.41282517201920899</v>
      </c>
      <c r="AF253" s="53">
        <v>0.47956523902010201</v>
      </c>
      <c r="AG253" s="53">
        <v>0.83981224617125405</v>
      </c>
      <c r="AH253" s="53">
        <v>0.77168278397218004</v>
      </c>
      <c r="AI253" s="54" t="s">
        <v>43</v>
      </c>
      <c r="AJ253" s="54" t="s">
        <v>41</v>
      </c>
      <c r="AK253" s="54" t="s">
        <v>43</v>
      </c>
      <c r="AL253" s="54" t="s">
        <v>43</v>
      </c>
      <c r="AM253" s="54" t="s">
        <v>43</v>
      </c>
      <c r="AN253" s="54" t="s">
        <v>43</v>
      </c>
      <c r="AO253" s="54" t="s">
        <v>41</v>
      </c>
      <c r="AP253" s="54" t="s">
        <v>41</v>
      </c>
      <c r="AR253" s="55" t="s">
        <v>53</v>
      </c>
      <c r="AS253" s="53">
        <v>0.84535320975234196</v>
      </c>
      <c r="AT253" s="53">
        <v>0.852362033202411</v>
      </c>
      <c r="AU253" s="53">
        <v>0.65503642042571297</v>
      </c>
      <c r="AV253" s="53">
        <v>0.70929549035220396</v>
      </c>
      <c r="AW253" s="53">
        <v>0.39325156102380399</v>
      </c>
      <c r="AX253" s="53">
        <v>0.38423686288224501</v>
      </c>
      <c r="AY253" s="53">
        <v>0.84908178687649805</v>
      </c>
      <c r="AZ253" s="53">
        <v>0.85623492331974904</v>
      </c>
      <c r="BA253" s="54" t="s">
        <v>43</v>
      </c>
      <c r="BB253" s="54" t="s">
        <v>43</v>
      </c>
      <c r="BC253" s="54" t="s">
        <v>43</v>
      </c>
      <c r="BD253" s="54" t="s">
        <v>43</v>
      </c>
      <c r="BE253" s="54" t="s">
        <v>43</v>
      </c>
      <c r="BF253" s="54" t="s">
        <v>43</v>
      </c>
      <c r="BG253" s="54" t="s">
        <v>41</v>
      </c>
      <c r="BH253" s="54" t="s">
        <v>43</v>
      </c>
      <c r="BI253" s="50">
        <f t="shared" si="560"/>
        <v>1</v>
      </c>
      <c r="BJ253" s="50" t="s">
        <v>53</v>
      </c>
      <c r="BK253" s="53">
        <v>0.83149852870428698</v>
      </c>
      <c r="BL253" s="53">
        <v>0.840051780765255</v>
      </c>
      <c r="BM253" s="53">
        <v>2.4536945846266698</v>
      </c>
      <c r="BN253" s="53">
        <v>1.8573873082821999</v>
      </c>
      <c r="BO253" s="53">
        <v>0.41048930716367399</v>
      </c>
      <c r="BP253" s="53">
        <v>0.39993526880577102</v>
      </c>
      <c r="BQ253" s="53">
        <v>0.83515826593662201</v>
      </c>
      <c r="BR253" s="53">
        <v>0.84255161739777595</v>
      </c>
      <c r="BS253" s="50" t="s">
        <v>43</v>
      </c>
      <c r="BT253" s="50" t="s">
        <v>43</v>
      </c>
      <c r="BU253" s="50" t="s">
        <v>43</v>
      </c>
      <c r="BV253" s="50" t="s">
        <v>43</v>
      </c>
      <c r="BW253" s="50" t="s">
        <v>43</v>
      </c>
      <c r="BX253" s="50" t="s">
        <v>43</v>
      </c>
      <c r="BY253" s="50" t="s">
        <v>41</v>
      </c>
      <c r="BZ253" s="50" t="s">
        <v>41</v>
      </c>
    </row>
    <row r="254" spans="1:78" s="50" customFormat="1" x14ac:dyDescent="0.3">
      <c r="A254" s="49">
        <v>14164900</v>
      </c>
      <c r="B254" s="50">
        <v>23772751</v>
      </c>
      <c r="C254" s="50" t="s">
        <v>9</v>
      </c>
      <c r="D254" s="69" t="s">
        <v>322</v>
      </c>
      <c r="E254" s="69" t="s">
        <v>330</v>
      </c>
      <c r="F254" s="64"/>
      <c r="G254" s="67">
        <v>0.82399999999999995</v>
      </c>
      <c r="H254" s="51" t="str">
        <f t="shared" si="544"/>
        <v>VG</v>
      </c>
      <c r="I254" s="51" t="str">
        <f t="shared" si="545"/>
        <v>G</v>
      </c>
      <c r="J254" s="51" t="str">
        <f t="shared" si="546"/>
        <v>VG</v>
      </c>
      <c r="K254" s="51" t="str">
        <f t="shared" si="547"/>
        <v>VG</v>
      </c>
      <c r="L254" s="52">
        <v>-1.1999999999999999E-3</v>
      </c>
      <c r="M254" s="52" t="str">
        <f t="shared" si="548"/>
        <v>VG</v>
      </c>
      <c r="N254" s="51" t="str">
        <f t="shared" si="549"/>
        <v>G</v>
      </c>
      <c r="O254" s="51" t="str">
        <f t="shared" si="550"/>
        <v>VG</v>
      </c>
      <c r="P254" s="51" t="str">
        <f t="shared" si="551"/>
        <v>G</v>
      </c>
      <c r="Q254" s="51">
        <v>0.41899999999999998</v>
      </c>
      <c r="R254" s="51" t="str">
        <f t="shared" si="552"/>
        <v>VG</v>
      </c>
      <c r="S254" s="51" t="str">
        <f t="shared" si="553"/>
        <v>VG</v>
      </c>
      <c r="T254" s="51" t="str">
        <f t="shared" si="554"/>
        <v>VG</v>
      </c>
      <c r="U254" s="51" t="str">
        <f t="shared" si="555"/>
        <v>VG</v>
      </c>
      <c r="V254" s="51">
        <v>0.82599999999999996</v>
      </c>
      <c r="W254" s="51" t="str">
        <f t="shared" si="556"/>
        <v>G</v>
      </c>
      <c r="X254" s="51" t="str">
        <f t="shared" si="557"/>
        <v>G</v>
      </c>
      <c r="Y254" s="51" t="str">
        <f t="shared" si="558"/>
        <v>VG</v>
      </c>
      <c r="Z254" s="51" t="str">
        <f t="shared" si="559"/>
        <v>G</v>
      </c>
      <c r="AA254" s="53">
        <v>0.82957537734731002</v>
      </c>
      <c r="AB254" s="53">
        <v>0.770017181523593</v>
      </c>
      <c r="AC254" s="53">
        <v>4.1945904485044201</v>
      </c>
      <c r="AD254" s="53">
        <v>1.60133556975805</v>
      </c>
      <c r="AE254" s="53">
        <v>0.41282517201920899</v>
      </c>
      <c r="AF254" s="53">
        <v>0.47956523902010201</v>
      </c>
      <c r="AG254" s="53">
        <v>0.83981224617125405</v>
      </c>
      <c r="AH254" s="53">
        <v>0.77168278397218004</v>
      </c>
      <c r="AI254" s="54" t="s">
        <v>43</v>
      </c>
      <c r="AJ254" s="54" t="s">
        <v>41</v>
      </c>
      <c r="AK254" s="54" t="s">
        <v>43</v>
      </c>
      <c r="AL254" s="54" t="s">
        <v>43</v>
      </c>
      <c r="AM254" s="54" t="s">
        <v>43</v>
      </c>
      <c r="AN254" s="54" t="s">
        <v>43</v>
      </c>
      <c r="AO254" s="54" t="s">
        <v>41</v>
      </c>
      <c r="AP254" s="54" t="s">
        <v>41</v>
      </c>
      <c r="AR254" s="55" t="s">
        <v>53</v>
      </c>
      <c r="AS254" s="53">
        <v>0.84535320975234196</v>
      </c>
      <c r="AT254" s="53">
        <v>0.852362033202411</v>
      </c>
      <c r="AU254" s="53">
        <v>0.65503642042571297</v>
      </c>
      <c r="AV254" s="53">
        <v>0.70929549035220396</v>
      </c>
      <c r="AW254" s="53">
        <v>0.39325156102380399</v>
      </c>
      <c r="AX254" s="53">
        <v>0.38423686288224501</v>
      </c>
      <c r="AY254" s="53">
        <v>0.84908178687649805</v>
      </c>
      <c r="AZ254" s="53">
        <v>0.85623492331974904</v>
      </c>
      <c r="BA254" s="54" t="s">
        <v>43</v>
      </c>
      <c r="BB254" s="54" t="s">
        <v>43</v>
      </c>
      <c r="BC254" s="54" t="s">
        <v>43</v>
      </c>
      <c r="BD254" s="54" t="s">
        <v>43</v>
      </c>
      <c r="BE254" s="54" t="s">
        <v>43</v>
      </c>
      <c r="BF254" s="54" t="s">
        <v>43</v>
      </c>
      <c r="BG254" s="54" t="s">
        <v>41</v>
      </c>
      <c r="BH254" s="54" t="s">
        <v>43</v>
      </c>
      <c r="BI254" s="50">
        <f t="shared" si="560"/>
        <v>1</v>
      </c>
      <c r="BJ254" s="50" t="s">
        <v>53</v>
      </c>
      <c r="BK254" s="53">
        <v>0.83149852870428698</v>
      </c>
      <c r="BL254" s="53">
        <v>0.840051780765255</v>
      </c>
      <c r="BM254" s="53">
        <v>2.4536945846266698</v>
      </c>
      <c r="BN254" s="53">
        <v>1.8573873082821999</v>
      </c>
      <c r="BO254" s="53">
        <v>0.41048930716367399</v>
      </c>
      <c r="BP254" s="53">
        <v>0.39993526880577102</v>
      </c>
      <c r="BQ254" s="53">
        <v>0.83515826593662201</v>
      </c>
      <c r="BR254" s="53">
        <v>0.84255161739777595</v>
      </c>
      <c r="BS254" s="50" t="s">
        <v>43</v>
      </c>
      <c r="BT254" s="50" t="s">
        <v>43</v>
      </c>
      <c r="BU254" s="50" t="s">
        <v>43</v>
      </c>
      <c r="BV254" s="50" t="s">
        <v>43</v>
      </c>
      <c r="BW254" s="50" t="s">
        <v>43</v>
      </c>
      <c r="BX254" s="50" t="s">
        <v>43</v>
      </c>
      <c r="BY254" s="50" t="s">
        <v>41</v>
      </c>
      <c r="BZ254" s="50" t="s">
        <v>41</v>
      </c>
    </row>
    <row r="255" spans="1:78" s="50" customFormat="1" x14ac:dyDescent="0.3">
      <c r="A255" s="49">
        <v>14164900</v>
      </c>
      <c r="B255" s="50">
        <v>23772751</v>
      </c>
      <c r="C255" s="50" t="s">
        <v>9</v>
      </c>
      <c r="D255" s="69" t="s">
        <v>331</v>
      </c>
      <c r="E255" s="69" t="s">
        <v>330</v>
      </c>
      <c r="F255" s="64"/>
      <c r="G255" s="67">
        <v>0.82499999999999996</v>
      </c>
      <c r="H255" s="51" t="str">
        <f t="shared" si="544"/>
        <v>VG</v>
      </c>
      <c r="I255" s="51" t="str">
        <f t="shared" si="545"/>
        <v>G</v>
      </c>
      <c r="J255" s="51" t="str">
        <f t="shared" si="546"/>
        <v>VG</v>
      </c>
      <c r="K255" s="51" t="str">
        <f t="shared" si="547"/>
        <v>VG</v>
      </c>
      <c r="L255" s="52">
        <v>3.5999999999999999E-3</v>
      </c>
      <c r="M255" s="52" t="str">
        <f t="shared" si="548"/>
        <v>VG</v>
      </c>
      <c r="N255" s="51" t="str">
        <f t="shared" si="549"/>
        <v>G</v>
      </c>
      <c r="O255" s="51" t="str">
        <f t="shared" si="550"/>
        <v>VG</v>
      </c>
      <c r="P255" s="51" t="str">
        <f t="shared" si="551"/>
        <v>G</v>
      </c>
      <c r="Q255" s="51">
        <v>0.41899999999999998</v>
      </c>
      <c r="R255" s="51" t="str">
        <f t="shared" si="552"/>
        <v>VG</v>
      </c>
      <c r="S255" s="51" t="str">
        <f t="shared" si="553"/>
        <v>VG</v>
      </c>
      <c r="T255" s="51" t="str">
        <f t="shared" si="554"/>
        <v>VG</v>
      </c>
      <c r="U255" s="51" t="str">
        <f t="shared" si="555"/>
        <v>VG</v>
      </c>
      <c r="V255" s="51">
        <v>0.82599999999999996</v>
      </c>
      <c r="W255" s="51" t="str">
        <f t="shared" si="556"/>
        <v>G</v>
      </c>
      <c r="X255" s="51" t="str">
        <f t="shared" si="557"/>
        <v>G</v>
      </c>
      <c r="Y255" s="51" t="str">
        <f t="shared" si="558"/>
        <v>VG</v>
      </c>
      <c r="Z255" s="51" t="str">
        <f t="shared" si="559"/>
        <v>G</v>
      </c>
      <c r="AA255" s="53">
        <v>0.82957537734731002</v>
      </c>
      <c r="AB255" s="53">
        <v>0.770017181523593</v>
      </c>
      <c r="AC255" s="53">
        <v>4.1945904485044201</v>
      </c>
      <c r="AD255" s="53">
        <v>1.60133556975805</v>
      </c>
      <c r="AE255" s="53">
        <v>0.41282517201920899</v>
      </c>
      <c r="AF255" s="53">
        <v>0.47956523902010201</v>
      </c>
      <c r="AG255" s="53">
        <v>0.83981224617125405</v>
      </c>
      <c r="AH255" s="53">
        <v>0.77168278397218004</v>
      </c>
      <c r="AI255" s="54" t="s">
        <v>43</v>
      </c>
      <c r="AJ255" s="54" t="s">
        <v>41</v>
      </c>
      <c r="AK255" s="54" t="s">
        <v>43</v>
      </c>
      <c r="AL255" s="54" t="s">
        <v>43</v>
      </c>
      <c r="AM255" s="54" t="s">
        <v>43</v>
      </c>
      <c r="AN255" s="54" t="s">
        <v>43</v>
      </c>
      <c r="AO255" s="54" t="s">
        <v>41</v>
      </c>
      <c r="AP255" s="54" t="s">
        <v>41</v>
      </c>
      <c r="AR255" s="55" t="s">
        <v>53</v>
      </c>
      <c r="AS255" s="53">
        <v>0.84535320975234196</v>
      </c>
      <c r="AT255" s="53">
        <v>0.852362033202411</v>
      </c>
      <c r="AU255" s="53">
        <v>0.65503642042571297</v>
      </c>
      <c r="AV255" s="53">
        <v>0.70929549035220396</v>
      </c>
      <c r="AW255" s="53">
        <v>0.39325156102380399</v>
      </c>
      <c r="AX255" s="53">
        <v>0.38423686288224501</v>
      </c>
      <c r="AY255" s="53">
        <v>0.84908178687649805</v>
      </c>
      <c r="AZ255" s="53">
        <v>0.85623492331974904</v>
      </c>
      <c r="BA255" s="54" t="s">
        <v>43</v>
      </c>
      <c r="BB255" s="54" t="s">
        <v>43</v>
      </c>
      <c r="BC255" s="54" t="s">
        <v>43</v>
      </c>
      <c r="BD255" s="54" t="s">
        <v>43</v>
      </c>
      <c r="BE255" s="54" t="s">
        <v>43</v>
      </c>
      <c r="BF255" s="54" t="s">
        <v>43</v>
      </c>
      <c r="BG255" s="54" t="s">
        <v>41</v>
      </c>
      <c r="BH255" s="54" t="s">
        <v>43</v>
      </c>
      <c r="BI255" s="50">
        <f t="shared" si="560"/>
        <v>1</v>
      </c>
      <c r="BJ255" s="50" t="s">
        <v>53</v>
      </c>
      <c r="BK255" s="53">
        <v>0.83149852870428698</v>
      </c>
      <c r="BL255" s="53">
        <v>0.840051780765255</v>
      </c>
      <c r="BM255" s="53">
        <v>2.4536945846266698</v>
      </c>
      <c r="BN255" s="53">
        <v>1.8573873082821999</v>
      </c>
      <c r="BO255" s="53">
        <v>0.41048930716367399</v>
      </c>
      <c r="BP255" s="53">
        <v>0.39993526880577102</v>
      </c>
      <c r="BQ255" s="53">
        <v>0.83515826593662201</v>
      </c>
      <c r="BR255" s="53">
        <v>0.84255161739777595</v>
      </c>
      <c r="BS255" s="50" t="s">
        <v>43</v>
      </c>
      <c r="BT255" s="50" t="s">
        <v>43</v>
      </c>
      <c r="BU255" s="50" t="s">
        <v>43</v>
      </c>
      <c r="BV255" s="50" t="s">
        <v>43</v>
      </c>
      <c r="BW255" s="50" t="s">
        <v>43</v>
      </c>
      <c r="BX255" s="50" t="s">
        <v>43</v>
      </c>
      <c r="BY255" s="50" t="s">
        <v>41</v>
      </c>
      <c r="BZ255" s="50" t="s">
        <v>41</v>
      </c>
    </row>
    <row r="256" spans="1:78" s="50" customFormat="1" x14ac:dyDescent="0.3">
      <c r="A256" s="49">
        <v>14164900</v>
      </c>
      <c r="B256" s="50">
        <v>23772751</v>
      </c>
      <c r="C256" s="50" t="s">
        <v>9</v>
      </c>
      <c r="D256" s="69" t="s">
        <v>328</v>
      </c>
      <c r="E256" s="69" t="s">
        <v>330</v>
      </c>
      <c r="F256" s="64"/>
      <c r="G256" s="67">
        <v>0.82499999999999996</v>
      </c>
      <c r="H256" s="51" t="str">
        <f t="shared" si="544"/>
        <v>VG</v>
      </c>
      <c r="I256" s="51" t="str">
        <f t="shared" si="545"/>
        <v>G</v>
      </c>
      <c r="J256" s="51" t="str">
        <f t="shared" si="546"/>
        <v>VG</v>
      </c>
      <c r="K256" s="51" t="str">
        <f t="shared" si="547"/>
        <v>VG</v>
      </c>
      <c r="L256" s="52">
        <v>5.0000000000000001E-3</v>
      </c>
      <c r="M256" s="52" t="str">
        <f t="shared" si="548"/>
        <v>VG</v>
      </c>
      <c r="N256" s="51" t="str">
        <f t="shared" si="549"/>
        <v>G</v>
      </c>
      <c r="O256" s="51" t="str">
        <f t="shared" si="550"/>
        <v>VG</v>
      </c>
      <c r="P256" s="51" t="str">
        <f t="shared" si="551"/>
        <v>G</v>
      </c>
      <c r="Q256" s="51">
        <v>0.41799999999999998</v>
      </c>
      <c r="R256" s="51" t="str">
        <f t="shared" si="552"/>
        <v>VG</v>
      </c>
      <c r="S256" s="51" t="str">
        <f t="shared" si="553"/>
        <v>VG</v>
      </c>
      <c r="T256" s="51" t="str">
        <f t="shared" si="554"/>
        <v>VG</v>
      </c>
      <c r="U256" s="51" t="str">
        <f t="shared" si="555"/>
        <v>VG</v>
      </c>
      <c r="V256" s="51">
        <v>0.82609999999999995</v>
      </c>
      <c r="W256" s="51" t="str">
        <f t="shared" si="556"/>
        <v>G</v>
      </c>
      <c r="X256" s="51" t="str">
        <f t="shared" si="557"/>
        <v>G</v>
      </c>
      <c r="Y256" s="51" t="str">
        <f t="shared" si="558"/>
        <v>VG</v>
      </c>
      <c r="Z256" s="51" t="str">
        <f t="shared" si="559"/>
        <v>G</v>
      </c>
      <c r="AA256" s="53">
        <v>0.82957537734731002</v>
      </c>
      <c r="AB256" s="53">
        <v>0.770017181523593</v>
      </c>
      <c r="AC256" s="53">
        <v>4.1945904485044201</v>
      </c>
      <c r="AD256" s="53">
        <v>1.60133556975805</v>
      </c>
      <c r="AE256" s="53">
        <v>0.41282517201920899</v>
      </c>
      <c r="AF256" s="53">
        <v>0.47956523902010201</v>
      </c>
      <c r="AG256" s="53">
        <v>0.83981224617125405</v>
      </c>
      <c r="AH256" s="53">
        <v>0.77168278397218004</v>
      </c>
      <c r="AI256" s="54" t="s">
        <v>43</v>
      </c>
      <c r="AJ256" s="54" t="s">
        <v>41</v>
      </c>
      <c r="AK256" s="54" t="s">
        <v>43</v>
      </c>
      <c r="AL256" s="54" t="s">
        <v>43</v>
      </c>
      <c r="AM256" s="54" t="s">
        <v>43</v>
      </c>
      <c r="AN256" s="54" t="s">
        <v>43</v>
      </c>
      <c r="AO256" s="54" t="s">
        <v>41</v>
      </c>
      <c r="AP256" s="54" t="s">
        <v>41</v>
      </c>
      <c r="AR256" s="55" t="s">
        <v>53</v>
      </c>
      <c r="AS256" s="53">
        <v>0.84535320975234196</v>
      </c>
      <c r="AT256" s="53">
        <v>0.852362033202411</v>
      </c>
      <c r="AU256" s="53">
        <v>0.65503642042571297</v>
      </c>
      <c r="AV256" s="53">
        <v>0.70929549035220396</v>
      </c>
      <c r="AW256" s="53">
        <v>0.39325156102380399</v>
      </c>
      <c r="AX256" s="53">
        <v>0.38423686288224501</v>
      </c>
      <c r="AY256" s="53">
        <v>0.84908178687649805</v>
      </c>
      <c r="AZ256" s="53">
        <v>0.85623492331974904</v>
      </c>
      <c r="BA256" s="54" t="s">
        <v>43</v>
      </c>
      <c r="BB256" s="54" t="s">
        <v>43</v>
      </c>
      <c r="BC256" s="54" t="s">
        <v>43</v>
      </c>
      <c r="BD256" s="54" t="s">
        <v>43</v>
      </c>
      <c r="BE256" s="54" t="s">
        <v>43</v>
      </c>
      <c r="BF256" s="54" t="s">
        <v>43</v>
      </c>
      <c r="BG256" s="54" t="s">
        <v>41</v>
      </c>
      <c r="BH256" s="54" t="s">
        <v>43</v>
      </c>
      <c r="BI256" s="50">
        <f t="shared" si="560"/>
        <v>1</v>
      </c>
      <c r="BJ256" s="50" t="s">
        <v>53</v>
      </c>
      <c r="BK256" s="53">
        <v>0.83149852870428698</v>
      </c>
      <c r="BL256" s="53">
        <v>0.840051780765255</v>
      </c>
      <c r="BM256" s="53">
        <v>2.4536945846266698</v>
      </c>
      <c r="BN256" s="53">
        <v>1.8573873082821999</v>
      </c>
      <c r="BO256" s="53">
        <v>0.41048930716367399</v>
      </c>
      <c r="BP256" s="53">
        <v>0.39993526880577102</v>
      </c>
      <c r="BQ256" s="53">
        <v>0.83515826593662201</v>
      </c>
      <c r="BR256" s="53">
        <v>0.84255161739777595</v>
      </c>
      <c r="BS256" s="50" t="s">
        <v>43</v>
      </c>
      <c r="BT256" s="50" t="s">
        <v>43</v>
      </c>
      <c r="BU256" s="50" t="s">
        <v>43</v>
      </c>
      <c r="BV256" s="50" t="s">
        <v>43</v>
      </c>
      <c r="BW256" s="50" t="s">
        <v>43</v>
      </c>
      <c r="BX256" s="50" t="s">
        <v>43</v>
      </c>
      <c r="BY256" s="50" t="s">
        <v>41</v>
      </c>
      <c r="BZ256" s="50" t="s">
        <v>41</v>
      </c>
    </row>
    <row r="257" spans="1:78" s="50" customFormat="1" x14ac:dyDescent="0.3">
      <c r="A257" s="49">
        <v>14164900</v>
      </c>
      <c r="B257" s="50">
        <v>23772751</v>
      </c>
      <c r="C257" s="50" t="s">
        <v>9</v>
      </c>
      <c r="D257" s="69" t="s">
        <v>332</v>
      </c>
      <c r="E257" s="69" t="s">
        <v>330</v>
      </c>
      <c r="F257" s="64"/>
      <c r="G257" s="67">
        <v>0.82499999999999996</v>
      </c>
      <c r="H257" s="51" t="str">
        <f t="shared" si="544"/>
        <v>VG</v>
      </c>
      <c r="I257" s="51" t="str">
        <f t="shared" si="545"/>
        <v>G</v>
      </c>
      <c r="J257" s="51" t="str">
        <f t="shared" si="546"/>
        <v>VG</v>
      </c>
      <c r="K257" s="51" t="str">
        <f t="shared" si="547"/>
        <v>VG</v>
      </c>
      <c r="L257" s="52">
        <v>4.5999999999999999E-3</v>
      </c>
      <c r="M257" s="52" t="str">
        <f t="shared" si="548"/>
        <v>VG</v>
      </c>
      <c r="N257" s="51" t="str">
        <f t="shared" si="549"/>
        <v>G</v>
      </c>
      <c r="O257" s="51" t="str">
        <f t="shared" si="550"/>
        <v>VG</v>
      </c>
      <c r="P257" s="51" t="str">
        <f t="shared" si="551"/>
        <v>G</v>
      </c>
      <c r="Q257" s="51">
        <v>0.41799999999999998</v>
      </c>
      <c r="R257" s="51" t="str">
        <f t="shared" si="552"/>
        <v>VG</v>
      </c>
      <c r="S257" s="51" t="str">
        <f t="shared" si="553"/>
        <v>VG</v>
      </c>
      <c r="T257" s="51" t="str">
        <f t="shared" si="554"/>
        <v>VG</v>
      </c>
      <c r="U257" s="51" t="str">
        <f t="shared" si="555"/>
        <v>VG</v>
      </c>
      <c r="V257" s="51">
        <v>0.82640000000000002</v>
      </c>
      <c r="W257" s="51" t="str">
        <f t="shared" si="556"/>
        <v>G</v>
      </c>
      <c r="X257" s="51" t="str">
        <f t="shared" si="557"/>
        <v>G</v>
      </c>
      <c r="Y257" s="51" t="str">
        <f t="shared" si="558"/>
        <v>VG</v>
      </c>
      <c r="Z257" s="51" t="str">
        <f t="shared" si="559"/>
        <v>G</v>
      </c>
      <c r="AA257" s="53">
        <v>0.82957537734731002</v>
      </c>
      <c r="AB257" s="53">
        <v>0.770017181523593</v>
      </c>
      <c r="AC257" s="53">
        <v>4.1945904485044201</v>
      </c>
      <c r="AD257" s="53">
        <v>1.60133556975805</v>
      </c>
      <c r="AE257" s="53">
        <v>0.41282517201920899</v>
      </c>
      <c r="AF257" s="53">
        <v>0.47956523902010201</v>
      </c>
      <c r="AG257" s="53">
        <v>0.83981224617125405</v>
      </c>
      <c r="AH257" s="53">
        <v>0.77168278397218004</v>
      </c>
      <c r="AI257" s="54" t="s">
        <v>43</v>
      </c>
      <c r="AJ257" s="54" t="s">
        <v>41</v>
      </c>
      <c r="AK257" s="54" t="s">
        <v>43</v>
      </c>
      <c r="AL257" s="54" t="s">
        <v>43</v>
      </c>
      <c r="AM257" s="54" t="s">
        <v>43</v>
      </c>
      <c r="AN257" s="54" t="s">
        <v>43</v>
      </c>
      <c r="AO257" s="54" t="s">
        <v>41</v>
      </c>
      <c r="AP257" s="54" t="s">
        <v>41</v>
      </c>
      <c r="AR257" s="55" t="s">
        <v>53</v>
      </c>
      <c r="AS257" s="53">
        <v>0.84535320975234196</v>
      </c>
      <c r="AT257" s="53">
        <v>0.852362033202411</v>
      </c>
      <c r="AU257" s="53">
        <v>0.65503642042571297</v>
      </c>
      <c r="AV257" s="53">
        <v>0.70929549035220396</v>
      </c>
      <c r="AW257" s="53">
        <v>0.39325156102380399</v>
      </c>
      <c r="AX257" s="53">
        <v>0.38423686288224501</v>
      </c>
      <c r="AY257" s="53">
        <v>0.84908178687649805</v>
      </c>
      <c r="AZ257" s="53">
        <v>0.85623492331974904</v>
      </c>
      <c r="BA257" s="54" t="s">
        <v>43</v>
      </c>
      <c r="BB257" s="54" t="s">
        <v>43</v>
      </c>
      <c r="BC257" s="54" t="s">
        <v>43</v>
      </c>
      <c r="BD257" s="54" t="s">
        <v>43</v>
      </c>
      <c r="BE257" s="54" t="s">
        <v>43</v>
      </c>
      <c r="BF257" s="54" t="s">
        <v>43</v>
      </c>
      <c r="BG257" s="54" t="s">
        <v>41</v>
      </c>
      <c r="BH257" s="54" t="s">
        <v>43</v>
      </c>
      <c r="BI257" s="50">
        <f t="shared" si="560"/>
        <v>1</v>
      </c>
      <c r="BJ257" s="50" t="s">
        <v>53</v>
      </c>
      <c r="BK257" s="53">
        <v>0.83149852870428698</v>
      </c>
      <c r="BL257" s="53">
        <v>0.840051780765255</v>
      </c>
      <c r="BM257" s="53">
        <v>2.4536945846266698</v>
      </c>
      <c r="BN257" s="53">
        <v>1.8573873082821999</v>
      </c>
      <c r="BO257" s="53">
        <v>0.41048930716367399</v>
      </c>
      <c r="BP257" s="53">
        <v>0.39993526880577102</v>
      </c>
      <c r="BQ257" s="53">
        <v>0.83515826593662201</v>
      </c>
      <c r="BR257" s="53">
        <v>0.84255161739777595</v>
      </c>
      <c r="BS257" s="50" t="s">
        <v>43</v>
      </c>
      <c r="BT257" s="50" t="s">
        <v>43</v>
      </c>
      <c r="BU257" s="50" t="s">
        <v>43</v>
      </c>
      <c r="BV257" s="50" t="s">
        <v>43</v>
      </c>
      <c r="BW257" s="50" t="s">
        <v>43</v>
      </c>
      <c r="BX257" s="50" t="s">
        <v>43</v>
      </c>
      <c r="BY257" s="50" t="s">
        <v>41</v>
      </c>
      <c r="BZ257" s="50" t="s">
        <v>41</v>
      </c>
    </row>
    <row r="258" spans="1:78" s="50" customFormat="1" x14ac:dyDescent="0.3">
      <c r="A258" s="49">
        <v>14164900</v>
      </c>
      <c r="B258" s="50">
        <v>23772751</v>
      </c>
      <c r="C258" s="50" t="s">
        <v>9</v>
      </c>
      <c r="D258" s="69" t="s">
        <v>332</v>
      </c>
      <c r="E258" s="69" t="s">
        <v>330</v>
      </c>
      <c r="F258" s="64"/>
      <c r="G258" s="67">
        <v>0.82499999999999996</v>
      </c>
      <c r="H258" s="51" t="str">
        <f t="shared" si="544"/>
        <v>VG</v>
      </c>
      <c r="I258" s="51" t="str">
        <f t="shared" si="545"/>
        <v>G</v>
      </c>
      <c r="J258" s="51" t="str">
        <f t="shared" si="546"/>
        <v>VG</v>
      </c>
      <c r="K258" s="51" t="str">
        <f t="shared" si="547"/>
        <v>VG</v>
      </c>
      <c r="L258" s="52">
        <v>4.5999999999999999E-3</v>
      </c>
      <c r="M258" s="52" t="str">
        <f t="shared" si="548"/>
        <v>VG</v>
      </c>
      <c r="N258" s="51" t="str">
        <f t="shared" si="549"/>
        <v>G</v>
      </c>
      <c r="O258" s="51" t="str">
        <f t="shared" si="550"/>
        <v>VG</v>
      </c>
      <c r="P258" s="51" t="str">
        <f t="shared" si="551"/>
        <v>G</v>
      </c>
      <c r="Q258" s="51">
        <v>0.41799999999999998</v>
      </c>
      <c r="R258" s="51" t="str">
        <f t="shared" si="552"/>
        <v>VG</v>
      </c>
      <c r="S258" s="51" t="str">
        <f t="shared" si="553"/>
        <v>VG</v>
      </c>
      <c r="T258" s="51" t="str">
        <f t="shared" si="554"/>
        <v>VG</v>
      </c>
      <c r="U258" s="51" t="str">
        <f t="shared" si="555"/>
        <v>VG</v>
      </c>
      <c r="V258" s="51">
        <v>0.82640000000000002</v>
      </c>
      <c r="W258" s="51" t="str">
        <f t="shared" si="556"/>
        <v>G</v>
      </c>
      <c r="X258" s="51" t="str">
        <f t="shared" si="557"/>
        <v>G</v>
      </c>
      <c r="Y258" s="51" t="str">
        <f t="shared" si="558"/>
        <v>VG</v>
      </c>
      <c r="Z258" s="51" t="str">
        <f t="shared" si="559"/>
        <v>G</v>
      </c>
      <c r="AA258" s="53">
        <v>0.82957537734731002</v>
      </c>
      <c r="AB258" s="53">
        <v>0.770017181523593</v>
      </c>
      <c r="AC258" s="53">
        <v>4.1945904485044201</v>
      </c>
      <c r="AD258" s="53">
        <v>1.60133556975805</v>
      </c>
      <c r="AE258" s="53">
        <v>0.41282517201920899</v>
      </c>
      <c r="AF258" s="53">
        <v>0.47956523902010201</v>
      </c>
      <c r="AG258" s="53">
        <v>0.83981224617125405</v>
      </c>
      <c r="AH258" s="53">
        <v>0.77168278397218004</v>
      </c>
      <c r="AI258" s="54" t="s">
        <v>43</v>
      </c>
      <c r="AJ258" s="54" t="s">
        <v>41</v>
      </c>
      <c r="AK258" s="54" t="s">
        <v>43</v>
      </c>
      <c r="AL258" s="54" t="s">
        <v>43</v>
      </c>
      <c r="AM258" s="54" t="s">
        <v>43</v>
      </c>
      <c r="AN258" s="54" t="s">
        <v>43</v>
      </c>
      <c r="AO258" s="54" t="s">
        <v>41</v>
      </c>
      <c r="AP258" s="54" t="s">
        <v>41</v>
      </c>
      <c r="AR258" s="55" t="s">
        <v>53</v>
      </c>
      <c r="AS258" s="53">
        <v>0.84535320975234196</v>
      </c>
      <c r="AT258" s="53">
        <v>0.852362033202411</v>
      </c>
      <c r="AU258" s="53">
        <v>0.65503642042571297</v>
      </c>
      <c r="AV258" s="53">
        <v>0.70929549035220396</v>
      </c>
      <c r="AW258" s="53">
        <v>0.39325156102380399</v>
      </c>
      <c r="AX258" s="53">
        <v>0.38423686288224501</v>
      </c>
      <c r="AY258" s="53">
        <v>0.84908178687649805</v>
      </c>
      <c r="AZ258" s="53">
        <v>0.85623492331974904</v>
      </c>
      <c r="BA258" s="54" t="s">
        <v>43</v>
      </c>
      <c r="BB258" s="54" t="s">
        <v>43</v>
      </c>
      <c r="BC258" s="54" t="s">
        <v>43</v>
      </c>
      <c r="BD258" s="54" t="s">
        <v>43</v>
      </c>
      <c r="BE258" s="54" t="s">
        <v>43</v>
      </c>
      <c r="BF258" s="54" t="s">
        <v>43</v>
      </c>
      <c r="BG258" s="54" t="s">
        <v>41</v>
      </c>
      <c r="BH258" s="54" t="s">
        <v>43</v>
      </c>
      <c r="BI258" s="50">
        <f t="shared" si="560"/>
        <v>1</v>
      </c>
      <c r="BJ258" s="50" t="s">
        <v>53</v>
      </c>
      <c r="BK258" s="53">
        <v>0.83149852870428698</v>
      </c>
      <c r="BL258" s="53">
        <v>0.840051780765255</v>
      </c>
      <c r="BM258" s="53">
        <v>2.4536945846266698</v>
      </c>
      <c r="BN258" s="53">
        <v>1.8573873082821999</v>
      </c>
      <c r="BO258" s="53">
        <v>0.41048930716367399</v>
      </c>
      <c r="BP258" s="53">
        <v>0.39993526880577102</v>
      </c>
      <c r="BQ258" s="53">
        <v>0.83515826593662201</v>
      </c>
      <c r="BR258" s="53">
        <v>0.84255161739777595</v>
      </c>
      <c r="BS258" s="50" t="s">
        <v>43</v>
      </c>
      <c r="BT258" s="50" t="s">
        <v>43</v>
      </c>
      <c r="BU258" s="50" t="s">
        <v>43</v>
      </c>
      <c r="BV258" s="50" t="s">
        <v>43</v>
      </c>
      <c r="BW258" s="50" t="s">
        <v>43</v>
      </c>
      <c r="BX258" s="50" t="s">
        <v>43</v>
      </c>
      <c r="BY258" s="50" t="s">
        <v>41</v>
      </c>
      <c r="BZ258" s="50" t="s">
        <v>41</v>
      </c>
    </row>
    <row r="259" spans="1:78" s="50" customFormat="1" x14ac:dyDescent="0.3">
      <c r="A259" s="49">
        <v>14164900</v>
      </c>
      <c r="B259" s="50">
        <v>23772751</v>
      </c>
      <c r="C259" s="50" t="s">
        <v>9</v>
      </c>
      <c r="D259" s="69" t="s">
        <v>333</v>
      </c>
      <c r="E259" s="69" t="s">
        <v>330</v>
      </c>
      <c r="F259" s="64"/>
      <c r="G259" s="67">
        <v>0.82499999999999996</v>
      </c>
      <c r="H259" s="51" t="str">
        <f t="shared" si="544"/>
        <v>VG</v>
      </c>
      <c r="I259" s="51" t="str">
        <f t="shared" si="545"/>
        <v>G</v>
      </c>
      <c r="J259" s="51" t="str">
        <f t="shared" si="546"/>
        <v>VG</v>
      </c>
      <c r="K259" s="51" t="str">
        <f t="shared" si="547"/>
        <v>VG</v>
      </c>
      <c r="L259" s="52">
        <v>4.5999999999999999E-3</v>
      </c>
      <c r="M259" s="52" t="str">
        <f t="shared" si="548"/>
        <v>VG</v>
      </c>
      <c r="N259" s="51" t="str">
        <f t="shared" si="549"/>
        <v>G</v>
      </c>
      <c r="O259" s="51" t="str">
        <f t="shared" si="550"/>
        <v>VG</v>
      </c>
      <c r="P259" s="51" t="str">
        <f t="shared" si="551"/>
        <v>G</v>
      </c>
      <c r="Q259" s="51">
        <v>0.41799999999999998</v>
      </c>
      <c r="R259" s="51" t="str">
        <f t="shared" si="552"/>
        <v>VG</v>
      </c>
      <c r="S259" s="51" t="str">
        <f t="shared" si="553"/>
        <v>VG</v>
      </c>
      <c r="T259" s="51" t="str">
        <f t="shared" si="554"/>
        <v>VG</v>
      </c>
      <c r="U259" s="51" t="str">
        <f t="shared" si="555"/>
        <v>VG</v>
      </c>
      <c r="V259" s="51">
        <v>0.82640000000000002</v>
      </c>
      <c r="W259" s="51" t="str">
        <f t="shared" si="556"/>
        <v>G</v>
      </c>
      <c r="X259" s="51" t="str">
        <f t="shared" si="557"/>
        <v>G</v>
      </c>
      <c r="Y259" s="51" t="str">
        <f t="shared" si="558"/>
        <v>VG</v>
      </c>
      <c r="Z259" s="51" t="str">
        <f t="shared" si="559"/>
        <v>G</v>
      </c>
      <c r="AA259" s="53">
        <v>0.8296</v>
      </c>
      <c r="AB259" s="53">
        <v>0.770017181523593</v>
      </c>
      <c r="AC259" s="53">
        <v>4.1945904485044201</v>
      </c>
      <c r="AD259" s="53">
        <v>1.60133556975805</v>
      </c>
      <c r="AE259" s="53">
        <v>0.41282517201920899</v>
      </c>
      <c r="AF259" s="53">
        <v>0.47956523902010201</v>
      </c>
      <c r="AG259" s="53">
        <v>0.83981224617125405</v>
      </c>
      <c r="AH259" s="53">
        <v>0.77168278397218004</v>
      </c>
      <c r="AI259" s="54" t="s">
        <v>43</v>
      </c>
      <c r="AJ259" s="54" t="s">
        <v>41</v>
      </c>
      <c r="AK259" s="54" t="s">
        <v>43</v>
      </c>
      <c r="AL259" s="54" t="s">
        <v>43</v>
      </c>
      <c r="AM259" s="54" t="s">
        <v>43</v>
      </c>
      <c r="AN259" s="54" t="s">
        <v>43</v>
      </c>
      <c r="AO259" s="54" t="s">
        <v>41</v>
      </c>
      <c r="AP259" s="54" t="s">
        <v>41</v>
      </c>
      <c r="AR259" s="55" t="s">
        <v>53</v>
      </c>
      <c r="AS259" s="53">
        <v>0.84535320975234196</v>
      </c>
      <c r="AT259" s="53">
        <v>0.852362033202411</v>
      </c>
      <c r="AU259" s="53">
        <v>0.65503642042571297</v>
      </c>
      <c r="AV259" s="53">
        <v>0.70929549035220396</v>
      </c>
      <c r="AW259" s="53">
        <v>0.39325156102380399</v>
      </c>
      <c r="AX259" s="53">
        <v>0.38423686288224501</v>
      </c>
      <c r="AY259" s="53">
        <v>0.84908178687649805</v>
      </c>
      <c r="AZ259" s="53">
        <v>0.85623492331974904</v>
      </c>
      <c r="BA259" s="54" t="s">
        <v>43</v>
      </c>
      <c r="BB259" s="54" t="s">
        <v>43</v>
      </c>
      <c r="BC259" s="54" t="s">
        <v>43</v>
      </c>
      <c r="BD259" s="54" t="s">
        <v>43</v>
      </c>
      <c r="BE259" s="54" t="s">
        <v>43</v>
      </c>
      <c r="BF259" s="54" t="s">
        <v>43</v>
      </c>
      <c r="BG259" s="54" t="s">
        <v>41</v>
      </c>
      <c r="BH259" s="54" t="s">
        <v>43</v>
      </c>
      <c r="BI259" s="50">
        <f t="shared" si="560"/>
        <v>1</v>
      </c>
      <c r="BJ259" s="50" t="s">
        <v>53</v>
      </c>
      <c r="BK259" s="53">
        <v>0.83149852870428698</v>
      </c>
      <c r="BL259" s="53">
        <v>0.840051780765255</v>
      </c>
      <c r="BM259" s="53">
        <v>2.4536945846266698</v>
      </c>
      <c r="BN259" s="53">
        <v>1.8573873082821999</v>
      </c>
      <c r="BO259" s="53">
        <v>0.41048930716367399</v>
      </c>
      <c r="BP259" s="53">
        <v>0.39993526880577102</v>
      </c>
      <c r="BQ259" s="53">
        <v>0.83515826593662201</v>
      </c>
      <c r="BR259" s="53">
        <v>0.84255161739777595</v>
      </c>
      <c r="BS259" s="50" t="s">
        <v>43</v>
      </c>
      <c r="BT259" s="50" t="s">
        <v>43</v>
      </c>
      <c r="BU259" s="50" t="s">
        <v>43</v>
      </c>
      <c r="BV259" s="50" t="s">
        <v>43</v>
      </c>
      <c r="BW259" s="50" t="s">
        <v>43</v>
      </c>
      <c r="BX259" s="50" t="s">
        <v>43</v>
      </c>
      <c r="BY259" s="50" t="s">
        <v>41</v>
      </c>
      <c r="BZ259" s="50" t="s">
        <v>41</v>
      </c>
    </row>
    <row r="260" spans="1:78" s="50" customFormat="1" x14ac:dyDescent="0.3">
      <c r="A260" s="49">
        <v>14164900</v>
      </c>
      <c r="B260" s="50">
        <v>23772751</v>
      </c>
      <c r="C260" s="50" t="s">
        <v>9</v>
      </c>
      <c r="D260" s="69" t="s">
        <v>334</v>
      </c>
      <c r="E260" s="69" t="s">
        <v>330</v>
      </c>
      <c r="F260" s="64"/>
      <c r="G260" s="67">
        <v>0.82499999999999996</v>
      </c>
      <c r="H260" s="51" t="str">
        <f t="shared" si="544"/>
        <v>VG</v>
      </c>
      <c r="I260" s="51" t="str">
        <f t="shared" si="545"/>
        <v>G</v>
      </c>
      <c r="J260" s="51" t="str">
        <f t="shared" si="546"/>
        <v>VG</v>
      </c>
      <c r="K260" s="51" t="str">
        <f t="shared" si="547"/>
        <v>VG</v>
      </c>
      <c r="L260" s="52">
        <v>4.1000000000000003E-3</v>
      </c>
      <c r="M260" s="52" t="str">
        <f t="shared" si="548"/>
        <v>VG</v>
      </c>
      <c r="N260" s="51" t="str">
        <f t="shared" si="549"/>
        <v>G</v>
      </c>
      <c r="O260" s="51" t="str">
        <f t="shared" si="550"/>
        <v>VG</v>
      </c>
      <c r="P260" s="51" t="str">
        <f t="shared" si="551"/>
        <v>G</v>
      </c>
      <c r="Q260" s="51">
        <v>0.41899999999999998</v>
      </c>
      <c r="R260" s="51" t="str">
        <f t="shared" si="552"/>
        <v>VG</v>
      </c>
      <c r="S260" s="51" t="str">
        <f t="shared" si="553"/>
        <v>VG</v>
      </c>
      <c r="T260" s="51" t="str">
        <f t="shared" si="554"/>
        <v>VG</v>
      </c>
      <c r="U260" s="51" t="str">
        <f t="shared" si="555"/>
        <v>VG</v>
      </c>
      <c r="V260" s="51">
        <v>0.82599999999999996</v>
      </c>
      <c r="W260" s="51" t="str">
        <f t="shared" si="556"/>
        <v>G</v>
      </c>
      <c r="X260" s="51" t="str">
        <f t="shared" si="557"/>
        <v>G</v>
      </c>
      <c r="Y260" s="51" t="str">
        <f t="shared" si="558"/>
        <v>VG</v>
      </c>
      <c r="Z260" s="51" t="str">
        <f t="shared" si="559"/>
        <v>G</v>
      </c>
      <c r="AA260" s="53">
        <v>0.8296</v>
      </c>
      <c r="AB260" s="53">
        <v>0.770017181523593</v>
      </c>
      <c r="AC260" s="53">
        <v>4.1945904485044201</v>
      </c>
      <c r="AD260" s="53">
        <v>1.60133556975805</v>
      </c>
      <c r="AE260" s="53">
        <v>0.41282517201920899</v>
      </c>
      <c r="AF260" s="53">
        <v>0.47956523902010201</v>
      </c>
      <c r="AG260" s="53">
        <v>0.83981224617125405</v>
      </c>
      <c r="AH260" s="53">
        <v>0.77168278397218004</v>
      </c>
      <c r="AI260" s="54" t="s">
        <v>43</v>
      </c>
      <c r="AJ260" s="54" t="s">
        <v>41</v>
      </c>
      <c r="AK260" s="54" t="s">
        <v>43</v>
      </c>
      <c r="AL260" s="54" t="s">
        <v>43</v>
      </c>
      <c r="AM260" s="54" t="s">
        <v>43</v>
      </c>
      <c r="AN260" s="54" t="s">
        <v>43</v>
      </c>
      <c r="AO260" s="54" t="s">
        <v>41</v>
      </c>
      <c r="AP260" s="54" t="s">
        <v>41</v>
      </c>
      <c r="AR260" s="55" t="s">
        <v>53</v>
      </c>
      <c r="AS260" s="53">
        <v>0.84535320975234196</v>
      </c>
      <c r="AT260" s="53">
        <v>0.852362033202411</v>
      </c>
      <c r="AU260" s="53">
        <v>0.65503642042571297</v>
      </c>
      <c r="AV260" s="53">
        <v>0.70929549035220396</v>
      </c>
      <c r="AW260" s="53">
        <v>0.39325156102380399</v>
      </c>
      <c r="AX260" s="53">
        <v>0.38423686288224501</v>
      </c>
      <c r="AY260" s="53">
        <v>0.84908178687649805</v>
      </c>
      <c r="AZ260" s="53">
        <v>0.85623492331974904</v>
      </c>
      <c r="BA260" s="54" t="s">
        <v>43</v>
      </c>
      <c r="BB260" s="54" t="s">
        <v>43</v>
      </c>
      <c r="BC260" s="54" t="s">
        <v>43</v>
      </c>
      <c r="BD260" s="54" t="s">
        <v>43</v>
      </c>
      <c r="BE260" s="54" t="s">
        <v>43</v>
      </c>
      <c r="BF260" s="54" t="s">
        <v>43</v>
      </c>
      <c r="BG260" s="54" t="s">
        <v>41</v>
      </c>
      <c r="BH260" s="54" t="s">
        <v>43</v>
      </c>
      <c r="BI260" s="50">
        <f t="shared" si="560"/>
        <v>1</v>
      </c>
      <c r="BJ260" s="50" t="s">
        <v>53</v>
      </c>
      <c r="BK260" s="53">
        <v>0.83149852870428698</v>
      </c>
      <c r="BL260" s="53">
        <v>0.840051780765255</v>
      </c>
      <c r="BM260" s="53">
        <v>2.4536945846266698</v>
      </c>
      <c r="BN260" s="53">
        <v>1.8573873082821999</v>
      </c>
      <c r="BO260" s="53">
        <v>0.41048930716367399</v>
      </c>
      <c r="BP260" s="53">
        <v>0.39993526880577102</v>
      </c>
      <c r="BQ260" s="53">
        <v>0.83515826593662201</v>
      </c>
      <c r="BR260" s="53">
        <v>0.84255161739777595</v>
      </c>
      <c r="BS260" s="50" t="s">
        <v>43</v>
      </c>
      <c r="BT260" s="50" t="s">
        <v>43</v>
      </c>
      <c r="BU260" s="50" t="s">
        <v>43</v>
      </c>
      <c r="BV260" s="50" t="s">
        <v>43</v>
      </c>
      <c r="BW260" s="50" t="s">
        <v>43</v>
      </c>
      <c r="BX260" s="50" t="s">
        <v>43</v>
      </c>
      <c r="BY260" s="50" t="s">
        <v>41</v>
      </c>
      <c r="BZ260" s="50" t="s">
        <v>41</v>
      </c>
    </row>
    <row r="261" spans="1:78" s="50" customFormat="1" x14ac:dyDescent="0.3">
      <c r="A261" s="49">
        <v>14164900</v>
      </c>
      <c r="B261" s="50">
        <v>23772751</v>
      </c>
      <c r="C261" s="50" t="s">
        <v>9</v>
      </c>
      <c r="D261" s="69" t="s">
        <v>335</v>
      </c>
      <c r="E261" s="69" t="s">
        <v>330</v>
      </c>
      <c r="F261" s="64"/>
      <c r="G261" s="67">
        <v>0.83199999999999996</v>
      </c>
      <c r="H261" s="51" t="str">
        <f t="shared" si="544"/>
        <v>VG</v>
      </c>
      <c r="I261" s="51" t="str">
        <f t="shared" si="545"/>
        <v>G</v>
      </c>
      <c r="J261" s="51" t="str">
        <f t="shared" si="546"/>
        <v>VG</v>
      </c>
      <c r="K261" s="51" t="str">
        <f t="shared" si="547"/>
        <v>VG</v>
      </c>
      <c r="L261" s="109">
        <v>1.1999999999999999E-3</v>
      </c>
      <c r="M261" s="52" t="str">
        <f t="shared" si="548"/>
        <v>VG</v>
      </c>
      <c r="N261" s="51" t="str">
        <f t="shared" si="549"/>
        <v>G</v>
      </c>
      <c r="O261" s="51" t="str">
        <f t="shared" si="550"/>
        <v>VG</v>
      </c>
      <c r="P261" s="51" t="str">
        <f t="shared" si="551"/>
        <v>G</v>
      </c>
      <c r="Q261" s="51">
        <v>0.40899999999999997</v>
      </c>
      <c r="R261" s="51" t="str">
        <f t="shared" si="552"/>
        <v>VG</v>
      </c>
      <c r="S261" s="51" t="str">
        <f t="shared" si="553"/>
        <v>VG</v>
      </c>
      <c r="T261" s="51" t="str">
        <f t="shared" si="554"/>
        <v>VG</v>
      </c>
      <c r="U261" s="51" t="str">
        <f t="shared" si="555"/>
        <v>VG</v>
      </c>
      <c r="V261" s="51">
        <v>0.83299999999999996</v>
      </c>
      <c r="W261" s="51" t="str">
        <f t="shared" si="556"/>
        <v>G</v>
      </c>
      <c r="X261" s="51" t="str">
        <f t="shared" si="557"/>
        <v>G</v>
      </c>
      <c r="Y261" s="51" t="str">
        <f t="shared" si="558"/>
        <v>VG</v>
      </c>
      <c r="Z261" s="51" t="str">
        <f t="shared" si="559"/>
        <v>G</v>
      </c>
      <c r="AA261" s="53">
        <v>0.8296</v>
      </c>
      <c r="AB261" s="53">
        <v>0.770017181523593</v>
      </c>
      <c r="AC261" s="53">
        <v>4.1945904485044201</v>
      </c>
      <c r="AD261" s="53">
        <v>1.60133556975805</v>
      </c>
      <c r="AE261" s="53">
        <v>0.41282517201920899</v>
      </c>
      <c r="AF261" s="53">
        <v>0.47956523902010201</v>
      </c>
      <c r="AG261" s="53">
        <v>0.83981224617125405</v>
      </c>
      <c r="AH261" s="53">
        <v>0.77168278397218004</v>
      </c>
      <c r="AI261" s="54" t="s">
        <v>43</v>
      </c>
      <c r="AJ261" s="54" t="s">
        <v>41</v>
      </c>
      <c r="AK261" s="54" t="s">
        <v>43</v>
      </c>
      <c r="AL261" s="54" t="s">
        <v>43</v>
      </c>
      <c r="AM261" s="54" t="s">
        <v>43</v>
      </c>
      <c r="AN261" s="54" t="s">
        <v>43</v>
      </c>
      <c r="AO261" s="54" t="s">
        <v>41</v>
      </c>
      <c r="AP261" s="54" t="s">
        <v>41</v>
      </c>
      <c r="AR261" s="55" t="s">
        <v>53</v>
      </c>
      <c r="AS261" s="53">
        <v>0.84535320975234196</v>
      </c>
      <c r="AT261" s="53">
        <v>0.852362033202411</v>
      </c>
      <c r="AU261" s="53">
        <v>0.65503642042571297</v>
      </c>
      <c r="AV261" s="53">
        <v>0.70929549035220396</v>
      </c>
      <c r="AW261" s="53">
        <v>0.39325156102380399</v>
      </c>
      <c r="AX261" s="53">
        <v>0.38423686288224501</v>
      </c>
      <c r="AY261" s="53">
        <v>0.84908178687649805</v>
      </c>
      <c r="AZ261" s="53">
        <v>0.85623492331974904</v>
      </c>
      <c r="BA261" s="54" t="s">
        <v>43</v>
      </c>
      <c r="BB261" s="54" t="s">
        <v>43</v>
      </c>
      <c r="BC261" s="54" t="s">
        <v>43</v>
      </c>
      <c r="BD261" s="54" t="s">
        <v>43</v>
      </c>
      <c r="BE261" s="54" t="s">
        <v>43</v>
      </c>
      <c r="BF261" s="54" t="s">
        <v>43</v>
      </c>
      <c r="BG261" s="54" t="s">
        <v>41</v>
      </c>
      <c r="BH261" s="54" t="s">
        <v>43</v>
      </c>
      <c r="BI261" s="50">
        <f t="shared" si="560"/>
        <v>1</v>
      </c>
      <c r="BJ261" s="50" t="s">
        <v>53</v>
      </c>
      <c r="BK261" s="53">
        <v>0.83149852870428698</v>
      </c>
      <c r="BL261" s="53">
        <v>0.840051780765255</v>
      </c>
      <c r="BM261" s="53">
        <v>2.4536945846266698</v>
      </c>
      <c r="BN261" s="53">
        <v>1.8573873082821999</v>
      </c>
      <c r="BO261" s="53">
        <v>0.41048930716367399</v>
      </c>
      <c r="BP261" s="53">
        <v>0.39993526880577102</v>
      </c>
      <c r="BQ261" s="53">
        <v>0.83515826593662201</v>
      </c>
      <c r="BR261" s="53">
        <v>0.84255161739777595</v>
      </c>
      <c r="BS261" s="50" t="s">
        <v>43</v>
      </c>
      <c r="BT261" s="50" t="s">
        <v>43</v>
      </c>
      <c r="BU261" s="50" t="s">
        <v>43</v>
      </c>
      <c r="BV261" s="50" t="s">
        <v>43</v>
      </c>
      <c r="BW261" s="50" t="s">
        <v>43</v>
      </c>
      <c r="BX261" s="50" t="s">
        <v>43</v>
      </c>
      <c r="BY261" s="50" t="s">
        <v>41</v>
      </c>
      <c r="BZ261" s="50" t="s">
        <v>41</v>
      </c>
    </row>
    <row r="262" spans="1:78" s="50" customFormat="1" x14ac:dyDescent="0.3">
      <c r="A262" s="49">
        <v>14164900</v>
      </c>
      <c r="B262" s="50">
        <v>23772751</v>
      </c>
      <c r="C262" s="50" t="s">
        <v>9</v>
      </c>
      <c r="D262" s="69" t="s">
        <v>335</v>
      </c>
      <c r="E262" s="69" t="s">
        <v>336</v>
      </c>
      <c r="F262" s="64"/>
      <c r="G262" s="67">
        <v>0.82299999999999995</v>
      </c>
      <c r="H262" s="51" t="str">
        <f t="shared" si="544"/>
        <v>VG</v>
      </c>
      <c r="I262" s="51" t="str">
        <f t="shared" si="545"/>
        <v>G</v>
      </c>
      <c r="J262" s="51" t="str">
        <f t="shared" si="546"/>
        <v>VG</v>
      </c>
      <c r="K262" s="51" t="str">
        <f t="shared" si="547"/>
        <v>VG</v>
      </c>
      <c r="L262" s="109">
        <v>4.0000000000000002E-4</v>
      </c>
      <c r="M262" s="52" t="str">
        <f t="shared" si="548"/>
        <v>VG</v>
      </c>
      <c r="N262" s="51" t="str">
        <f t="shared" si="549"/>
        <v>G</v>
      </c>
      <c r="O262" s="51" t="str">
        <f t="shared" si="550"/>
        <v>VG</v>
      </c>
      <c r="P262" s="51" t="str">
        <f t="shared" si="551"/>
        <v>G</v>
      </c>
      <c r="Q262" s="51">
        <v>0.42099999999999999</v>
      </c>
      <c r="R262" s="51" t="str">
        <f t="shared" si="552"/>
        <v>VG</v>
      </c>
      <c r="S262" s="51" t="str">
        <f t="shared" si="553"/>
        <v>VG</v>
      </c>
      <c r="T262" s="51" t="str">
        <f t="shared" si="554"/>
        <v>VG</v>
      </c>
      <c r="U262" s="51" t="str">
        <f t="shared" si="555"/>
        <v>VG</v>
      </c>
      <c r="V262" s="51">
        <v>0.82399999999999995</v>
      </c>
      <c r="W262" s="51" t="str">
        <f t="shared" si="556"/>
        <v>G</v>
      </c>
      <c r="X262" s="51" t="str">
        <f t="shared" si="557"/>
        <v>G</v>
      </c>
      <c r="Y262" s="51" t="str">
        <f t="shared" si="558"/>
        <v>VG</v>
      </c>
      <c r="Z262" s="51" t="str">
        <f t="shared" si="559"/>
        <v>G</v>
      </c>
      <c r="AA262" s="53">
        <v>0.8296</v>
      </c>
      <c r="AB262" s="53">
        <v>0.770017181523593</v>
      </c>
      <c r="AC262" s="53">
        <v>4.1945904485044201</v>
      </c>
      <c r="AD262" s="53">
        <v>1.60133556975805</v>
      </c>
      <c r="AE262" s="53">
        <v>0.41282517201920899</v>
      </c>
      <c r="AF262" s="53">
        <v>0.47956523902010201</v>
      </c>
      <c r="AG262" s="53">
        <v>0.83981224617125405</v>
      </c>
      <c r="AH262" s="53">
        <v>0.77168278397218004</v>
      </c>
      <c r="AI262" s="54" t="s">
        <v>43</v>
      </c>
      <c r="AJ262" s="54" t="s">
        <v>41</v>
      </c>
      <c r="AK262" s="54" t="s">
        <v>43</v>
      </c>
      <c r="AL262" s="54" t="s">
        <v>43</v>
      </c>
      <c r="AM262" s="54" t="s">
        <v>43</v>
      </c>
      <c r="AN262" s="54" t="s">
        <v>43</v>
      </c>
      <c r="AO262" s="54" t="s">
        <v>41</v>
      </c>
      <c r="AP262" s="54" t="s">
        <v>41</v>
      </c>
      <c r="AR262" s="55" t="s">
        <v>53</v>
      </c>
      <c r="AS262" s="53">
        <v>0.84535320975234196</v>
      </c>
      <c r="AT262" s="53">
        <v>0.852362033202411</v>
      </c>
      <c r="AU262" s="53">
        <v>0.65503642042571297</v>
      </c>
      <c r="AV262" s="53">
        <v>0.70929549035220396</v>
      </c>
      <c r="AW262" s="53">
        <v>0.39325156102380399</v>
      </c>
      <c r="AX262" s="53">
        <v>0.38423686288224501</v>
      </c>
      <c r="AY262" s="53">
        <v>0.84908178687649805</v>
      </c>
      <c r="AZ262" s="53">
        <v>0.85623492331974904</v>
      </c>
      <c r="BA262" s="54" t="s">
        <v>43</v>
      </c>
      <c r="BB262" s="54" t="s">
        <v>43</v>
      </c>
      <c r="BC262" s="54" t="s">
        <v>43</v>
      </c>
      <c r="BD262" s="54" t="s">
        <v>43</v>
      </c>
      <c r="BE262" s="54" t="s">
        <v>43</v>
      </c>
      <c r="BF262" s="54" t="s">
        <v>43</v>
      </c>
      <c r="BG262" s="54" t="s">
        <v>41</v>
      </c>
      <c r="BH262" s="54" t="s">
        <v>43</v>
      </c>
      <c r="BI262" s="50">
        <f t="shared" si="560"/>
        <v>1</v>
      </c>
      <c r="BJ262" s="50" t="s">
        <v>53</v>
      </c>
      <c r="BK262" s="53">
        <v>0.83149852870428698</v>
      </c>
      <c r="BL262" s="53">
        <v>0.840051780765255</v>
      </c>
      <c r="BM262" s="53">
        <v>2.4536945846266698</v>
      </c>
      <c r="BN262" s="53">
        <v>1.8573873082821999</v>
      </c>
      <c r="BO262" s="53">
        <v>0.41048930716367399</v>
      </c>
      <c r="BP262" s="53">
        <v>0.39993526880577102</v>
      </c>
      <c r="BQ262" s="53">
        <v>0.83515826593662201</v>
      </c>
      <c r="BR262" s="53">
        <v>0.84255161739777595</v>
      </c>
      <c r="BS262" s="50" t="s">
        <v>43</v>
      </c>
      <c r="BT262" s="50" t="s">
        <v>43</v>
      </c>
      <c r="BU262" s="50" t="s">
        <v>43</v>
      </c>
      <c r="BV262" s="50" t="s">
        <v>43</v>
      </c>
      <c r="BW262" s="50" t="s">
        <v>43</v>
      </c>
      <c r="BX262" s="50" t="s">
        <v>43</v>
      </c>
      <c r="BY262" s="50" t="s">
        <v>41</v>
      </c>
      <c r="BZ262" s="50" t="s">
        <v>41</v>
      </c>
    </row>
    <row r="263" spans="1:78" s="50" customFormat="1" x14ac:dyDescent="0.3">
      <c r="A263" s="49">
        <v>14164900</v>
      </c>
      <c r="B263" s="50">
        <v>23772751</v>
      </c>
      <c r="C263" s="50" t="s">
        <v>9</v>
      </c>
      <c r="D263" s="69" t="s">
        <v>509</v>
      </c>
      <c r="E263" s="69" t="s">
        <v>510</v>
      </c>
      <c r="F263" s="64"/>
      <c r="G263" s="67">
        <v>0.83199999999999996</v>
      </c>
      <c r="H263" s="51" t="str">
        <f t="shared" ref="H263" si="561">IF(G263&gt;0.8,"VG",IF(G263&gt;0.7,"G",IF(G263&gt;0.45,"S","NS")))</f>
        <v>VG</v>
      </c>
      <c r="I263" s="51" t="str">
        <f t="shared" ref="I263" si="562">AJ263</f>
        <v>G</v>
      </c>
      <c r="J263" s="51" t="str">
        <f t="shared" ref="J263" si="563">BB263</f>
        <v>VG</v>
      </c>
      <c r="K263" s="51" t="str">
        <f t="shared" ref="K263" si="564">BT263</f>
        <v>VG</v>
      </c>
      <c r="L263" s="109">
        <v>1.1999999999999999E-3</v>
      </c>
      <c r="M263" s="52" t="str">
        <f t="shared" ref="M263" si="565">IF(ABS(L263)&lt;5%,"VG",IF(ABS(L263)&lt;10%,"G",IF(ABS(L263)&lt;15%,"S","NS")))</f>
        <v>VG</v>
      </c>
      <c r="N263" s="51" t="str">
        <f t="shared" ref="N263" si="566">AO263</f>
        <v>G</v>
      </c>
      <c r="O263" s="51" t="str">
        <f t="shared" ref="O263" si="567">BD263</f>
        <v>VG</v>
      </c>
      <c r="P263" s="51" t="str">
        <f t="shared" ref="P263" si="568">BY263</f>
        <v>G</v>
      </c>
      <c r="Q263" s="51">
        <v>0.40899999999999997</v>
      </c>
      <c r="R263" s="51" t="str">
        <f t="shared" ref="R263" si="569">IF(Q263&lt;=0.5,"VG",IF(Q263&lt;=0.6,"G",IF(Q263&lt;=0.7,"S","NS")))</f>
        <v>VG</v>
      </c>
      <c r="S263" s="51" t="str">
        <f t="shared" ref="S263" si="570">AN263</f>
        <v>VG</v>
      </c>
      <c r="T263" s="51" t="str">
        <f t="shared" ref="T263" si="571">BF263</f>
        <v>VG</v>
      </c>
      <c r="U263" s="51" t="str">
        <f t="shared" ref="U263" si="572">BX263</f>
        <v>VG</v>
      </c>
      <c r="V263" s="51">
        <v>0.83299999999999996</v>
      </c>
      <c r="W263" s="51" t="str">
        <f t="shared" ref="W263" si="573">IF(V263&gt;0.85,"VG",IF(V263&gt;0.75,"G",IF(V263&gt;0.6,"S","NS")))</f>
        <v>G</v>
      </c>
      <c r="X263" s="51" t="str">
        <f t="shared" ref="X263" si="574">AP263</f>
        <v>G</v>
      </c>
      <c r="Y263" s="51" t="str">
        <f t="shared" ref="Y263" si="575">BH263</f>
        <v>VG</v>
      </c>
      <c r="Z263" s="51" t="str">
        <f t="shared" ref="Z263" si="576">BZ263</f>
        <v>G</v>
      </c>
      <c r="AA263" s="53">
        <v>0.8296</v>
      </c>
      <c r="AB263" s="53">
        <v>0.770017181523593</v>
      </c>
      <c r="AC263" s="53">
        <v>4.1945904485044201</v>
      </c>
      <c r="AD263" s="53">
        <v>1.60133556975805</v>
      </c>
      <c r="AE263" s="53">
        <v>0.41282517201920899</v>
      </c>
      <c r="AF263" s="53">
        <v>0.47956523902010201</v>
      </c>
      <c r="AG263" s="53">
        <v>0.83981224617125405</v>
      </c>
      <c r="AH263" s="53">
        <v>0.77168278397218004</v>
      </c>
      <c r="AI263" s="54" t="s">
        <v>43</v>
      </c>
      <c r="AJ263" s="54" t="s">
        <v>41</v>
      </c>
      <c r="AK263" s="54" t="s">
        <v>43</v>
      </c>
      <c r="AL263" s="54" t="s">
        <v>43</v>
      </c>
      <c r="AM263" s="54" t="s">
        <v>43</v>
      </c>
      <c r="AN263" s="54" t="s">
        <v>43</v>
      </c>
      <c r="AO263" s="54" t="s">
        <v>41</v>
      </c>
      <c r="AP263" s="54" t="s">
        <v>41</v>
      </c>
      <c r="AR263" s="55" t="s">
        <v>53</v>
      </c>
      <c r="AS263" s="53">
        <v>0.84535320975234196</v>
      </c>
      <c r="AT263" s="53">
        <v>0.852362033202411</v>
      </c>
      <c r="AU263" s="53">
        <v>0.65503642042571297</v>
      </c>
      <c r="AV263" s="53">
        <v>0.70929549035220396</v>
      </c>
      <c r="AW263" s="53">
        <v>0.39325156102380399</v>
      </c>
      <c r="AX263" s="53">
        <v>0.38423686288224501</v>
      </c>
      <c r="AY263" s="53">
        <v>0.84908178687649805</v>
      </c>
      <c r="AZ263" s="53">
        <v>0.85623492331974904</v>
      </c>
      <c r="BA263" s="54" t="s">
        <v>43</v>
      </c>
      <c r="BB263" s="54" t="s">
        <v>43</v>
      </c>
      <c r="BC263" s="54" t="s">
        <v>43</v>
      </c>
      <c r="BD263" s="54" t="s">
        <v>43</v>
      </c>
      <c r="BE263" s="54" t="s">
        <v>43</v>
      </c>
      <c r="BF263" s="54" t="s">
        <v>43</v>
      </c>
      <c r="BG263" s="54" t="s">
        <v>41</v>
      </c>
      <c r="BH263" s="54" t="s">
        <v>43</v>
      </c>
      <c r="BI263" s="50">
        <f t="shared" ref="BI263" si="577">IF(BJ263=AR263,1,0)</f>
        <v>1</v>
      </c>
      <c r="BJ263" s="50" t="s">
        <v>53</v>
      </c>
      <c r="BK263" s="53">
        <v>0.83149852870428698</v>
      </c>
      <c r="BL263" s="53">
        <v>0.840051780765255</v>
      </c>
      <c r="BM263" s="53">
        <v>2.4536945846266698</v>
      </c>
      <c r="BN263" s="53">
        <v>1.8573873082821999</v>
      </c>
      <c r="BO263" s="53">
        <v>0.41048930716367399</v>
      </c>
      <c r="BP263" s="53">
        <v>0.39993526880577102</v>
      </c>
      <c r="BQ263" s="53">
        <v>0.83515826593662201</v>
      </c>
      <c r="BR263" s="53">
        <v>0.84255161739777595</v>
      </c>
      <c r="BS263" s="50" t="s">
        <v>43</v>
      </c>
      <c r="BT263" s="50" t="s">
        <v>43</v>
      </c>
      <c r="BU263" s="50" t="s">
        <v>43</v>
      </c>
      <c r="BV263" s="50" t="s">
        <v>43</v>
      </c>
      <c r="BW263" s="50" t="s">
        <v>43</v>
      </c>
      <c r="BX263" s="50" t="s">
        <v>43</v>
      </c>
      <c r="BY263" s="50" t="s">
        <v>41</v>
      </c>
      <c r="BZ263" s="50" t="s">
        <v>41</v>
      </c>
    </row>
    <row r="264" spans="1:78" s="50" customFormat="1" x14ac:dyDescent="0.3">
      <c r="A264" s="49">
        <v>14164900</v>
      </c>
      <c r="B264" s="50">
        <v>23772751</v>
      </c>
      <c r="C264" s="50" t="s">
        <v>9</v>
      </c>
      <c r="D264" s="69" t="s">
        <v>508</v>
      </c>
      <c r="E264" s="69" t="s">
        <v>510</v>
      </c>
      <c r="F264" s="64"/>
      <c r="G264" s="67">
        <v>0.83199999999999996</v>
      </c>
      <c r="H264" s="51" t="str">
        <f t="shared" ref="H264" si="578">IF(G264&gt;0.8,"VG",IF(G264&gt;0.7,"G",IF(G264&gt;0.45,"S","NS")))</f>
        <v>VG</v>
      </c>
      <c r="I264" s="51" t="str">
        <f t="shared" ref="I264" si="579">AJ264</f>
        <v>G</v>
      </c>
      <c r="J264" s="51" t="str">
        <f t="shared" ref="J264" si="580">BB264</f>
        <v>VG</v>
      </c>
      <c r="K264" s="51" t="str">
        <f t="shared" ref="K264" si="581">BT264</f>
        <v>VG</v>
      </c>
      <c r="L264" s="109">
        <v>1.1999999999999999E-3</v>
      </c>
      <c r="M264" s="52" t="str">
        <f t="shared" ref="M264" si="582">IF(ABS(L264)&lt;5%,"VG",IF(ABS(L264)&lt;10%,"G",IF(ABS(L264)&lt;15%,"S","NS")))</f>
        <v>VG</v>
      </c>
      <c r="N264" s="51" t="str">
        <f t="shared" ref="N264" si="583">AO264</f>
        <v>G</v>
      </c>
      <c r="O264" s="51" t="str">
        <f t="shared" ref="O264" si="584">BD264</f>
        <v>VG</v>
      </c>
      <c r="P264" s="51" t="str">
        <f t="shared" ref="P264" si="585">BY264</f>
        <v>G</v>
      </c>
      <c r="Q264" s="51">
        <v>0.40899999999999997</v>
      </c>
      <c r="R264" s="51" t="str">
        <f t="shared" ref="R264" si="586">IF(Q264&lt;=0.5,"VG",IF(Q264&lt;=0.6,"G",IF(Q264&lt;=0.7,"S","NS")))</f>
        <v>VG</v>
      </c>
      <c r="S264" s="51" t="str">
        <f t="shared" ref="S264" si="587">AN264</f>
        <v>VG</v>
      </c>
      <c r="T264" s="51" t="str">
        <f t="shared" ref="T264" si="588">BF264</f>
        <v>VG</v>
      </c>
      <c r="U264" s="51" t="str">
        <f t="shared" ref="U264" si="589">BX264</f>
        <v>VG</v>
      </c>
      <c r="V264" s="51">
        <v>0.83299999999999996</v>
      </c>
      <c r="W264" s="51" t="str">
        <f t="shared" ref="W264" si="590">IF(V264&gt;0.85,"VG",IF(V264&gt;0.75,"G",IF(V264&gt;0.6,"S","NS")))</f>
        <v>G</v>
      </c>
      <c r="X264" s="51" t="str">
        <f t="shared" ref="X264" si="591">AP264</f>
        <v>G</v>
      </c>
      <c r="Y264" s="51" t="str">
        <f t="shared" ref="Y264" si="592">BH264</f>
        <v>VG</v>
      </c>
      <c r="Z264" s="51" t="str">
        <f t="shared" ref="Z264" si="593">BZ264</f>
        <v>G</v>
      </c>
      <c r="AA264" s="53">
        <v>0.8296</v>
      </c>
      <c r="AB264" s="53">
        <v>0.770017181523593</v>
      </c>
      <c r="AC264" s="53">
        <v>4.1945904485044201</v>
      </c>
      <c r="AD264" s="53">
        <v>1.60133556975805</v>
      </c>
      <c r="AE264" s="53">
        <v>0.41282517201920899</v>
      </c>
      <c r="AF264" s="53">
        <v>0.47956523902010201</v>
      </c>
      <c r="AG264" s="53">
        <v>0.83981224617125405</v>
      </c>
      <c r="AH264" s="53">
        <v>0.77168278397218004</v>
      </c>
      <c r="AI264" s="54" t="s">
        <v>43</v>
      </c>
      <c r="AJ264" s="54" t="s">
        <v>41</v>
      </c>
      <c r="AK264" s="54" t="s">
        <v>43</v>
      </c>
      <c r="AL264" s="54" t="s">
        <v>43</v>
      </c>
      <c r="AM264" s="54" t="s">
        <v>43</v>
      </c>
      <c r="AN264" s="54" t="s">
        <v>43</v>
      </c>
      <c r="AO264" s="54" t="s">
        <v>41</v>
      </c>
      <c r="AP264" s="54" t="s">
        <v>41</v>
      </c>
      <c r="AR264" s="55" t="s">
        <v>53</v>
      </c>
      <c r="AS264" s="53">
        <v>0.84535320975234196</v>
      </c>
      <c r="AT264" s="53">
        <v>0.852362033202411</v>
      </c>
      <c r="AU264" s="53">
        <v>0.65503642042571297</v>
      </c>
      <c r="AV264" s="53">
        <v>0.70929549035220396</v>
      </c>
      <c r="AW264" s="53">
        <v>0.39325156102380399</v>
      </c>
      <c r="AX264" s="53">
        <v>0.38423686288224501</v>
      </c>
      <c r="AY264" s="53">
        <v>0.84908178687649805</v>
      </c>
      <c r="AZ264" s="53">
        <v>0.85623492331974904</v>
      </c>
      <c r="BA264" s="54" t="s">
        <v>43</v>
      </c>
      <c r="BB264" s="54" t="s">
        <v>43</v>
      </c>
      <c r="BC264" s="54" t="s">
        <v>43</v>
      </c>
      <c r="BD264" s="54" t="s">
        <v>43</v>
      </c>
      <c r="BE264" s="54" t="s">
        <v>43</v>
      </c>
      <c r="BF264" s="54" t="s">
        <v>43</v>
      </c>
      <c r="BG264" s="54" t="s">
        <v>41</v>
      </c>
      <c r="BH264" s="54" t="s">
        <v>43</v>
      </c>
      <c r="BI264" s="50">
        <f t="shared" ref="BI264" si="594">IF(BJ264=AR264,1,0)</f>
        <v>1</v>
      </c>
      <c r="BJ264" s="50" t="s">
        <v>53</v>
      </c>
      <c r="BK264" s="53">
        <v>0.83149852870428698</v>
      </c>
      <c r="BL264" s="53">
        <v>0.840051780765255</v>
      </c>
      <c r="BM264" s="53">
        <v>2.4536945846266698</v>
      </c>
      <c r="BN264" s="53">
        <v>1.8573873082821999</v>
      </c>
      <c r="BO264" s="53">
        <v>0.41048930716367399</v>
      </c>
      <c r="BP264" s="53">
        <v>0.39993526880577102</v>
      </c>
      <c r="BQ264" s="53">
        <v>0.83515826593662201</v>
      </c>
      <c r="BR264" s="53">
        <v>0.84255161739777595</v>
      </c>
      <c r="BS264" s="50" t="s">
        <v>43</v>
      </c>
      <c r="BT264" s="50" t="s">
        <v>43</v>
      </c>
      <c r="BU264" s="50" t="s">
        <v>43</v>
      </c>
      <c r="BV264" s="50" t="s">
        <v>43</v>
      </c>
      <c r="BW264" s="50" t="s">
        <v>43</v>
      </c>
      <c r="BX264" s="50" t="s">
        <v>43</v>
      </c>
      <c r="BY264" s="50" t="s">
        <v>41</v>
      </c>
      <c r="BZ264" s="50" t="s">
        <v>41</v>
      </c>
    </row>
    <row r="265" spans="1:78" s="50" customFormat="1" x14ac:dyDescent="0.3">
      <c r="A265" s="49">
        <v>14164900</v>
      </c>
      <c r="B265" s="50">
        <v>23772751</v>
      </c>
      <c r="C265" s="50" t="s">
        <v>9</v>
      </c>
      <c r="D265" s="69" t="s">
        <v>531</v>
      </c>
      <c r="E265" s="69" t="s">
        <v>510</v>
      </c>
      <c r="F265" s="64"/>
      <c r="G265" s="67">
        <v>0.83199999999999996</v>
      </c>
      <c r="H265" s="51" t="str">
        <f t="shared" ref="H265" si="595">IF(G265&gt;0.8,"VG",IF(G265&gt;0.7,"G",IF(G265&gt;0.45,"S","NS")))</f>
        <v>VG</v>
      </c>
      <c r="I265" s="51" t="str">
        <f t="shared" ref="I265" si="596">AJ265</f>
        <v>G</v>
      </c>
      <c r="J265" s="51" t="str">
        <f t="shared" ref="J265" si="597">BB265</f>
        <v>VG</v>
      </c>
      <c r="K265" s="51" t="str">
        <f t="shared" ref="K265" si="598">BT265</f>
        <v>VG</v>
      </c>
      <c r="L265" s="109">
        <v>1.1000000000000001E-3</v>
      </c>
      <c r="M265" s="52" t="str">
        <f t="shared" ref="M265" si="599">IF(ABS(L265)&lt;5%,"VG",IF(ABS(L265)&lt;10%,"G",IF(ABS(L265)&lt;15%,"S","NS")))</f>
        <v>VG</v>
      </c>
      <c r="N265" s="51" t="str">
        <f t="shared" ref="N265" si="600">AO265</f>
        <v>G</v>
      </c>
      <c r="O265" s="51" t="str">
        <f t="shared" ref="O265" si="601">BD265</f>
        <v>VG</v>
      </c>
      <c r="P265" s="51" t="str">
        <f t="shared" ref="P265" si="602">BY265</f>
        <v>G</v>
      </c>
      <c r="Q265" s="51">
        <v>0.40899999999999997</v>
      </c>
      <c r="R265" s="51" t="str">
        <f t="shared" ref="R265" si="603">IF(Q265&lt;=0.5,"VG",IF(Q265&lt;=0.6,"G",IF(Q265&lt;=0.7,"S","NS")))</f>
        <v>VG</v>
      </c>
      <c r="S265" s="51" t="str">
        <f t="shared" ref="S265" si="604">AN265</f>
        <v>VG</v>
      </c>
      <c r="T265" s="51" t="str">
        <f t="shared" ref="T265" si="605">BF265</f>
        <v>VG</v>
      </c>
      <c r="U265" s="51" t="str">
        <f t="shared" ref="U265" si="606">BX265</f>
        <v>VG</v>
      </c>
      <c r="V265" s="51">
        <v>0.83299999999999996</v>
      </c>
      <c r="W265" s="51" t="str">
        <f t="shared" ref="W265" si="607">IF(V265&gt;0.85,"VG",IF(V265&gt;0.75,"G",IF(V265&gt;0.6,"S","NS")))</f>
        <v>G</v>
      </c>
      <c r="X265" s="51" t="str">
        <f t="shared" ref="X265" si="608">AP265</f>
        <v>G</v>
      </c>
      <c r="Y265" s="51" t="str">
        <f t="shared" ref="Y265" si="609">BH265</f>
        <v>VG</v>
      </c>
      <c r="Z265" s="51" t="str">
        <f t="shared" ref="Z265" si="610">BZ265</f>
        <v>G</v>
      </c>
      <c r="AA265" s="53">
        <v>0.8296</v>
      </c>
      <c r="AB265" s="53">
        <v>0.770017181523593</v>
      </c>
      <c r="AC265" s="53">
        <v>4.1945904485044201</v>
      </c>
      <c r="AD265" s="53">
        <v>1.60133556975805</v>
      </c>
      <c r="AE265" s="53">
        <v>0.41282517201920899</v>
      </c>
      <c r="AF265" s="53">
        <v>0.47956523902010201</v>
      </c>
      <c r="AG265" s="53">
        <v>0.83981224617125405</v>
      </c>
      <c r="AH265" s="53">
        <v>0.77168278397218004</v>
      </c>
      <c r="AI265" s="54" t="s">
        <v>43</v>
      </c>
      <c r="AJ265" s="54" t="s">
        <v>41</v>
      </c>
      <c r="AK265" s="54" t="s">
        <v>43</v>
      </c>
      <c r="AL265" s="54" t="s">
        <v>43</v>
      </c>
      <c r="AM265" s="54" t="s">
        <v>43</v>
      </c>
      <c r="AN265" s="54" t="s">
        <v>43</v>
      </c>
      <c r="AO265" s="54" t="s">
        <v>41</v>
      </c>
      <c r="AP265" s="54" t="s">
        <v>41</v>
      </c>
      <c r="AR265" s="55" t="s">
        <v>53</v>
      </c>
      <c r="AS265" s="53">
        <v>0.84535320975234196</v>
      </c>
      <c r="AT265" s="53">
        <v>0.852362033202411</v>
      </c>
      <c r="AU265" s="53">
        <v>0.65503642042571297</v>
      </c>
      <c r="AV265" s="53">
        <v>0.70929549035220396</v>
      </c>
      <c r="AW265" s="53">
        <v>0.39325156102380399</v>
      </c>
      <c r="AX265" s="53">
        <v>0.38423686288224501</v>
      </c>
      <c r="AY265" s="53">
        <v>0.84908178687649805</v>
      </c>
      <c r="AZ265" s="53">
        <v>0.85623492331974904</v>
      </c>
      <c r="BA265" s="54" t="s">
        <v>43</v>
      </c>
      <c r="BB265" s="54" t="s">
        <v>43</v>
      </c>
      <c r="BC265" s="54" t="s">
        <v>43</v>
      </c>
      <c r="BD265" s="54" t="s">
        <v>43</v>
      </c>
      <c r="BE265" s="54" t="s">
        <v>43</v>
      </c>
      <c r="BF265" s="54" t="s">
        <v>43</v>
      </c>
      <c r="BG265" s="54" t="s">
        <v>41</v>
      </c>
      <c r="BH265" s="54" t="s">
        <v>43</v>
      </c>
      <c r="BI265" s="50">
        <f t="shared" ref="BI265" si="611">IF(BJ265=AR265,1,0)</f>
        <v>1</v>
      </c>
      <c r="BJ265" s="50" t="s">
        <v>53</v>
      </c>
      <c r="BK265" s="53">
        <v>0.83149852870428698</v>
      </c>
      <c r="BL265" s="53">
        <v>0.840051780765255</v>
      </c>
      <c r="BM265" s="53">
        <v>2.4536945846266698</v>
      </c>
      <c r="BN265" s="53">
        <v>1.8573873082821999</v>
      </c>
      <c r="BO265" s="53">
        <v>0.41048930716367399</v>
      </c>
      <c r="BP265" s="53">
        <v>0.39993526880577102</v>
      </c>
      <c r="BQ265" s="53">
        <v>0.83515826593662201</v>
      </c>
      <c r="BR265" s="53">
        <v>0.84255161739777595</v>
      </c>
      <c r="BS265" s="50" t="s">
        <v>43</v>
      </c>
      <c r="BT265" s="50" t="s">
        <v>43</v>
      </c>
      <c r="BU265" s="50" t="s">
        <v>43</v>
      </c>
      <c r="BV265" s="50" t="s">
        <v>43</v>
      </c>
      <c r="BW265" s="50" t="s">
        <v>43</v>
      </c>
      <c r="BX265" s="50" t="s">
        <v>43</v>
      </c>
      <c r="BY265" s="50" t="s">
        <v>41</v>
      </c>
      <c r="BZ265" s="50" t="s">
        <v>41</v>
      </c>
    </row>
    <row r="266" spans="1:78" s="50" customFormat="1" x14ac:dyDescent="0.3">
      <c r="A266" s="49">
        <v>14164900</v>
      </c>
      <c r="B266" s="50">
        <v>23772751</v>
      </c>
      <c r="C266" s="50" t="s">
        <v>9</v>
      </c>
      <c r="D266" s="69" t="s">
        <v>531</v>
      </c>
      <c r="E266" s="69" t="s">
        <v>533</v>
      </c>
      <c r="F266" s="64"/>
      <c r="G266" s="67">
        <v>0.87450000000000006</v>
      </c>
      <c r="H266" s="51" t="str">
        <f t="shared" ref="H266" si="612">IF(G266&gt;0.8,"VG",IF(G266&gt;0.7,"G",IF(G266&gt;0.45,"S","NS")))</f>
        <v>VG</v>
      </c>
      <c r="I266" s="51" t="str">
        <f t="shared" ref="I266" si="613">AJ266</f>
        <v>G</v>
      </c>
      <c r="J266" s="51" t="str">
        <f t="shared" ref="J266" si="614">BB266</f>
        <v>VG</v>
      </c>
      <c r="K266" s="51" t="str">
        <f t="shared" ref="K266" si="615">BT266</f>
        <v>VG</v>
      </c>
      <c r="L266" s="109">
        <v>-2.93E-2</v>
      </c>
      <c r="M266" s="52" t="str">
        <f t="shared" ref="M266" si="616">IF(ABS(L266)&lt;5%,"VG",IF(ABS(L266)&lt;10%,"G",IF(ABS(L266)&lt;15%,"S","NS")))</f>
        <v>VG</v>
      </c>
      <c r="N266" s="51" t="str">
        <f t="shared" ref="N266" si="617">AO266</f>
        <v>G</v>
      </c>
      <c r="O266" s="51" t="str">
        <f t="shared" ref="O266" si="618">BD266</f>
        <v>VG</v>
      </c>
      <c r="P266" s="51" t="str">
        <f t="shared" ref="P266" si="619">BY266</f>
        <v>G</v>
      </c>
      <c r="Q266" s="51">
        <v>0.35399999999999998</v>
      </c>
      <c r="R266" s="51" t="str">
        <f t="shared" ref="R266" si="620">IF(Q266&lt;=0.5,"VG",IF(Q266&lt;=0.6,"G",IF(Q266&lt;=0.7,"S","NS")))</f>
        <v>VG</v>
      </c>
      <c r="S266" s="51" t="str">
        <f t="shared" ref="S266" si="621">AN266</f>
        <v>VG</v>
      </c>
      <c r="T266" s="51" t="str">
        <f t="shared" ref="T266" si="622">BF266</f>
        <v>VG</v>
      </c>
      <c r="U266" s="51" t="str">
        <f t="shared" ref="U266" si="623">BX266</f>
        <v>VG</v>
      </c>
      <c r="V266" s="51">
        <v>0.8841</v>
      </c>
      <c r="W266" s="51" t="str">
        <f t="shared" ref="W266" si="624">IF(V266&gt;0.85,"VG",IF(V266&gt;0.75,"G",IF(V266&gt;0.6,"S","NS")))</f>
        <v>VG</v>
      </c>
      <c r="X266" s="51" t="str">
        <f t="shared" ref="X266" si="625">AP266</f>
        <v>G</v>
      </c>
      <c r="Y266" s="51" t="str">
        <f t="shared" ref="Y266" si="626">BH266</f>
        <v>VG</v>
      </c>
      <c r="Z266" s="51" t="str">
        <f t="shared" ref="Z266" si="627">BZ266</f>
        <v>G</v>
      </c>
      <c r="AA266" s="53">
        <v>0.8296</v>
      </c>
      <c r="AB266" s="53">
        <v>0.770017181523593</v>
      </c>
      <c r="AC266" s="53">
        <v>4.1945904485044201</v>
      </c>
      <c r="AD266" s="53">
        <v>1.60133556975805</v>
      </c>
      <c r="AE266" s="53">
        <v>0.41282517201920899</v>
      </c>
      <c r="AF266" s="53">
        <v>0.47956523902010201</v>
      </c>
      <c r="AG266" s="53">
        <v>0.83981224617125405</v>
      </c>
      <c r="AH266" s="53">
        <v>0.77168278397218004</v>
      </c>
      <c r="AI266" s="54" t="s">
        <v>43</v>
      </c>
      <c r="AJ266" s="54" t="s">
        <v>41</v>
      </c>
      <c r="AK266" s="54" t="s">
        <v>43</v>
      </c>
      <c r="AL266" s="54" t="s">
        <v>43</v>
      </c>
      <c r="AM266" s="54" t="s">
        <v>43</v>
      </c>
      <c r="AN266" s="54" t="s">
        <v>43</v>
      </c>
      <c r="AO266" s="54" t="s">
        <v>41</v>
      </c>
      <c r="AP266" s="54" t="s">
        <v>41</v>
      </c>
      <c r="AR266" s="55" t="s">
        <v>53</v>
      </c>
      <c r="AS266" s="53">
        <v>0.84535320975234196</v>
      </c>
      <c r="AT266" s="53">
        <v>0.852362033202411</v>
      </c>
      <c r="AU266" s="53">
        <v>0.65503642042571297</v>
      </c>
      <c r="AV266" s="53">
        <v>0.70929549035220396</v>
      </c>
      <c r="AW266" s="53">
        <v>0.39325156102380399</v>
      </c>
      <c r="AX266" s="53">
        <v>0.38423686288224501</v>
      </c>
      <c r="AY266" s="53">
        <v>0.84908178687649805</v>
      </c>
      <c r="AZ266" s="53">
        <v>0.85623492331974904</v>
      </c>
      <c r="BA266" s="54" t="s">
        <v>43</v>
      </c>
      <c r="BB266" s="54" t="s">
        <v>43</v>
      </c>
      <c r="BC266" s="54" t="s">
        <v>43</v>
      </c>
      <c r="BD266" s="54" t="s">
        <v>43</v>
      </c>
      <c r="BE266" s="54" t="s">
        <v>43</v>
      </c>
      <c r="BF266" s="54" t="s">
        <v>43</v>
      </c>
      <c r="BG266" s="54" t="s">
        <v>41</v>
      </c>
      <c r="BH266" s="54" t="s">
        <v>43</v>
      </c>
      <c r="BI266" s="50">
        <f t="shared" ref="BI266" si="628">IF(BJ266=AR266,1,0)</f>
        <v>1</v>
      </c>
      <c r="BJ266" s="50" t="s">
        <v>53</v>
      </c>
      <c r="BK266" s="53">
        <v>0.83149852870428698</v>
      </c>
      <c r="BL266" s="53">
        <v>0.840051780765255</v>
      </c>
      <c r="BM266" s="53">
        <v>2.4536945846266698</v>
      </c>
      <c r="BN266" s="53">
        <v>1.8573873082821999</v>
      </c>
      <c r="BO266" s="53">
        <v>0.41048930716367399</v>
      </c>
      <c r="BP266" s="53">
        <v>0.39993526880577102</v>
      </c>
      <c r="BQ266" s="53">
        <v>0.83515826593662201</v>
      </c>
      <c r="BR266" s="53">
        <v>0.84255161739777595</v>
      </c>
      <c r="BS266" s="50" t="s">
        <v>43</v>
      </c>
      <c r="BT266" s="50" t="s">
        <v>43</v>
      </c>
      <c r="BU266" s="50" t="s">
        <v>43</v>
      </c>
      <c r="BV266" s="50" t="s">
        <v>43</v>
      </c>
      <c r="BW266" s="50" t="s">
        <v>43</v>
      </c>
      <c r="BX266" s="50" t="s">
        <v>43</v>
      </c>
      <c r="BY266" s="50" t="s">
        <v>41</v>
      </c>
      <c r="BZ266" s="50" t="s">
        <v>41</v>
      </c>
    </row>
    <row r="267" spans="1:78" x14ac:dyDescent="0.3">
      <c r="A267" s="1"/>
      <c r="D267" s="113"/>
      <c r="E267" s="113"/>
      <c r="F267" s="114"/>
      <c r="G267" s="107"/>
      <c r="H267" s="7"/>
      <c r="I267" s="7"/>
      <c r="J267" s="7"/>
      <c r="K267" s="7"/>
      <c r="L267" s="58"/>
      <c r="M267" s="58"/>
      <c r="N267" s="7"/>
      <c r="O267" s="7"/>
      <c r="P267" s="7"/>
      <c r="Q267" s="7"/>
      <c r="R267" s="7"/>
      <c r="S267" s="7"/>
      <c r="T267" s="7"/>
      <c r="U267" s="7"/>
      <c r="AA267" s="24"/>
      <c r="AB267" s="24"/>
      <c r="AC267" s="24"/>
      <c r="AD267" s="24"/>
      <c r="AE267" s="24"/>
      <c r="AF267" s="24"/>
      <c r="AG267" s="24"/>
      <c r="AH267" s="24"/>
      <c r="AI267" s="2"/>
      <c r="AJ267" s="2"/>
      <c r="AK267" s="2"/>
      <c r="AL267" s="2"/>
      <c r="AM267" s="2"/>
      <c r="AN267" s="2"/>
      <c r="AO267" s="2"/>
      <c r="AP267" s="2"/>
      <c r="AR267" s="33"/>
      <c r="AS267" s="24"/>
      <c r="AT267" s="24"/>
      <c r="AU267" s="24"/>
      <c r="AV267" s="24"/>
      <c r="AW267" s="24"/>
      <c r="AX267" s="24"/>
      <c r="AY267" s="24"/>
      <c r="AZ267" s="24"/>
      <c r="BA267" s="2"/>
      <c r="BB267" s="2"/>
      <c r="BC267" s="2"/>
      <c r="BD267" s="2"/>
      <c r="BE267" s="2"/>
      <c r="BF267" s="2"/>
      <c r="BG267" s="2"/>
      <c r="BH267" s="2"/>
      <c r="BK267" s="24"/>
      <c r="BL267" s="24"/>
      <c r="BM267" s="24"/>
      <c r="BN267" s="24"/>
      <c r="BO267" s="24"/>
      <c r="BP267" s="24"/>
      <c r="BQ267" s="24"/>
      <c r="BR267" s="24"/>
    </row>
    <row r="268" spans="1:78" s="50" customFormat="1" x14ac:dyDescent="0.3">
      <c r="A268" s="49">
        <v>14165000</v>
      </c>
      <c r="B268" s="50">
        <v>23773513</v>
      </c>
      <c r="C268" s="50" t="s">
        <v>10</v>
      </c>
      <c r="D268" s="50" t="s">
        <v>75</v>
      </c>
      <c r="F268" s="64"/>
      <c r="G268" s="51">
        <v>0.72699999999999998</v>
      </c>
      <c r="H268" s="51" t="str">
        <f t="shared" ref="H268:H292" si="629">IF(G268&gt;0.8,"VG",IF(G268&gt;0.7,"G",IF(G268&gt;0.45,"S","NS")))</f>
        <v>G</v>
      </c>
      <c r="I268" s="51" t="str">
        <f t="shared" ref="I268:I292" si="630">AJ268</f>
        <v>S</v>
      </c>
      <c r="J268" s="51" t="str">
        <f t="shared" ref="J268:J292" si="631">BB268</f>
        <v>S</v>
      </c>
      <c r="K268" s="51" t="str">
        <f t="shared" ref="K268:K292" si="632">BT268</f>
        <v>S</v>
      </c>
      <c r="L268" s="52">
        <v>8.9999999999999993E-3</v>
      </c>
      <c r="M268" s="52" t="str">
        <f t="shared" ref="M268:M292" si="633">IF(ABS(L268)&lt;5%,"VG",IF(ABS(L268)&lt;10%,"G",IF(ABS(L268)&lt;15%,"S","NS")))</f>
        <v>VG</v>
      </c>
      <c r="N268" s="51" t="str">
        <f t="shared" ref="N268:N292" si="634">AO268</f>
        <v>VG</v>
      </c>
      <c r="O268" s="51" t="str">
        <f t="shared" ref="O268:O292" si="635">BD268</f>
        <v>NS</v>
      </c>
      <c r="P268" s="51" t="str">
        <f t="shared" ref="P268:P292" si="636">BY268</f>
        <v>VG</v>
      </c>
      <c r="Q268" s="51">
        <v>0.51800000000000002</v>
      </c>
      <c r="R268" s="51" t="str">
        <f t="shared" ref="R268:R292" si="637">IF(Q268&lt;=0.5,"VG",IF(Q268&lt;=0.6,"G",IF(Q268&lt;=0.7,"S","NS")))</f>
        <v>G</v>
      </c>
      <c r="S268" s="51" t="str">
        <f t="shared" ref="S268:S292" si="638">AN268</f>
        <v>NS</v>
      </c>
      <c r="T268" s="51" t="str">
        <f t="shared" ref="T268:T292" si="639">BF268</f>
        <v>NS</v>
      </c>
      <c r="U268" s="51" t="str">
        <f t="shared" ref="U268:U292" si="640">BX268</f>
        <v>NS</v>
      </c>
      <c r="V268" s="51">
        <v>0.81499999999999995</v>
      </c>
      <c r="W268" s="51" t="str">
        <f t="shared" ref="W268:W292" si="641">IF(V268&gt;0.85,"VG",IF(V268&gt;0.75,"G",IF(V268&gt;0.6,"S","NS")))</f>
        <v>G</v>
      </c>
      <c r="X268" s="51" t="str">
        <f t="shared" ref="X268:X292" si="642">AP268</f>
        <v>VG</v>
      </c>
      <c r="Y268" s="51" t="str">
        <f t="shared" ref="Y268:Y292" si="643">BH268</f>
        <v>VG</v>
      </c>
      <c r="Z268" s="51" t="str">
        <f t="shared" ref="Z268:Z292" si="644">BZ268</f>
        <v>VG</v>
      </c>
      <c r="AA268" s="53">
        <v>0.46449135700952998</v>
      </c>
      <c r="AB268" s="53">
        <v>0.48582826247624</v>
      </c>
      <c r="AC268" s="53">
        <v>36.925476905016303</v>
      </c>
      <c r="AD268" s="53">
        <v>35.422135499048998</v>
      </c>
      <c r="AE268" s="53">
        <v>0.73178456050293195</v>
      </c>
      <c r="AF268" s="53">
        <v>0.71705769469670899</v>
      </c>
      <c r="AG268" s="53">
        <v>0.86373220117502103</v>
      </c>
      <c r="AH268" s="53">
        <v>0.86641318681162205</v>
      </c>
      <c r="AI268" s="54" t="s">
        <v>42</v>
      </c>
      <c r="AJ268" s="54" t="s">
        <v>42</v>
      </c>
      <c r="AK268" s="54" t="s">
        <v>39</v>
      </c>
      <c r="AL268" s="54" t="s">
        <v>39</v>
      </c>
      <c r="AM268" s="54" t="s">
        <v>39</v>
      </c>
      <c r="AN268" s="54" t="s">
        <v>39</v>
      </c>
      <c r="AO268" s="54" t="s">
        <v>43</v>
      </c>
      <c r="AP268" s="54" t="s">
        <v>43</v>
      </c>
      <c r="AR268" s="55" t="s">
        <v>54</v>
      </c>
      <c r="AS268" s="53">
        <v>0.43843094218020001</v>
      </c>
      <c r="AT268" s="53">
        <v>0.45450937038529099</v>
      </c>
      <c r="AU268" s="53">
        <v>40.067811319636199</v>
      </c>
      <c r="AV268" s="53">
        <v>39.605988650487703</v>
      </c>
      <c r="AW268" s="53">
        <v>0.74937911488097997</v>
      </c>
      <c r="AX268" s="53">
        <v>0.73857337456390104</v>
      </c>
      <c r="AY268" s="53">
        <v>0.87051913419226601</v>
      </c>
      <c r="AZ268" s="53">
        <v>0.88200065354242896</v>
      </c>
      <c r="BA268" s="54" t="s">
        <v>39</v>
      </c>
      <c r="BB268" s="54" t="s">
        <v>42</v>
      </c>
      <c r="BC268" s="54" t="s">
        <v>39</v>
      </c>
      <c r="BD268" s="54" t="s">
        <v>39</v>
      </c>
      <c r="BE268" s="54" t="s">
        <v>39</v>
      </c>
      <c r="BF268" s="54" t="s">
        <v>39</v>
      </c>
      <c r="BG268" s="54" t="s">
        <v>43</v>
      </c>
      <c r="BH268" s="54" t="s">
        <v>43</v>
      </c>
      <c r="BI268" s="50">
        <f t="shared" ref="BI268:BI292" si="645">IF(BJ268=AR268,1,0)</f>
        <v>1</v>
      </c>
      <c r="BJ268" s="50" t="s">
        <v>54</v>
      </c>
      <c r="BK268" s="53">
        <v>0.48875926577338902</v>
      </c>
      <c r="BL268" s="53">
        <v>0.49850744282400899</v>
      </c>
      <c r="BM268" s="53">
        <v>34.750583660210602</v>
      </c>
      <c r="BN268" s="53">
        <v>34.841960954976599</v>
      </c>
      <c r="BO268" s="53">
        <v>0.71501100287101205</v>
      </c>
      <c r="BP268" s="53">
        <v>0.70816139203997197</v>
      </c>
      <c r="BQ268" s="53">
        <v>0.86944312864988105</v>
      </c>
      <c r="BR268" s="53">
        <v>0.88290786392832199</v>
      </c>
      <c r="BS268" s="50" t="s">
        <v>42</v>
      </c>
      <c r="BT268" s="50" t="s">
        <v>42</v>
      </c>
      <c r="BU268" s="50" t="s">
        <v>39</v>
      </c>
      <c r="BV268" s="50" t="s">
        <v>39</v>
      </c>
      <c r="BW268" s="50" t="s">
        <v>39</v>
      </c>
      <c r="BX268" s="50" t="s">
        <v>39</v>
      </c>
      <c r="BY268" s="50" t="s">
        <v>43</v>
      </c>
      <c r="BZ268" s="50" t="s">
        <v>43</v>
      </c>
    </row>
    <row r="269" spans="1:78" s="71" customFormat="1" x14ac:dyDescent="0.3">
      <c r="A269" s="70">
        <v>14165000</v>
      </c>
      <c r="B269" s="71">
        <v>23773513</v>
      </c>
      <c r="C269" s="71" t="s">
        <v>10</v>
      </c>
      <c r="D269" s="72" t="s">
        <v>88</v>
      </c>
      <c r="E269" s="72"/>
      <c r="F269" s="73"/>
      <c r="G269" s="74">
        <v>0.16</v>
      </c>
      <c r="H269" s="74" t="str">
        <f t="shared" si="629"/>
        <v>NS</v>
      </c>
      <c r="I269" s="74" t="str">
        <f t="shared" si="630"/>
        <v>S</v>
      </c>
      <c r="J269" s="74" t="str">
        <f t="shared" si="631"/>
        <v>S</v>
      </c>
      <c r="K269" s="74" t="str">
        <f t="shared" si="632"/>
        <v>S</v>
      </c>
      <c r="L269" s="75">
        <v>1.1970000000000001</v>
      </c>
      <c r="M269" s="75" t="str">
        <f t="shared" si="633"/>
        <v>NS</v>
      </c>
      <c r="N269" s="74" t="str">
        <f t="shared" si="634"/>
        <v>VG</v>
      </c>
      <c r="O269" s="74" t="str">
        <f t="shared" si="635"/>
        <v>NS</v>
      </c>
      <c r="P269" s="74" t="str">
        <f t="shared" si="636"/>
        <v>VG</v>
      </c>
      <c r="Q269" s="74">
        <v>0.8</v>
      </c>
      <c r="R269" s="74" t="str">
        <f t="shared" si="637"/>
        <v>NS</v>
      </c>
      <c r="S269" s="74" t="str">
        <f t="shared" si="638"/>
        <v>NS</v>
      </c>
      <c r="T269" s="74" t="str">
        <f t="shared" si="639"/>
        <v>NS</v>
      </c>
      <c r="U269" s="74" t="str">
        <f t="shared" si="640"/>
        <v>NS</v>
      </c>
      <c r="V269" s="74">
        <v>0.81</v>
      </c>
      <c r="W269" s="74" t="str">
        <f t="shared" si="641"/>
        <v>G</v>
      </c>
      <c r="X269" s="74" t="str">
        <f t="shared" si="642"/>
        <v>VG</v>
      </c>
      <c r="Y269" s="74" t="str">
        <f t="shared" si="643"/>
        <v>VG</v>
      </c>
      <c r="Z269" s="74" t="str">
        <f t="shared" si="644"/>
        <v>VG</v>
      </c>
      <c r="AA269" s="76">
        <v>0.46449135700952998</v>
      </c>
      <c r="AB269" s="76">
        <v>0.48582826247624</v>
      </c>
      <c r="AC269" s="76">
        <v>36.925476905016303</v>
      </c>
      <c r="AD269" s="76">
        <v>35.422135499048998</v>
      </c>
      <c r="AE269" s="76">
        <v>0.73178456050293195</v>
      </c>
      <c r="AF269" s="76">
        <v>0.71705769469670899</v>
      </c>
      <c r="AG269" s="76">
        <v>0.86373220117502103</v>
      </c>
      <c r="AH269" s="76">
        <v>0.86641318681162205</v>
      </c>
      <c r="AI269" s="77" t="s">
        <v>42</v>
      </c>
      <c r="AJ269" s="77" t="s">
        <v>42</v>
      </c>
      <c r="AK269" s="77" t="s">
        <v>39</v>
      </c>
      <c r="AL269" s="77" t="s">
        <v>39</v>
      </c>
      <c r="AM269" s="77" t="s">
        <v>39</v>
      </c>
      <c r="AN269" s="77" t="s">
        <v>39</v>
      </c>
      <c r="AO269" s="77" t="s">
        <v>43</v>
      </c>
      <c r="AP269" s="77" t="s">
        <v>43</v>
      </c>
      <c r="AR269" s="78" t="s">
        <v>54</v>
      </c>
      <c r="AS269" s="76">
        <v>0.43843094218020001</v>
      </c>
      <c r="AT269" s="76">
        <v>0.45450937038529099</v>
      </c>
      <c r="AU269" s="76">
        <v>40.067811319636199</v>
      </c>
      <c r="AV269" s="76">
        <v>39.605988650487703</v>
      </c>
      <c r="AW269" s="76">
        <v>0.74937911488097997</v>
      </c>
      <c r="AX269" s="76">
        <v>0.73857337456390104</v>
      </c>
      <c r="AY269" s="76">
        <v>0.87051913419226601</v>
      </c>
      <c r="AZ269" s="76">
        <v>0.88200065354242896</v>
      </c>
      <c r="BA269" s="77" t="s">
        <v>39</v>
      </c>
      <c r="BB269" s="77" t="s">
        <v>42</v>
      </c>
      <c r="BC269" s="77" t="s">
        <v>39</v>
      </c>
      <c r="BD269" s="77" t="s">
        <v>39</v>
      </c>
      <c r="BE269" s="77" t="s">
        <v>39</v>
      </c>
      <c r="BF269" s="77" t="s">
        <v>39</v>
      </c>
      <c r="BG269" s="77" t="s">
        <v>43</v>
      </c>
      <c r="BH269" s="77" t="s">
        <v>43</v>
      </c>
      <c r="BI269" s="71">
        <f t="shared" si="645"/>
        <v>1</v>
      </c>
      <c r="BJ269" s="71" t="s">
        <v>54</v>
      </c>
      <c r="BK269" s="76">
        <v>0.48875926577338902</v>
      </c>
      <c r="BL269" s="76">
        <v>0.49850744282400899</v>
      </c>
      <c r="BM269" s="76">
        <v>34.750583660210602</v>
      </c>
      <c r="BN269" s="76">
        <v>34.841960954976599</v>
      </c>
      <c r="BO269" s="76">
        <v>0.71501100287101205</v>
      </c>
      <c r="BP269" s="76">
        <v>0.70816139203997197</v>
      </c>
      <c r="BQ269" s="76">
        <v>0.86944312864988105</v>
      </c>
      <c r="BR269" s="76">
        <v>0.88290786392832199</v>
      </c>
      <c r="BS269" s="71" t="s">
        <v>42</v>
      </c>
      <c r="BT269" s="71" t="s">
        <v>42</v>
      </c>
      <c r="BU269" s="71" t="s">
        <v>39</v>
      </c>
      <c r="BV269" s="71" t="s">
        <v>39</v>
      </c>
      <c r="BW269" s="71" t="s">
        <v>39</v>
      </c>
      <c r="BX269" s="71" t="s">
        <v>39</v>
      </c>
      <c r="BY269" s="71" t="s">
        <v>43</v>
      </c>
      <c r="BZ269" s="71" t="s">
        <v>43</v>
      </c>
    </row>
    <row r="270" spans="1:78" s="34" customFormat="1" x14ac:dyDescent="0.3">
      <c r="A270" s="35">
        <v>14165000</v>
      </c>
      <c r="B270" s="34">
        <v>23773513</v>
      </c>
      <c r="C270" s="34" t="s">
        <v>10</v>
      </c>
      <c r="D270" s="79" t="s">
        <v>90</v>
      </c>
      <c r="E270" s="79"/>
      <c r="F270" s="86"/>
      <c r="G270" s="36">
        <v>0.54</v>
      </c>
      <c r="H270" s="36" t="str">
        <f t="shared" si="629"/>
        <v>S</v>
      </c>
      <c r="I270" s="36" t="str">
        <f t="shared" si="630"/>
        <v>S</v>
      </c>
      <c r="J270" s="36" t="str">
        <f t="shared" si="631"/>
        <v>S</v>
      </c>
      <c r="K270" s="36" t="str">
        <f t="shared" si="632"/>
        <v>S</v>
      </c>
      <c r="L270" s="37">
        <v>0.222</v>
      </c>
      <c r="M270" s="37" t="str">
        <f t="shared" si="633"/>
        <v>NS</v>
      </c>
      <c r="N270" s="36" t="str">
        <f t="shared" si="634"/>
        <v>VG</v>
      </c>
      <c r="O270" s="36" t="str">
        <f t="shared" si="635"/>
        <v>NS</v>
      </c>
      <c r="P270" s="36" t="str">
        <f t="shared" si="636"/>
        <v>VG</v>
      </c>
      <c r="Q270" s="36">
        <v>0.67</v>
      </c>
      <c r="R270" s="36" t="str">
        <f t="shared" si="637"/>
        <v>S</v>
      </c>
      <c r="S270" s="36" t="str">
        <f t="shared" si="638"/>
        <v>NS</v>
      </c>
      <c r="T270" s="36" t="str">
        <f t="shared" si="639"/>
        <v>NS</v>
      </c>
      <c r="U270" s="36" t="str">
        <f t="shared" si="640"/>
        <v>NS</v>
      </c>
      <c r="V270" s="36">
        <v>0.71</v>
      </c>
      <c r="W270" s="36" t="str">
        <f t="shared" si="641"/>
        <v>S</v>
      </c>
      <c r="X270" s="36" t="str">
        <f t="shared" si="642"/>
        <v>VG</v>
      </c>
      <c r="Y270" s="36" t="str">
        <f t="shared" si="643"/>
        <v>VG</v>
      </c>
      <c r="Z270" s="36" t="str">
        <f t="shared" si="644"/>
        <v>VG</v>
      </c>
      <c r="AA270" s="38">
        <v>0.46449135700952998</v>
      </c>
      <c r="AB270" s="38">
        <v>0.48582826247624</v>
      </c>
      <c r="AC270" s="38">
        <v>36.925476905016303</v>
      </c>
      <c r="AD270" s="38">
        <v>35.422135499048998</v>
      </c>
      <c r="AE270" s="38">
        <v>0.73178456050293195</v>
      </c>
      <c r="AF270" s="38">
        <v>0.71705769469670899</v>
      </c>
      <c r="AG270" s="38">
        <v>0.86373220117502103</v>
      </c>
      <c r="AH270" s="38">
        <v>0.86641318681162205</v>
      </c>
      <c r="AI270" s="39" t="s">
        <v>42</v>
      </c>
      <c r="AJ270" s="39" t="s">
        <v>42</v>
      </c>
      <c r="AK270" s="39" t="s">
        <v>39</v>
      </c>
      <c r="AL270" s="39" t="s">
        <v>39</v>
      </c>
      <c r="AM270" s="39" t="s">
        <v>39</v>
      </c>
      <c r="AN270" s="39" t="s">
        <v>39</v>
      </c>
      <c r="AO270" s="39" t="s">
        <v>43</v>
      </c>
      <c r="AP270" s="39" t="s">
        <v>43</v>
      </c>
      <c r="AR270" s="40" t="s">
        <v>54</v>
      </c>
      <c r="AS270" s="38">
        <v>0.43843094218020001</v>
      </c>
      <c r="AT270" s="38">
        <v>0.45450937038529099</v>
      </c>
      <c r="AU270" s="38">
        <v>40.067811319636199</v>
      </c>
      <c r="AV270" s="38">
        <v>39.605988650487703</v>
      </c>
      <c r="AW270" s="38">
        <v>0.74937911488097997</v>
      </c>
      <c r="AX270" s="38">
        <v>0.73857337456390104</v>
      </c>
      <c r="AY270" s="38">
        <v>0.87051913419226601</v>
      </c>
      <c r="AZ270" s="38">
        <v>0.88200065354242896</v>
      </c>
      <c r="BA270" s="39" t="s">
        <v>39</v>
      </c>
      <c r="BB270" s="39" t="s">
        <v>42</v>
      </c>
      <c r="BC270" s="39" t="s">
        <v>39</v>
      </c>
      <c r="BD270" s="39" t="s">
        <v>39</v>
      </c>
      <c r="BE270" s="39" t="s">
        <v>39</v>
      </c>
      <c r="BF270" s="39" t="s">
        <v>39</v>
      </c>
      <c r="BG270" s="39" t="s">
        <v>43</v>
      </c>
      <c r="BH270" s="39" t="s">
        <v>43</v>
      </c>
      <c r="BI270" s="34">
        <f t="shared" si="645"/>
        <v>1</v>
      </c>
      <c r="BJ270" s="34" t="s">
        <v>54</v>
      </c>
      <c r="BK270" s="38">
        <v>0.48875926577338902</v>
      </c>
      <c r="BL270" s="38">
        <v>0.49850744282400899</v>
      </c>
      <c r="BM270" s="38">
        <v>34.750583660210602</v>
      </c>
      <c r="BN270" s="38">
        <v>34.841960954976599</v>
      </c>
      <c r="BO270" s="38">
        <v>0.71501100287101205</v>
      </c>
      <c r="BP270" s="38">
        <v>0.70816139203997197</v>
      </c>
      <c r="BQ270" s="38">
        <v>0.86944312864988105</v>
      </c>
      <c r="BR270" s="38">
        <v>0.88290786392832199</v>
      </c>
      <c r="BS270" s="34" t="s">
        <v>42</v>
      </c>
      <c r="BT270" s="34" t="s">
        <v>42</v>
      </c>
      <c r="BU270" s="34" t="s">
        <v>39</v>
      </c>
      <c r="BV270" s="34" t="s">
        <v>39</v>
      </c>
      <c r="BW270" s="34" t="s">
        <v>39</v>
      </c>
      <c r="BX270" s="34" t="s">
        <v>39</v>
      </c>
      <c r="BY270" s="34" t="s">
        <v>43</v>
      </c>
      <c r="BZ270" s="34" t="s">
        <v>43</v>
      </c>
    </row>
    <row r="271" spans="1:78" s="34" customFormat="1" x14ac:dyDescent="0.3">
      <c r="A271" s="35">
        <v>14165000</v>
      </c>
      <c r="B271" s="34">
        <v>23773513</v>
      </c>
      <c r="C271" s="34" t="s">
        <v>10</v>
      </c>
      <c r="D271" s="79" t="s">
        <v>91</v>
      </c>
      <c r="E271" s="79"/>
      <c r="F271" s="86"/>
      <c r="G271" s="36">
        <v>0.49</v>
      </c>
      <c r="H271" s="36" t="str">
        <f t="shared" si="629"/>
        <v>S</v>
      </c>
      <c r="I271" s="36" t="str">
        <f t="shared" si="630"/>
        <v>S</v>
      </c>
      <c r="J271" s="36" t="str">
        <f t="shared" si="631"/>
        <v>S</v>
      </c>
      <c r="K271" s="36" t="str">
        <f t="shared" si="632"/>
        <v>S</v>
      </c>
      <c r="L271" s="37">
        <v>-2.1999999999999999E-2</v>
      </c>
      <c r="M271" s="37" t="str">
        <f t="shared" si="633"/>
        <v>VG</v>
      </c>
      <c r="N271" s="36" t="str">
        <f t="shared" si="634"/>
        <v>VG</v>
      </c>
      <c r="O271" s="36" t="str">
        <f t="shared" si="635"/>
        <v>NS</v>
      </c>
      <c r="P271" s="36" t="str">
        <f t="shared" si="636"/>
        <v>VG</v>
      </c>
      <c r="Q271" s="36">
        <v>0.72</v>
      </c>
      <c r="R271" s="36" t="str">
        <f t="shared" si="637"/>
        <v>NS</v>
      </c>
      <c r="S271" s="36" t="str">
        <f t="shared" si="638"/>
        <v>NS</v>
      </c>
      <c r="T271" s="36" t="str">
        <f t="shared" si="639"/>
        <v>NS</v>
      </c>
      <c r="U271" s="36" t="str">
        <f t="shared" si="640"/>
        <v>NS</v>
      </c>
      <c r="V271" s="36">
        <v>0.52</v>
      </c>
      <c r="W271" s="36" t="str">
        <f t="shared" si="641"/>
        <v>NS</v>
      </c>
      <c r="X271" s="36" t="str">
        <f t="shared" si="642"/>
        <v>VG</v>
      </c>
      <c r="Y271" s="36" t="str">
        <f t="shared" si="643"/>
        <v>VG</v>
      </c>
      <c r="Z271" s="36" t="str">
        <f t="shared" si="644"/>
        <v>VG</v>
      </c>
      <c r="AA271" s="38">
        <v>0.46449135700952998</v>
      </c>
      <c r="AB271" s="38">
        <v>0.48582826247624</v>
      </c>
      <c r="AC271" s="38">
        <v>36.925476905016303</v>
      </c>
      <c r="AD271" s="38">
        <v>35.422135499048998</v>
      </c>
      <c r="AE271" s="38">
        <v>0.73178456050293195</v>
      </c>
      <c r="AF271" s="38">
        <v>0.71705769469670899</v>
      </c>
      <c r="AG271" s="38">
        <v>0.86373220117502103</v>
      </c>
      <c r="AH271" s="38">
        <v>0.86641318681162205</v>
      </c>
      <c r="AI271" s="39" t="s">
        <v>42</v>
      </c>
      <c r="AJ271" s="39" t="s">
        <v>42</v>
      </c>
      <c r="AK271" s="39" t="s">
        <v>39</v>
      </c>
      <c r="AL271" s="39" t="s">
        <v>39</v>
      </c>
      <c r="AM271" s="39" t="s">
        <v>39</v>
      </c>
      <c r="AN271" s="39" t="s">
        <v>39</v>
      </c>
      <c r="AO271" s="39" t="s">
        <v>43</v>
      </c>
      <c r="AP271" s="39" t="s">
        <v>43</v>
      </c>
      <c r="AR271" s="40" t="s">
        <v>54</v>
      </c>
      <c r="AS271" s="38">
        <v>0.43843094218020001</v>
      </c>
      <c r="AT271" s="38">
        <v>0.45450937038529099</v>
      </c>
      <c r="AU271" s="38">
        <v>40.067811319636199</v>
      </c>
      <c r="AV271" s="38">
        <v>39.605988650487703</v>
      </c>
      <c r="AW271" s="38">
        <v>0.74937911488097997</v>
      </c>
      <c r="AX271" s="38">
        <v>0.73857337456390104</v>
      </c>
      <c r="AY271" s="38">
        <v>0.87051913419226601</v>
      </c>
      <c r="AZ271" s="38">
        <v>0.88200065354242896</v>
      </c>
      <c r="BA271" s="39" t="s">
        <v>39</v>
      </c>
      <c r="BB271" s="39" t="s">
        <v>42</v>
      </c>
      <c r="BC271" s="39" t="s">
        <v>39</v>
      </c>
      <c r="BD271" s="39" t="s">
        <v>39</v>
      </c>
      <c r="BE271" s="39" t="s">
        <v>39</v>
      </c>
      <c r="BF271" s="39" t="s">
        <v>39</v>
      </c>
      <c r="BG271" s="39" t="s">
        <v>43</v>
      </c>
      <c r="BH271" s="39" t="s">
        <v>43</v>
      </c>
      <c r="BI271" s="34">
        <f t="shared" si="645"/>
        <v>1</v>
      </c>
      <c r="BJ271" s="34" t="s">
        <v>54</v>
      </c>
      <c r="BK271" s="38">
        <v>0.48875926577338902</v>
      </c>
      <c r="BL271" s="38">
        <v>0.49850744282400899</v>
      </c>
      <c r="BM271" s="38">
        <v>34.750583660210602</v>
      </c>
      <c r="BN271" s="38">
        <v>34.841960954976599</v>
      </c>
      <c r="BO271" s="38">
        <v>0.71501100287101205</v>
      </c>
      <c r="BP271" s="38">
        <v>0.70816139203997197</v>
      </c>
      <c r="BQ271" s="38">
        <v>0.86944312864988105</v>
      </c>
      <c r="BR271" s="38">
        <v>0.88290786392832199</v>
      </c>
      <c r="BS271" s="34" t="s">
        <v>42</v>
      </c>
      <c r="BT271" s="34" t="s">
        <v>42</v>
      </c>
      <c r="BU271" s="34" t="s">
        <v>39</v>
      </c>
      <c r="BV271" s="34" t="s">
        <v>39</v>
      </c>
      <c r="BW271" s="34" t="s">
        <v>39</v>
      </c>
      <c r="BX271" s="34" t="s">
        <v>39</v>
      </c>
      <c r="BY271" s="34" t="s">
        <v>43</v>
      </c>
      <c r="BZ271" s="34" t="s">
        <v>43</v>
      </c>
    </row>
    <row r="272" spans="1:78" s="19" customFormat="1" x14ac:dyDescent="0.3">
      <c r="A272" s="92">
        <v>14165000</v>
      </c>
      <c r="B272" s="19">
        <v>23773513</v>
      </c>
      <c r="C272" s="19" t="s">
        <v>10</v>
      </c>
      <c r="D272" s="93" t="s">
        <v>105</v>
      </c>
      <c r="E272" s="93"/>
      <c r="F272" s="94"/>
      <c r="G272" s="13">
        <v>7.0000000000000007E-2</v>
      </c>
      <c r="H272" s="13" t="str">
        <f t="shared" si="629"/>
        <v>NS</v>
      </c>
      <c r="I272" s="13" t="str">
        <f t="shared" si="630"/>
        <v>S</v>
      </c>
      <c r="J272" s="13" t="str">
        <f t="shared" si="631"/>
        <v>S</v>
      </c>
      <c r="K272" s="13" t="str">
        <f t="shared" si="632"/>
        <v>S</v>
      </c>
      <c r="L272" s="14">
        <v>-0.41</v>
      </c>
      <c r="M272" s="14" t="str">
        <f t="shared" si="633"/>
        <v>NS</v>
      </c>
      <c r="N272" s="13" t="str">
        <f t="shared" si="634"/>
        <v>VG</v>
      </c>
      <c r="O272" s="13" t="str">
        <f t="shared" si="635"/>
        <v>NS</v>
      </c>
      <c r="P272" s="13" t="str">
        <f t="shared" si="636"/>
        <v>VG</v>
      </c>
      <c r="Q272" s="13">
        <v>0.78</v>
      </c>
      <c r="R272" s="13" t="str">
        <f t="shared" si="637"/>
        <v>NS</v>
      </c>
      <c r="S272" s="13" t="str">
        <f t="shared" si="638"/>
        <v>NS</v>
      </c>
      <c r="T272" s="13" t="str">
        <f t="shared" si="639"/>
        <v>NS</v>
      </c>
      <c r="U272" s="13" t="str">
        <f t="shared" si="640"/>
        <v>NS</v>
      </c>
      <c r="V272" s="13">
        <v>0.57999999999999996</v>
      </c>
      <c r="W272" s="13" t="str">
        <f t="shared" si="641"/>
        <v>NS</v>
      </c>
      <c r="X272" s="13" t="str">
        <f t="shared" si="642"/>
        <v>VG</v>
      </c>
      <c r="Y272" s="13" t="str">
        <f t="shared" si="643"/>
        <v>VG</v>
      </c>
      <c r="Z272" s="13" t="str">
        <f t="shared" si="644"/>
        <v>VG</v>
      </c>
      <c r="AA272" s="22">
        <v>0.46449135700952998</v>
      </c>
      <c r="AB272" s="22">
        <v>0.48582826247624</v>
      </c>
      <c r="AC272" s="22">
        <v>36.925476905016303</v>
      </c>
      <c r="AD272" s="22">
        <v>35.422135499048998</v>
      </c>
      <c r="AE272" s="22">
        <v>0.73178456050293195</v>
      </c>
      <c r="AF272" s="22">
        <v>0.71705769469670899</v>
      </c>
      <c r="AG272" s="22">
        <v>0.86373220117502103</v>
      </c>
      <c r="AH272" s="22">
        <v>0.86641318681162205</v>
      </c>
      <c r="AI272" s="25" t="s">
        <v>42</v>
      </c>
      <c r="AJ272" s="25" t="s">
        <v>42</v>
      </c>
      <c r="AK272" s="25" t="s">
        <v>39</v>
      </c>
      <c r="AL272" s="25" t="s">
        <v>39</v>
      </c>
      <c r="AM272" s="25" t="s">
        <v>39</v>
      </c>
      <c r="AN272" s="25" t="s">
        <v>39</v>
      </c>
      <c r="AO272" s="25" t="s">
        <v>43</v>
      </c>
      <c r="AP272" s="25" t="s">
        <v>43</v>
      </c>
      <c r="AR272" s="95" t="s">
        <v>54</v>
      </c>
      <c r="AS272" s="22">
        <v>0.43843094218020001</v>
      </c>
      <c r="AT272" s="22">
        <v>0.45450937038529099</v>
      </c>
      <c r="AU272" s="22">
        <v>40.067811319636199</v>
      </c>
      <c r="AV272" s="22">
        <v>39.605988650487703</v>
      </c>
      <c r="AW272" s="22">
        <v>0.74937911488097997</v>
      </c>
      <c r="AX272" s="22">
        <v>0.73857337456390104</v>
      </c>
      <c r="AY272" s="22">
        <v>0.87051913419226601</v>
      </c>
      <c r="AZ272" s="22">
        <v>0.88200065354242896</v>
      </c>
      <c r="BA272" s="25" t="s">
        <v>39</v>
      </c>
      <c r="BB272" s="25" t="s">
        <v>42</v>
      </c>
      <c r="BC272" s="25" t="s">
        <v>39</v>
      </c>
      <c r="BD272" s="25" t="s">
        <v>39</v>
      </c>
      <c r="BE272" s="25" t="s">
        <v>39</v>
      </c>
      <c r="BF272" s="25" t="s">
        <v>39</v>
      </c>
      <c r="BG272" s="25" t="s">
        <v>43</v>
      </c>
      <c r="BH272" s="25" t="s">
        <v>43</v>
      </c>
      <c r="BI272" s="19">
        <f t="shared" si="645"/>
        <v>1</v>
      </c>
      <c r="BJ272" s="19" t="s">
        <v>54</v>
      </c>
      <c r="BK272" s="22">
        <v>0.48875926577338902</v>
      </c>
      <c r="BL272" s="22">
        <v>0.49850744282400899</v>
      </c>
      <c r="BM272" s="22">
        <v>34.750583660210602</v>
      </c>
      <c r="BN272" s="22">
        <v>34.841960954976599</v>
      </c>
      <c r="BO272" s="22">
        <v>0.71501100287101205</v>
      </c>
      <c r="BP272" s="22">
        <v>0.70816139203997197</v>
      </c>
      <c r="BQ272" s="22">
        <v>0.86944312864988105</v>
      </c>
      <c r="BR272" s="22">
        <v>0.88290786392832199</v>
      </c>
      <c r="BS272" s="19" t="s">
        <v>42</v>
      </c>
      <c r="BT272" s="19" t="s">
        <v>42</v>
      </c>
      <c r="BU272" s="19" t="s">
        <v>39</v>
      </c>
      <c r="BV272" s="19" t="s">
        <v>39</v>
      </c>
      <c r="BW272" s="19" t="s">
        <v>39</v>
      </c>
      <c r="BX272" s="19" t="s">
        <v>39</v>
      </c>
      <c r="BY272" s="19" t="s">
        <v>43</v>
      </c>
      <c r="BZ272" s="19" t="s">
        <v>43</v>
      </c>
    </row>
    <row r="273" spans="1:78" s="34" customFormat="1" x14ac:dyDescent="0.3">
      <c r="A273" s="35">
        <v>14165000</v>
      </c>
      <c r="B273" s="34">
        <v>23773513</v>
      </c>
      <c r="C273" s="34" t="s">
        <v>10</v>
      </c>
      <c r="D273" s="79" t="s">
        <v>107</v>
      </c>
      <c r="E273" s="79"/>
      <c r="F273" s="86"/>
      <c r="G273" s="36">
        <v>0.71</v>
      </c>
      <c r="H273" s="36" t="str">
        <f t="shared" si="629"/>
        <v>G</v>
      </c>
      <c r="I273" s="36" t="str">
        <f t="shared" si="630"/>
        <v>S</v>
      </c>
      <c r="J273" s="36" t="str">
        <f t="shared" si="631"/>
        <v>S</v>
      </c>
      <c r="K273" s="36" t="str">
        <f t="shared" si="632"/>
        <v>S</v>
      </c>
      <c r="L273" s="37">
        <v>-0.16</v>
      </c>
      <c r="M273" s="37" t="str">
        <f t="shared" si="633"/>
        <v>NS</v>
      </c>
      <c r="N273" s="36" t="str">
        <f t="shared" si="634"/>
        <v>VG</v>
      </c>
      <c r="O273" s="36" t="str">
        <f t="shared" si="635"/>
        <v>NS</v>
      </c>
      <c r="P273" s="36" t="str">
        <f t="shared" si="636"/>
        <v>VG</v>
      </c>
      <c r="Q273" s="36">
        <v>0.53</v>
      </c>
      <c r="R273" s="36" t="str">
        <f t="shared" si="637"/>
        <v>G</v>
      </c>
      <c r="S273" s="36" t="str">
        <f t="shared" si="638"/>
        <v>NS</v>
      </c>
      <c r="T273" s="36" t="str">
        <f t="shared" si="639"/>
        <v>NS</v>
      </c>
      <c r="U273" s="36" t="str">
        <f t="shared" si="640"/>
        <v>NS</v>
      </c>
      <c r="V273" s="36">
        <v>0.84399999999999997</v>
      </c>
      <c r="W273" s="36" t="str">
        <f t="shared" si="641"/>
        <v>G</v>
      </c>
      <c r="X273" s="36" t="str">
        <f t="shared" si="642"/>
        <v>VG</v>
      </c>
      <c r="Y273" s="36" t="str">
        <f t="shared" si="643"/>
        <v>VG</v>
      </c>
      <c r="Z273" s="36" t="str">
        <f t="shared" si="644"/>
        <v>VG</v>
      </c>
      <c r="AA273" s="38">
        <v>0.46449135700952998</v>
      </c>
      <c r="AB273" s="38">
        <v>0.48582826247624</v>
      </c>
      <c r="AC273" s="38">
        <v>36.925476905016303</v>
      </c>
      <c r="AD273" s="38">
        <v>35.422135499048998</v>
      </c>
      <c r="AE273" s="38">
        <v>0.73178456050293195</v>
      </c>
      <c r="AF273" s="38">
        <v>0.71705769469670899</v>
      </c>
      <c r="AG273" s="38">
        <v>0.86373220117502103</v>
      </c>
      <c r="AH273" s="38">
        <v>0.86641318681162205</v>
      </c>
      <c r="AI273" s="39" t="s">
        <v>42</v>
      </c>
      <c r="AJ273" s="39" t="s">
        <v>42</v>
      </c>
      <c r="AK273" s="39" t="s">
        <v>39</v>
      </c>
      <c r="AL273" s="39" t="s">
        <v>39</v>
      </c>
      <c r="AM273" s="39" t="s">
        <v>39</v>
      </c>
      <c r="AN273" s="39" t="s">
        <v>39</v>
      </c>
      <c r="AO273" s="39" t="s">
        <v>43</v>
      </c>
      <c r="AP273" s="39" t="s">
        <v>43</v>
      </c>
      <c r="AR273" s="40" t="s">
        <v>54</v>
      </c>
      <c r="AS273" s="38">
        <v>0.43843094218020001</v>
      </c>
      <c r="AT273" s="38">
        <v>0.45450937038529099</v>
      </c>
      <c r="AU273" s="38">
        <v>40.067811319636199</v>
      </c>
      <c r="AV273" s="38">
        <v>39.605988650487703</v>
      </c>
      <c r="AW273" s="38">
        <v>0.74937911488097997</v>
      </c>
      <c r="AX273" s="38">
        <v>0.73857337456390104</v>
      </c>
      <c r="AY273" s="38">
        <v>0.87051913419226601</v>
      </c>
      <c r="AZ273" s="38">
        <v>0.88200065354242896</v>
      </c>
      <c r="BA273" s="39" t="s">
        <v>39</v>
      </c>
      <c r="BB273" s="39" t="s">
        <v>42</v>
      </c>
      <c r="BC273" s="39" t="s">
        <v>39</v>
      </c>
      <c r="BD273" s="39" t="s">
        <v>39</v>
      </c>
      <c r="BE273" s="39" t="s">
        <v>39</v>
      </c>
      <c r="BF273" s="39" t="s">
        <v>39</v>
      </c>
      <c r="BG273" s="39" t="s">
        <v>43</v>
      </c>
      <c r="BH273" s="39" t="s">
        <v>43</v>
      </c>
      <c r="BI273" s="34">
        <f t="shared" si="645"/>
        <v>1</v>
      </c>
      <c r="BJ273" s="34" t="s">
        <v>54</v>
      </c>
      <c r="BK273" s="38">
        <v>0.48875926577338902</v>
      </c>
      <c r="BL273" s="38">
        <v>0.49850744282400899</v>
      </c>
      <c r="BM273" s="38">
        <v>34.750583660210602</v>
      </c>
      <c r="BN273" s="38">
        <v>34.841960954976599</v>
      </c>
      <c r="BO273" s="38">
        <v>0.71501100287101205</v>
      </c>
      <c r="BP273" s="38">
        <v>0.70816139203997197</v>
      </c>
      <c r="BQ273" s="38">
        <v>0.86944312864988105</v>
      </c>
      <c r="BR273" s="38">
        <v>0.88290786392832199</v>
      </c>
      <c r="BS273" s="34" t="s">
        <v>42</v>
      </c>
      <c r="BT273" s="34" t="s">
        <v>42</v>
      </c>
      <c r="BU273" s="34" t="s">
        <v>39</v>
      </c>
      <c r="BV273" s="34" t="s">
        <v>39</v>
      </c>
      <c r="BW273" s="34" t="s">
        <v>39</v>
      </c>
      <c r="BX273" s="34" t="s">
        <v>39</v>
      </c>
      <c r="BY273" s="34" t="s">
        <v>43</v>
      </c>
      <c r="BZ273" s="34" t="s">
        <v>43</v>
      </c>
    </row>
    <row r="274" spans="1:78" s="50" customFormat="1" x14ac:dyDescent="0.3">
      <c r="A274" s="49">
        <v>14165000</v>
      </c>
      <c r="B274" s="50">
        <v>23773513</v>
      </c>
      <c r="C274" s="50" t="s">
        <v>10</v>
      </c>
      <c r="D274" s="69" t="s">
        <v>108</v>
      </c>
      <c r="E274" s="69"/>
      <c r="F274" s="65"/>
      <c r="G274" s="51">
        <v>0.73</v>
      </c>
      <c r="H274" s="51" t="str">
        <f t="shared" si="629"/>
        <v>G</v>
      </c>
      <c r="I274" s="51" t="str">
        <f t="shared" si="630"/>
        <v>S</v>
      </c>
      <c r="J274" s="51" t="str">
        <f t="shared" si="631"/>
        <v>S</v>
      </c>
      <c r="K274" s="51" t="str">
        <f t="shared" si="632"/>
        <v>S</v>
      </c>
      <c r="L274" s="52">
        <v>-8.5000000000000006E-2</v>
      </c>
      <c r="M274" s="52" t="str">
        <f t="shared" si="633"/>
        <v>G</v>
      </c>
      <c r="N274" s="51" t="str">
        <f t="shared" si="634"/>
        <v>VG</v>
      </c>
      <c r="O274" s="51" t="str">
        <f t="shared" si="635"/>
        <v>NS</v>
      </c>
      <c r="P274" s="51" t="str">
        <f t="shared" si="636"/>
        <v>VG</v>
      </c>
      <c r="Q274" s="51">
        <v>0.52</v>
      </c>
      <c r="R274" s="51" t="str">
        <f t="shared" si="637"/>
        <v>G</v>
      </c>
      <c r="S274" s="51" t="str">
        <f t="shared" si="638"/>
        <v>NS</v>
      </c>
      <c r="T274" s="51" t="str">
        <f t="shared" si="639"/>
        <v>NS</v>
      </c>
      <c r="U274" s="51" t="str">
        <f t="shared" si="640"/>
        <v>NS</v>
      </c>
      <c r="V274" s="51">
        <v>0.85399999999999998</v>
      </c>
      <c r="W274" s="51" t="str">
        <f t="shared" si="641"/>
        <v>VG</v>
      </c>
      <c r="X274" s="51" t="str">
        <f t="shared" si="642"/>
        <v>VG</v>
      </c>
      <c r="Y274" s="51" t="str">
        <f t="shared" si="643"/>
        <v>VG</v>
      </c>
      <c r="Z274" s="51" t="str">
        <f t="shared" si="644"/>
        <v>VG</v>
      </c>
      <c r="AA274" s="53">
        <v>0.46449135700952998</v>
      </c>
      <c r="AB274" s="53">
        <v>0.48582826247624</v>
      </c>
      <c r="AC274" s="53">
        <v>36.925476905016303</v>
      </c>
      <c r="AD274" s="53">
        <v>35.422135499048998</v>
      </c>
      <c r="AE274" s="53">
        <v>0.73178456050293195</v>
      </c>
      <c r="AF274" s="53">
        <v>0.71705769469670899</v>
      </c>
      <c r="AG274" s="53">
        <v>0.86373220117502103</v>
      </c>
      <c r="AH274" s="53">
        <v>0.86641318681162205</v>
      </c>
      <c r="AI274" s="54" t="s">
        <v>42</v>
      </c>
      <c r="AJ274" s="54" t="s">
        <v>42</v>
      </c>
      <c r="AK274" s="54" t="s">
        <v>39</v>
      </c>
      <c r="AL274" s="54" t="s">
        <v>39</v>
      </c>
      <c r="AM274" s="54" t="s">
        <v>39</v>
      </c>
      <c r="AN274" s="54" t="s">
        <v>39</v>
      </c>
      <c r="AO274" s="54" t="s">
        <v>43</v>
      </c>
      <c r="AP274" s="54" t="s">
        <v>43</v>
      </c>
      <c r="AR274" s="55" t="s">
        <v>54</v>
      </c>
      <c r="AS274" s="53">
        <v>0.43843094218020001</v>
      </c>
      <c r="AT274" s="53">
        <v>0.45450937038529099</v>
      </c>
      <c r="AU274" s="53">
        <v>40.067811319636199</v>
      </c>
      <c r="AV274" s="53">
        <v>39.605988650487703</v>
      </c>
      <c r="AW274" s="53">
        <v>0.74937911488097997</v>
      </c>
      <c r="AX274" s="53">
        <v>0.73857337456390104</v>
      </c>
      <c r="AY274" s="53">
        <v>0.87051913419226601</v>
      </c>
      <c r="AZ274" s="53">
        <v>0.88200065354242896</v>
      </c>
      <c r="BA274" s="54" t="s">
        <v>39</v>
      </c>
      <c r="BB274" s="54" t="s">
        <v>42</v>
      </c>
      <c r="BC274" s="54" t="s">
        <v>39</v>
      </c>
      <c r="BD274" s="54" t="s">
        <v>39</v>
      </c>
      <c r="BE274" s="54" t="s">
        <v>39</v>
      </c>
      <c r="BF274" s="54" t="s">
        <v>39</v>
      </c>
      <c r="BG274" s="54" t="s">
        <v>43</v>
      </c>
      <c r="BH274" s="54" t="s">
        <v>43</v>
      </c>
      <c r="BI274" s="50">
        <f t="shared" si="645"/>
        <v>1</v>
      </c>
      <c r="BJ274" s="50" t="s">
        <v>54</v>
      </c>
      <c r="BK274" s="53">
        <v>0.48875926577338902</v>
      </c>
      <c r="BL274" s="53">
        <v>0.49850744282400899</v>
      </c>
      <c r="BM274" s="53">
        <v>34.750583660210602</v>
      </c>
      <c r="BN274" s="53">
        <v>34.841960954976599</v>
      </c>
      <c r="BO274" s="53">
        <v>0.71501100287101205</v>
      </c>
      <c r="BP274" s="53">
        <v>0.70816139203997197</v>
      </c>
      <c r="BQ274" s="53">
        <v>0.86944312864988105</v>
      </c>
      <c r="BR274" s="53">
        <v>0.88290786392832199</v>
      </c>
      <c r="BS274" s="50" t="s">
        <v>42</v>
      </c>
      <c r="BT274" s="50" t="s">
        <v>42</v>
      </c>
      <c r="BU274" s="50" t="s">
        <v>39</v>
      </c>
      <c r="BV274" s="50" t="s">
        <v>39</v>
      </c>
      <c r="BW274" s="50" t="s">
        <v>39</v>
      </c>
      <c r="BX274" s="50" t="s">
        <v>39</v>
      </c>
      <c r="BY274" s="50" t="s">
        <v>43</v>
      </c>
      <c r="BZ274" s="50" t="s">
        <v>43</v>
      </c>
    </row>
    <row r="275" spans="1:78" s="50" customFormat="1" x14ac:dyDescent="0.3">
      <c r="A275" s="49">
        <v>14165000</v>
      </c>
      <c r="B275" s="50">
        <v>23773513</v>
      </c>
      <c r="C275" s="50" t="s">
        <v>10</v>
      </c>
      <c r="D275" s="69" t="s">
        <v>110</v>
      </c>
      <c r="E275" s="69"/>
      <c r="F275" s="65"/>
      <c r="G275" s="51">
        <v>0.71</v>
      </c>
      <c r="H275" s="51" t="str">
        <f t="shared" si="629"/>
        <v>G</v>
      </c>
      <c r="I275" s="51" t="str">
        <f t="shared" si="630"/>
        <v>S</v>
      </c>
      <c r="J275" s="51" t="str">
        <f t="shared" si="631"/>
        <v>S</v>
      </c>
      <c r="K275" s="51" t="str">
        <f t="shared" si="632"/>
        <v>S</v>
      </c>
      <c r="L275" s="52">
        <v>-0.01</v>
      </c>
      <c r="M275" s="52" t="str">
        <f t="shared" si="633"/>
        <v>VG</v>
      </c>
      <c r="N275" s="51" t="str">
        <f t="shared" si="634"/>
        <v>VG</v>
      </c>
      <c r="O275" s="51" t="str">
        <f t="shared" si="635"/>
        <v>NS</v>
      </c>
      <c r="P275" s="51" t="str">
        <f t="shared" si="636"/>
        <v>VG</v>
      </c>
      <c r="Q275" s="51">
        <v>0.54</v>
      </c>
      <c r="R275" s="51" t="str">
        <f t="shared" si="637"/>
        <v>G</v>
      </c>
      <c r="S275" s="51" t="str">
        <f t="shared" si="638"/>
        <v>NS</v>
      </c>
      <c r="T275" s="51" t="str">
        <f t="shared" si="639"/>
        <v>NS</v>
      </c>
      <c r="U275" s="51" t="str">
        <f t="shared" si="640"/>
        <v>NS</v>
      </c>
      <c r="V275" s="51">
        <v>0.85399999999999998</v>
      </c>
      <c r="W275" s="51" t="str">
        <f t="shared" si="641"/>
        <v>VG</v>
      </c>
      <c r="X275" s="51" t="str">
        <f t="shared" si="642"/>
        <v>VG</v>
      </c>
      <c r="Y275" s="51" t="str">
        <f t="shared" si="643"/>
        <v>VG</v>
      </c>
      <c r="Z275" s="51" t="str">
        <f t="shared" si="644"/>
        <v>VG</v>
      </c>
      <c r="AA275" s="53">
        <v>0.46449135700952998</v>
      </c>
      <c r="AB275" s="53">
        <v>0.48582826247624</v>
      </c>
      <c r="AC275" s="53">
        <v>36.925476905016303</v>
      </c>
      <c r="AD275" s="53">
        <v>35.422135499048998</v>
      </c>
      <c r="AE275" s="53">
        <v>0.73178456050293195</v>
      </c>
      <c r="AF275" s="53">
        <v>0.71705769469670899</v>
      </c>
      <c r="AG275" s="53">
        <v>0.86373220117502103</v>
      </c>
      <c r="AH275" s="53">
        <v>0.86641318681162205</v>
      </c>
      <c r="AI275" s="54" t="s">
        <v>42</v>
      </c>
      <c r="AJ275" s="54" t="s">
        <v>42</v>
      </c>
      <c r="AK275" s="54" t="s">
        <v>39</v>
      </c>
      <c r="AL275" s="54" t="s">
        <v>39</v>
      </c>
      <c r="AM275" s="54" t="s">
        <v>39</v>
      </c>
      <c r="AN275" s="54" t="s">
        <v>39</v>
      </c>
      <c r="AO275" s="54" t="s">
        <v>43</v>
      </c>
      <c r="AP275" s="54" t="s">
        <v>43</v>
      </c>
      <c r="AR275" s="55" t="s">
        <v>54</v>
      </c>
      <c r="AS275" s="53">
        <v>0.43843094218020001</v>
      </c>
      <c r="AT275" s="53">
        <v>0.45450937038529099</v>
      </c>
      <c r="AU275" s="53">
        <v>40.067811319636199</v>
      </c>
      <c r="AV275" s="53">
        <v>39.605988650487703</v>
      </c>
      <c r="AW275" s="53">
        <v>0.74937911488097997</v>
      </c>
      <c r="AX275" s="53">
        <v>0.73857337456390104</v>
      </c>
      <c r="AY275" s="53">
        <v>0.87051913419226601</v>
      </c>
      <c r="AZ275" s="53">
        <v>0.88200065354242896</v>
      </c>
      <c r="BA275" s="54" t="s">
        <v>39</v>
      </c>
      <c r="BB275" s="54" t="s">
        <v>42</v>
      </c>
      <c r="BC275" s="54" t="s">
        <v>39</v>
      </c>
      <c r="BD275" s="54" t="s">
        <v>39</v>
      </c>
      <c r="BE275" s="54" t="s">
        <v>39</v>
      </c>
      <c r="BF275" s="54" t="s">
        <v>39</v>
      </c>
      <c r="BG275" s="54" t="s">
        <v>43</v>
      </c>
      <c r="BH275" s="54" t="s">
        <v>43</v>
      </c>
      <c r="BI275" s="50">
        <f t="shared" si="645"/>
        <v>1</v>
      </c>
      <c r="BJ275" s="50" t="s">
        <v>54</v>
      </c>
      <c r="BK275" s="53">
        <v>0.48875926577338902</v>
      </c>
      <c r="BL275" s="53">
        <v>0.49850744282400899</v>
      </c>
      <c r="BM275" s="53">
        <v>34.750583660210602</v>
      </c>
      <c r="BN275" s="53">
        <v>34.841960954976599</v>
      </c>
      <c r="BO275" s="53">
        <v>0.71501100287101205</v>
      </c>
      <c r="BP275" s="53">
        <v>0.70816139203997197</v>
      </c>
      <c r="BQ275" s="53">
        <v>0.86944312864988105</v>
      </c>
      <c r="BR275" s="53">
        <v>0.88290786392832199</v>
      </c>
      <c r="BS275" s="50" t="s">
        <v>42</v>
      </c>
      <c r="BT275" s="50" t="s">
        <v>42</v>
      </c>
      <c r="BU275" s="50" t="s">
        <v>39</v>
      </c>
      <c r="BV275" s="50" t="s">
        <v>39</v>
      </c>
      <c r="BW275" s="50" t="s">
        <v>39</v>
      </c>
      <c r="BX275" s="50" t="s">
        <v>39</v>
      </c>
      <c r="BY275" s="50" t="s">
        <v>43</v>
      </c>
      <c r="BZ275" s="50" t="s">
        <v>43</v>
      </c>
    </row>
    <row r="276" spans="1:78" s="50" customFormat="1" x14ac:dyDescent="0.3">
      <c r="A276" s="49">
        <v>14165000</v>
      </c>
      <c r="B276" s="50">
        <v>23773513</v>
      </c>
      <c r="C276" s="50" t="s">
        <v>10</v>
      </c>
      <c r="D276" s="69" t="s">
        <v>121</v>
      </c>
      <c r="E276" s="69"/>
      <c r="F276" s="65"/>
      <c r="G276" s="51">
        <v>0.71</v>
      </c>
      <c r="H276" s="51" t="str">
        <f t="shared" si="629"/>
        <v>G</v>
      </c>
      <c r="I276" s="51" t="str">
        <f t="shared" si="630"/>
        <v>S</v>
      </c>
      <c r="J276" s="51" t="str">
        <f t="shared" si="631"/>
        <v>S</v>
      </c>
      <c r="K276" s="51" t="str">
        <f t="shared" si="632"/>
        <v>S</v>
      </c>
      <c r="L276" s="52">
        <v>-1E-3</v>
      </c>
      <c r="M276" s="52" t="str">
        <f t="shared" si="633"/>
        <v>VG</v>
      </c>
      <c r="N276" s="51" t="str">
        <f t="shared" si="634"/>
        <v>VG</v>
      </c>
      <c r="O276" s="51" t="str">
        <f t="shared" si="635"/>
        <v>NS</v>
      </c>
      <c r="P276" s="51" t="str">
        <f t="shared" si="636"/>
        <v>VG</v>
      </c>
      <c r="Q276" s="51">
        <v>0.54</v>
      </c>
      <c r="R276" s="51" t="str">
        <f t="shared" si="637"/>
        <v>G</v>
      </c>
      <c r="S276" s="51" t="str">
        <f t="shared" si="638"/>
        <v>NS</v>
      </c>
      <c r="T276" s="51" t="str">
        <f t="shared" si="639"/>
        <v>NS</v>
      </c>
      <c r="U276" s="51" t="str">
        <f t="shared" si="640"/>
        <v>NS</v>
      </c>
      <c r="V276" s="51">
        <v>0.85399999999999998</v>
      </c>
      <c r="W276" s="51" t="str">
        <f t="shared" si="641"/>
        <v>VG</v>
      </c>
      <c r="X276" s="51" t="str">
        <f t="shared" si="642"/>
        <v>VG</v>
      </c>
      <c r="Y276" s="51" t="str">
        <f t="shared" si="643"/>
        <v>VG</v>
      </c>
      <c r="Z276" s="51" t="str">
        <f t="shared" si="644"/>
        <v>VG</v>
      </c>
      <c r="AA276" s="53">
        <v>0.46449135700952998</v>
      </c>
      <c r="AB276" s="53">
        <v>0.48582826247624</v>
      </c>
      <c r="AC276" s="53">
        <v>36.925476905016303</v>
      </c>
      <c r="AD276" s="53">
        <v>35.422135499048998</v>
      </c>
      <c r="AE276" s="53">
        <v>0.73178456050293195</v>
      </c>
      <c r="AF276" s="53">
        <v>0.71705769469670899</v>
      </c>
      <c r="AG276" s="53">
        <v>0.86373220117502103</v>
      </c>
      <c r="AH276" s="53">
        <v>0.86641318681162205</v>
      </c>
      <c r="AI276" s="54" t="s">
        <v>42</v>
      </c>
      <c r="AJ276" s="54" t="s">
        <v>42</v>
      </c>
      <c r="AK276" s="54" t="s">
        <v>39</v>
      </c>
      <c r="AL276" s="54" t="s">
        <v>39</v>
      </c>
      <c r="AM276" s="54" t="s">
        <v>39</v>
      </c>
      <c r="AN276" s="54" t="s">
        <v>39</v>
      </c>
      <c r="AO276" s="54" t="s">
        <v>43</v>
      </c>
      <c r="AP276" s="54" t="s">
        <v>43</v>
      </c>
      <c r="AR276" s="55" t="s">
        <v>54</v>
      </c>
      <c r="AS276" s="53">
        <v>0.43843094218020001</v>
      </c>
      <c r="AT276" s="53">
        <v>0.45450937038529099</v>
      </c>
      <c r="AU276" s="53">
        <v>40.067811319636199</v>
      </c>
      <c r="AV276" s="53">
        <v>39.605988650487703</v>
      </c>
      <c r="AW276" s="53">
        <v>0.74937911488097997</v>
      </c>
      <c r="AX276" s="53">
        <v>0.73857337456390104</v>
      </c>
      <c r="AY276" s="53">
        <v>0.87051913419226601</v>
      </c>
      <c r="AZ276" s="53">
        <v>0.88200065354242896</v>
      </c>
      <c r="BA276" s="54" t="s">
        <v>39</v>
      </c>
      <c r="BB276" s="54" t="s">
        <v>42</v>
      </c>
      <c r="BC276" s="54" t="s">
        <v>39</v>
      </c>
      <c r="BD276" s="54" t="s">
        <v>39</v>
      </c>
      <c r="BE276" s="54" t="s">
        <v>39</v>
      </c>
      <c r="BF276" s="54" t="s">
        <v>39</v>
      </c>
      <c r="BG276" s="54" t="s">
        <v>43</v>
      </c>
      <c r="BH276" s="54" t="s">
        <v>43</v>
      </c>
      <c r="BI276" s="50">
        <f t="shared" si="645"/>
        <v>1</v>
      </c>
      <c r="BJ276" s="50" t="s">
        <v>54</v>
      </c>
      <c r="BK276" s="53">
        <v>0.48875926577338902</v>
      </c>
      <c r="BL276" s="53">
        <v>0.49850744282400899</v>
      </c>
      <c r="BM276" s="53">
        <v>34.750583660210602</v>
      </c>
      <c r="BN276" s="53">
        <v>34.841960954976599</v>
      </c>
      <c r="BO276" s="53">
        <v>0.71501100287101205</v>
      </c>
      <c r="BP276" s="53">
        <v>0.70816139203997197</v>
      </c>
      <c r="BQ276" s="53">
        <v>0.86944312864988105</v>
      </c>
      <c r="BR276" s="53">
        <v>0.88290786392832199</v>
      </c>
      <c r="BS276" s="50" t="s">
        <v>42</v>
      </c>
      <c r="BT276" s="50" t="s">
        <v>42</v>
      </c>
      <c r="BU276" s="50" t="s">
        <v>39</v>
      </c>
      <c r="BV276" s="50" t="s">
        <v>39</v>
      </c>
      <c r="BW276" s="50" t="s">
        <v>39</v>
      </c>
      <c r="BX276" s="50" t="s">
        <v>39</v>
      </c>
      <c r="BY276" s="50" t="s">
        <v>43</v>
      </c>
      <c r="BZ276" s="50" t="s">
        <v>43</v>
      </c>
    </row>
    <row r="277" spans="1:78" s="50" customFormat="1" x14ac:dyDescent="0.3">
      <c r="A277" s="49">
        <v>14165000</v>
      </c>
      <c r="B277" s="50">
        <v>23773513</v>
      </c>
      <c r="C277" s="50" t="s">
        <v>10</v>
      </c>
      <c r="D277" s="69" t="s">
        <v>147</v>
      </c>
      <c r="E277" s="69"/>
      <c r="F277" s="65"/>
      <c r="G277" s="51">
        <v>0.71</v>
      </c>
      <c r="H277" s="51" t="str">
        <f t="shared" si="629"/>
        <v>G</v>
      </c>
      <c r="I277" s="51" t="str">
        <f t="shared" si="630"/>
        <v>S</v>
      </c>
      <c r="J277" s="51" t="str">
        <f t="shared" si="631"/>
        <v>S</v>
      </c>
      <c r="K277" s="51" t="str">
        <f t="shared" si="632"/>
        <v>S</v>
      </c>
      <c r="L277" s="52">
        <v>5.9999999999999995E-4</v>
      </c>
      <c r="M277" s="52" t="str">
        <f t="shared" si="633"/>
        <v>VG</v>
      </c>
      <c r="N277" s="51" t="str">
        <f t="shared" si="634"/>
        <v>VG</v>
      </c>
      <c r="O277" s="51" t="str">
        <f t="shared" si="635"/>
        <v>NS</v>
      </c>
      <c r="P277" s="51" t="str">
        <f t="shared" si="636"/>
        <v>VG</v>
      </c>
      <c r="Q277" s="51">
        <v>0.54</v>
      </c>
      <c r="R277" s="51" t="str">
        <f t="shared" si="637"/>
        <v>G</v>
      </c>
      <c r="S277" s="51" t="str">
        <f t="shared" si="638"/>
        <v>NS</v>
      </c>
      <c r="T277" s="51" t="str">
        <f t="shared" si="639"/>
        <v>NS</v>
      </c>
      <c r="U277" s="51" t="str">
        <f t="shared" si="640"/>
        <v>NS</v>
      </c>
      <c r="V277" s="51">
        <v>0.85399999999999998</v>
      </c>
      <c r="W277" s="51" t="str">
        <f t="shared" si="641"/>
        <v>VG</v>
      </c>
      <c r="X277" s="51" t="str">
        <f t="shared" si="642"/>
        <v>VG</v>
      </c>
      <c r="Y277" s="51" t="str">
        <f t="shared" si="643"/>
        <v>VG</v>
      </c>
      <c r="Z277" s="51" t="str">
        <f t="shared" si="644"/>
        <v>VG</v>
      </c>
      <c r="AA277" s="53">
        <v>0.46449135700952998</v>
      </c>
      <c r="AB277" s="53">
        <v>0.48582826247624</v>
      </c>
      <c r="AC277" s="53">
        <v>36.925476905016303</v>
      </c>
      <c r="AD277" s="53">
        <v>35.422135499048998</v>
      </c>
      <c r="AE277" s="53">
        <v>0.73178456050293195</v>
      </c>
      <c r="AF277" s="53">
        <v>0.71705769469670899</v>
      </c>
      <c r="AG277" s="53">
        <v>0.86373220117502103</v>
      </c>
      <c r="AH277" s="53">
        <v>0.86641318681162205</v>
      </c>
      <c r="AI277" s="54" t="s">
        <v>42</v>
      </c>
      <c r="AJ277" s="54" t="s">
        <v>42</v>
      </c>
      <c r="AK277" s="54" t="s">
        <v>39</v>
      </c>
      <c r="AL277" s="54" t="s">
        <v>39</v>
      </c>
      <c r="AM277" s="54" t="s">
        <v>39</v>
      </c>
      <c r="AN277" s="54" t="s">
        <v>39</v>
      </c>
      <c r="AO277" s="54" t="s">
        <v>43</v>
      </c>
      <c r="AP277" s="54" t="s">
        <v>43</v>
      </c>
      <c r="AR277" s="55" t="s">
        <v>54</v>
      </c>
      <c r="AS277" s="53">
        <v>0.43843094218020001</v>
      </c>
      <c r="AT277" s="53">
        <v>0.45450937038529099</v>
      </c>
      <c r="AU277" s="53">
        <v>40.067811319636199</v>
      </c>
      <c r="AV277" s="53">
        <v>39.605988650487703</v>
      </c>
      <c r="AW277" s="53">
        <v>0.74937911488097997</v>
      </c>
      <c r="AX277" s="53">
        <v>0.73857337456390104</v>
      </c>
      <c r="AY277" s="53">
        <v>0.87051913419226601</v>
      </c>
      <c r="AZ277" s="53">
        <v>0.88200065354242896</v>
      </c>
      <c r="BA277" s="54" t="s">
        <v>39</v>
      </c>
      <c r="BB277" s="54" t="s">
        <v>42</v>
      </c>
      <c r="BC277" s="54" t="s">
        <v>39</v>
      </c>
      <c r="BD277" s="54" t="s">
        <v>39</v>
      </c>
      <c r="BE277" s="54" t="s">
        <v>39</v>
      </c>
      <c r="BF277" s="54" t="s">
        <v>39</v>
      </c>
      <c r="BG277" s="54" t="s">
        <v>43</v>
      </c>
      <c r="BH277" s="54" t="s">
        <v>43</v>
      </c>
      <c r="BI277" s="50">
        <f t="shared" si="645"/>
        <v>1</v>
      </c>
      <c r="BJ277" s="50" t="s">
        <v>54</v>
      </c>
      <c r="BK277" s="53">
        <v>0.48875926577338902</v>
      </c>
      <c r="BL277" s="53">
        <v>0.49850744282400899</v>
      </c>
      <c r="BM277" s="53">
        <v>34.750583660210602</v>
      </c>
      <c r="BN277" s="53">
        <v>34.841960954976599</v>
      </c>
      <c r="BO277" s="53">
        <v>0.71501100287101205</v>
      </c>
      <c r="BP277" s="53">
        <v>0.70816139203997197</v>
      </c>
      <c r="BQ277" s="53">
        <v>0.86944312864988105</v>
      </c>
      <c r="BR277" s="53">
        <v>0.88290786392832199</v>
      </c>
      <c r="BS277" s="50" t="s">
        <v>42</v>
      </c>
      <c r="BT277" s="50" t="s">
        <v>42</v>
      </c>
      <c r="BU277" s="50" t="s">
        <v>39</v>
      </c>
      <c r="BV277" s="50" t="s">
        <v>39</v>
      </c>
      <c r="BW277" s="50" t="s">
        <v>39</v>
      </c>
      <c r="BX277" s="50" t="s">
        <v>39</v>
      </c>
      <c r="BY277" s="50" t="s">
        <v>43</v>
      </c>
      <c r="BZ277" s="50" t="s">
        <v>43</v>
      </c>
    </row>
    <row r="278" spans="1:78" s="50" customFormat="1" x14ac:dyDescent="0.3">
      <c r="A278" s="49">
        <v>14165000</v>
      </c>
      <c r="B278" s="50">
        <v>23773513</v>
      </c>
      <c r="C278" s="50" t="s">
        <v>10</v>
      </c>
      <c r="D278" s="69" t="s">
        <v>155</v>
      </c>
      <c r="E278" s="69"/>
      <c r="F278" s="65"/>
      <c r="G278" s="51">
        <v>0.69</v>
      </c>
      <c r="H278" s="51" t="str">
        <f t="shared" si="629"/>
        <v>S</v>
      </c>
      <c r="I278" s="51" t="str">
        <f t="shared" si="630"/>
        <v>S</v>
      </c>
      <c r="J278" s="51" t="str">
        <f t="shared" si="631"/>
        <v>S</v>
      </c>
      <c r="K278" s="51" t="str">
        <f t="shared" si="632"/>
        <v>S</v>
      </c>
      <c r="L278" s="52">
        <v>-4.2900000000000001E-2</v>
      </c>
      <c r="M278" s="52" t="str">
        <f t="shared" si="633"/>
        <v>VG</v>
      </c>
      <c r="N278" s="51" t="str">
        <f t="shared" si="634"/>
        <v>VG</v>
      </c>
      <c r="O278" s="51" t="str">
        <f t="shared" si="635"/>
        <v>NS</v>
      </c>
      <c r="P278" s="51" t="str">
        <f t="shared" si="636"/>
        <v>VG</v>
      </c>
      <c r="Q278" s="51">
        <v>0.55000000000000004</v>
      </c>
      <c r="R278" s="51" t="str">
        <f t="shared" si="637"/>
        <v>G</v>
      </c>
      <c r="S278" s="51" t="str">
        <f t="shared" si="638"/>
        <v>NS</v>
      </c>
      <c r="T278" s="51" t="str">
        <f t="shared" si="639"/>
        <v>NS</v>
      </c>
      <c r="U278" s="51" t="str">
        <f t="shared" si="640"/>
        <v>NS</v>
      </c>
      <c r="V278" s="51">
        <v>0.77500000000000002</v>
      </c>
      <c r="W278" s="51" t="str">
        <f t="shared" si="641"/>
        <v>G</v>
      </c>
      <c r="X278" s="51" t="str">
        <f t="shared" si="642"/>
        <v>VG</v>
      </c>
      <c r="Y278" s="51" t="str">
        <f t="shared" si="643"/>
        <v>VG</v>
      </c>
      <c r="Z278" s="51" t="str">
        <f t="shared" si="644"/>
        <v>VG</v>
      </c>
      <c r="AA278" s="53">
        <v>0.46449135700952998</v>
      </c>
      <c r="AB278" s="53">
        <v>0.48582826247624</v>
      </c>
      <c r="AC278" s="53">
        <v>36.925476905016303</v>
      </c>
      <c r="AD278" s="53">
        <v>35.422135499048998</v>
      </c>
      <c r="AE278" s="53">
        <v>0.73178456050293195</v>
      </c>
      <c r="AF278" s="53">
        <v>0.71705769469670899</v>
      </c>
      <c r="AG278" s="53">
        <v>0.86373220117502103</v>
      </c>
      <c r="AH278" s="53">
        <v>0.86641318681162205</v>
      </c>
      <c r="AI278" s="54" t="s">
        <v>42</v>
      </c>
      <c r="AJ278" s="54" t="s">
        <v>42</v>
      </c>
      <c r="AK278" s="54" t="s">
        <v>39</v>
      </c>
      <c r="AL278" s="54" t="s">
        <v>39</v>
      </c>
      <c r="AM278" s="54" t="s">
        <v>39</v>
      </c>
      <c r="AN278" s="54" t="s">
        <v>39</v>
      </c>
      <c r="AO278" s="54" t="s">
        <v>43</v>
      </c>
      <c r="AP278" s="54" t="s">
        <v>43</v>
      </c>
      <c r="AR278" s="55" t="s">
        <v>54</v>
      </c>
      <c r="AS278" s="53">
        <v>0.43843094218020001</v>
      </c>
      <c r="AT278" s="53">
        <v>0.45450937038529099</v>
      </c>
      <c r="AU278" s="53">
        <v>40.067811319636199</v>
      </c>
      <c r="AV278" s="53">
        <v>39.605988650487703</v>
      </c>
      <c r="AW278" s="53">
        <v>0.74937911488097997</v>
      </c>
      <c r="AX278" s="53">
        <v>0.73857337456390104</v>
      </c>
      <c r="AY278" s="53">
        <v>0.87051913419226601</v>
      </c>
      <c r="AZ278" s="53">
        <v>0.88200065354242896</v>
      </c>
      <c r="BA278" s="54" t="s">
        <v>39</v>
      </c>
      <c r="BB278" s="54" t="s">
        <v>42</v>
      </c>
      <c r="BC278" s="54" t="s">
        <v>39</v>
      </c>
      <c r="BD278" s="54" t="s">
        <v>39</v>
      </c>
      <c r="BE278" s="54" t="s">
        <v>39</v>
      </c>
      <c r="BF278" s="54" t="s">
        <v>39</v>
      </c>
      <c r="BG278" s="54" t="s">
        <v>43</v>
      </c>
      <c r="BH278" s="54" t="s">
        <v>43</v>
      </c>
      <c r="BI278" s="50">
        <f t="shared" si="645"/>
        <v>1</v>
      </c>
      <c r="BJ278" s="50" t="s">
        <v>54</v>
      </c>
      <c r="BK278" s="53">
        <v>0.48875926577338902</v>
      </c>
      <c r="BL278" s="53">
        <v>0.49850744282400899</v>
      </c>
      <c r="BM278" s="53">
        <v>34.750583660210602</v>
      </c>
      <c r="BN278" s="53">
        <v>34.841960954976599</v>
      </c>
      <c r="BO278" s="53">
        <v>0.71501100287101205</v>
      </c>
      <c r="BP278" s="53">
        <v>0.70816139203997197</v>
      </c>
      <c r="BQ278" s="53">
        <v>0.86944312864988105</v>
      </c>
      <c r="BR278" s="53">
        <v>0.88290786392832199</v>
      </c>
      <c r="BS278" s="50" t="s">
        <v>42</v>
      </c>
      <c r="BT278" s="50" t="s">
        <v>42</v>
      </c>
      <c r="BU278" s="50" t="s">
        <v>39</v>
      </c>
      <c r="BV278" s="50" t="s">
        <v>39</v>
      </c>
      <c r="BW278" s="50" t="s">
        <v>39</v>
      </c>
      <c r="BX278" s="50" t="s">
        <v>39</v>
      </c>
      <c r="BY278" s="50" t="s">
        <v>43</v>
      </c>
      <c r="BZ278" s="50" t="s">
        <v>43</v>
      </c>
    </row>
    <row r="279" spans="1:78" s="50" customFormat="1" x14ac:dyDescent="0.3">
      <c r="A279" s="49">
        <v>14165000</v>
      </c>
      <c r="B279" s="50">
        <v>23773513</v>
      </c>
      <c r="C279" s="50" t="s">
        <v>10</v>
      </c>
      <c r="D279" s="69" t="s">
        <v>170</v>
      </c>
      <c r="E279" s="69"/>
      <c r="F279" s="65"/>
      <c r="G279" s="51">
        <v>0.69</v>
      </c>
      <c r="H279" s="51" t="str">
        <f t="shared" si="629"/>
        <v>S</v>
      </c>
      <c r="I279" s="51" t="str">
        <f t="shared" si="630"/>
        <v>S</v>
      </c>
      <c r="J279" s="51" t="str">
        <f t="shared" si="631"/>
        <v>S</v>
      </c>
      <c r="K279" s="51" t="str">
        <f t="shared" si="632"/>
        <v>S</v>
      </c>
      <c r="L279" s="52">
        <v>-4.2900000000000001E-2</v>
      </c>
      <c r="M279" s="52" t="str">
        <f t="shared" si="633"/>
        <v>VG</v>
      </c>
      <c r="N279" s="51" t="str">
        <f t="shared" si="634"/>
        <v>VG</v>
      </c>
      <c r="O279" s="51" t="str">
        <f t="shared" si="635"/>
        <v>NS</v>
      </c>
      <c r="P279" s="51" t="str">
        <f t="shared" si="636"/>
        <v>VG</v>
      </c>
      <c r="Q279" s="51">
        <v>0.55000000000000004</v>
      </c>
      <c r="R279" s="51" t="str">
        <f t="shared" si="637"/>
        <v>G</v>
      </c>
      <c r="S279" s="51" t="str">
        <f t="shared" si="638"/>
        <v>NS</v>
      </c>
      <c r="T279" s="51" t="str">
        <f t="shared" si="639"/>
        <v>NS</v>
      </c>
      <c r="U279" s="51" t="str">
        <f t="shared" si="640"/>
        <v>NS</v>
      </c>
      <c r="V279" s="51">
        <v>0.77500000000000002</v>
      </c>
      <c r="W279" s="51" t="str">
        <f t="shared" si="641"/>
        <v>G</v>
      </c>
      <c r="X279" s="51" t="str">
        <f t="shared" si="642"/>
        <v>VG</v>
      </c>
      <c r="Y279" s="51" t="str">
        <f t="shared" si="643"/>
        <v>VG</v>
      </c>
      <c r="Z279" s="51" t="str">
        <f t="shared" si="644"/>
        <v>VG</v>
      </c>
      <c r="AA279" s="53">
        <v>0.46449135700952998</v>
      </c>
      <c r="AB279" s="53">
        <v>0.48582826247624</v>
      </c>
      <c r="AC279" s="53">
        <v>36.925476905016303</v>
      </c>
      <c r="AD279" s="53">
        <v>35.422135499048998</v>
      </c>
      <c r="AE279" s="53">
        <v>0.73178456050293195</v>
      </c>
      <c r="AF279" s="53">
        <v>0.71705769469670899</v>
      </c>
      <c r="AG279" s="53">
        <v>0.86373220117502103</v>
      </c>
      <c r="AH279" s="53">
        <v>0.86641318681162205</v>
      </c>
      <c r="AI279" s="54" t="s">
        <v>42</v>
      </c>
      <c r="AJ279" s="54" t="s">
        <v>42</v>
      </c>
      <c r="AK279" s="54" t="s">
        <v>39</v>
      </c>
      <c r="AL279" s="54" t="s">
        <v>39</v>
      </c>
      <c r="AM279" s="54" t="s">
        <v>39</v>
      </c>
      <c r="AN279" s="54" t="s">
        <v>39</v>
      </c>
      <c r="AO279" s="54" t="s">
        <v>43</v>
      </c>
      <c r="AP279" s="54" t="s">
        <v>43</v>
      </c>
      <c r="AR279" s="55" t="s">
        <v>54</v>
      </c>
      <c r="AS279" s="53">
        <v>0.43843094218020001</v>
      </c>
      <c r="AT279" s="53">
        <v>0.45450937038529099</v>
      </c>
      <c r="AU279" s="53">
        <v>40.067811319636199</v>
      </c>
      <c r="AV279" s="53">
        <v>39.605988650487703</v>
      </c>
      <c r="AW279" s="53">
        <v>0.74937911488097997</v>
      </c>
      <c r="AX279" s="53">
        <v>0.73857337456390104</v>
      </c>
      <c r="AY279" s="53">
        <v>0.87051913419226601</v>
      </c>
      <c r="AZ279" s="53">
        <v>0.88200065354242896</v>
      </c>
      <c r="BA279" s="54" t="s">
        <v>39</v>
      </c>
      <c r="BB279" s="54" t="s">
        <v>42</v>
      </c>
      <c r="BC279" s="54" t="s">
        <v>39</v>
      </c>
      <c r="BD279" s="54" t="s">
        <v>39</v>
      </c>
      <c r="BE279" s="54" t="s">
        <v>39</v>
      </c>
      <c r="BF279" s="54" t="s">
        <v>39</v>
      </c>
      <c r="BG279" s="54" t="s">
        <v>43</v>
      </c>
      <c r="BH279" s="54" t="s">
        <v>43</v>
      </c>
      <c r="BI279" s="50">
        <f t="shared" si="645"/>
        <v>1</v>
      </c>
      <c r="BJ279" s="50" t="s">
        <v>54</v>
      </c>
      <c r="BK279" s="53">
        <v>0.48875926577338902</v>
      </c>
      <c r="BL279" s="53">
        <v>0.49850744282400899</v>
      </c>
      <c r="BM279" s="53">
        <v>34.750583660210602</v>
      </c>
      <c r="BN279" s="53">
        <v>34.841960954976599</v>
      </c>
      <c r="BO279" s="53">
        <v>0.71501100287101205</v>
      </c>
      <c r="BP279" s="53">
        <v>0.70816139203997197</v>
      </c>
      <c r="BQ279" s="53">
        <v>0.86944312864988105</v>
      </c>
      <c r="BR279" s="53">
        <v>0.88290786392832199</v>
      </c>
      <c r="BS279" s="50" t="s">
        <v>42</v>
      </c>
      <c r="BT279" s="50" t="s">
        <v>42</v>
      </c>
      <c r="BU279" s="50" t="s">
        <v>39</v>
      </c>
      <c r="BV279" s="50" t="s">
        <v>39</v>
      </c>
      <c r="BW279" s="50" t="s">
        <v>39</v>
      </c>
      <c r="BX279" s="50" t="s">
        <v>39</v>
      </c>
      <c r="BY279" s="50" t="s">
        <v>43</v>
      </c>
      <c r="BZ279" s="50" t="s">
        <v>43</v>
      </c>
    </row>
    <row r="280" spans="1:78" s="50" customFormat="1" x14ac:dyDescent="0.3">
      <c r="A280" s="49">
        <v>14165000</v>
      </c>
      <c r="B280" s="50">
        <v>23773513</v>
      </c>
      <c r="C280" s="50" t="s">
        <v>10</v>
      </c>
      <c r="D280" s="69" t="s">
        <v>171</v>
      </c>
      <c r="E280" s="69" t="s">
        <v>172</v>
      </c>
      <c r="F280" s="65"/>
      <c r="G280" s="51">
        <v>0.69</v>
      </c>
      <c r="H280" s="51" t="str">
        <f t="shared" si="629"/>
        <v>S</v>
      </c>
      <c r="I280" s="51" t="str">
        <f t="shared" si="630"/>
        <v>S</v>
      </c>
      <c r="J280" s="51" t="str">
        <f t="shared" si="631"/>
        <v>S</v>
      </c>
      <c r="K280" s="51" t="str">
        <f t="shared" si="632"/>
        <v>S</v>
      </c>
      <c r="L280" s="52">
        <v>-0.05</v>
      </c>
      <c r="M280" s="52" t="str">
        <f t="shared" si="633"/>
        <v>G</v>
      </c>
      <c r="N280" s="51" t="str">
        <f t="shared" si="634"/>
        <v>VG</v>
      </c>
      <c r="O280" s="51" t="str">
        <f t="shared" si="635"/>
        <v>NS</v>
      </c>
      <c r="P280" s="51" t="str">
        <f t="shared" si="636"/>
        <v>VG</v>
      </c>
      <c r="Q280" s="51">
        <v>0.55000000000000004</v>
      </c>
      <c r="R280" s="51" t="str">
        <f t="shared" si="637"/>
        <v>G</v>
      </c>
      <c r="S280" s="51" t="str">
        <f t="shared" si="638"/>
        <v>NS</v>
      </c>
      <c r="T280" s="51" t="str">
        <f t="shared" si="639"/>
        <v>NS</v>
      </c>
      <c r="U280" s="51" t="str">
        <f t="shared" si="640"/>
        <v>NS</v>
      </c>
      <c r="V280" s="51">
        <v>0.77</v>
      </c>
      <c r="W280" s="51" t="str">
        <f t="shared" si="641"/>
        <v>G</v>
      </c>
      <c r="X280" s="51" t="str">
        <f t="shared" si="642"/>
        <v>VG</v>
      </c>
      <c r="Y280" s="51" t="str">
        <f t="shared" si="643"/>
        <v>VG</v>
      </c>
      <c r="Z280" s="51" t="str">
        <f t="shared" si="644"/>
        <v>VG</v>
      </c>
      <c r="AA280" s="53">
        <v>0.46449135700952998</v>
      </c>
      <c r="AB280" s="53">
        <v>0.48582826247624</v>
      </c>
      <c r="AC280" s="53">
        <v>36.925476905016303</v>
      </c>
      <c r="AD280" s="53">
        <v>35.422135499048998</v>
      </c>
      <c r="AE280" s="53">
        <v>0.73178456050293195</v>
      </c>
      <c r="AF280" s="53">
        <v>0.71705769469670899</v>
      </c>
      <c r="AG280" s="53">
        <v>0.86373220117502103</v>
      </c>
      <c r="AH280" s="53">
        <v>0.86641318681162205</v>
      </c>
      <c r="AI280" s="54" t="s">
        <v>42</v>
      </c>
      <c r="AJ280" s="54" t="s">
        <v>42</v>
      </c>
      <c r="AK280" s="54" t="s">
        <v>39</v>
      </c>
      <c r="AL280" s="54" t="s">
        <v>39</v>
      </c>
      <c r="AM280" s="54" t="s">
        <v>39</v>
      </c>
      <c r="AN280" s="54" t="s">
        <v>39</v>
      </c>
      <c r="AO280" s="54" t="s">
        <v>43</v>
      </c>
      <c r="AP280" s="54" t="s">
        <v>43</v>
      </c>
      <c r="AR280" s="55" t="s">
        <v>54</v>
      </c>
      <c r="AS280" s="53">
        <v>0.43843094218020001</v>
      </c>
      <c r="AT280" s="53">
        <v>0.45450937038529099</v>
      </c>
      <c r="AU280" s="53">
        <v>40.067811319636199</v>
      </c>
      <c r="AV280" s="53">
        <v>39.605988650487703</v>
      </c>
      <c r="AW280" s="53">
        <v>0.74937911488097997</v>
      </c>
      <c r="AX280" s="53">
        <v>0.73857337456390104</v>
      </c>
      <c r="AY280" s="53">
        <v>0.87051913419226601</v>
      </c>
      <c r="AZ280" s="53">
        <v>0.88200065354242896</v>
      </c>
      <c r="BA280" s="54" t="s">
        <v>39</v>
      </c>
      <c r="BB280" s="54" t="s">
        <v>42</v>
      </c>
      <c r="BC280" s="54" t="s">
        <v>39</v>
      </c>
      <c r="BD280" s="54" t="s">
        <v>39</v>
      </c>
      <c r="BE280" s="54" t="s">
        <v>39</v>
      </c>
      <c r="BF280" s="54" t="s">
        <v>39</v>
      </c>
      <c r="BG280" s="54" t="s">
        <v>43</v>
      </c>
      <c r="BH280" s="54" t="s">
        <v>43</v>
      </c>
      <c r="BI280" s="50">
        <f t="shared" si="645"/>
        <v>1</v>
      </c>
      <c r="BJ280" s="50" t="s">
        <v>54</v>
      </c>
      <c r="BK280" s="53">
        <v>0.48875926577338902</v>
      </c>
      <c r="BL280" s="53">
        <v>0.49850744282400899</v>
      </c>
      <c r="BM280" s="53">
        <v>34.750583660210602</v>
      </c>
      <c r="BN280" s="53">
        <v>34.841960954976599</v>
      </c>
      <c r="BO280" s="53">
        <v>0.71501100287101205</v>
      </c>
      <c r="BP280" s="53">
        <v>0.70816139203997197</v>
      </c>
      <c r="BQ280" s="53">
        <v>0.86944312864988105</v>
      </c>
      <c r="BR280" s="53">
        <v>0.88290786392832199</v>
      </c>
      <c r="BS280" s="50" t="s">
        <v>42</v>
      </c>
      <c r="BT280" s="50" t="s">
        <v>42</v>
      </c>
      <c r="BU280" s="50" t="s">
        <v>39</v>
      </c>
      <c r="BV280" s="50" t="s">
        <v>39</v>
      </c>
      <c r="BW280" s="50" t="s">
        <v>39</v>
      </c>
      <c r="BX280" s="50" t="s">
        <v>39</v>
      </c>
      <c r="BY280" s="50" t="s">
        <v>43</v>
      </c>
      <c r="BZ280" s="50" t="s">
        <v>43</v>
      </c>
    </row>
    <row r="281" spans="1:78" s="50" customFormat="1" x14ac:dyDescent="0.3">
      <c r="A281" s="49">
        <v>14165000</v>
      </c>
      <c r="B281" s="50">
        <v>23773513</v>
      </c>
      <c r="C281" s="50" t="s">
        <v>10</v>
      </c>
      <c r="D281" s="69" t="s">
        <v>175</v>
      </c>
      <c r="E281" s="69"/>
      <c r="F281" s="65"/>
      <c r="G281" s="51">
        <v>0.82</v>
      </c>
      <c r="H281" s="51" t="str">
        <f t="shared" si="629"/>
        <v>VG</v>
      </c>
      <c r="I281" s="51" t="str">
        <f t="shared" si="630"/>
        <v>S</v>
      </c>
      <c r="J281" s="51" t="str">
        <f t="shared" si="631"/>
        <v>S</v>
      </c>
      <c r="K281" s="51" t="str">
        <f t="shared" si="632"/>
        <v>S</v>
      </c>
      <c r="L281" s="52">
        <v>-1.18E-2</v>
      </c>
      <c r="M281" s="52" t="str">
        <f t="shared" si="633"/>
        <v>VG</v>
      </c>
      <c r="N281" s="51" t="str">
        <f t="shared" si="634"/>
        <v>VG</v>
      </c>
      <c r="O281" s="51" t="str">
        <f t="shared" si="635"/>
        <v>NS</v>
      </c>
      <c r="P281" s="51" t="str">
        <f t="shared" si="636"/>
        <v>VG</v>
      </c>
      <c r="Q281" s="51">
        <v>0.43</v>
      </c>
      <c r="R281" s="51" t="str">
        <f t="shared" si="637"/>
        <v>VG</v>
      </c>
      <c r="S281" s="51" t="str">
        <f t="shared" si="638"/>
        <v>NS</v>
      </c>
      <c r="T281" s="51" t="str">
        <f t="shared" si="639"/>
        <v>NS</v>
      </c>
      <c r="U281" s="51" t="str">
        <f t="shared" si="640"/>
        <v>NS</v>
      </c>
      <c r="V281" s="51">
        <v>0.82</v>
      </c>
      <c r="W281" s="51" t="str">
        <f t="shared" si="641"/>
        <v>G</v>
      </c>
      <c r="X281" s="51" t="str">
        <f t="shared" si="642"/>
        <v>VG</v>
      </c>
      <c r="Y281" s="51" t="str">
        <f t="shared" si="643"/>
        <v>VG</v>
      </c>
      <c r="Z281" s="51" t="str">
        <f t="shared" si="644"/>
        <v>VG</v>
      </c>
      <c r="AA281" s="53">
        <v>0.46449135700952998</v>
      </c>
      <c r="AB281" s="53">
        <v>0.48582826247624</v>
      </c>
      <c r="AC281" s="53">
        <v>36.925476905016303</v>
      </c>
      <c r="AD281" s="53">
        <v>35.422135499048998</v>
      </c>
      <c r="AE281" s="53">
        <v>0.73178456050293195</v>
      </c>
      <c r="AF281" s="53">
        <v>0.71705769469670899</v>
      </c>
      <c r="AG281" s="53">
        <v>0.86373220117502103</v>
      </c>
      <c r="AH281" s="53">
        <v>0.86641318681162205</v>
      </c>
      <c r="AI281" s="54" t="s">
        <v>42</v>
      </c>
      <c r="AJ281" s="54" t="s">
        <v>42</v>
      </c>
      <c r="AK281" s="54" t="s">
        <v>39</v>
      </c>
      <c r="AL281" s="54" t="s">
        <v>39</v>
      </c>
      <c r="AM281" s="54" t="s">
        <v>39</v>
      </c>
      <c r="AN281" s="54" t="s">
        <v>39</v>
      </c>
      <c r="AO281" s="54" t="s">
        <v>43</v>
      </c>
      <c r="AP281" s="54" t="s">
        <v>43</v>
      </c>
      <c r="AR281" s="55" t="s">
        <v>54</v>
      </c>
      <c r="AS281" s="53">
        <v>0.43843094218020001</v>
      </c>
      <c r="AT281" s="53">
        <v>0.45450937038529099</v>
      </c>
      <c r="AU281" s="53">
        <v>40.067811319636199</v>
      </c>
      <c r="AV281" s="53">
        <v>39.605988650487703</v>
      </c>
      <c r="AW281" s="53">
        <v>0.74937911488097997</v>
      </c>
      <c r="AX281" s="53">
        <v>0.73857337456390104</v>
      </c>
      <c r="AY281" s="53">
        <v>0.87051913419226601</v>
      </c>
      <c r="AZ281" s="53">
        <v>0.88200065354242896</v>
      </c>
      <c r="BA281" s="54" t="s">
        <v>39</v>
      </c>
      <c r="BB281" s="54" t="s">
        <v>42</v>
      </c>
      <c r="BC281" s="54" t="s">
        <v>39</v>
      </c>
      <c r="BD281" s="54" t="s">
        <v>39</v>
      </c>
      <c r="BE281" s="54" t="s">
        <v>39</v>
      </c>
      <c r="BF281" s="54" t="s">
        <v>39</v>
      </c>
      <c r="BG281" s="54" t="s">
        <v>43</v>
      </c>
      <c r="BH281" s="54" t="s">
        <v>43</v>
      </c>
      <c r="BI281" s="50">
        <f t="shared" si="645"/>
        <v>1</v>
      </c>
      <c r="BJ281" s="50" t="s">
        <v>54</v>
      </c>
      <c r="BK281" s="53">
        <v>0.48875926577338902</v>
      </c>
      <c r="BL281" s="53">
        <v>0.49850744282400899</v>
      </c>
      <c r="BM281" s="53">
        <v>34.750583660210602</v>
      </c>
      <c r="BN281" s="53">
        <v>34.841960954976599</v>
      </c>
      <c r="BO281" s="53">
        <v>0.71501100287101205</v>
      </c>
      <c r="BP281" s="53">
        <v>0.70816139203997197</v>
      </c>
      <c r="BQ281" s="53">
        <v>0.86944312864988105</v>
      </c>
      <c r="BR281" s="53">
        <v>0.88290786392832199</v>
      </c>
      <c r="BS281" s="50" t="s">
        <v>42</v>
      </c>
      <c r="BT281" s="50" t="s">
        <v>42</v>
      </c>
      <c r="BU281" s="50" t="s">
        <v>39</v>
      </c>
      <c r="BV281" s="50" t="s">
        <v>39</v>
      </c>
      <c r="BW281" s="50" t="s">
        <v>39</v>
      </c>
      <c r="BX281" s="50" t="s">
        <v>39</v>
      </c>
      <c r="BY281" s="50" t="s">
        <v>43</v>
      </c>
      <c r="BZ281" s="50" t="s">
        <v>43</v>
      </c>
    </row>
    <row r="282" spans="1:78" s="50" customFormat="1" x14ac:dyDescent="0.3">
      <c r="A282" s="49">
        <v>14165000</v>
      </c>
      <c r="B282" s="50">
        <v>23773513</v>
      </c>
      <c r="C282" s="50" t="s">
        <v>10</v>
      </c>
      <c r="D282" s="69" t="s">
        <v>185</v>
      </c>
      <c r="E282" s="69" t="s">
        <v>186</v>
      </c>
      <c r="F282" s="65"/>
      <c r="G282" s="51">
        <v>0.69</v>
      </c>
      <c r="H282" s="51" t="str">
        <f t="shared" si="629"/>
        <v>S</v>
      </c>
      <c r="I282" s="51" t="str">
        <f t="shared" si="630"/>
        <v>S</v>
      </c>
      <c r="J282" s="51" t="str">
        <f t="shared" si="631"/>
        <v>S</v>
      </c>
      <c r="K282" s="51" t="str">
        <f t="shared" si="632"/>
        <v>S</v>
      </c>
      <c r="L282" s="52">
        <v>0.11550000000000001</v>
      </c>
      <c r="M282" s="52" t="str">
        <f t="shared" si="633"/>
        <v>S</v>
      </c>
      <c r="N282" s="51" t="str">
        <f t="shared" si="634"/>
        <v>VG</v>
      </c>
      <c r="O282" s="51" t="str">
        <f t="shared" si="635"/>
        <v>NS</v>
      </c>
      <c r="P282" s="51" t="str">
        <f t="shared" si="636"/>
        <v>VG</v>
      </c>
      <c r="Q282" s="51">
        <v>0.55000000000000004</v>
      </c>
      <c r="R282" s="51" t="str">
        <f t="shared" si="637"/>
        <v>G</v>
      </c>
      <c r="S282" s="51" t="str">
        <f t="shared" si="638"/>
        <v>NS</v>
      </c>
      <c r="T282" s="51" t="str">
        <f t="shared" si="639"/>
        <v>NS</v>
      </c>
      <c r="U282" s="51" t="str">
        <f t="shared" si="640"/>
        <v>NS</v>
      </c>
      <c r="V282" s="51">
        <v>0.85</v>
      </c>
      <c r="W282" s="51" t="str">
        <f t="shared" si="641"/>
        <v>G</v>
      </c>
      <c r="X282" s="51" t="str">
        <f t="shared" si="642"/>
        <v>VG</v>
      </c>
      <c r="Y282" s="51" t="str">
        <f t="shared" si="643"/>
        <v>VG</v>
      </c>
      <c r="Z282" s="51" t="str">
        <f t="shared" si="644"/>
        <v>VG</v>
      </c>
      <c r="AA282" s="53">
        <v>0.46449135700952998</v>
      </c>
      <c r="AB282" s="53">
        <v>0.48582826247624</v>
      </c>
      <c r="AC282" s="53">
        <v>36.925476905016303</v>
      </c>
      <c r="AD282" s="53">
        <v>35.422135499048998</v>
      </c>
      <c r="AE282" s="53">
        <v>0.73178456050293195</v>
      </c>
      <c r="AF282" s="53">
        <v>0.71705769469670899</v>
      </c>
      <c r="AG282" s="53">
        <v>0.86373220117502103</v>
      </c>
      <c r="AH282" s="53">
        <v>0.86641318681162205</v>
      </c>
      <c r="AI282" s="54" t="s">
        <v>42</v>
      </c>
      <c r="AJ282" s="54" t="s">
        <v>42</v>
      </c>
      <c r="AK282" s="54" t="s">
        <v>39</v>
      </c>
      <c r="AL282" s="54" t="s">
        <v>39</v>
      </c>
      <c r="AM282" s="54" t="s">
        <v>39</v>
      </c>
      <c r="AN282" s="54" t="s">
        <v>39</v>
      </c>
      <c r="AO282" s="54" t="s">
        <v>43</v>
      </c>
      <c r="AP282" s="54" t="s">
        <v>43</v>
      </c>
      <c r="AR282" s="55" t="s">
        <v>54</v>
      </c>
      <c r="AS282" s="53">
        <v>0.43843094218020001</v>
      </c>
      <c r="AT282" s="53">
        <v>0.45450937038529099</v>
      </c>
      <c r="AU282" s="53">
        <v>40.067811319636199</v>
      </c>
      <c r="AV282" s="53">
        <v>39.605988650487703</v>
      </c>
      <c r="AW282" s="53">
        <v>0.74937911488097997</v>
      </c>
      <c r="AX282" s="53">
        <v>0.73857337456390104</v>
      </c>
      <c r="AY282" s="53">
        <v>0.87051913419226601</v>
      </c>
      <c r="AZ282" s="53">
        <v>0.88200065354242896</v>
      </c>
      <c r="BA282" s="54" t="s">
        <v>39</v>
      </c>
      <c r="BB282" s="54" t="s">
        <v>42</v>
      </c>
      <c r="BC282" s="54" t="s">
        <v>39</v>
      </c>
      <c r="BD282" s="54" t="s">
        <v>39</v>
      </c>
      <c r="BE282" s="54" t="s">
        <v>39</v>
      </c>
      <c r="BF282" s="54" t="s">
        <v>39</v>
      </c>
      <c r="BG282" s="54" t="s">
        <v>43</v>
      </c>
      <c r="BH282" s="54" t="s">
        <v>43</v>
      </c>
      <c r="BI282" s="50">
        <f t="shared" si="645"/>
        <v>1</v>
      </c>
      <c r="BJ282" s="50" t="s">
        <v>54</v>
      </c>
      <c r="BK282" s="53">
        <v>0.48875926577338902</v>
      </c>
      <c r="BL282" s="53">
        <v>0.49850744282400899</v>
      </c>
      <c r="BM282" s="53">
        <v>34.750583660210602</v>
      </c>
      <c r="BN282" s="53">
        <v>34.841960954976599</v>
      </c>
      <c r="BO282" s="53">
        <v>0.71501100287101205</v>
      </c>
      <c r="BP282" s="53">
        <v>0.70816139203997197</v>
      </c>
      <c r="BQ282" s="53">
        <v>0.86944312864988105</v>
      </c>
      <c r="BR282" s="53">
        <v>0.88290786392832199</v>
      </c>
      <c r="BS282" s="50" t="s">
        <v>42</v>
      </c>
      <c r="BT282" s="50" t="s">
        <v>42</v>
      </c>
      <c r="BU282" s="50" t="s">
        <v>39</v>
      </c>
      <c r="BV282" s="50" t="s">
        <v>39</v>
      </c>
      <c r="BW282" s="50" t="s">
        <v>39</v>
      </c>
      <c r="BX282" s="50" t="s">
        <v>39</v>
      </c>
      <c r="BY282" s="50" t="s">
        <v>43</v>
      </c>
      <c r="BZ282" s="50" t="s">
        <v>43</v>
      </c>
    </row>
    <row r="283" spans="1:78" s="50" customFormat="1" x14ac:dyDescent="0.3">
      <c r="A283" s="49">
        <v>14165000</v>
      </c>
      <c r="B283" s="50">
        <v>23773513</v>
      </c>
      <c r="C283" s="50" t="s">
        <v>10</v>
      </c>
      <c r="D283" s="69" t="s">
        <v>185</v>
      </c>
      <c r="E283" s="69" t="s">
        <v>168</v>
      </c>
      <c r="F283" s="65"/>
      <c r="G283" s="51">
        <v>0.71099999999999997</v>
      </c>
      <c r="H283" s="51" t="str">
        <f t="shared" si="629"/>
        <v>G</v>
      </c>
      <c r="I283" s="51" t="str">
        <f t="shared" si="630"/>
        <v>S</v>
      </c>
      <c r="J283" s="51" t="str">
        <f t="shared" si="631"/>
        <v>S</v>
      </c>
      <c r="K283" s="51" t="str">
        <f t="shared" si="632"/>
        <v>S</v>
      </c>
      <c r="L283" s="52">
        <v>5.9999999999999995E-4</v>
      </c>
      <c r="M283" s="52" t="str">
        <f t="shared" si="633"/>
        <v>VG</v>
      </c>
      <c r="N283" s="51" t="str">
        <f t="shared" si="634"/>
        <v>VG</v>
      </c>
      <c r="O283" s="51" t="str">
        <f t="shared" si="635"/>
        <v>NS</v>
      </c>
      <c r="P283" s="51" t="str">
        <f t="shared" si="636"/>
        <v>VG</v>
      </c>
      <c r="Q283" s="51">
        <v>0.54</v>
      </c>
      <c r="R283" s="51" t="str">
        <f t="shared" si="637"/>
        <v>G</v>
      </c>
      <c r="S283" s="51" t="str">
        <f t="shared" si="638"/>
        <v>NS</v>
      </c>
      <c r="T283" s="51" t="str">
        <f t="shared" si="639"/>
        <v>NS</v>
      </c>
      <c r="U283" s="51" t="str">
        <f t="shared" si="640"/>
        <v>NS</v>
      </c>
      <c r="V283" s="51">
        <v>0.85299999999999998</v>
      </c>
      <c r="W283" s="51" t="str">
        <f t="shared" si="641"/>
        <v>VG</v>
      </c>
      <c r="X283" s="51" t="str">
        <f t="shared" si="642"/>
        <v>VG</v>
      </c>
      <c r="Y283" s="51" t="str">
        <f t="shared" si="643"/>
        <v>VG</v>
      </c>
      <c r="Z283" s="51" t="str">
        <f t="shared" si="644"/>
        <v>VG</v>
      </c>
      <c r="AA283" s="53">
        <v>0.46449135700952998</v>
      </c>
      <c r="AB283" s="53">
        <v>0.48582826247624</v>
      </c>
      <c r="AC283" s="53">
        <v>36.925476905016303</v>
      </c>
      <c r="AD283" s="53">
        <v>35.422135499048998</v>
      </c>
      <c r="AE283" s="53">
        <v>0.73178456050293195</v>
      </c>
      <c r="AF283" s="53">
        <v>0.71705769469670899</v>
      </c>
      <c r="AG283" s="53">
        <v>0.86373220117502103</v>
      </c>
      <c r="AH283" s="53">
        <v>0.86641318681162205</v>
      </c>
      <c r="AI283" s="54" t="s">
        <v>42</v>
      </c>
      <c r="AJ283" s="54" t="s">
        <v>42</v>
      </c>
      <c r="AK283" s="54" t="s">
        <v>39</v>
      </c>
      <c r="AL283" s="54" t="s">
        <v>39</v>
      </c>
      <c r="AM283" s="54" t="s">
        <v>39</v>
      </c>
      <c r="AN283" s="54" t="s">
        <v>39</v>
      </c>
      <c r="AO283" s="54" t="s">
        <v>43</v>
      </c>
      <c r="AP283" s="54" t="s">
        <v>43</v>
      </c>
      <c r="AR283" s="55" t="s">
        <v>54</v>
      </c>
      <c r="AS283" s="53">
        <v>0.43843094218020001</v>
      </c>
      <c r="AT283" s="53">
        <v>0.45450937038529099</v>
      </c>
      <c r="AU283" s="53">
        <v>40.067811319636199</v>
      </c>
      <c r="AV283" s="53">
        <v>39.605988650487703</v>
      </c>
      <c r="AW283" s="53">
        <v>0.74937911488097997</v>
      </c>
      <c r="AX283" s="53">
        <v>0.73857337456390104</v>
      </c>
      <c r="AY283" s="53">
        <v>0.87051913419226601</v>
      </c>
      <c r="AZ283" s="53">
        <v>0.88200065354242896</v>
      </c>
      <c r="BA283" s="54" t="s">
        <v>39</v>
      </c>
      <c r="BB283" s="54" t="s">
        <v>42</v>
      </c>
      <c r="BC283" s="54" t="s">
        <v>39</v>
      </c>
      <c r="BD283" s="54" t="s">
        <v>39</v>
      </c>
      <c r="BE283" s="54" t="s">
        <v>39</v>
      </c>
      <c r="BF283" s="54" t="s">
        <v>39</v>
      </c>
      <c r="BG283" s="54" t="s">
        <v>43</v>
      </c>
      <c r="BH283" s="54" t="s">
        <v>43</v>
      </c>
      <c r="BI283" s="50">
        <f t="shared" si="645"/>
        <v>1</v>
      </c>
      <c r="BJ283" s="50" t="s">
        <v>54</v>
      </c>
      <c r="BK283" s="53">
        <v>0.48875926577338902</v>
      </c>
      <c r="BL283" s="53">
        <v>0.49850744282400899</v>
      </c>
      <c r="BM283" s="53">
        <v>34.750583660210602</v>
      </c>
      <c r="BN283" s="53">
        <v>34.841960954976599</v>
      </c>
      <c r="BO283" s="53">
        <v>0.71501100287101205</v>
      </c>
      <c r="BP283" s="53">
        <v>0.70816139203997197</v>
      </c>
      <c r="BQ283" s="53">
        <v>0.86944312864988105</v>
      </c>
      <c r="BR283" s="53">
        <v>0.88290786392832199</v>
      </c>
      <c r="BS283" s="50" t="s">
        <v>42</v>
      </c>
      <c r="BT283" s="50" t="s">
        <v>42</v>
      </c>
      <c r="BU283" s="50" t="s">
        <v>39</v>
      </c>
      <c r="BV283" s="50" t="s">
        <v>39</v>
      </c>
      <c r="BW283" s="50" t="s">
        <v>39</v>
      </c>
      <c r="BX283" s="50" t="s">
        <v>39</v>
      </c>
      <c r="BY283" s="50" t="s">
        <v>43</v>
      </c>
      <c r="BZ283" s="50" t="s">
        <v>43</v>
      </c>
    </row>
    <row r="284" spans="1:78" s="50" customFormat="1" x14ac:dyDescent="0.3">
      <c r="A284" s="49">
        <v>14165000</v>
      </c>
      <c r="B284" s="50">
        <v>23773513</v>
      </c>
      <c r="C284" s="50" t="s">
        <v>10</v>
      </c>
      <c r="D284" s="69" t="s">
        <v>194</v>
      </c>
      <c r="E284" s="69" t="s">
        <v>193</v>
      </c>
      <c r="F284" s="65"/>
      <c r="G284" s="67">
        <v>0.72599999999999998</v>
      </c>
      <c r="H284" s="51" t="str">
        <f t="shared" si="629"/>
        <v>G</v>
      </c>
      <c r="I284" s="51" t="str">
        <f t="shared" si="630"/>
        <v>S</v>
      </c>
      <c r="J284" s="51" t="str">
        <f t="shared" si="631"/>
        <v>S</v>
      </c>
      <c r="K284" s="51" t="str">
        <f t="shared" si="632"/>
        <v>S</v>
      </c>
      <c r="L284" s="52">
        <v>-2.8E-3</v>
      </c>
      <c r="M284" s="52" t="str">
        <f t="shared" si="633"/>
        <v>VG</v>
      </c>
      <c r="N284" s="51" t="str">
        <f t="shared" si="634"/>
        <v>VG</v>
      </c>
      <c r="O284" s="51" t="str">
        <f t="shared" si="635"/>
        <v>NS</v>
      </c>
      <c r="P284" s="51" t="str">
        <f t="shared" si="636"/>
        <v>VG</v>
      </c>
      <c r="Q284" s="51">
        <v>0.52400000000000002</v>
      </c>
      <c r="R284" s="51" t="str">
        <f t="shared" si="637"/>
        <v>G</v>
      </c>
      <c r="S284" s="51" t="str">
        <f t="shared" si="638"/>
        <v>NS</v>
      </c>
      <c r="T284" s="51" t="str">
        <f t="shared" si="639"/>
        <v>NS</v>
      </c>
      <c r="U284" s="51" t="str">
        <f t="shared" si="640"/>
        <v>NS</v>
      </c>
      <c r="V284" s="51">
        <v>0.84399999999999997</v>
      </c>
      <c r="W284" s="51" t="str">
        <f t="shared" si="641"/>
        <v>G</v>
      </c>
      <c r="X284" s="51" t="str">
        <f t="shared" si="642"/>
        <v>VG</v>
      </c>
      <c r="Y284" s="51" t="str">
        <f t="shared" si="643"/>
        <v>VG</v>
      </c>
      <c r="Z284" s="51" t="str">
        <f t="shared" si="644"/>
        <v>VG</v>
      </c>
      <c r="AA284" s="53">
        <v>0.46449135700952998</v>
      </c>
      <c r="AB284" s="53">
        <v>0.48582826247624</v>
      </c>
      <c r="AC284" s="53">
        <v>36.925476905016303</v>
      </c>
      <c r="AD284" s="53">
        <v>35.422135499048998</v>
      </c>
      <c r="AE284" s="53">
        <v>0.73178456050293195</v>
      </c>
      <c r="AF284" s="53">
        <v>0.71705769469670899</v>
      </c>
      <c r="AG284" s="53">
        <v>0.86373220117502103</v>
      </c>
      <c r="AH284" s="53">
        <v>0.86641318681162205</v>
      </c>
      <c r="AI284" s="54" t="s">
        <v>42</v>
      </c>
      <c r="AJ284" s="54" t="s">
        <v>42</v>
      </c>
      <c r="AK284" s="54" t="s">
        <v>39</v>
      </c>
      <c r="AL284" s="54" t="s">
        <v>39</v>
      </c>
      <c r="AM284" s="54" t="s">
        <v>39</v>
      </c>
      <c r="AN284" s="54" t="s">
        <v>39</v>
      </c>
      <c r="AO284" s="54" t="s">
        <v>43</v>
      </c>
      <c r="AP284" s="54" t="s">
        <v>43</v>
      </c>
      <c r="AR284" s="55" t="s">
        <v>54</v>
      </c>
      <c r="AS284" s="53">
        <v>0.43843094218020001</v>
      </c>
      <c r="AT284" s="53">
        <v>0.45450937038529099</v>
      </c>
      <c r="AU284" s="53">
        <v>40.067811319636199</v>
      </c>
      <c r="AV284" s="53">
        <v>39.605988650487703</v>
      </c>
      <c r="AW284" s="53">
        <v>0.74937911488097997</v>
      </c>
      <c r="AX284" s="53">
        <v>0.73857337456390104</v>
      </c>
      <c r="AY284" s="53">
        <v>0.87051913419226601</v>
      </c>
      <c r="AZ284" s="53">
        <v>0.88200065354242896</v>
      </c>
      <c r="BA284" s="54" t="s">
        <v>39</v>
      </c>
      <c r="BB284" s="54" t="s">
        <v>42</v>
      </c>
      <c r="BC284" s="54" t="s">
        <v>39</v>
      </c>
      <c r="BD284" s="54" t="s">
        <v>39</v>
      </c>
      <c r="BE284" s="54" t="s">
        <v>39</v>
      </c>
      <c r="BF284" s="54" t="s">
        <v>39</v>
      </c>
      <c r="BG284" s="54" t="s">
        <v>43</v>
      </c>
      <c r="BH284" s="54" t="s">
        <v>43</v>
      </c>
      <c r="BI284" s="50">
        <f t="shared" si="645"/>
        <v>1</v>
      </c>
      <c r="BJ284" s="50" t="s">
        <v>54</v>
      </c>
      <c r="BK284" s="53">
        <v>0.48875926577338902</v>
      </c>
      <c r="BL284" s="53">
        <v>0.49850744282400899</v>
      </c>
      <c r="BM284" s="53">
        <v>34.750583660210602</v>
      </c>
      <c r="BN284" s="53">
        <v>34.841960954976599</v>
      </c>
      <c r="BO284" s="53">
        <v>0.71501100287101205</v>
      </c>
      <c r="BP284" s="53">
        <v>0.70816139203997197</v>
      </c>
      <c r="BQ284" s="53">
        <v>0.86944312864988105</v>
      </c>
      <c r="BR284" s="53">
        <v>0.88290786392832199</v>
      </c>
      <c r="BS284" s="50" t="s">
        <v>42</v>
      </c>
      <c r="BT284" s="50" t="s">
        <v>42</v>
      </c>
      <c r="BU284" s="50" t="s">
        <v>39</v>
      </c>
      <c r="BV284" s="50" t="s">
        <v>39</v>
      </c>
      <c r="BW284" s="50" t="s">
        <v>39</v>
      </c>
      <c r="BX284" s="50" t="s">
        <v>39</v>
      </c>
      <c r="BY284" s="50" t="s">
        <v>43</v>
      </c>
      <c r="BZ284" s="50" t="s">
        <v>43</v>
      </c>
    </row>
    <row r="285" spans="1:78" s="50" customFormat="1" x14ac:dyDescent="0.3">
      <c r="A285" s="49">
        <v>14165000</v>
      </c>
      <c r="B285" s="50">
        <v>23773513</v>
      </c>
      <c r="C285" s="50" t="s">
        <v>10</v>
      </c>
      <c r="D285" s="69" t="s">
        <v>195</v>
      </c>
      <c r="E285" s="69" t="s">
        <v>201</v>
      </c>
      <c r="F285" s="65"/>
      <c r="G285" s="67">
        <v>0.86199999999999999</v>
      </c>
      <c r="H285" s="51" t="str">
        <f t="shared" si="629"/>
        <v>VG</v>
      </c>
      <c r="I285" s="51" t="str">
        <f t="shared" si="630"/>
        <v>S</v>
      </c>
      <c r="J285" s="51" t="str">
        <f t="shared" si="631"/>
        <v>S</v>
      </c>
      <c r="K285" s="51" t="str">
        <f t="shared" si="632"/>
        <v>S</v>
      </c>
      <c r="L285" s="52">
        <v>4.6699999999999997E-3</v>
      </c>
      <c r="M285" s="52" t="str">
        <f t="shared" si="633"/>
        <v>VG</v>
      </c>
      <c r="N285" s="51" t="str">
        <f t="shared" si="634"/>
        <v>VG</v>
      </c>
      <c r="O285" s="51" t="str">
        <f t="shared" si="635"/>
        <v>NS</v>
      </c>
      <c r="P285" s="51" t="str">
        <f t="shared" si="636"/>
        <v>VG</v>
      </c>
      <c r="Q285" s="51">
        <v>0.372</v>
      </c>
      <c r="R285" s="51" t="str">
        <f t="shared" si="637"/>
        <v>VG</v>
      </c>
      <c r="S285" s="51" t="str">
        <f t="shared" si="638"/>
        <v>NS</v>
      </c>
      <c r="T285" s="51" t="str">
        <f t="shared" si="639"/>
        <v>NS</v>
      </c>
      <c r="U285" s="51" t="str">
        <f t="shared" si="640"/>
        <v>NS</v>
      </c>
      <c r="V285" s="51">
        <v>0.86599999999999999</v>
      </c>
      <c r="W285" s="51" t="str">
        <f t="shared" si="641"/>
        <v>VG</v>
      </c>
      <c r="X285" s="51" t="str">
        <f t="shared" si="642"/>
        <v>VG</v>
      </c>
      <c r="Y285" s="51" t="str">
        <f t="shared" si="643"/>
        <v>VG</v>
      </c>
      <c r="Z285" s="51" t="str">
        <f t="shared" si="644"/>
        <v>VG</v>
      </c>
      <c r="AA285" s="53">
        <v>0.46449135700952998</v>
      </c>
      <c r="AB285" s="53">
        <v>0.48582826247624</v>
      </c>
      <c r="AC285" s="53">
        <v>36.925476905016303</v>
      </c>
      <c r="AD285" s="53">
        <v>35.422135499048998</v>
      </c>
      <c r="AE285" s="53">
        <v>0.73178456050293195</v>
      </c>
      <c r="AF285" s="53">
        <v>0.71705769469670899</v>
      </c>
      <c r="AG285" s="53">
        <v>0.86373220117502103</v>
      </c>
      <c r="AH285" s="53">
        <v>0.86641318681162205</v>
      </c>
      <c r="AI285" s="54" t="s">
        <v>42</v>
      </c>
      <c r="AJ285" s="54" t="s">
        <v>42</v>
      </c>
      <c r="AK285" s="54" t="s">
        <v>39</v>
      </c>
      <c r="AL285" s="54" t="s">
        <v>39</v>
      </c>
      <c r="AM285" s="54" t="s">
        <v>39</v>
      </c>
      <c r="AN285" s="54" t="s">
        <v>39</v>
      </c>
      <c r="AO285" s="54" t="s">
        <v>43</v>
      </c>
      <c r="AP285" s="54" t="s">
        <v>43</v>
      </c>
      <c r="AR285" s="55" t="s">
        <v>54</v>
      </c>
      <c r="AS285" s="53">
        <v>0.43843094218020001</v>
      </c>
      <c r="AT285" s="53">
        <v>0.45450937038529099</v>
      </c>
      <c r="AU285" s="53">
        <v>40.067811319636199</v>
      </c>
      <c r="AV285" s="53">
        <v>39.605988650487703</v>
      </c>
      <c r="AW285" s="53">
        <v>0.74937911488097997</v>
      </c>
      <c r="AX285" s="53">
        <v>0.73857337456390104</v>
      </c>
      <c r="AY285" s="53">
        <v>0.87051913419226601</v>
      </c>
      <c r="AZ285" s="53">
        <v>0.88200065354242896</v>
      </c>
      <c r="BA285" s="54" t="s">
        <v>39</v>
      </c>
      <c r="BB285" s="54" t="s">
        <v>42</v>
      </c>
      <c r="BC285" s="54" t="s">
        <v>39</v>
      </c>
      <c r="BD285" s="54" t="s">
        <v>39</v>
      </c>
      <c r="BE285" s="54" t="s">
        <v>39</v>
      </c>
      <c r="BF285" s="54" t="s">
        <v>39</v>
      </c>
      <c r="BG285" s="54" t="s">
        <v>43</v>
      </c>
      <c r="BH285" s="54" t="s">
        <v>43</v>
      </c>
      <c r="BI285" s="50">
        <f t="shared" si="645"/>
        <v>1</v>
      </c>
      <c r="BJ285" s="50" t="s">
        <v>54</v>
      </c>
      <c r="BK285" s="53">
        <v>0.48875926577338902</v>
      </c>
      <c r="BL285" s="53">
        <v>0.49850744282400899</v>
      </c>
      <c r="BM285" s="53">
        <v>34.750583660210602</v>
      </c>
      <c r="BN285" s="53">
        <v>34.841960954976599</v>
      </c>
      <c r="BO285" s="53">
        <v>0.71501100287101205</v>
      </c>
      <c r="BP285" s="53">
        <v>0.70816139203997197</v>
      </c>
      <c r="BQ285" s="53">
        <v>0.86944312864988105</v>
      </c>
      <c r="BR285" s="53">
        <v>0.88290786392832199</v>
      </c>
      <c r="BS285" s="50" t="s">
        <v>42</v>
      </c>
      <c r="BT285" s="50" t="s">
        <v>42</v>
      </c>
      <c r="BU285" s="50" t="s">
        <v>39</v>
      </c>
      <c r="BV285" s="50" t="s">
        <v>39</v>
      </c>
      <c r="BW285" s="50" t="s">
        <v>39</v>
      </c>
      <c r="BX285" s="50" t="s">
        <v>39</v>
      </c>
      <c r="BY285" s="50" t="s">
        <v>43</v>
      </c>
      <c r="BZ285" s="50" t="s">
        <v>43</v>
      </c>
    </row>
    <row r="286" spans="1:78" s="50" customFormat="1" x14ac:dyDescent="0.3">
      <c r="A286" s="49">
        <v>14165000</v>
      </c>
      <c r="B286" s="50">
        <v>23773513</v>
      </c>
      <c r="C286" s="50" t="s">
        <v>10</v>
      </c>
      <c r="D286" s="69" t="s">
        <v>194</v>
      </c>
      <c r="E286" s="69" t="s">
        <v>191</v>
      </c>
      <c r="F286" s="65"/>
      <c r="G286" s="67">
        <v>0.72499999999999998</v>
      </c>
      <c r="H286" s="51" t="str">
        <f t="shared" si="629"/>
        <v>G</v>
      </c>
      <c r="I286" s="51" t="str">
        <f t="shared" si="630"/>
        <v>S</v>
      </c>
      <c r="J286" s="51" t="str">
        <f t="shared" si="631"/>
        <v>S</v>
      </c>
      <c r="K286" s="51" t="str">
        <f t="shared" si="632"/>
        <v>S</v>
      </c>
      <c r="L286" s="52">
        <v>-8.2000000000000003E-2</v>
      </c>
      <c r="M286" s="52" t="str">
        <f t="shared" si="633"/>
        <v>G</v>
      </c>
      <c r="N286" s="51" t="str">
        <f t="shared" si="634"/>
        <v>VG</v>
      </c>
      <c r="O286" s="51" t="str">
        <f t="shared" si="635"/>
        <v>NS</v>
      </c>
      <c r="P286" s="51" t="str">
        <f t="shared" si="636"/>
        <v>VG</v>
      </c>
      <c r="Q286" s="51">
        <v>0.52200000000000002</v>
      </c>
      <c r="R286" s="51" t="str">
        <f t="shared" si="637"/>
        <v>G</v>
      </c>
      <c r="S286" s="51" t="str">
        <f t="shared" si="638"/>
        <v>NS</v>
      </c>
      <c r="T286" s="51" t="str">
        <f t="shared" si="639"/>
        <v>NS</v>
      </c>
      <c r="U286" s="51" t="str">
        <f t="shared" si="640"/>
        <v>NS</v>
      </c>
      <c r="V286" s="51">
        <v>0.85399999999999998</v>
      </c>
      <c r="W286" s="51" t="str">
        <f t="shared" si="641"/>
        <v>VG</v>
      </c>
      <c r="X286" s="51" t="str">
        <f t="shared" si="642"/>
        <v>VG</v>
      </c>
      <c r="Y286" s="51" t="str">
        <f t="shared" si="643"/>
        <v>VG</v>
      </c>
      <c r="Z286" s="51" t="str">
        <f t="shared" si="644"/>
        <v>VG</v>
      </c>
      <c r="AA286" s="53">
        <v>0.46449135700952998</v>
      </c>
      <c r="AB286" s="53">
        <v>0.48582826247624</v>
      </c>
      <c r="AC286" s="53">
        <v>36.925476905016303</v>
      </c>
      <c r="AD286" s="53">
        <v>35.422135499048998</v>
      </c>
      <c r="AE286" s="53">
        <v>0.73178456050293195</v>
      </c>
      <c r="AF286" s="53">
        <v>0.71705769469670899</v>
      </c>
      <c r="AG286" s="53">
        <v>0.86373220117502103</v>
      </c>
      <c r="AH286" s="53">
        <v>0.86641318681162205</v>
      </c>
      <c r="AI286" s="54" t="s">
        <v>42</v>
      </c>
      <c r="AJ286" s="54" t="s">
        <v>42</v>
      </c>
      <c r="AK286" s="54" t="s">
        <v>39</v>
      </c>
      <c r="AL286" s="54" t="s">
        <v>39</v>
      </c>
      <c r="AM286" s="54" t="s">
        <v>39</v>
      </c>
      <c r="AN286" s="54" t="s">
        <v>39</v>
      </c>
      <c r="AO286" s="54" t="s">
        <v>43</v>
      </c>
      <c r="AP286" s="54" t="s">
        <v>43</v>
      </c>
      <c r="AR286" s="55" t="s">
        <v>54</v>
      </c>
      <c r="AS286" s="53">
        <v>0.43843094218020001</v>
      </c>
      <c r="AT286" s="53">
        <v>0.45450937038529099</v>
      </c>
      <c r="AU286" s="53">
        <v>40.067811319636199</v>
      </c>
      <c r="AV286" s="53">
        <v>39.605988650487703</v>
      </c>
      <c r="AW286" s="53">
        <v>0.74937911488097997</v>
      </c>
      <c r="AX286" s="53">
        <v>0.73857337456390104</v>
      </c>
      <c r="AY286" s="53">
        <v>0.87051913419226601</v>
      </c>
      <c r="AZ286" s="53">
        <v>0.88200065354242896</v>
      </c>
      <c r="BA286" s="54" t="s">
        <v>39</v>
      </c>
      <c r="BB286" s="54" t="s">
        <v>42</v>
      </c>
      <c r="BC286" s="54" t="s">
        <v>39</v>
      </c>
      <c r="BD286" s="54" t="s">
        <v>39</v>
      </c>
      <c r="BE286" s="54" t="s">
        <v>39</v>
      </c>
      <c r="BF286" s="54" t="s">
        <v>39</v>
      </c>
      <c r="BG286" s="54" t="s">
        <v>43</v>
      </c>
      <c r="BH286" s="54" t="s">
        <v>43</v>
      </c>
      <c r="BI286" s="50">
        <f t="shared" si="645"/>
        <v>1</v>
      </c>
      <c r="BJ286" s="50" t="s">
        <v>54</v>
      </c>
      <c r="BK286" s="53">
        <v>0.48875926577338902</v>
      </c>
      <c r="BL286" s="53">
        <v>0.49850744282400899</v>
      </c>
      <c r="BM286" s="53">
        <v>34.750583660210602</v>
      </c>
      <c r="BN286" s="53">
        <v>34.841960954976599</v>
      </c>
      <c r="BO286" s="53">
        <v>0.71501100287101205</v>
      </c>
      <c r="BP286" s="53">
        <v>0.70816139203997197</v>
      </c>
      <c r="BQ286" s="53">
        <v>0.86944312864988105</v>
      </c>
      <c r="BR286" s="53">
        <v>0.88290786392832199</v>
      </c>
      <c r="BS286" s="50" t="s">
        <v>42</v>
      </c>
      <c r="BT286" s="50" t="s">
        <v>42</v>
      </c>
      <c r="BU286" s="50" t="s">
        <v>39</v>
      </c>
      <c r="BV286" s="50" t="s">
        <v>39</v>
      </c>
      <c r="BW286" s="50" t="s">
        <v>39</v>
      </c>
      <c r="BX286" s="50" t="s">
        <v>39</v>
      </c>
      <c r="BY286" s="50" t="s">
        <v>43</v>
      </c>
      <c r="BZ286" s="50" t="s">
        <v>43</v>
      </c>
    </row>
    <row r="287" spans="1:78" s="50" customFormat="1" x14ac:dyDescent="0.3">
      <c r="A287" s="49">
        <v>14165000</v>
      </c>
      <c r="B287" s="50">
        <v>23773513</v>
      </c>
      <c r="C287" s="50" t="s">
        <v>10</v>
      </c>
      <c r="D287" s="69" t="s">
        <v>195</v>
      </c>
      <c r="E287" s="69" t="s">
        <v>200</v>
      </c>
      <c r="F287" s="65"/>
      <c r="G287" s="67">
        <v>0.86499999999999999</v>
      </c>
      <c r="H287" s="51" t="str">
        <f t="shared" si="629"/>
        <v>VG</v>
      </c>
      <c r="I287" s="51" t="str">
        <f t="shared" si="630"/>
        <v>S</v>
      </c>
      <c r="J287" s="51" t="str">
        <f t="shared" si="631"/>
        <v>S</v>
      </c>
      <c r="K287" s="51" t="str">
        <f t="shared" si="632"/>
        <v>S</v>
      </c>
      <c r="L287" s="52">
        <v>-5.4949999999999999E-2</v>
      </c>
      <c r="M287" s="52" t="str">
        <f t="shared" si="633"/>
        <v>G</v>
      </c>
      <c r="N287" s="51" t="str">
        <f t="shared" si="634"/>
        <v>VG</v>
      </c>
      <c r="O287" s="51" t="str">
        <f t="shared" si="635"/>
        <v>NS</v>
      </c>
      <c r="P287" s="51" t="str">
        <f t="shared" si="636"/>
        <v>VG</v>
      </c>
      <c r="Q287" s="51">
        <v>0.36699999999999999</v>
      </c>
      <c r="R287" s="51" t="str">
        <f t="shared" si="637"/>
        <v>VG</v>
      </c>
      <c r="S287" s="51" t="str">
        <f t="shared" si="638"/>
        <v>NS</v>
      </c>
      <c r="T287" s="51" t="str">
        <f t="shared" si="639"/>
        <v>NS</v>
      </c>
      <c r="U287" s="51" t="str">
        <f t="shared" si="640"/>
        <v>NS</v>
      </c>
      <c r="V287" s="51">
        <v>0.87280000000000002</v>
      </c>
      <c r="W287" s="51" t="str">
        <f t="shared" si="641"/>
        <v>VG</v>
      </c>
      <c r="X287" s="51" t="str">
        <f t="shared" si="642"/>
        <v>VG</v>
      </c>
      <c r="Y287" s="51" t="str">
        <f t="shared" si="643"/>
        <v>VG</v>
      </c>
      <c r="Z287" s="51" t="str">
        <f t="shared" si="644"/>
        <v>VG</v>
      </c>
      <c r="AA287" s="53">
        <v>0.46449135700952998</v>
      </c>
      <c r="AB287" s="53">
        <v>0.48582826247624</v>
      </c>
      <c r="AC287" s="53">
        <v>36.925476905016303</v>
      </c>
      <c r="AD287" s="53">
        <v>35.422135499048998</v>
      </c>
      <c r="AE287" s="53">
        <v>0.73178456050293195</v>
      </c>
      <c r="AF287" s="53">
        <v>0.71705769469670899</v>
      </c>
      <c r="AG287" s="53">
        <v>0.86373220117502103</v>
      </c>
      <c r="AH287" s="53">
        <v>0.86641318681162205</v>
      </c>
      <c r="AI287" s="54" t="s">
        <v>42</v>
      </c>
      <c r="AJ287" s="54" t="s">
        <v>42</v>
      </c>
      <c r="AK287" s="54" t="s">
        <v>39</v>
      </c>
      <c r="AL287" s="54" t="s">
        <v>39</v>
      </c>
      <c r="AM287" s="54" t="s">
        <v>39</v>
      </c>
      <c r="AN287" s="54" t="s">
        <v>39</v>
      </c>
      <c r="AO287" s="54" t="s">
        <v>43</v>
      </c>
      <c r="AP287" s="54" t="s">
        <v>43</v>
      </c>
      <c r="AR287" s="55" t="s">
        <v>54</v>
      </c>
      <c r="AS287" s="53">
        <v>0.43843094218020001</v>
      </c>
      <c r="AT287" s="53">
        <v>0.45450937038529099</v>
      </c>
      <c r="AU287" s="53">
        <v>40.067811319636199</v>
      </c>
      <c r="AV287" s="53">
        <v>39.605988650487703</v>
      </c>
      <c r="AW287" s="53">
        <v>0.74937911488097997</v>
      </c>
      <c r="AX287" s="53">
        <v>0.73857337456390104</v>
      </c>
      <c r="AY287" s="53">
        <v>0.87051913419226601</v>
      </c>
      <c r="AZ287" s="53">
        <v>0.88200065354242896</v>
      </c>
      <c r="BA287" s="54" t="s">
        <v>39</v>
      </c>
      <c r="BB287" s="54" t="s">
        <v>42</v>
      </c>
      <c r="BC287" s="54" t="s">
        <v>39</v>
      </c>
      <c r="BD287" s="54" t="s">
        <v>39</v>
      </c>
      <c r="BE287" s="54" t="s">
        <v>39</v>
      </c>
      <c r="BF287" s="54" t="s">
        <v>39</v>
      </c>
      <c r="BG287" s="54" t="s">
        <v>43</v>
      </c>
      <c r="BH287" s="54" t="s">
        <v>43</v>
      </c>
      <c r="BI287" s="50">
        <f t="shared" si="645"/>
        <v>1</v>
      </c>
      <c r="BJ287" s="50" t="s">
        <v>54</v>
      </c>
      <c r="BK287" s="53">
        <v>0.48875926577338902</v>
      </c>
      <c r="BL287" s="53">
        <v>0.49850744282400899</v>
      </c>
      <c r="BM287" s="53">
        <v>34.750583660210602</v>
      </c>
      <c r="BN287" s="53">
        <v>34.841960954976599</v>
      </c>
      <c r="BO287" s="53">
        <v>0.71501100287101205</v>
      </c>
      <c r="BP287" s="53">
        <v>0.70816139203997197</v>
      </c>
      <c r="BQ287" s="53">
        <v>0.86944312864988105</v>
      </c>
      <c r="BR287" s="53">
        <v>0.88290786392832199</v>
      </c>
      <c r="BS287" s="50" t="s">
        <v>42</v>
      </c>
      <c r="BT287" s="50" t="s">
        <v>42</v>
      </c>
      <c r="BU287" s="50" t="s">
        <v>39</v>
      </c>
      <c r="BV287" s="50" t="s">
        <v>39</v>
      </c>
      <c r="BW287" s="50" t="s">
        <v>39</v>
      </c>
      <c r="BX287" s="50" t="s">
        <v>39</v>
      </c>
      <c r="BY287" s="50" t="s">
        <v>43</v>
      </c>
      <c r="BZ287" s="50" t="s">
        <v>43</v>
      </c>
    </row>
    <row r="288" spans="1:78" s="50" customFormat="1" x14ac:dyDescent="0.3">
      <c r="A288" s="49">
        <v>14165000</v>
      </c>
      <c r="B288" s="50">
        <v>23773513</v>
      </c>
      <c r="C288" s="50" t="s">
        <v>10</v>
      </c>
      <c r="D288" s="69" t="s">
        <v>203</v>
      </c>
      <c r="E288" s="69" t="s">
        <v>206</v>
      </c>
      <c r="F288" s="65"/>
      <c r="G288" s="67">
        <v>0.86499999999999999</v>
      </c>
      <c r="H288" s="51" t="str">
        <f t="shared" si="629"/>
        <v>VG</v>
      </c>
      <c r="I288" s="51" t="str">
        <f t="shared" si="630"/>
        <v>S</v>
      </c>
      <c r="J288" s="51" t="str">
        <f t="shared" si="631"/>
        <v>S</v>
      </c>
      <c r="K288" s="51" t="str">
        <f t="shared" si="632"/>
        <v>S</v>
      </c>
      <c r="L288" s="52">
        <v>-5.4949999999999999E-2</v>
      </c>
      <c r="M288" s="52" t="str">
        <f t="shared" si="633"/>
        <v>G</v>
      </c>
      <c r="N288" s="51" t="str">
        <f t="shared" si="634"/>
        <v>VG</v>
      </c>
      <c r="O288" s="51" t="str">
        <f t="shared" si="635"/>
        <v>NS</v>
      </c>
      <c r="P288" s="51" t="str">
        <f t="shared" si="636"/>
        <v>VG</v>
      </c>
      <c r="Q288" s="51">
        <v>0.36699999999999999</v>
      </c>
      <c r="R288" s="51" t="str">
        <f t="shared" si="637"/>
        <v>VG</v>
      </c>
      <c r="S288" s="51" t="str">
        <f t="shared" si="638"/>
        <v>NS</v>
      </c>
      <c r="T288" s="51" t="str">
        <f t="shared" si="639"/>
        <v>NS</v>
      </c>
      <c r="U288" s="51" t="str">
        <f t="shared" si="640"/>
        <v>NS</v>
      </c>
      <c r="V288" s="51">
        <v>0.87280000000000002</v>
      </c>
      <c r="W288" s="51" t="str">
        <f t="shared" si="641"/>
        <v>VG</v>
      </c>
      <c r="X288" s="51" t="str">
        <f t="shared" si="642"/>
        <v>VG</v>
      </c>
      <c r="Y288" s="51" t="str">
        <f t="shared" si="643"/>
        <v>VG</v>
      </c>
      <c r="Z288" s="51" t="str">
        <f t="shared" si="644"/>
        <v>VG</v>
      </c>
      <c r="AA288" s="53">
        <v>0.46449135700952998</v>
      </c>
      <c r="AB288" s="53">
        <v>0.48582826247624</v>
      </c>
      <c r="AC288" s="53">
        <v>36.925476905016303</v>
      </c>
      <c r="AD288" s="53">
        <v>35.422135499048998</v>
      </c>
      <c r="AE288" s="53">
        <v>0.73178456050293195</v>
      </c>
      <c r="AF288" s="53">
        <v>0.71705769469670899</v>
      </c>
      <c r="AG288" s="53">
        <v>0.86373220117502103</v>
      </c>
      <c r="AH288" s="53">
        <v>0.86641318681162205</v>
      </c>
      <c r="AI288" s="54" t="s">
        <v>42</v>
      </c>
      <c r="AJ288" s="54" t="s">
        <v>42</v>
      </c>
      <c r="AK288" s="54" t="s">
        <v>39</v>
      </c>
      <c r="AL288" s="54" t="s">
        <v>39</v>
      </c>
      <c r="AM288" s="54" t="s">
        <v>39</v>
      </c>
      <c r="AN288" s="54" t="s">
        <v>39</v>
      </c>
      <c r="AO288" s="54" t="s">
        <v>43</v>
      </c>
      <c r="AP288" s="54" t="s">
        <v>43</v>
      </c>
      <c r="AR288" s="55" t="s">
        <v>54</v>
      </c>
      <c r="AS288" s="53">
        <v>0.43843094218020001</v>
      </c>
      <c r="AT288" s="53">
        <v>0.45450937038529099</v>
      </c>
      <c r="AU288" s="53">
        <v>40.067811319636199</v>
      </c>
      <c r="AV288" s="53">
        <v>39.605988650487703</v>
      </c>
      <c r="AW288" s="53">
        <v>0.74937911488097997</v>
      </c>
      <c r="AX288" s="53">
        <v>0.73857337456390104</v>
      </c>
      <c r="AY288" s="53">
        <v>0.87051913419226601</v>
      </c>
      <c r="AZ288" s="53">
        <v>0.88200065354242896</v>
      </c>
      <c r="BA288" s="54" t="s">
        <v>39</v>
      </c>
      <c r="BB288" s="54" t="s">
        <v>42</v>
      </c>
      <c r="BC288" s="54" t="s">
        <v>39</v>
      </c>
      <c r="BD288" s="54" t="s">
        <v>39</v>
      </c>
      <c r="BE288" s="54" t="s">
        <v>39</v>
      </c>
      <c r="BF288" s="54" t="s">
        <v>39</v>
      </c>
      <c r="BG288" s="54" t="s">
        <v>43</v>
      </c>
      <c r="BH288" s="54" t="s">
        <v>43</v>
      </c>
      <c r="BI288" s="50">
        <f t="shared" si="645"/>
        <v>1</v>
      </c>
      <c r="BJ288" s="50" t="s">
        <v>54</v>
      </c>
      <c r="BK288" s="53">
        <v>0.48875926577338902</v>
      </c>
      <c r="BL288" s="53">
        <v>0.49850744282400899</v>
      </c>
      <c r="BM288" s="53">
        <v>34.750583660210602</v>
      </c>
      <c r="BN288" s="53">
        <v>34.841960954976599</v>
      </c>
      <c r="BO288" s="53">
        <v>0.71501100287101205</v>
      </c>
      <c r="BP288" s="53">
        <v>0.70816139203997197</v>
      </c>
      <c r="BQ288" s="53">
        <v>0.86944312864988105</v>
      </c>
      <c r="BR288" s="53">
        <v>0.88290786392832199</v>
      </c>
      <c r="BS288" s="50" t="s">
        <v>42</v>
      </c>
      <c r="BT288" s="50" t="s">
        <v>42</v>
      </c>
      <c r="BU288" s="50" t="s">
        <v>39</v>
      </c>
      <c r="BV288" s="50" t="s">
        <v>39</v>
      </c>
      <c r="BW288" s="50" t="s">
        <v>39</v>
      </c>
      <c r="BX288" s="50" t="s">
        <v>39</v>
      </c>
      <c r="BY288" s="50" t="s">
        <v>43</v>
      </c>
      <c r="BZ288" s="50" t="s">
        <v>43</v>
      </c>
    </row>
    <row r="289" spans="1:78" s="50" customFormat="1" x14ac:dyDescent="0.3">
      <c r="A289" s="49">
        <v>14165000</v>
      </c>
      <c r="B289" s="50">
        <v>23773513</v>
      </c>
      <c r="C289" s="50" t="s">
        <v>10</v>
      </c>
      <c r="D289" s="69" t="s">
        <v>207</v>
      </c>
      <c r="E289" s="69" t="s">
        <v>205</v>
      </c>
      <c r="F289" s="65"/>
      <c r="G289" s="67">
        <v>0.86499999999999999</v>
      </c>
      <c r="H289" s="51" t="str">
        <f t="shared" si="629"/>
        <v>VG</v>
      </c>
      <c r="I289" s="51" t="str">
        <f t="shared" si="630"/>
        <v>S</v>
      </c>
      <c r="J289" s="51" t="str">
        <f t="shared" si="631"/>
        <v>S</v>
      </c>
      <c r="K289" s="51" t="str">
        <f t="shared" si="632"/>
        <v>S</v>
      </c>
      <c r="L289" s="52">
        <v>-5.4629999999999998E-2</v>
      </c>
      <c r="M289" s="52" t="str">
        <f t="shared" si="633"/>
        <v>G</v>
      </c>
      <c r="N289" s="51" t="str">
        <f t="shared" si="634"/>
        <v>VG</v>
      </c>
      <c r="O289" s="51" t="str">
        <f t="shared" si="635"/>
        <v>NS</v>
      </c>
      <c r="P289" s="51" t="str">
        <f t="shared" si="636"/>
        <v>VG</v>
      </c>
      <c r="Q289" s="51">
        <v>0.36699999999999999</v>
      </c>
      <c r="R289" s="51" t="str">
        <f t="shared" si="637"/>
        <v>VG</v>
      </c>
      <c r="S289" s="51" t="str">
        <f t="shared" si="638"/>
        <v>NS</v>
      </c>
      <c r="T289" s="51" t="str">
        <f t="shared" si="639"/>
        <v>NS</v>
      </c>
      <c r="U289" s="51" t="str">
        <f t="shared" si="640"/>
        <v>NS</v>
      </c>
      <c r="V289" s="51">
        <v>0.872</v>
      </c>
      <c r="W289" s="51" t="str">
        <f t="shared" si="641"/>
        <v>VG</v>
      </c>
      <c r="X289" s="51" t="str">
        <f t="shared" si="642"/>
        <v>VG</v>
      </c>
      <c r="Y289" s="51" t="str">
        <f t="shared" si="643"/>
        <v>VG</v>
      </c>
      <c r="Z289" s="51" t="str">
        <f t="shared" si="644"/>
        <v>VG</v>
      </c>
      <c r="AA289" s="53">
        <v>0.46449135700952998</v>
      </c>
      <c r="AB289" s="53">
        <v>0.48582826247624</v>
      </c>
      <c r="AC289" s="53">
        <v>36.925476905016303</v>
      </c>
      <c r="AD289" s="53">
        <v>35.422135499048998</v>
      </c>
      <c r="AE289" s="53">
        <v>0.73178456050293195</v>
      </c>
      <c r="AF289" s="53">
        <v>0.71705769469670899</v>
      </c>
      <c r="AG289" s="53">
        <v>0.86373220117502103</v>
      </c>
      <c r="AH289" s="53">
        <v>0.86641318681162205</v>
      </c>
      <c r="AI289" s="54" t="s">
        <v>42</v>
      </c>
      <c r="AJ289" s="54" t="s">
        <v>42</v>
      </c>
      <c r="AK289" s="54" t="s">
        <v>39</v>
      </c>
      <c r="AL289" s="54" t="s">
        <v>39</v>
      </c>
      <c r="AM289" s="54" t="s">
        <v>39</v>
      </c>
      <c r="AN289" s="54" t="s">
        <v>39</v>
      </c>
      <c r="AO289" s="54" t="s">
        <v>43</v>
      </c>
      <c r="AP289" s="54" t="s">
        <v>43</v>
      </c>
      <c r="AR289" s="55" t="s">
        <v>54</v>
      </c>
      <c r="AS289" s="53">
        <v>0.43843094218020001</v>
      </c>
      <c r="AT289" s="53">
        <v>0.45450937038529099</v>
      </c>
      <c r="AU289" s="53">
        <v>40.067811319636199</v>
      </c>
      <c r="AV289" s="53">
        <v>39.605988650487703</v>
      </c>
      <c r="AW289" s="53">
        <v>0.74937911488097997</v>
      </c>
      <c r="AX289" s="53">
        <v>0.73857337456390104</v>
      </c>
      <c r="AY289" s="53">
        <v>0.87051913419226601</v>
      </c>
      <c r="AZ289" s="53">
        <v>0.88200065354242896</v>
      </c>
      <c r="BA289" s="54" t="s">
        <v>39</v>
      </c>
      <c r="BB289" s="54" t="s">
        <v>42</v>
      </c>
      <c r="BC289" s="54" t="s">
        <v>39</v>
      </c>
      <c r="BD289" s="54" t="s">
        <v>39</v>
      </c>
      <c r="BE289" s="54" t="s">
        <v>39</v>
      </c>
      <c r="BF289" s="54" t="s">
        <v>39</v>
      </c>
      <c r="BG289" s="54" t="s">
        <v>43</v>
      </c>
      <c r="BH289" s="54" t="s">
        <v>43</v>
      </c>
      <c r="BI289" s="50">
        <f t="shared" si="645"/>
        <v>1</v>
      </c>
      <c r="BJ289" s="50" t="s">
        <v>54</v>
      </c>
      <c r="BK289" s="53">
        <v>0.48875926577338902</v>
      </c>
      <c r="BL289" s="53">
        <v>0.49850744282400899</v>
      </c>
      <c r="BM289" s="53">
        <v>34.750583660210602</v>
      </c>
      <c r="BN289" s="53">
        <v>34.841960954976599</v>
      </c>
      <c r="BO289" s="53">
        <v>0.71501100287101205</v>
      </c>
      <c r="BP289" s="53">
        <v>0.70816139203997197</v>
      </c>
      <c r="BQ289" s="53">
        <v>0.86944312864988105</v>
      </c>
      <c r="BR289" s="53">
        <v>0.88290786392832199</v>
      </c>
      <c r="BS289" s="50" t="s">
        <v>42</v>
      </c>
      <c r="BT289" s="50" t="s">
        <v>42</v>
      </c>
      <c r="BU289" s="50" t="s">
        <v>39</v>
      </c>
      <c r="BV289" s="50" t="s">
        <v>39</v>
      </c>
      <c r="BW289" s="50" t="s">
        <v>39</v>
      </c>
      <c r="BX289" s="50" t="s">
        <v>39</v>
      </c>
      <c r="BY289" s="50" t="s">
        <v>43</v>
      </c>
      <c r="BZ289" s="50" t="s">
        <v>43</v>
      </c>
    </row>
    <row r="290" spans="1:78" s="50" customFormat="1" x14ac:dyDescent="0.3">
      <c r="A290" s="49">
        <v>14165000</v>
      </c>
      <c r="B290" s="50">
        <v>23773513</v>
      </c>
      <c r="C290" s="50" t="s">
        <v>10</v>
      </c>
      <c r="D290" s="69" t="s">
        <v>212</v>
      </c>
      <c r="E290" s="69" t="s">
        <v>205</v>
      </c>
      <c r="F290" s="65"/>
      <c r="G290" s="67">
        <v>0.86499999999999999</v>
      </c>
      <c r="H290" s="51" t="str">
        <f t="shared" si="629"/>
        <v>VG</v>
      </c>
      <c r="I290" s="51" t="str">
        <f t="shared" si="630"/>
        <v>S</v>
      </c>
      <c r="J290" s="51" t="str">
        <f t="shared" si="631"/>
        <v>S</v>
      </c>
      <c r="K290" s="51" t="str">
        <f t="shared" si="632"/>
        <v>S</v>
      </c>
      <c r="L290" s="52">
        <v>-5.4629999999999998E-2</v>
      </c>
      <c r="M290" s="52" t="str">
        <f t="shared" si="633"/>
        <v>G</v>
      </c>
      <c r="N290" s="51" t="str">
        <f t="shared" si="634"/>
        <v>VG</v>
      </c>
      <c r="O290" s="51" t="str">
        <f t="shared" si="635"/>
        <v>NS</v>
      </c>
      <c r="P290" s="51" t="str">
        <f t="shared" si="636"/>
        <v>VG</v>
      </c>
      <c r="Q290" s="51">
        <v>0.36699999999999999</v>
      </c>
      <c r="R290" s="51" t="str">
        <f t="shared" si="637"/>
        <v>VG</v>
      </c>
      <c r="S290" s="51" t="str">
        <f t="shared" si="638"/>
        <v>NS</v>
      </c>
      <c r="T290" s="51" t="str">
        <f t="shared" si="639"/>
        <v>NS</v>
      </c>
      <c r="U290" s="51" t="str">
        <f t="shared" si="640"/>
        <v>NS</v>
      </c>
      <c r="V290" s="51">
        <v>0.872</v>
      </c>
      <c r="W290" s="51" t="str">
        <f t="shared" si="641"/>
        <v>VG</v>
      </c>
      <c r="X290" s="51" t="str">
        <f t="shared" si="642"/>
        <v>VG</v>
      </c>
      <c r="Y290" s="51" t="str">
        <f t="shared" si="643"/>
        <v>VG</v>
      </c>
      <c r="Z290" s="51" t="str">
        <f t="shared" si="644"/>
        <v>VG</v>
      </c>
      <c r="AA290" s="53">
        <v>0.46449135700952998</v>
      </c>
      <c r="AB290" s="53">
        <v>0.48582826247624</v>
      </c>
      <c r="AC290" s="53">
        <v>36.925476905016303</v>
      </c>
      <c r="AD290" s="53">
        <v>35.422135499048998</v>
      </c>
      <c r="AE290" s="53">
        <v>0.73178456050293195</v>
      </c>
      <c r="AF290" s="53">
        <v>0.71705769469670899</v>
      </c>
      <c r="AG290" s="53">
        <v>0.86373220117502103</v>
      </c>
      <c r="AH290" s="53">
        <v>0.86641318681162205</v>
      </c>
      <c r="AI290" s="54" t="s">
        <v>42</v>
      </c>
      <c r="AJ290" s="54" t="s">
        <v>42</v>
      </c>
      <c r="AK290" s="54" t="s">
        <v>39</v>
      </c>
      <c r="AL290" s="54" t="s">
        <v>39</v>
      </c>
      <c r="AM290" s="54" t="s">
        <v>39</v>
      </c>
      <c r="AN290" s="54" t="s">
        <v>39</v>
      </c>
      <c r="AO290" s="54" t="s">
        <v>43</v>
      </c>
      <c r="AP290" s="54" t="s">
        <v>43</v>
      </c>
      <c r="AR290" s="55" t="s">
        <v>54</v>
      </c>
      <c r="AS290" s="53">
        <v>0.43843094218020001</v>
      </c>
      <c r="AT290" s="53">
        <v>0.45450937038529099</v>
      </c>
      <c r="AU290" s="53">
        <v>40.067811319636199</v>
      </c>
      <c r="AV290" s="53">
        <v>39.605988650487703</v>
      </c>
      <c r="AW290" s="53">
        <v>0.74937911488097997</v>
      </c>
      <c r="AX290" s="53">
        <v>0.73857337456390104</v>
      </c>
      <c r="AY290" s="53">
        <v>0.87051913419226601</v>
      </c>
      <c r="AZ290" s="53">
        <v>0.88200065354242896</v>
      </c>
      <c r="BA290" s="54" t="s">
        <v>39</v>
      </c>
      <c r="BB290" s="54" t="s">
        <v>42</v>
      </c>
      <c r="BC290" s="54" t="s">
        <v>39</v>
      </c>
      <c r="BD290" s="54" t="s">
        <v>39</v>
      </c>
      <c r="BE290" s="54" t="s">
        <v>39</v>
      </c>
      <c r="BF290" s="54" t="s">
        <v>39</v>
      </c>
      <c r="BG290" s="54" t="s">
        <v>43</v>
      </c>
      <c r="BH290" s="54" t="s">
        <v>43</v>
      </c>
      <c r="BI290" s="50">
        <f t="shared" si="645"/>
        <v>1</v>
      </c>
      <c r="BJ290" s="50" t="s">
        <v>54</v>
      </c>
      <c r="BK290" s="53">
        <v>0.48875926577338902</v>
      </c>
      <c r="BL290" s="53">
        <v>0.49850744282400899</v>
      </c>
      <c r="BM290" s="53">
        <v>34.750583660210602</v>
      </c>
      <c r="BN290" s="53">
        <v>34.841960954976599</v>
      </c>
      <c r="BO290" s="53">
        <v>0.71501100287101205</v>
      </c>
      <c r="BP290" s="53">
        <v>0.70816139203997197</v>
      </c>
      <c r="BQ290" s="53">
        <v>0.86944312864988105</v>
      </c>
      <c r="BR290" s="53">
        <v>0.88290786392832199</v>
      </c>
      <c r="BS290" s="50" t="s">
        <v>42</v>
      </c>
      <c r="BT290" s="50" t="s">
        <v>42</v>
      </c>
      <c r="BU290" s="50" t="s">
        <v>39</v>
      </c>
      <c r="BV290" s="50" t="s">
        <v>39</v>
      </c>
      <c r="BW290" s="50" t="s">
        <v>39</v>
      </c>
      <c r="BX290" s="50" t="s">
        <v>39</v>
      </c>
      <c r="BY290" s="50" t="s">
        <v>43</v>
      </c>
      <c r="BZ290" s="50" t="s">
        <v>43</v>
      </c>
    </row>
    <row r="291" spans="1:78" s="50" customFormat="1" x14ac:dyDescent="0.3">
      <c r="A291" s="49">
        <v>14165000</v>
      </c>
      <c r="B291" s="50">
        <v>23773513</v>
      </c>
      <c r="C291" s="50" t="s">
        <v>10</v>
      </c>
      <c r="D291" s="69" t="s">
        <v>318</v>
      </c>
      <c r="E291" s="69" t="s">
        <v>220</v>
      </c>
      <c r="F291" s="65"/>
      <c r="G291" s="67">
        <v>0.84599999999999997</v>
      </c>
      <c r="H291" s="51" t="str">
        <f t="shared" si="629"/>
        <v>VG</v>
      </c>
      <c r="I291" s="51" t="str">
        <f t="shared" si="630"/>
        <v>S</v>
      </c>
      <c r="J291" s="51" t="str">
        <f t="shared" si="631"/>
        <v>S</v>
      </c>
      <c r="K291" s="51" t="str">
        <f t="shared" si="632"/>
        <v>S</v>
      </c>
      <c r="L291" s="52">
        <v>0.1484</v>
      </c>
      <c r="M291" s="52" t="str">
        <f t="shared" si="633"/>
        <v>S</v>
      </c>
      <c r="N291" s="51" t="str">
        <f t="shared" si="634"/>
        <v>VG</v>
      </c>
      <c r="O291" s="51" t="str">
        <f t="shared" si="635"/>
        <v>NS</v>
      </c>
      <c r="P291" s="51" t="str">
        <f t="shared" si="636"/>
        <v>VG</v>
      </c>
      <c r="Q291" s="51">
        <v>0.39</v>
      </c>
      <c r="R291" s="51" t="str">
        <f t="shared" si="637"/>
        <v>VG</v>
      </c>
      <c r="S291" s="51" t="str">
        <f t="shared" si="638"/>
        <v>NS</v>
      </c>
      <c r="T291" s="51" t="str">
        <f t="shared" si="639"/>
        <v>NS</v>
      </c>
      <c r="U291" s="51" t="str">
        <f t="shared" si="640"/>
        <v>NS</v>
      </c>
      <c r="V291" s="51">
        <v>0.90600000000000003</v>
      </c>
      <c r="W291" s="51" t="str">
        <f t="shared" si="641"/>
        <v>VG</v>
      </c>
      <c r="X291" s="51" t="str">
        <f t="shared" si="642"/>
        <v>VG</v>
      </c>
      <c r="Y291" s="51" t="str">
        <f t="shared" si="643"/>
        <v>VG</v>
      </c>
      <c r="Z291" s="51" t="str">
        <f t="shared" si="644"/>
        <v>VG</v>
      </c>
      <c r="AA291" s="53">
        <v>0.46449135700952998</v>
      </c>
      <c r="AB291" s="53">
        <v>0.48582826247624</v>
      </c>
      <c r="AC291" s="53">
        <v>36.925476905016303</v>
      </c>
      <c r="AD291" s="53">
        <v>35.422135499048998</v>
      </c>
      <c r="AE291" s="53">
        <v>0.73178456050293195</v>
      </c>
      <c r="AF291" s="53">
        <v>0.71705769469670899</v>
      </c>
      <c r="AG291" s="53">
        <v>0.86373220117502103</v>
      </c>
      <c r="AH291" s="53">
        <v>0.86641318681162205</v>
      </c>
      <c r="AI291" s="54" t="s">
        <v>42</v>
      </c>
      <c r="AJ291" s="54" t="s">
        <v>42</v>
      </c>
      <c r="AK291" s="54" t="s">
        <v>39</v>
      </c>
      <c r="AL291" s="54" t="s">
        <v>39</v>
      </c>
      <c r="AM291" s="54" t="s">
        <v>39</v>
      </c>
      <c r="AN291" s="54" t="s">
        <v>39</v>
      </c>
      <c r="AO291" s="54" t="s">
        <v>43</v>
      </c>
      <c r="AP291" s="54" t="s">
        <v>43</v>
      </c>
      <c r="AR291" s="55" t="s">
        <v>54</v>
      </c>
      <c r="AS291" s="53">
        <v>0.43843094218020001</v>
      </c>
      <c r="AT291" s="53">
        <v>0.45450937038529099</v>
      </c>
      <c r="AU291" s="53">
        <v>40.067811319636199</v>
      </c>
      <c r="AV291" s="53">
        <v>39.605988650487703</v>
      </c>
      <c r="AW291" s="53">
        <v>0.74937911488097997</v>
      </c>
      <c r="AX291" s="53">
        <v>0.73857337456390104</v>
      </c>
      <c r="AY291" s="53">
        <v>0.87051913419226601</v>
      </c>
      <c r="AZ291" s="53">
        <v>0.88200065354242896</v>
      </c>
      <c r="BA291" s="54" t="s">
        <v>39</v>
      </c>
      <c r="BB291" s="54" t="s">
        <v>42</v>
      </c>
      <c r="BC291" s="54" t="s">
        <v>39</v>
      </c>
      <c r="BD291" s="54" t="s">
        <v>39</v>
      </c>
      <c r="BE291" s="54" t="s">
        <v>39</v>
      </c>
      <c r="BF291" s="54" t="s">
        <v>39</v>
      </c>
      <c r="BG291" s="54" t="s">
        <v>43</v>
      </c>
      <c r="BH291" s="54" t="s">
        <v>43</v>
      </c>
      <c r="BI291" s="50">
        <f t="shared" si="645"/>
        <v>1</v>
      </c>
      <c r="BJ291" s="50" t="s">
        <v>54</v>
      </c>
      <c r="BK291" s="53">
        <v>0.48875926577338902</v>
      </c>
      <c r="BL291" s="53">
        <v>0.49850744282400899</v>
      </c>
      <c r="BM291" s="53">
        <v>34.750583660210602</v>
      </c>
      <c r="BN291" s="53">
        <v>34.841960954976599</v>
      </c>
      <c r="BO291" s="53">
        <v>0.71501100287101205</v>
      </c>
      <c r="BP291" s="53">
        <v>0.70816139203997197</v>
      </c>
      <c r="BQ291" s="53">
        <v>0.86944312864988105</v>
      </c>
      <c r="BR291" s="53">
        <v>0.88290786392832199</v>
      </c>
      <c r="BS291" s="50" t="s">
        <v>42</v>
      </c>
      <c r="BT291" s="50" t="s">
        <v>42</v>
      </c>
      <c r="BU291" s="50" t="s">
        <v>39</v>
      </c>
      <c r="BV291" s="50" t="s">
        <v>39</v>
      </c>
      <c r="BW291" s="50" t="s">
        <v>39</v>
      </c>
      <c r="BX291" s="50" t="s">
        <v>39</v>
      </c>
      <c r="BY291" s="50" t="s">
        <v>43</v>
      </c>
      <c r="BZ291" s="50" t="s">
        <v>43</v>
      </c>
    </row>
    <row r="292" spans="1:78" s="50" customFormat="1" x14ac:dyDescent="0.3">
      <c r="A292" s="49">
        <v>14165000</v>
      </c>
      <c r="B292" s="50">
        <v>23773513</v>
      </c>
      <c r="C292" s="50" t="s">
        <v>10</v>
      </c>
      <c r="D292" s="69" t="s">
        <v>322</v>
      </c>
      <c r="E292" s="69" t="s">
        <v>337</v>
      </c>
      <c r="F292" s="65"/>
      <c r="G292" s="67">
        <v>0.86399999999999999</v>
      </c>
      <c r="H292" s="51" t="str">
        <f t="shared" si="629"/>
        <v>VG</v>
      </c>
      <c r="I292" s="51" t="str">
        <f t="shared" si="630"/>
        <v>S</v>
      </c>
      <c r="J292" s="51" t="str">
        <f t="shared" si="631"/>
        <v>S</v>
      </c>
      <c r="K292" s="51" t="str">
        <f t="shared" si="632"/>
        <v>S</v>
      </c>
      <c r="L292" s="52">
        <v>4.9599999999999998E-2</v>
      </c>
      <c r="M292" s="52" t="str">
        <f t="shared" si="633"/>
        <v>VG</v>
      </c>
      <c r="N292" s="51" t="str">
        <f t="shared" si="634"/>
        <v>VG</v>
      </c>
      <c r="O292" s="51" t="str">
        <f t="shared" si="635"/>
        <v>NS</v>
      </c>
      <c r="P292" s="51" t="str">
        <f t="shared" si="636"/>
        <v>VG</v>
      </c>
      <c r="Q292" s="51">
        <v>0.36799999999999999</v>
      </c>
      <c r="R292" s="51" t="str">
        <f t="shared" si="637"/>
        <v>VG</v>
      </c>
      <c r="S292" s="51" t="str">
        <f t="shared" si="638"/>
        <v>NS</v>
      </c>
      <c r="T292" s="51" t="str">
        <f t="shared" si="639"/>
        <v>NS</v>
      </c>
      <c r="U292" s="51" t="str">
        <f t="shared" si="640"/>
        <v>NS</v>
      </c>
      <c r="V292" s="51">
        <v>0.86699999999999999</v>
      </c>
      <c r="W292" s="51" t="str">
        <f t="shared" si="641"/>
        <v>VG</v>
      </c>
      <c r="X292" s="51" t="str">
        <f t="shared" si="642"/>
        <v>VG</v>
      </c>
      <c r="Y292" s="51" t="str">
        <f t="shared" si="643"/>
        <v>VG</v>
      </c>
      <c r="Z292" s="51" t="str">
        <f t="shared" si="644"/>
        <v>VG</v>
      </c>
      <c r="AA292" s="53">
        <v>0.46449135700952998</v>
      </c>
      <c r="AB292" s="53">
        <v>0.48582826247624</v>
      </c>
      <c r="AC292" s="53">
        <v>36.925476905016303</v>
      </c>
      <c r="AD292" s="53">
        <v>35.422135499048998</v>
      </c>
      <c r="AE292" s="53">
        <v>0.73178456050293195</v>
      </c>
      <c r="AF292" s="53">
        <v>0.71705769469670899</v>
      </c>
      <c r="AG292" s="53">
        <v>0.86373220117502103</v>
      </c>
      <c r="AH292" s="53">
        <v>0.86641318681162205</v>
      </c>
      <c r="AI292" s="54" t="s">
        <v>42</v>
      </c>
      <c r="AJ292" s="54" t="s">
        <v>42</v>
      </c>
      <c r="AK292" s="54" t="s">
        <v>39</v>
      </c>
      <c r="AL292" s="54" t="s">
        <v>39</v>
      </c>
      <c r="AM292" s="54" t="s">
        <v>39</v>
      </c>
      <c r="AN292" s="54" t="s">
        <v>39</v>
      </c>
      <c r="AO292" s="54" t="s">
        <v>43</v>
      </c>
      <c r="AP292" s="54" t="s">
        <v>43</v>
      </c>
      <c r="AR292" s="55" t="s">
        <v>54</v>
      </c>
      <c r="AS292" s="53">
        <v>0.43843094218020001</v>
      </c>
      <c r="AT292" s="53">
        <v>0.45450937038529099</v>
      </c>
      <c r="AU292" s="53">
        <v>40.067811319636199</v>
      </c>
      <c r="AV292" s="53">
        <v>39.605988650487703</v>
      </c>
      <c r="AW292" s="53">
        <v>0.74937911488097997</v>
      </c>
      <c r="AX292" s="53">
        <v>0.73857337456390104</v>
      </c>
      <c r="AY292" s="53">
        <v>0.87051913419226601</v>
      </c>
      <c r="AZ292" s="53">
        <v>0.88200065354242896</v>
      </c>
      <c r="BA292" s="54" t="s">
        <v>39</v>
      </c>
      <c r="BB292" s="54" t="s">
        <v>42</v>
      </c>
      <c r="BC292" s="54" t="s">
        <v>39</v>
      </c>
      <c r="BD292" s="54" t="s">
        <v>39</v>
      </c>
      <c r="BE292" s="54" t="s">
        <v>39</v>
      </c>
      <c r="BF292" s="54" t="s">
        <v>39</v>
      </c>
      <c r="BG292" s="54" t="s">
        <v>43</v>
      </c>
      <c r="BH292" s="54" t="s">
        <v>43</v>
      </c>
      <c r="BI292" s="50">
        <f t="shared" si="645"/>
        <v>1</v>
      </c>
      <c r="BJ292" s="50" t="s">
        <v>54</v>
      </c>
      <c r="BK292" s="53">
        <v>0.48875926577338902</v>
      </c>
      <c r="BL292" s="53">
        <v>0.49850744282400899</v>
      </c>
      <c r="BM292" s="53">
        <v>34.750583660210602</v>
      </c>
      <c r="BN292" s="53">
        <v>34.841960954976599</v>
      </c>
      <c r="BO292" s="53">
        <v>0.71501100287101205</v>
      </c>
      <c r="BP292" s="53">
        <v>0.70816139203997197</v>
      </c>
      <c r="BQ292" s="53">
        <v>0.86944312864988105</v>
      </c>
      <c r="BR292" s="53">
        <v>0.88290786392832199</v>
      </c>
      <c r="BS292" s="50" t="s">
        <v>42</v>
      </c>
      <c r="BT292" s="50" t="s">
        <v>42</v>
      </c>
      <c r="BU292" s="50" t="s">
        <v>39</v>
      </c>
      <c r="BV292" s="50" t="s">
        <v>39</v>
      </c>
      <c r="BW292" s="50" t="s">
        <v>39</v>
      </c>
      <c r="BX292" s="50" t="s">
        <v>39</v>
      </c>
      <c r="BY292" s="50" t="s">
        <v>43</v>
      </c>
      <c r="BZ292" s="50" t="s">
        <v>43</v>
      </c>
    </row>
    <row r="293" spans="1:78" s="50" customFormat="1" x14ac:dyDescent="0.3">
      <c r="A293" s="49">
        <v>14165000</v>
      </c>
      <c r="B293" s="50">
        <v>23773513</v>
      </c>
      <c r="C293" s="50" t="s">
        <v>10</v>
      </c>
      <c r="D293" s="69" t="s">
        <v>508</v>
      </c>
      <c r="E293" s="69" t="s">
        <v>337</v>
      </c>
      <c r="F293" s="65"/>
      <c r="G293" s="67">
        <v>0.86599999999999999</v>
      </c>
      <c r="H293" s="51" t="str">
        <f t="shared" ref="H293" si="646">IF(G293&gt;0.8,"VG",IF(G293&gt;0.7,"G",IF(G293&gt;0.45,"S","NS")))</f>
        <v>VG</v>
      </c>
      <c r="I293" s="51" t="str">
        <f t="shared" ref="I293" si="647">AJ293</f>
        <v>S</v>
      </c>
      <c r="J293" s="51" t="str">
        <f t="shared" ref="J293" si="648">BB293</f>
        <v>S</v>
      </c>
      <c r="K293" s="51" t="str">
        <f t="shared" ref="K293" si="649">BT293</f>
        <v>S</v>
      </c>
      <c r="L293" s="52">
        <v>5.8700000000000002E-2</v>
      </c>
      <c r="M293" s="52" t="str">
        <f t="shared" ref="M293" si="650">IF(ABS(L293)&lt;5%,"VG",IF(ABS(L293)&lt;10%,"G",IF(ABS(L293)&lt;15%,"S","NS")))</f>
        <v>G</v>
      </c>
      <c r="N293" s="51" t="str">
        <f t="shared" ref="N293" si="651">AO293</f>
        <v>VG</v>
      </c>
      <c r="O293" s="51" t="str">
        <f t="shared" ref="O293" si="652">BD293</f>
        <v>NS</v>
      </c>
      <c r="P293" s="51" t="str">
        <f t="shared" ref="P293" si="653">BY293</f>
        <v>VG</v>
      </c>
      <c r="Q293" s="51">
        <v>0.36499999999999999</v>
      </c>
      <c r="R293" s="51" t="str">
        <f t="shared" ref="R293" si="654">IF(Q293&lt;=0.5,"VG",IF(Q293&lt;=0.6,"G",IF(Q293&lt;=0.7,"S","NS")))</f>
        <v>VG</v>
      </c>
      <c r="S293" s="51" t="str">
        <f t="shared" ref="S293" si="655">AN293</f>
        <v>NS</v>
      </c>
      <c r="T293" s="51" t="str">
        <f t="shared" ref="T293" si="656">BF293</f>
        <v>NS</v>
      </c>
      <c r="U293" s="51" t="str">
        <f t="shared" ref="U293" si="657">BX293</f>
        <v>NS</v>
      </c>
      <c r="V293" s="51">
        <v>0.86699999999999999</v>
      </c>
      <c r="W293" s="51" t="str">
        <f t="shared" ref="W293" si="658">IF(V293&gt;0.85,"VG",IF(V293&gt;0.75,"G",IF(V293&gt;0.6,"S","NS")))</f>
        <v>VG</v>
      </c>
      <c r="X293" s="51" t="str">
        <f t="shared" ref="X293" si="659">AP293</f>
        <v>VG</v>
      </c>
      <c r="Y293" s="51" t="str">
        <f t="shared" ref="Y293" si="660">BH293</f>
        <v>VG</v>
      </c>
      <c r="Z293" s="51" t="str">
        <f t="shared" ref="Z293" si="661">BZ293</f>
        <v>VG</v>
      </c>
      <c r="AA293" s="53">
        <v>0.46449135700952998</v>
      </c>
      <c r="AB293" s="53">
        <v>0.48582826247624</v>
      </c>
      <c r="AC293" s="53">
        <v>36.925476905016303</v>
      </c>
      <c r="AD293" s="53">
        <v>35.422135499048998</v>
      </c>
      <c r="AE293" s="53">
        <v>0.73178456050293195</v>
      </c>
      <c r="AF293" s="53">
        <v>0.71705769469670899</v>
      </c>
      <c r="AG293" s="53">
        <v>0.86373220117502103</v>
      </c>
      <c r="AH293" s="53">
        <v>0.86641318681162205</v>
      </c>
      <c r="AI293" s="54" t="s">
        <v>42</v>
      </c>
      <c r="AJ293" s="54" t="s">
        <v>42</v>
      </c>
      <c r="AK293" s="54" t="s">
        <v>39</v>
      </c>
      <c r="AL293" s="54" t="s">
        <v>39</v>
      </c>
      <c r="AM293" s="54" t="s">
        <v>39</v>
      </c>
      <c r="AN293" s="54" t="s">
        <v>39</v>
      </c>
      <c r="AO293" s="54" t="s">
        <v>43</v>
      </c>
      <c r="AP293" s="54" t="s">
        <v>43</v>
      </c>
      <c r="AR293" s="55" t="s">
        <v>54</v>
      </c>
      <c r="AS293" s="53">
        <v>0.43843094218020001</v>
      </c>
      <c r="AT293" s="53">
        <v>0.45450937038529099</v>
      </c>
      <c r="AU293" s="53">
        <v>40.067811319636199</v>
      </c>
      <c r="AV293" s="53">
        <v>39.605988650487703</v>
      </c>
      <c r="AW293" s="53">
        <v>0.74937911488097997</v>
      </c>
      <c r="AX293" s="53">
        <v>0.73857337456390104</v>
      </c>
      <c r="AY293" s="53">
        <v>0.87051913419226601</v>
      </c>
      <c r="AZ293" s="53">
        <v>0.88200065354242896</v>
      </c>
      <c r="BA293" s="54" t="s">
        <v>39</v>
      </c>
      <c r="BB293" s="54" t="s">
        <v>42</v>
      </c>
      <c r="BC293" s="54" t="s">
        <v>39</v>
      </c>
      <c r="BD293" s="54" t="s">
        <v>39</v>
      </c>
      <c r="BE293" s="54" t="s">
        <v>39</v>
      </c>
      <c r="BF293" s="54" t="s">
        <v>39</v>
      </c>
      <c r="BG293" s="54" t="s">
        <v>43</v>
      </c>
      <c r="BH293" s="54" t="s">
        <v>43</v>
      </c>
      <c r="BI293" s="50">
        <f t="shared" ref="BI293" si="662">IF(BJ293=AR293,1,0)</f>
        <v>1</v>
      </c>
      <c r="BJ293" s="50" t="s">
        <v>54</v>
      </c>
      <c r="BK293" s="53">
        <v>0.48875926577338902</v>
      </c>
      <c r="BL293" s="53">
        <v>0.49850744282400899</v>
      </c>
      <c r="BM293" s="53">
        <v>34.750583660210602</v>
      </c>
      <c r="BN293" s="53">
        <v>34.841960954976599</v>
      </c>
      <c r="BO293" s="53">
        <v>0.71501100287101205</v>
      </c>
      <c r="BP293" s="53">
        <v>0.70816139203997197</v>
      </c>
      <c r="BQ293" s="53">
        <v>0.86944312864988105</v>
      </c>
      <c r="BR293" s="53">
        <v>0.88290786392832199</v>
      </c>
      <c r="BS293" s="50" t="s">
        <v>42</v>
      </c>
      <c r="BT293" s="50" t="s">
        <v>42</v>
      </c>
      <c r="BU293" s="50" t="s">
        <v>39</v>
      </c>
      <c r="BV293" s="50" t="s">
        <v>39</v>
      </c>
      <c r="BW293" s="50" t="s">
        <v>39</v>
      </c>
      <c r="BX293" s="50" t="s">
        <v>39</v>
      </c>
      <c r="BY293" s="50" t="s">
        <v>43</v>
      </c>
      <c r="BZ293" s="50" t="s">
        <v>43</v>
      </c>
    </row>
    <row r="294" spans="1:78" s="50" customFormat="1" x14ac:dyDescent="0.3">
      <c r="A294" s="49">
        <v>14165000</v>
      </c>
      <c r="B294" s="50">
        <v>23773513</v>
      </c>
      <c r="C294" s="50" t="s">
        <v>10</v>
      </c>
      <c r="D294" s="69" t="s">
        <v>531</v>
      </c>
      <c r="E294" s="69" t="s">
        <v>337</v>
      </c>
      <c r="F294" s="65"/>
      <c r="G294" s="67">
        <v>0.86599999999999999</v>
      </c>
      <c r="H294" s="51" t="str">
        <f t="shared" ref="H294" si="663">IF(G294&gt;0.8,"VG",IF(G294&gt;0.7,"G",IF(G294&gt;0.45,"S","NS")))</f>
        <v>VG</v>
      </c>
      <c r="I294" s="51" t="str">
        <f t="shared" ref="I294" si="664">AJ294</f>
        <v>S</v>
      </c>
      <c r="J294" s="51" t="str">
        <f t="shared" ref="J294" si="665">BB294</f>
        <v>S</v>
      </c>
      <c r="K294" s="51" t="str">
        <f t="shared" ref="K294" si="666">BT294</f>
        <v>S</v>
      </c>
      <c r="L294" s="52">
        <v>5.8700000000000002E-2</v>
      </c>
      <c r="M294" s="52" t="str">
        <f t="shared" ref="M294" si="667">IF(ABS(L294)&lt;5%,"VG",IF(ABS(L294)&lt;10%,"G",IF(ABS(L294)&lt;15%,"S","NS")))</f>
        <v>G</v>
      </c>
      <c r="N294" s="51" t="str">
        <f t="shared" ref="N294" si="668">AO294</f>
        <v>VG</v>
      </c>
      <c r="O294" s="51" t="str">
        <f t="shared" ref="O294" si="669">BD294</f>
        <v>NS</v>
      </c>
      <c r="P294" s="51" t="str">
        <f t="shared" ref="P294" si="670">BY294</f>
        <v>VG</v>
      </c>
      <c r="Q294" s="51">
        <v>0.36499999999999999</v>
      </c>
      <c r="R294" s="51" t="str">
        <f t="shared" ref="R294" si="671">IF(Q294&lt;=0.5,"VG",IF(Q294&lt;=0.6,"G",IF(Q294&lt;=0.7,"S","NS")))</f>
        <v>VG</v>
      </c>
      <c r="S294" s="51" t="str">
        <f t="shared" ref="S294" si="672">AN294</f>
        <v>NS</v>
      </c>
      <c r="T294" s="51" t="str">
        <f t="shared" ref="T294" si="673">BF294</f>
        <v>NS</v>
      </c>
      <c r="U294" s="51" t="str">
        <f t="shared" ref="U294" si="674">BX294</f>
        <v>NS</v>
      </c>
      <c r="V294" s="51">
        <v>0.86699999999999999</v>
      </c>
      <c r="W294" s="51" t="str">
        <f t="shared" ref="W294" si="675">IF(V294&gt;0.85,"VG",IF(V294&gt;0.75,"G",IF(V294&gt;0.6,"S","NS")))</f>
        <v>VG</v>
      </c>
      <c r="X294" s="51" t="str">
        <f t="shared" ref="X294" si="676">AP294</f>
        <v>VG</v>
      </c>
      <c r="Y294" s="51" t="str">
        <f t="shared" ref="Y294" si="677">BH294</f>
        <v>VG</v>
      </c>
      <c r="Z294" s="51" t="str">
        <f t="shared" ref="Z294" si="678">BZ294</f>
        <v>VG</v>
      </c>
      <c r="AA294" s="53">
        <v>0.46449135700952998</v>
      </c>
      <c r="AB294" s="53">
        <v>0.48582826247624</v>
      </c>
      <c r="AC294" s="53">
        <v>36.925476905016303</v>
      </c>
      <c r="AD294" s="53">
        <v>35.422135499048998</v>
      </c>
      <c r="AE294" s="53">
        <v>0.73178456050293195</v>
      </c>
      <c r="AF294" s="53">
        <v>0.71705769469670899</v>
      </c>
      <c r="AG294" s="53">
        <v>0.86373220117502103</v>
      </c>
      <c r="AH294" s="53">
        <v>0.86641318681162205</v>
      </c>
      <c r="AI294" s="54" t="s">
        <v>42</v>
      </c>
      <c r="AJ294" s="54" t="s">
        <v>42</v>
      </c>
      <c r="AK294" s="54" t="s">
        <v>39</v>
      </c>
      <c r="AL294" s="54" t="s">
        <v>39</v>
      </c>
      <c r="AM294" s="54" t="s">
        <v>39</v>
      </c>
      <c r="AN294" s="54" t="s">
        <v>39</v>
      </c>
      <c r="AO294" s="54" t="s">
        <v>43</v>
      </c>
      <c r="AP294" s="54" t="s">
        <v>43</v>
      </c>
      <c r="AR294" s="55" t="s">
        <v>54</v>
      </c>
      <c r="AS294" s="53">
        <v>0.43843094218020001</v>
      </c>
      <c r="AT294" s="53">
        <v>0.45450937038529099</v>
      </c>
      <c r="AU294" s="53">
        <v>40.067811319636199</v>
      </c>
      <c r="AV294" s="53">
        <v>39.605988650487703</v>
      </c>
      <c r="AW294" s="53">
        <v>0.74937911488097997</v>
      </c>
      <c r="AX294" s="53">
        <v>0.73857337456390104</v>
      </c>
      <c r="AY294" s="53">
        <v>0.87051913419226601</v>
      </c>
      <c r="AZ294" s="53">
        <v>0.88200065354242896</v>
      </c>
      <c r="BA294" s="54" t="s">
        <v>39</v>
      </c>
      <c r="BB294" s="54" t="s">
        <v>42</v>
      </c>
      <c r="BC294" s="54" t="s">
        <v>39</v>
      </c>
      <c r="BD294" s="54" t="s">
        <v>39</v>
      </c>
      <c r="BE294" s="54" t="s">
        <v>39</v>
      </c>
      <c r="BF294" s="54" t="s">
        <v>39</v>
      </c>
      <c r="BG294" s="54" t="s">
        <v>43</v>
      </c>
      <c r="BH294" s="54" t="s">
        <v>43</v>
      </c>
      <c r="BI294" s="50">
        <f t="shared" ref="BI294" si="679">IF(BJ294=AR294,1,0)</f>
        <v>1</v>
      </c>
      <c r="BJ294" s="50" t="s">
        <v>54</v>
      </c>
      <c r="BK294" s="53">
        <v>0.48875926577338902</v>
      </c>
      <c r="BL294" s="53">
        <v>0.49850744282400899</v>
      </c>
      <c r="BM294" s="53">
        <v>34.750583660210602</v>
      </c>
      <c r="BN294" s="53">
        <v>34.841960954976599</v>
      </c>
      <c r="BO294" s="53">
        <v>0.71501100287101205</v>
      </c>
      <c r="BP294" s="53">
        <v>0.70816139203997197</v>
      </c>
      <c r="BQ294" s="53">
        <v>0.86944312864988105</v>
      </c>
      <c r="BR294" s="53">
        <v>0.88290786392832199</v>
      </c>
      <c r="BS294" s="50" t="s">
        <v>42</v>
      </c>
      <c r="BT294" s="50" t="s">
        <v>42</v>
      </c>
      <c r="BU294" s="50" t="s">
        <v>39</v>
      </c>
      <c r="BV294" s="50" t="s">
        <v>39</v>
      </c>
      <c r="BW294" s="50" t="s">
        <v>39</v>
      </c>
      <c r="BX294" s="50" t="s">
        <v>39</v>
      </c>
      <c r="BY294" s="50" t="s">
        <v>43</v>
      </c>
      <c r="BZ294" s="50" t="s">
        <v>43</v>
      </c>
    </row>
    <row r="295" spans="1:78" s="50" customFormat="1" x14ac:dyDescent="0.3">
      <c r="A295" s="49">
        <v>14165000</v>
      </c>
      <c r="B295" s="50">
        <v>23773513</v>
      </c>
      <c r="C295" s="50" t="s">
        <v>10</v>
      </c>
      <c r="D295" s="69" t="s">
        <v>531</v>
      </c>
      <c r="E295" s="69" t="s">
        <v>535</v>
      </c>
      <c r="F295" s="65"/>
      <c r="G295" s="67">
        <v>0.89770000000000005</v>
      </c>
      <c r="H295" s="51" t="str">
        <f t="shared" ref="H295" si="680">IF(G295&gt;0.8,"VG",IF(G295&gt;0.7,"G",IF(G295&gt;0.45,"S","NS")))</f>
        <v>VG</v>
      </c>
      <c r="I295" s="51" t="str">
        <f t="shared" ref="I295" si="681">AJ295</f>
        <v>S</v>
      </c>
      <c r="J295" s="51" t="str">
        <f t="shared" ref="J295" si="682">BB295</f>
        <v>S</v>
      </c>
      <c r="K295" s="51" t="str">
        <f t="shared" ref="K295" si="683">BT295</f>
        <v>S</v>
      </c>
      <c r="L295" s="52">
        <v>0.15629999999999999</v>
      </c>
      <c r="M295" s="52" t="str">
        <f t="shared" ref="M295" si="684">IF(ABS(L295)&lt;5%,"VG",IF(ABS(L295)&lt;10%,"G",IF(ABS(L295)&lt;15%,"S","NS")))</f>
        <v>NS</v>
      </c>
      <c r="N295" s="51" t="str">
        <f t="shared" ref="N295" si="685">AO295</f>
        <v>VG</v>
      </c>
      <c r="O295" s="51" t="str">
        <f t="shared" ref="O295" si="686">BD295</f>
        <v>NS</v>
      </c>
      <c r="P295" s="51" t="str">
        <f t="shared" ref="P295" si="687">BY295</f>
        <v>VG</v>
      </c>
      <c r="Q295" s="51">
        <v>0.317</v>
      </c>
      <c r="R295" s="51" t="str">
        <f t="shared" ref="R295" si="688">IF(Q295&lt;=0.5,"VG",IF(Q295&lt;=0.6,"G",IF(Q295&lt;=0.7,"S","NS")))</f>
        <v>VG</v>
      </c>
      <c r="S295" s="51" t="str">
        <f t="shared" ref="S295" si="689">AN295</f>
        <v>NS</v>
      </c>
      <c r="T295" s="51" t="str">
        <f t="shared" ref="T295" si="690">BF295</f>
        <v>NS</v>
      </c>
      <c r="U295" s="51" t="str">
        <f t="shared" ref="U295" si="691">BX295</f>
        <v>NS</v>
      </c>
      <c r="V295" s="51">
        <v>0.94269999999999998</v>
      </c>
      <c r="W295" s="51" t="str">
        <f t="shared" ref="W295" si="692">IF(V295&gt;0.85,"VG",IF(V295&gt;0.75,"G",IF(V295&gt;0.6,"S","NS")))</f>
        <v>VG</v>
      </c>
      <c r="X295" s="51" t="str">
        <f t="shared" ref="X295" si="693">AP295</f>
        <v>VG</v>
      </c>
      <c r="Y295" s="51" t="str">
        <f t="shared" ref="Y295" si="694">BH295</f>
        <v>VG</v>
      </c>
      <c r="Z295" s="51" t="str">
        <f t="shared" ref="Z295" si="695">BZ295</f>
        <v>VG</v>
      </c>
      <c r="AA295" s="53">
        <v>0.46449135700952998</v>
      </c>
      <c r="AB295" s="53">
        <v>0.48582826247624</v>
      </c>
      <c r="AC295" s="53">
        <v>36.925476905016303</v>
      </c>
      <c r="AD295" s="53">
        <v>35.422135499048998</v>
      </c>
      <c r="AE295" s="53">
        <v>0.73178456050293195</v>
      </c>
      <c r="AF295" s="53">
        <v>0.71705769469670899</v>
      </c>
      <c r="AG295" s="53">
        <v>0.86373220117502103</v>
      </c>
      <c r="AH295" s="53">
        <v>0.86641318681162205</v>
      </c>
      <c r="AI295" s="54" t="s">
        <v>42</v>
      </c>
      <c r="AJ295" s="54" t="s">
        <v>42</v>
      </c>
      <c r="AK295" s="54" t="s">
        <v>39</v>
      </c>
      <c r="AL295" s="54" t="s">
        <v>39</v>
      </c>
      <c r="AM295" s="54" t="s">
        <v>39</v>
      </c>
      <c r="AN295" s="54" t="s">
        <v>39</v>
      </c>
      <c r="AO295" s="54" t="s">
        <v>43</v>
      </c>
      <c r="AP295" s="54" t="s">
        <v>43</v>
      </c>
      <c r="AR295" s="55" t="s">
        <v>54</v>
      </c>
      <c r="AS295" s="53">
        <v>0.43843094218020001</v>
      </c>
      <c r="AT295" s="53">
        <v>0.45450937038529099</v>
      </c>
      <c r="AU295" s="53">
        <v>40.067811319636199</v>
      </c>
      <c r="AV295" s="53">
        <v>39.605988650487703</v>
      </c>
      <c r="AW295" s="53">
        <v>0.74937911488097997</v>
      </c>
      <c r="AX295" s="53">
        <v>0.73857337456390104</v>
      </c>
      <c r="AY295" s="53">
        <v>0.87051913419226601</v>
      </c>
      <c r="AZ295" s="53">
        <v>0.88200065354242896</v>
      </c>
      <c r="BA295" s="54" t="s">
        <v>39</v>
      </c>
      <c r="BB295" s="54" t="s">
        <v>42</v>
      </c>
      <c r="BC295" s="54" t="s">
        <v>39</v>
      </c>
      <c r="BD295" s="54" t="s">
        <v>39</v>
      </c>
      <c r="BE295" s="54" t="s">
        <v>39</v>
      </c>
      <c r="BF295" s="54" t="s">
        <v>39</v>
      </c>
      <c r="BG295" s="54" t="s">
        <v>43</v>
      </c>
      <c r="BH295" s="54" t="s">
        <v>43</v>
      </c>
      <c r="BI295" s="50">
        <f t="shared" ref="BI295" si="696">IF(BJ295=AR295,1,0)</f>
        <v>1</v>
      </c>
      <c r="BJ295" s="50" t="s">
        <v>54</v>
      </c>
      <c r="BK295" s="53">
        <v>0.48875926577338902</v>
      </c>
      <c r="BL295" s="53">
        <v>0.49850744282400899</v>
      </c>
      <c r="BM295" s="53">
        <v>34.750583660210602</v>
      </c>
      <c r="BN295" s="53">
        <v>34.841960954976599</v>
      </c>
      <c r="BO295" s="53">
        <v>0.71501100287101205</v>
      </c>
      <c r="BP295" s="53">
        <v>0.70816139203997197</v>
      </c>
      <c r="BQ295" s="53">
        <v>0.86944312864988105</v>
      </c>
      <c r="BR295" s="53">
        <v>0.88290786392832199</v>
      </c>
      <c r="BS295" s="50" t="s">
        <v>42</v>
      </c>
      <c r="BT295" s="50" t="s">
        <v>42</v>
      </c>
      <c r="BU295" s="50" t="s">
        <v>39</v>
      </c>
      <c r="BV295" s="50" t="s">
        <v>39</v>
      </c>
      <c r="BW295" s="50" t="s">
        <v>39</v>
      </c>
      <c r="BX295" s="50" t="s">
        <v>39</v>
      </c>
      <c r="BY295" s="50" t="s">
        <v>43</v>
      </c>
      <c r="BZ295" s="50" t="s">
        <v>43</v>
      </c>
    </row>
    <row r="296" spans="1:78" s="56" customFormat="1" x14ac:dyDescent="0.3">
      <c r="A296" s="59"/>
      <c r="D296" s="91"/>
      <c r="E296" s="91"/>
      <c r="F296" s="66"/>
      <c r="G296" s="110"/>
      <c r="H296" s="57"/>
      <c r="I296" s="57"/>
      <c r="J296" s="57"/>
      <c r="K296" s="57"/>
      <c r="L296" s="58"/>
      <c r="M296" s="58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60"/>
      <c r="AB296" s="60"/>
      <c r="AC296" s="60"/>
      <c r="AD296" s="60"/>
      <c r="AE296" s="60"/>
      <c r="AF296" s="60"/>
      <c r="AG296" s="60"/>
      <c r="AH296" s="60"/>
      <c r="AI296" s="61"/>
      <c r="AJ296" s="61"/>
      <c r="AK296" s="61"/>
      <c r="AL296" s="61"/>
      <c r="AM296" s="61"/>
      <c r="AN296" s="61"/>
      <c r="AO296" s="61"/>
      <c r="AP296" s="61"/>
      <c r="AR296" s="62"/>
      <c r="AS296" s="60"/>
      <c r="AT296" s="60"/>
      <c r="AU296" s="60"/>
      <c r="AV296" s="60"/>
      <c r="AW296" s="60"/>
      <c r="AX296" s="60"/>
      <c r="AY296" s="60"/>
      <c r="AZ296" s="60"/>
      <c r="BA296" s="61"/>
      <c r="BB296" s="61"/>
      <c r="BC296" s="61"/>
      <c r="BD296" s="61"/>
      <c r="BE296" s="61"/>
      <c r="BF296" s="61"/>
      <c r="BG296" s="61"/>
      <c r="BH296" s="61"/>
      <c r="BK296" s="60"/>
      <c r="BL296" s="60"/>
      <c r="BM296" s="60"/>
      <c r="BN296" s="60"/>
      <c r="BO296" s="60"/>
      <c r="BP296" s="60"/>
      <c r="BQ296" s="60"/>
      <c r="BR296" s="60"/>
    </row>
    <row r="297" spans="1:78" x14ac:dyDescent="0.3">
      <c r="A297" s="21" t="s">
        <v>23</v>
      </c>
    </row>
    <row r="298" spans="1:78" x14ac:dyDescent="0.3">
      <c r="A298" s="2" t="s">
        <v>11</v>
      </c>
      <c r="B298" s="2" t="s">
        <v>22</v>
      </c>
      <c r="G298" s="5" t="s">
        <v>14</v>
      </c>
      <c r="L298" s="8" t="s">
        <v>15</v>
      </c>
      <c r="Q298" s="6" t="s">
        <v>16</v>
      </c>
      <c r="V298" s="7" t="s">
        <v>17</v>
      </c>
      <c r="AA298" s="25" t="s">
        <v>35</v>
      </c>
      <c r="AB298" s="25" t="s">
        <v>36</v>
      </c>
      <c r="AC298" s="26" t="s">
        <v>35</v>
      </c>
      <c r="AD298" s="26" t="s">
        <v>36</v>
      </c>
      <c r="AE298" s="27" t="s">
        <v>35</v>
      </c>
      <c r="AF298" s="27" t="s">
        <v>36</v>
      </c>
      <c r="AG298" s="2" t="s">
        <v>35</v>
      </c>
      <c r="AH298" s="2" t="s">
        <v>36</v>
      </c>
      <c r="AI298" s="28" t="s">
        <v>35</v>
      </c>
      <c r="AJ298" s="28" t="s">
        <v>36</v>
      </c>
      <c r="AK298" s="26" t="s">
        <v>35</v>
      </c>
      <c r="AL298" s="26" t="s">
        <v>36</v>
      </c>
      <c r="AM298" s="27" t="s">
        <v>35</v>
      </c>
      <c r="AN298" s="27" t="s">
        <v>36</v>
      </c>
      <c r="AO298" s="2" t="s">
        <v>35</v>
      </c>
      <c r="AP298" s="2" t="s">
        <v>36</v>
      </c>
      <c r="AS298" s="25" t="s">
        <v>37</v>
      </c>
      <c r="AT298" s="25" t="s">
        <v>38</v>
      </c>
      <c r="AU298" s="29" t="s">
        <v>37</v>
      </c>
      <c r="AV298" s="29" t="s">
        <v>38</v>
      </c>
      <c r="AW298" s="30" t="s">
        <v>37</v>
      </c>
      <c r="AX298" s="30" t="s">
        <v>38</v>
      </c>
      <c r="AY298" s="2" t="s">
        <v>37</v>
      </c>
      <c r="AZ298" s="2" t="s">
        <v>38</v>
      </c>
      <c r="BA298" s="25" t="s">
        <v>37</v>
      </c>
      <c r="BB298" s="25" t="s">
        <v>38</v>
      </c>
      <c r="BC298" s="29" t="s">
        <v>37</v>
      </c>
      <c r="BD298" s="29" t="s">
        <v>38</v>
      </c>
      <c r="BE298" s="30" t="s">
        <v>37</v>
      </c>
      <c r="BF298" s="30" t="s">
        <v>38</v>
      </c>
      <c r="BG298" s="2" t="s">
        <v>37</v>
      </c>
      <c r="BH298" s="2" t="s">
        <v>38</v>
      </c>
      <c r="BK298" s="24" t="s">
        <v>37</v>
      </c>
      <c r="BL298" s="24" t="s">
        <v>38</v>
      </c>
      <c r="BM298" s="24" t="s">
        <v>37</v>
      </c>
      <c r="BN298" s="24" t="s">
        <v>38</v>
      </c>
      <c r="BO298" s="24" t="s">
        <v>37</v>
      </c>
      <c r="BP298" s="24" t="s">
        <v>38</v>
      </c>
      <c r="BQ298" s="24" t="s">
        <v>37</v>
      </c>
      <c r="BR298" s="24" t="s">
        <v>38</v>
      </c>
      <c r="BS298" t="s">
        <v>37</v>
      </c>
      <c r="BT298" t="s">
        <v>38</v>
      </c>
      <c r="BU298" t="s">
        <v>37</v>
      </c>
      <c r="BV298" t="s">
        <v>38</v>
      </c>
      <c r="BW298" t="s">
        <v>37</v>
      </c>
      <c r="BX298" t="s">
        <v>38</v>
      </c>
      <c r="BY298" t="s">
        <v>37</v>
      </c>
      <c r="BZ298" t="s">
        <v>38</v>
      </c>
    </row>
    <row r="299" spans="1:78" x14ac:dyDescent="0.3">
      <c r="A299">
        <v>14159200</v>
      </c>
      <c r="B299">
        <v>23773037</v>
      </c>
      <c r="C299" t="s">
        <v>24</v>
      </c>
      <c r="D299" t="s">
        <v>21</v>
      </c>
      <c r="G299" s="5">
        <v>0.85199999999999998</v>
      </c>
      <c r="H299" s="5" t="str">
        <f t="shared" ref="H299:H319" si="697">IF(G299&gt;0.8,"VG",IF(G299&gt;0.7,"G",IF(G299&gt;0.45,"S","NS")))</f>
        <v>VG</v>
      </c>
      <c r="L299" s="8">
        <v>-2.9000000000000001E-2</v>
      </c>
      <c r="M299" s="15" t="str">
        <f t="shared" ref="M299:M319" si="698">IF(ABS(L299)&lt;5%,"VG",IF(ABS(L299)&lt;10%,"G",IF(ABS(L299)&lt;15%,"S","NS")))</f>
        <v>VG</v>
      </c>
      <c r="Q299" s="6">
        <v>0.38200000000000001</v>
      </c>
      <c r="R299" s="6" t="str">
        <f t="shared" ref="R299:R319" si="699">IF(Q299&lt;=0.5,"VG",IF(Q299&lt;=0.6,"G",IF(Q299&lt;=0.7,"S","NS")))</f>
        <v>VG</v>
      </c>
      <c r="V299" s="7">
        <v>0.88</v>
      </c>
      <c r="W299" s="7" t="str">
        <f t="shared" ref="W299:W319" si="700">IF(V299&gt;0.85,"VG",IF(V299&gt;0.75,"G",IF(V299&gt;0.6,"S","NS")))</f>
        <v>VG</v>
      </c>
    </row>
    <row r="300" spans="1:78" x14ac:dyDescent="0.3">
      <c r="A300">
        <v>14159200</v>
      </c>
      <c r="B300">
        <v>23773037</v>
      </c>
      <c r="C300" t="s">
        <v>24</v>
      </c>
      <c r="D300" t="s">
        <v>59</v>
      </c>
      <c r="G300" s="7">
        <v>0.60199999999999998</v>
      </c>
      <c r="H300" s="7" t="str">
        <f t="shared" si="697"/>
        <v>S</v>
      </c>
      <c r="I300" s="7"/>
      <c r="J300" s="7"/>
      <c r="K300" s="7"/>
      <c r="L300" s="58">
        <v>0.13600000000000001</v>
      </c>
      <c r="M300" s="7" t="str">
        <f t="shared" si="698"/>
        <v>S</v>
      </c>
      <c r="N300" s="7"/>
      <c r="O300" s="7"/>
      <c r="P300" s="7"/>
      <c r="Q300" s="7">
        <v>0.59299999999999997</v>
      </c>
      <c r="R300" s="7" t="str">
        <f t="shared" si="699"/>
        <v>G</v>
      </c>
      <c r="S300" s="7"/>
      <c r="T300" s="7"/>
      <c r="U300" s="7"/>
      <c r="V300" s="7">
        <v>0.86599999999999999</v>
      </c>
      <c r="W300" s="7" t="str">
        <f t="shared" si="700"/>
        <v>VG</v>
      </c>
      <c r="AA300" s="7"/>
      <c r="AB300" s="58"/>
      <c r="AC300" s="7"/>
      <c r="AD300" s="7"/>
      <c r="AE300" s="7"/>
      <c r="AF300" s="58"/>
      <c r="AI300" s="7"/>
      <c r="AJ300" s="58"/>
      <c r="AK300" s="7"/>
      <c r="AL300" s="7"/>
      <c r="AM300"/>
      <c r="AN300"/>
      <c r="AS300"/>
      <c r="AT300"/>
      <c r="AU300"/>
      <c r="AV300"/>
      <c r="BK300"/>
      <c r="BL300"/>
      <c r="BM300"/>
      <c r="BN300"/>
    </row>
    <row r="301" spans="1:78" x14ac:dyDescent="0.3">
      <c r="A301">
        <v>14159200</v>
      </c>
      <c r="B301">
        <v>23773037</v>
      </c>
      <c r="C301" t="s">
        <v>24</v>
      </c>
      <c r="D301" t="s">
        <v>61</v>
      </c>
      <c r="F301" s="114"/>
      <c r="G301" s="7">
        <v>0.624</v>
      </c>
      <c r="H301" s="7" t="str">
        <f t="shared" si="697"/>
        <v>S</v>
      </c>
      <c r="I301" s="7"/>
      <c r="J301" s="7"/>
      <c r="K301" s="7"/>
      <c r="L301" s="58">
        <v>0.11600000000000001</v>
      </c>
      <c r="M301" s="7" t="str">
        <f t="shared" si="698"/>
        <v>S</v>
      </c>
      <c r="N301" s="7"/>
      <c r="O301" s="7"/>
      <c r="P301" s="7"/>
      <c r="Q301" s="7">
        <v>0.58499999999999996</v>
      </c>
      <c r="R301" s="7" t="str">
        <f t="shared" si="699"/>
        <v>G</v>
      </c>
      <c r="S301" s="7"/>
      <c r="T301" s="7"/>
      <c r="U301" s="7"/>
      <c r="V301" s="7">
        <v>0.88500000000000001</v>
      </c>
      <c r="W301" s="7" t="str">
        <f t="shared" si="700"/>
        <v>VG</v>
      </c>
      <c r="AA301" s="7"/>
      <c r="AB301" s="58"/>
      <c r="AC301" s="7"/>
      <c r="AD301" s="7"/>
      <c r="AE301" s="7"/>
      <c r="AF301" s="58"/>
      <c r="AI301" s="7"/>
      <c r="AJ301" s="58"/>
      <c r="AK301" s="7"/>
      <c r="AL301" s="7"/>
      <c r="AM301"/>
      <c r="AN301"/>
      <c r="AS301"/>
      <c r="AT301"/>
      <c r="AU301"/>
      <c r="AV301"/>
      <c r="BK301"/>
      <c r="BL301"/>
      <c r="BM301"/>
      <c r="BN301"/>
    </row>
    <row r="302" spans="1:78" x14ac:dyDescent="0.3">
      <c r="A302">
        <v>14159200</v>
      </c>
      <c r="B302">
        <v>23773037</v>
      </c>
      <c r="C302" t="s">
        <v>24</v>
      </c>
      <c r="D302" t="s">
        <v>66</v>
      </c>
      <c r="F302" s="114">
        <v>-1.04</v>
      </c>
      <c r="G302" s="7">
        <v>0.48299999999999998</v>
      </c>
      <c r="H302" s="7" t="str">
        <f t="shared" si="697"/>
        <v>S</v>
      </c>
      <c r="I302" s="7"/>
      <c r="J302" s="7"/>
      <c r="K302" s="7"/>
      <c r="L302" s="58">
        <v>0.16900000000000001</v>
      </c>
      <c r="M302" s="7" t="str">
        <f t="shared" si="698"/>
        <v>NS</v>
      </c>
      <c r="N302" s="7"/>
      <c r="O302" s="7"/>
      <c r="P302" s="7"/>
      <c r="Q302" s="7">
        <v>0.66</v>
      </c>
      <c r="R302" s="7" t="str">
        <f t="shared" si="699"/>
        <v>S</v>
      </c>
      <c r="S302" s="7"/>
      <c r="T302" s="7"/>
      <c r="U302" s="7"/>
      <c r="V302" s="7">
        <v>0.88300000000000001</v>
      </c>
      <c r="W302" s="7" t="str">
        <f t="shared" si="700"/>
        <v>VG</v>
      </c>
      <c r="AA302" s="7"/>
      <c r="AB302" s="58"/>
      <c r="AC302" s="7"/>
      <c r="AD302" s="7"/>
      <c r="AE302" s="7"/>
      <c r="AF302" s="58"/>
      <c r="AI302" s="7"/>
      <c r="AJ302" s="58"/>
      <c r="AK302" s="7"/>
      <c r="AL302" s="7"/>
      <c r="AM302"/>
      <c r="AN302"/>
      <c r="AS302"/>
      <c r="AT302"/>
      <c r="AU302"/>
      <c r="AV302"/>
      <c r="BK302"/>
      <c r="BL302"/>
      <c r="BM302"/>
      <c r="BN302"/>
    </row>
    <row r="303" spans="1:78" x14ac:dyDescent="0.3">
      <c r="A303">
        <v>14159200</v>
      </c>
      <c r="B303">
        <v>23773037</v>
      </c>
      <c r="C303" t="s">
        <v>24</v>
      </c>
      <c r="D303" t="s">
        <v>68</v>
      </c>
      <c r="F303" s="114">
        <v>0.76</v>
      </c>
      <c r="G303" s="7">
        <v>0.63</v>
      </c>
      <c r="H303" s="7" t="str">
        <f t="shared" si="697"/>
        <v>S</v>
      </c>
      <c r="I303" s="7"/>
      <c r="J303" s="7"/>
      <c r="K303" s="7"/>
      <c r="L303" s="58">
        <v>-9.5000000000000001E-2</v>
      </c>
      <c r="M303" s="7" t="str">
        <f t="shared" si="698"/>
        <v>G</v>
      </c>
      <c r="N303" s="7"/>
      <c r="O303" s="7"/>
      <c r="P303" s="7"/>
      <c r="Q303" s="7">
        <v>0.57899999999999996</v>
      </c>
      <c r="R303" s="7" t="str">
        <f t="shared" si="699"/>
        <v>G</v>
      </c>
      <c r="S303" s="7"/>
      <c r="T303" s="7"/>
      <c r="U303" s="7"/>
      <c r="V303" s="7">
        <v>0.90400000000000003</v>
      </c>
      <c r="W303" s="7" t="str">
        <f t="shared" si="700"/>
        <v>VG</v>
      </c>
      <c r="AA303" s="7"/>
      <c r="AB303" s="58"/>
      <c r="AC303" s="7"/>
      <c r="AD303" s="7"/>
      <c r="AE303" s="7"/>
      <c r="AF303" s="58"/>
      <c r="AI303" s="7"/>
      <c r="AJ303" s="58"/>
      <c r="AK303" s="7"/>
      <c r="AL303" s="7"/>
      <c r="AM303"/>
      <c r="AN303"/>
      <c r="AS303"/>
      <c r="AT303"/>
      <c r="AU303"/>
      <c r="AV303"/>
      <c r="BK303"/>
      <c r="BL303"/>
      <c r="BM303"/>
      <c r="BN303"/>
    </row>
    <row r="304" spans="1:78" x14ac:dyDescent="0.3">
      <c r="A304">
        <v>14159200</v>
      </c>
      <c r="B304">
        <v>23773037</v>
      </c>
      <c r="C304" t="s">
        <v>24</v>
      </c>
      <c r="D304" t="s">
        <v>69</v>
      </c>
      <c r="F304" s="114">
        <v>-1.04</v>
      </c>
      <c r="G304" s="7">
        <v>0.48299999999999998</v>
      </c>
      <c r="H304" s="7" t="str">
        <f t="shared" si="697"/>
        <v>S</v>
      </c>
      <c r="I304" s="7"/>
      <c r="J304" s="7"/>
      <c r="K304" s="7"/>
      <c r="L304" s="58">
        <v>0.16900000000000001</v>
      </c>
      <c r="M304" s="7" t="str">
        <f t="shared" si="698"/>
        <v>NS</v>
      </c>
      <c r="N304" s="7"/>
      <c r="O304" s="7"/>
      <c r="P304" s="7"/>
      <c r="Q304" s="7">
        <v>0.66</v>
      </c>
      <c r="R304" s="7" t="str">
        <f t="shared" si="699"/>
        <v>S</v>
      </c>
      <c r="S304" s="7"/>
      <c r="T304" s="7"/>
      <c r="U304" s="7"/>
      <c r="V304" s="7">
        <v>0.88300000000000001</v>
      </c>
      <c r="W304" s="7" t="str">
        <f t="shared" si="700"/>
        <v>VG</v>
      </c>
      <c r="AA304" s="7"/>
      <c r="AB304" s="58"/>
      <c r="AC304" s="7"/>
      <c r="AD304" s="7"/>
      <c r="AE304" s="7"/>
      <c r="AF304" s="58"/>
      <c r="AI304" s="7"/>
      <c r="AJ304" s="58"/>
      <c r="AK304" s="7"/>
      <c r="AL304" s="7"/>
      <c r="AM304"/>
      <c r="AN304"/>
      <c r="AS304"/>
      <c r="AT304"/>
      <c r="AU304"/>
      <c r="AV304"/>
      <c r="BK304"/>
      <c r="BL304"/>
      <c r="BM304"/>
      <c r="BN304"/>
    </row>
    <row r="305" spans="1:38" s="50" customFormat="1" x14ac:dyDescent="0.3">
      <c r="A305" s="50">
        <v>14159200</v>
      </c>
      <c r="B305" s="50">
        <v>23773037</v>
      </c>
      <c r="C305" s="50" t="s">
        <v>24</v>
      </c>
      <c r="D305" s="50" t="s">
        <v>77</v>
      </c>
      <c r="F305" s="65">
        <v>1.1000000000000001</v>
      </c>
      <c r="G305" s="51">
        <v>0.63500000000000001</v>
      </c>
      <c r="H305" s="51" t="str">
        <f t="shared" si="697"/>
        <v>S</v>
      </c>
      <c r="I305" s="51"/>
      <c r="J305" s="51"/>
      <c r="K305" s="51"/>
      <c r="L305" s="52">
        <v>-0.10199999999999999</v>
      </c>
      <c r="M305" s="51" t="str">
        <f t="shared" si="698"/>
        <v>S</v>
      </c>
      <c r="N305" s="51"/>
      <c r="O305" s="51"/>
      <c r="P305" s="51"/>
      <c r="Q305" s="51">
        <v>0.57199999999999995</v>
      </c>
      <c r="R305" s="51" t="str">
        <f t="shared" si="699"/>
        <v>G</v>
      </c>
      <c r="S305" s="51"/>
      <c r="T305" s="51"/>
      <c r="U305" s="51"/>
      <c r="V305" s="51">
        <v>0.91300000000000003</v>
      </c>
      <c r="W305" s="51" t="str">
        <f t="shared" si="700"/>
        <v>VG</v>
      </c>
      <c r="X305" s="51"/>
      <c r="Y305" s="51"/>
      <c r="Z305" s="51"/>
      <c r="AA305" s="51"/>
      <c r="AB305" s="52"/>
      <c r="AC305" s="51"/>
      <c r="AD305" s="51"/>
      <c r="AE305" s="51"/>
      <c r="AF305" s="52"/>
      <c r="AG305" s="51"/>
      <c r="AH305" s="51"/>
      <c r="AI305" s="51"/>
      <c r="AJ305" s="52"/>
      <c r="AK305" s="51"/>
      <c r="AL305" s="51"/>
    </row>
    <row r="306" spans="1:38" s="50" customFormat="1" x14ac:dyDescent="0.3">
      <c r="A306" s="50">
        <v>14159200</v>
      </c>
      <c r="B306" s="50">
        <v>23773037</v>
      </c>
      <c r="C306" s="50" t="s">
        <v>24</v>
      </c>
      <c r="D306" s="68" t="s">
        <v>78</v>
      </c>
      <c r="E306" s="68"/>
      <c r="F306" s="65">
        <v>1.1000000000000001</v>
      </c>
      <c r="G306" s="51">
        <v>0.65</v>
      </c>
      <c r="H306" s="51" t="str">
        <f t="shared" si="697"/>
        <v>S</v>
      </c>
      <c r="I306" s="51"/>
      <c r="J306" s="51"/>
      <c r="K306" s="51"/>
      <c r="L306" s="52">
        <v>-9.6000000000000002E-2</v>
      </c>
      <c r="M306" s="51" t="str">
        <f t="shared" si="698"/>
        <v>G</v>
      </c>
      <c r="N306" s="51"/>
      <c r="O306" s="51"/>
      <c r="P306" s="51"/>
      <c r="Q306" s="51">
        <v>0.56000000000000005</v>
      </c>
      <c r="R306" s="51" t="str">
        <f t="shared" si="699"/>
        <v>G</v>
      </c>
      <c r="S306" s="51"/>
      <c r="T306" s="51"/>
      <c r="U306" s="51"/>
      <c r="V306" s="51">
        <v>0.91300000000000003</v>
      </c>
      <c r="W306" s="51" t="str">
        <f t="shared" si="700"/>
        <v>VG</v>
      </c>
      <c r="X306" s="51"/>
      <c r="Y306" s="51"/>
      <c r="Z306" s="51"/>
      <c r="AA306" s="51"/>
      <c r="AB306" s="52"/>
      <c r="AC306" s="51"/>
      <c r="AD306" s="51"/>
      <c r="AE306" s="51"/>
      <c r="AF306" s="52"/>
      <c r="AG306" s="51"/>
      <c r="AH306" s="51"/>
      <c r="AI306" s="51"/>
      <c r="AJ306" s="52"/>
      <c r="AK306" s="51"/>
      <c r="AL306" s="51"/>
    </row>
    <row r="307" spans="1:38" s="50" customFormat="1" x14ac:dyDescent="0.3">
      <c r="A307" s="50">
        <v>14159200</v>
      </c>
      <c r="B307" s="50">
        <v>23773037</v>
      </c>
      <c r="C307" s="50" t="s">
        <v>24</v>
      </c>
      <c r="D307" s="68" t="s">
        <v>80</v>
      </c>
      <c r="E307" s="68"/>
      <c r="F307" s="65">
        <v>0.6</v>
      </c>
      <c r="G307" s="51">
        <v>0.87</v>
      </c>
      <c r="H307" s="51" t="str">
        <f t="shared" si="697"/>
        <v>VG</v>
      </c>
      <c r="I307" s="51"/>
      <c r="J307" s="51"/>
      <c r="K307" s="51"/>
      <c r="L307" s="52">
        <v>-6.0000000000000001E-3</v>
      </c>
      <c r="M307" s="51" t="str">
        <f t="shared" si="698"/>
        <v>VG</v>
      </c>
      <c r="N307" s="51"/>
      <c r="O307" s="51"/>
      <c r="P307" s="51"/>
      <c r="Q307" s="51">
        <v>0.37</v>
      </c>
      <c r="R307" s="51" t="str">
        <f t="shared" si="699"/>
        <v>VG</v>
      </c>
      <c r="S307" s="51"/>
      <c r="T307" s="51"/>
      <c r="U307" s="51"/>
      <c r="V307" s="51">
        <v>0.91</v>
      </c>
      <c r="W307" s="51" t="str">
        <f t="shared" si="700"/>
        <v>VG</v>
      </c>
      <c r="X307" s="51"/>
      <c r="Y307" s="51"/>
      <c r="Z307" s="51"/>
      <c r="AA307" s="51"/>
      <c r="AB307" s="52"/>
      <c r="AC307" s="51"/>
      <c r="AD307" s="51"/>
      <c r="AE307" s="51"/>
      <c r="AF307" s="52"/>
      <c r="AG307" s="51"/>
      <c r="AH307" s="51"/>
      <c r="AI307" s="51"/>
      <c r="AJ307" s="52"/>
      <c r="AK307" s="51"/>
      <c r="AL307" s="51"/>
    </row>
    <row r="308" spans="1:38" s="50" customFormat="1" x14ac:dyDescent="0.3">
      <c r="A308" s="50">
        <v>14159200</v>
      </c>
      <c r="B308" s="50">
        <v>23773037</v>
      </c>
      <c r="C308" s="50" t="s">
        <v>24</v>
      </c>
      <c r="D308" s="68" t="s">
        <v>81</v>
      </c>
      <c r="E308" s="68"/>
      <c r="F308" s="65">
        <v>0.6</v>
      </c>
      <c r="G308" s="51">
        <v>0.89</v>
      </c>
      <c r="H308" s="51" t="str">
        <f t="shared" si="697"/>
        <v>VG</v>
      </c>
      <c r="I308" s="51"/>
      <c r="J308" s="51"/>
      <c r="K308" s="51"/>
      <c r="L308" s="52">
        <v>-4.4999999999999998E-2</v>
      </c>
      <c r="M308" s="51" t="str">
        <f t="shared" si="698"/>
        <v>VG</v>
      </c>
      <c r="N308" s="51"/>
      <c r="O308" s="51"/>
      <c r="P308" s="51"/>
      <c r="Q308" s="51">
        <v>0.32</v>
      </c>
      <c r="R308" s="51" t="str">
        <f t="shared" si="699"/>
        <v>VG</v>
      </c>
      <c r="S308" s="51"/>
      <c r="T308" s="51"/>
      <c r="U308" s="51"/>
      <c r="V308" s="51">
        <v>0.93</v>
      </c>
      <c r="W308" s="51" t="str">
        <f t="shared" si="700"/>
        <v>VG</v>
      </c>
      <c r="X308" s="51"/>
      <c r="Y308" s="51"/>
      <c r="Z308" s="51"/>
      <c r="AA308" s="51"/>
      <c r="AB308" s="52"/>
      <c r="AC308" s="51"/>
      <c r="AD308" s="51"/>
      <c r="AE308" s="51"/>
      <c r="AF308" s="52"/>
      <c r="AG308" s="51"/>
      <c r="AH308" s="51"/>
      <c r="AI308" s="51"/>
      <c r="AJ308" s="52"/>
      <c r="AK308" s="51"/>
      <c r="AL308" s="51"/>
    </row>
    <row r="309" spans="1:38" s="50" customFormat="1" x14ac:dyDescent="0.3">
      <c r="A309" s="50">
        <v>14159200</v>
      </c>
      <c r="B309" s="50">
        <v>23773037</v>
      </c>
      <c r="C309" s="50" t="s">
        <v>24</v>
      </c>
      <c r="D309" s="68" t="s">
        <v>89</v>
      </c>
      <c r="E309" s="68"/>
      <c r="F309" s="65">
        <v>0.7</v>
      </c>
      <c r="G309" s="51">
        <v>0.87</v>
      </c>
      <c r="H309" s="51" t="str">
        <f t="shared" si="697"/>
        <v>VG</v>
      </c>
      <c r="I309" s="51"/>
      <c r="J309" s="51"/>
      <c r="K309" s="51"/>
      <c r="L309" s="52">
        <v>-6.0999999999999999E-2</v>
      </c>
      <c r="M309" s="51" t="str">
        <f t="shared" si="698"/>
        <v>G</v>
      </c>
      <c r="N309" s="51"/>
      <c r="O309" s="51"/>
      <c r="P309" s="51"/>
      <c r="Q309" s="51">
        <v>0.36</v>
      </c>
      <c r="R309" s="51" t="str">
        <f t="shared" si="699"/>
        <v>VG</v>
      </c>
      <c r="S309" s="51"/>
      <c r="T309" s="51"/>
      <c r="U309" s="51"/>
      <c r="V309" s="51">
        <v>0.93</v>
      </c>
      <c r="W309" s="51" t="str">
        <f t="shared" si="700"/>
        <v>VG</v>
      </c>
      <c r="X309" s="51"/>
      <c r="Y309" s="51"/>
      <c r="Z309" s="51"/>
      <c r="AA309" s="51"/>
      <c r="AB309" s="52"/>
      <c r="AC309" s="51"/>
      <c r="AD309" s="51"/>
      <c r="AE309" s="51"/>
      <c r="AF309" s="52"/>
      <c r="AG309" s="51"/>
      <c r="AH309" s="51"/>
      <c r="AI309" s="51"/>
      <c r="AJ309" s="52"/>
      <c r="AK309" s="51"/>
      <c r="AL309" s="51"/>
    </row>
    <row r="310" spans="1:38" s="50" customFormat="1" ht="16.2" customHeight="1" x14ac:dyDescent="0.3">
      <c r="A310" s="50">
        <v>14159200</v>
      </c>
      <c r="B310" s="50">
        <v>23773037</v>
      </c>
      <c r="C310" s="50" t="s">
        <v>24</v>
      </c>
      <c r="D310" s="68" t="s">
        <v>105</v>
      </c>
      <c r="E310" s="68" t="s">
        <v>104</v>
      </c>
      <c r="F310" s="65">
        <v>0.7</v>
      </c>
      <c r="G310" s="51">
        <v>0.82</v>
      </c>
      <c r="H310" s="51" t="str">
        <f t="shared" si="697"/>
        <v>VG</v>
      </c>
      <c r="I310" s="51"/>
      <c r="J310" s="51"/>
      <c r="K310" s="51"/>
      <c r="L310" s="52">
        <v>-3.3000000000000002E-2</v>
      </c>
      <c r="M310" s="51" t="str">
        <f t="shared" si="698"/>
        <v>VG</v>
      </c>
      <c r="N310" s="51"/>
      <c r="O310" s="51"/>
      <c r="P310" s="51"/>
      <c r="Q310" s="51">
        <v>0.42</v>
      </c>
      <c r="R310" s="51" t="str">
        <f t="shared" si="699"/>
        <v>VG</v>
      </c>
      <c r="S310" s="51"/>
      <c r="T310" s="51"/>
      <c r="U310" s="51"/>
      <c r="V310" s="51">
        <v>0.92</v>
      </c>
      <c r="W310" s="51" t="str">
        <f t="shared" si="700"/>
        <v>VG</v>
      </c>
      <c r="X310" s="51"/>
      <c r="Y310" s="51"/>
      <c r="Z310" s="51"/>
      <c r="AA310" s="51"/>
      <c r="AB310" s="52"/>
      <c r="AC310" s="51"/>
      <c r="AD310" s="51"/>
      <c r="AE310" s="51"/>
      <c r="AF310" s="52"/>
      <c r="AG310" s="51"/>
      <c r="AH310" s="51"/>
      <c r="AI310" s="51"/>
      <c r="AJ310" s="52"/>
      <c r="AK310" s="51"/>
      <c r="AL310" s="51"/>
    </row>
    <row r="311" spans="1:38" s="50" customFormat="1" ht="16.2" customHeight="1" x14ac:dyDescent="0.3">
      <c r="A311" s="50">
        <v>14159200</v>
      </c>
      <c r="B311" s="50">
        <v>23773037</v>
      </c>
      <c r="C311" s="50" t="s">
        <v>24</v>
      </c>
      <c r="D311" s="68" t="s">
        <v>110</v>
      </c>
      <c r="E311" s="68" t="s">
        <v>116</v>
      </c>
      <c r="F311" s="65">
        <v>0.7</v>
      </c>
      <c r="G311" s="51">
        <v>0.84</v>
      </c>
      <c r="H311" s="51" t="str">
        <f t="shared" si="697"/>
        <v>VG</v>
      </c>
      <c r="I311" s="51"/>
      <c r="J311" s="51"/>
      <c r="K311" s="51"/>
      <c r="L311" s="52">
        <v>-1.7000000000000001E-2</v>
      </c>
      <c r="M311" s="51" t="str">
        <f t="shared" si="698"/>
        <v>VG</v>
      </c>
      <c r="N311" s="51"/>
      <c r="O311" s="51"/>
      <c r="P311" s="51"/>
      <c r="Q311" s="51">
        <v>0.4</v>
      </c>
      <c r="R311" s="51" t="str">
        <f t="shared" si="699"/>
        <v>VG</v>
      </c>
      <c r="S311" s="51"/>
      <c r="T311" s="51"/>
      <c r="U311" s="51"/>
      <c r="V311" s="51">
        <v>0.92</v>
      </c>
      <c r="W311" s="51" t="str">
        <f t="shared" si="700"/>
        <v>VG</v>
      </c>
      <c r="X311" s="51"/>
      <c r="Y311" s="51"/>
      <c r="Z311" s="51"/>
      <c r="AA311" s="51"/>
      <c r="AB311" s="52"/>
      <c r="AC311" s="51"/>
      <c r="AD311" s="51"/>
      <c r="AE311" s="51"/>
      <c r="AF311" s="52"/>
      <c r="AG311" s="51"/>
      <c r="AH311" s="51"/>
      <c r="AI311" s="51"/>
      <c r="AJ311" s="52"/>
      <c r="AK311" s="51"/>
      <c r="AL311" s="51"/>
    </row>
    <row r="312" spans="1:38" s="50" customFormat="1" ht="16.2" customHeight="1" x14ac:dyDescent="0.3">
      <c r="A312" s="50">
        <v>14159200</v>
      </c>
      <c r="B312" s="50">
        <v>23773037</v>
      </c>
      <c r="C312" s="50" t="s">
        <v>24</v>
      </c>
      <c r="D312" s="68" t="s">
        <v>121</v>
      </c>
      <c r="E312" s="68" t="s">
        <v>126</v>
      </c>
      <c r="F312" s="65">
        <v>0.6</v>
      </c>
      <c r="G312" s="51">
        <v>0.89</v>
      </c>
      <c r="H312" s="51" t="str">
        <f t="shared" si="697"/>
        <v>VG</v>
      </c>
      <c r="I312" s="51"/>
      <c r="J312" s="51"/>
      <c r="K312" s="51"/>
      <c r="L312" s="52">
        <v>3.6999999999999998E-2</v>
      </c>
      <c r="M312" s="51" t="str">
        <f t="shared" si="698"/>
        <v>VG</v>
      </c>
      <c r="N312" s="51"/>
      <c r="O312" s="51"/>
      <c r="P312" s="51"/>
      <c r="Q312" s="51">
        <v>0.33</v>
      </c>
      <c r="R312" s="51" t="str">
        <f t="shared" si="699"/>
        <v>VG</v>
      </c>
      <c r="S312" s="51"/>
      <c r="T312" s="51"/>
      <c r="U312" s="51"/>
      <c r="V312" s="51">
        <v>0.92</v>
      </c>
      <c r="W312" s="51" t="str">
        <f t="shared" si="700"/>
        <v>VG</v>
      </c>
      <c r="X312" s="51"/>
      <c r="Y312" s="51"/>
      <c r="Z312" s="51"/>
      <c r="AA312" s="51"/>
      <c r="AB312" s="52"/>
      <c r="AC312" s="51"/>
      <c r="AD312" s="51"/>
      <c r="AE312" s="51"/>
      <c r="AF312" s="52"/>
      <c r="AG312" s="51"/>
      <c r="AH312" s="51"/>
      <c r="AI312" s="51"/>
      <c r="AJ312" s="52"/>
      <c r="AK312" s="51"/>
      <c r="AL312" s="51"/>
    </row>
    <row r="313" spans="1:38" s="50" customFormat="1" ht="16.2" customHeight="1" x14ac:dyDescent="0.3">
      <c r="A313" s="50">
        <v>14159200</v>
      </c>
      <c r="B313" s="50">
        <v>23773037</v>
      </c>
      <c r="C313" s="50" t="s">
        <v>24</v>
      </c>
      <c r="D313" s="68" t="s">
        <v>133</v>
      </c>
      <c r="E313" s="68" t="s">
        <v>126</v>
      </c>
      <c r="F313" s="65">
        <v>0.6</v>
      </c>
      <c r="G313" s="51">
        <v>0.89</v>
      </c>
      <c r="H313" s="51" t="str">
        <f t="shared" si="697"/>
        <v>VG</v>
      </c>
      <c r="I313" s="51"/>
      <c r="J313" s="51"/>
      <c r="K313" s="51"/>
      <c r="L313" s="52">
        <v>3.6999999999999998E-2</v>
      </c>
      <c r="M313" s="51" t="str">
        <f t="shared" si="698"/>
        <v>VG</v>
      </c>
      <c r="N313" s="51"/>
      <c r="O313" s="51"/>
      <c r="P313" s="51"/>
      <c r="Q313" s="51">
        <v>0.33</v>
      </c>
      <c r="R313" s="51" t="str">
        <f t="shared" si="699"/>
        <v>VG</v>
      </c>
      <c r="S313" s="51"/>
      <c r="T313" s="51"/>
      <c r="U313" s="51"/>
      <c r="V313" s="51">
        <v>0.92</v>
      </c>
      <c r="W313" s="51" t="str">
        <f t="shared" si="700"/>
        <v>VG</v>
      </c>
      <c r="X313" s="51"/>
      <c r="Y313" s="51"/>
      <c r="Z313" s="51"/>
      <c r="AA313" s="51"/>
      <c r="AB313" s="52"/>
      <c r="AC313" s="51"/>
      <c r="AD313" s="51"/>
      <c r="AE313" s="51"/>
      <c r="AF313" s="52"/>
      <c r="AG313" s="51"/>
      <c r="AH313" s="51"/>
      <c r="AI313" s="51"/>
      <c r="AJ313" s="52"/>
      <c r="AK313" s="51"/>
      <c r="AL313" s="51"/>
    </row>
    <row r="314" spans="1:38" s="50" customFormat="1" ht="16.2" customHeight="1" x14ac:dyDescent="0.3">
      <c r="A314" s="50">
        <v>14159200</v>
      </c>
      <c r="B314" s="50">
        <v>23773037</v>
      </c>
      <c r="C314" s="50" t="s">
        <v>24</v>
      </c>
      <c r="D314" s="68" t="s">
        <v>147</v>
      </c>
      <c r="E314" s="68" t="s">
        <v>151</v>
      </c>
      <c r="F314" s="65">
        <v>0.9</v>
      </c>
      <c r="G314" s="51">
        <v>0.79</v>
      </c>
      <c r="H314" s="51" t="str">
        <f t="shared" si="697"/>
        <v>G</v>
      </c>
      <c r="I314" s="51"/>
      <c r="J314" s="51"/>
      <c r="K314" s="51"/>
      <c r="L314" s="52">
        <v>-0.10100000000000001</v>
      </c>
      <c r="M314" s="51" t="str">
        <f t="shared" si="698"/>
        <v>S</v>
      </c>
      <c r="N314" s="51"/>
      <c r="O314" s="51"/>
      <c r="P314" s="51"/>
      <c r="Q314" s="51">
        <v>0.44</v>
      </c>
      <c r="R314" s="51" t="str">
        <f t="shared" si="699"/>
        <v>VG</v>
      </c>
      <c r="S314" s="51"/>
      <c r="T314" s="51"/>
      <c r="U314" s="51"/>
      <c r="V314" s="51">
        <v>0.92</v>
      </c>
      <c r="W314" s="51" t="str">
        <f t="shared" si="700"/>
        <v>VG</v>
      </c>
      <c r="X314" s="51"/>
      <c r="Y314" s="51"/>
      <c r="Z314" s="51"/>
      <c r="AA314" s="51"/>
      <c r="AB314" s="52"/>
      <c r="AC314" s="51"/>
      <c r="AD314" s="51"/>
      <c r="AE314" s="51"/>
      <c r="AF314" s="52"/>
      <c r="AG314" s="51"/>
      <c r="AH314" s="51"/>
      <c r="AI314" s="51"/>
      <c r="AJ314" s="52"/>
      <c r="AK314" s="51"/>
      <c r="AL314" s="51"/>
    </row>
    <row r="315" spans="1:38" s="50" customFormat="1" ht="16.2" customHeight="1" x14ac:dyDescent="0.3">
      <c r="A315" s="50">
        <v>14159200</v>
      </c>
      <c r="B315" s="50">
        <v>23773037</v>
      </c>
      <c r="C315" s="50" t="s">
        <v>24</v>
      </c>
      <c r="D315" s="68" t="s">
        <v>207</v>
      </c>
      <c r="E315" s="68" t="s">
        <v>151</v>
      </c>
      <c r="F315" s="65">
        <v>0.9</v>
      </c>
      <c r="G315" s="51">
        <v>0.8</v>
      </c>
      <c r="H315" s="51" t="str">
        <f t="shared" si="697"/>
        <v>G</v>
      </c>
      <c r="I315" s="51"/>
      <c r="J315" s="51"/>
      <c r="K315" s="51"/>
      <c r="L315" s="52">
        <v>-0.10100000000000001</v>
      </c>
      <c r="M315" s="51" t="str">
        <f t="shared" si="698"/>
        <v>S</v>
      </c>
      <c r="N315" s="51"/>
      <c r="O315" s="51"/>
      <c r="P315" s="51"/>
      <c r="Q315" s="51">
        <v>0.43</v>
      </c>
      <c r="R315" s="51" t="str">
        <f t="shared" si="699"/>
        <v>VG</v>
      </c>
      <c r="S315" s="51"/>
      <c r="T315" s="51"/>
      <c r="U315" s="51"/>
      <c r="V315" s="51">
        <v>0.92</v>
      </c>
      <c r="W315" s="51" t="str">
        <f t="shared" si="700"/>
        <v>VG</v>
      </c>
      <c r="X315" s="51"/>
      <c r="Y315" s="51"/>
      <c r="Z315" s="51"/>
      <c r="AA315" s="51"/>
      <c r="AB315" s="52"/>
      <c r="AC315" s="51"/>
      <c r="AD315" s="51"/>
      <c r="AE315" s="51"/>
      <c r="AF315" s="52"/>
      <c r="AG315" s="51"/>
      <c r="AH315" s="51"/>
      <c r="AI315" s="51"/>
      <c r="AJ315" s="52"/>
      <c r="AK315" s="51"/>
      <c r="AL315" s="51"/>
    </row>
    <row r="316" spans="1:38" s="50" customFormat="1" ht="16.2" customHeight="1" x14ac:dyDescent="0.3">
      <c r="A316" s="50">
        <v>14159200</v>
      </c>
      <c r="B316" s="50">
        <v>23773037</v>
      </c>
      <c r="C316" s="50" t="s">
        <v>24</v>
      </c>
      <c r="D316" s="68" t="s">
        <v>212</v>
      </c>
      <c r="E316" s="68" t="s">
        <v>151</v>
      </c>
      <c r="F316" s="65">
        <v>0.9</v>
      </c>
      <c r="G316" s="51">
        <v>0.8</v>
      </c>
      <c r="H316" s="51" t="str">
        <f t="shared" si="697"/>
        <v>G</v>
      </c>
      <c r="I316" s="51"/>
      <c r="J316" s="51"/>
      <c r="K316" s="51"/>
      <c r="L316" s="52">
        <v>-0.1</v>
      </c>
      <c r="M316" s="51" t="str">
        <f t="shared" si="698"/>
        <v>S</v>
      </c>
      <c r="N316" s="51"/>
      <c r="O316" s="51"/>
      <c r="P316" s="51"/>
      <c r="Q316" s="51">
        <v>0.42</v>
      </c>
      <c r="R316" s="51" t="str">
        <f t="shared" si="699"/>
        <v>VG</v>
      </c>
      <c r="S316" s="51"/>
      <c r="T316" s="51"/>
      <c r="U316" s="51"/>
      <c r="V316" s="51">
        <v>0.92</v>
      </c>
      <c r="W316" s="51" t="str">
        <f t="shared" si="700"/>
        <v>VG</v>
      </c>
      <c r="X316" s="51"/>
      <c r="Y316" s="51"/>
      <c r="Z316" s="51"/>
      <c r="AA316" s="51"/>
      <c r="AB316" s="52"/>
      <c r="AC316" s="51"/>
      <c r="AD316" s="51"/>
      <c r="AE316" s="51"/>
      <c r="AF316" s="52"/>
      <c r="AG316" s="51"/>
      <c r="AH316" s="51"/>
      <c r="AI316" s="51"/>
      <c r="AJ316" s="52"/>
      <c r="AK316" s="51"/>
      <c r="AL316" s="51"/>
    </row>
    <row r="317" spans="1:38" s="50" customFormat="1" ht="16.2" customHeight="1" x14ac:dyDescent="0.3">
      <c r="A317" s="50">
        <v>14159200</v>
      </c>
      <c r="B317" s="50">
        <v>23773037</v>
      </c>
      <c r="C317" s="50" t="s">
        <v>24</v>
      </c>
      <c r="D317" s="68" t="s">
        <v>338</v>
      </c>
      <c r="E317" s="68" t="s">
        <v>339</v>
      </c>
      <c r="F317" s="65">
        <v>0.7</v>
      </c>
      <c r="G317" s="51">
        <v>0.91</v>
      </c>
      <c r="H317" s="51" t="str">
        <f t="shared" si="697"/>
        <v>VG</v>
      </c>
      <c r="I317" s="51"/>
      <c r="J317" s="51"/>
      <c r="K317" s="51"/>
      <c r="L317" s="52">
        <v>-8.1000000000000003E-2</v>
      </c>
      <c r="M317" s="51" t="str">
        <f t="shared" si="698"/>
        <v>G</v>
      </c>
      <c r="N317" s="51"/>
      <c r="O317" s="51"/>
      <c r="P317" s="51"/>
      <c r="Q317" s="51">
        <v>0.28999999999999998</v>
      </c>
      <c r="R317" s="51" t="str">
        <f t="shared" si="699"/>
        <v>VG</v>
      </c>
      <c r="S317" s="51"/>
      <c r="T317" s="51"/>
      <c r="U317" s="51"/>
      <c r="V317" s="51">
        <v>0.96799999999999997</v>
      </c>
      <c r="W317" s="51" t="str">
        <f t="shared" si="700"/>
        <v>VG</v>
      </c>
      <c r="X317" s="51"/>
      <c r="Y317" s="51"/>
      <c r="Z317" s="51"/>
      <c r="AA317" s="51"/>
      <c r="AB317" s="52"/>
      <c r="AC317" s="51"/>
      <c r="AD317" s="51"/>
      <c r="AE317" s="51"/>
      <c r="AF317" s="52"/>
      <c r="AG317" s="51"/>
      <c r="AH317" s="51"/>
      <c r="AI317" s="51"/>
      <c r="AJ317" s="52"/>
      <c r="AK317" s="51"/>
      <c r="AL317" s="51"/>
    </row>
    <row r="318" spans="1:38" s="50" customFormat="1" ht="16.2" customHeight="1" x14ac:dyDescent="0.3">
      <c r="A318" s="50">
        <v>14159200</v>
      </c>
      <c r="B318" s="50">
        <v>23773037</v>
      </c>
      <c r="C318" s="50" t="s">
        <v>24</v>
      </c>
      <c r="D318" s="68" t="s">
        <v>340</v>
      </c>
      <c r="E318" s="68" t="s">
        <v>341</v>
      </c>
      <c r="F318" s="65">
        <v>0.9</v>
      </c>
      <c r="G318" s="51">
        <v>0.8</v>
      </c>
      <c r="H318" s="51" t="str">
        <f t="shared" si="697"/>
        <v>G</v>
      </c>
      <c r="I318" s="51"/>
      <c r="J318" s="51"/>
      <c r="K318" s="51"/>
      <c r="L318" s="52">
        <v>-9.9000000000000005E-2</v>
      </c>
      <c r="M318" s="51" t="str">
        <f t="shared" si="698"/>
        <v>G</v>
      </c>
      <c r="N318" s="51"/>
      <c r="O318" s="51"/>
      <c r="P318" s="51"/>
      <c r="Q318" s="51">
        <v>0.42</v>
      </c>
      <c r="R318" s="51" t="str">
        <f t="shared" si="699"/>
        <v>VG</v>
      </c>
      <c r="S318" s="51"/>
      <c r="T318" s="51"/>
      <c r="U318" s="51"/>
      <c r="V318" s="51">
        <v>0.92</v>
      </c>
      <c r="W318" s="51" t="str">
        <f t="shared" si="700"/>
        <v>VG</v>
      </c>
      <c r="X318" s="51"/>
      <c r="Y318" s="51"/>
      <c r="Z318" s="51"/>
      <c r="AA318" s="51"/>
      <c r="AB318" s="52"/>
      <c r="AC318" s="51"/>
      <c r="AD318" s="51"/>
      <c r="AE318" s="51"/>
      <c r="AF318" s="52"/>
      <c r="AG318" s="51"/>
      <c r="AH318" s="51"/>
      <c r="AI318" s="51"/>
      <c r="AJ318" s="52"/>
      <c r="AK318" s="51"/>
      <c r="AL318" s="51"/>
    </row>
    <row r="319" spans="1:38" s="50" customFormat="1" ht="16.2" customHeight="1" x14ac:dyDescent="0.3">
      <c r="A319" s="50">
        <v>14159200</v>
      </c>
      <c r="B319" s="50">
        <v>23773037</v>
      </c>
      <c r="C319" s="50" t="s">
        <v>24</v>
      </c>
      <c r="D319" s="68" t="s">
        <v>342</v>
      </c>
      <c r="E319" s="68" t="s">
        <v>343</v>
      </c>
      <c r="F319" s="65">
        <v>0.9</v>
      </c>
      <c r="G319" s="51">
        <v>0.81</v>
      </c>
      <c r="H319" s="51" t="str">
        <f t="shared" si="697"/>
        <v>VG</v>
      </c>
      <c r="I319" s="51"/>
      <c r="J319" s="51"/>
      <c r="K319" s="51"/>
      <c r="L319" s="52">
        <v>-9.8000000000000004E-2</v>
      </c>
      <c r="M319" s="51" t="str">
        <f t="shared" si="698"/>
        <v>G</v>
      </c>
      <c r="N319" s="51"/>
      <c r="O319" s="51"/>
      <c r="P319" s="51"/>
      <c r="Q319" s="51">
        <v>0.42</v>
      </c>
      <c r="R319" s="51" t="str">
        <f t="shared" si="699"/>
        <v>VG</v>
      </c>
      <c r="S319" s="51"/>
      <c r="T319" s="51"/>
      <c r="U319" s="51"/>
      <c r="V319" s="51">
        <v>0.92</v>
      </c>
      <c r="W319" s="51" t="str">
        <f t="shared" si="700"/>
        <v>VG</v>
      </c>
      <c r="X319" s="51"/>
      <c r="Y319" s="51"/>
      <c r="Z319" s="51"/>
      <c r="AA319" s="51"/>
      <c r="AB319" s="52"/>
      <c r="AC319" s="51"/>
      <c r="AD319" s="51"/>
      <c r="AE319" s="51"/>
      <c r="AF319" s="52"/>
      <c r="AG319" s="51"/>
      <c r="AH319" s="51"/>
      <c r="AI319" s="51"/>
      <c r="AJ319" s="52"/>
      <c r="AK319" s="51"/>
      <c r="AL319" s="51"/>
    </row>
    <row r="320" spans="1:38" s="50" customFormat="1" ht="16.2" customHeight="1" x14ac:dyDescent="0.3">
      <c r="A320" s="50">
        <v>14159200</v>
      </c>
      <c r="B320" s="50">
        <v>23773037</v>
      </c>
      <c r="C320" s="50" t="s">
        <v>24</v>
      </c>
      <c r="D320" s="68" t="s">
        <v>513</v>
      </c>
      <c r="E320" s="68" t="s">
        <v>516</v>
      </c>
      <c r="F320" s="65">
        <v>1.8</v>
      </c>
      <c r="G320" s="51">
        <v>7.0000000000000007E-2</v>
      </c>
      <c r="H320" s="51" t="str">
        <f t="shared" ref="H320" si="701">IF(G320&gt;0.8,"VG",IF(G320&gt;0.7,"G",IF(G320&gt;0.45,"S","NS")))</f>
        <v>NS</v>
      </c>
      <c r="I320" s="51"/>
      <c r="J320" s="51"/>
      <c r="K320" s="51"/>
      <c r="L320" s="52">
        <v>0.23169999999999999</v>
      </c>
      <c r="M320" s="51" t="str">
        <f t="shared" ref="M320" si="702">IF(ABS(L320)&lt;5%,"VG",IF(ABS(L320)&lt;10%,"G",IF(ABS(L320)&lt;15%,"S","NS")))</f>
        <v>NS</v>
      </c>
      <c r="N320" s="51"/>
      <c r="O320" s="51"/>
      <c r="P320" s="51"/>
      <c r="Q320" s="51">
        <v>0.84</v>
      </c>
      <c r="R320" s="51" t="str">
        <f t="shared" ref="R320" si="703">IF(Q320&lt;=0.5,"VG",IF(Q320&lt;=0.6,"G",IF(Q320&lt;=0.7,"S","NS")))</f>
        <v>NS</v>
      </c>
      <c r="S320" s="51"/>
      <c r="T320" s="51"/>
      <c r="U320" s="51"/>
      <c r="V320" s="51">
        <v>0.51500000000000001</v>
      </c>
      <c r="W320" s="51" t="str">
        <f t="shared" ref="W320" si="704">IF(V320&gt;0.85,"VG",IF(V320&gt;0.75,"G",IF(V320&gt;0.6,"S","NS")))</f>
        <v>NS</v>
      </c>
      <c r="X320" s="51"/>
      <c r="Y320" s="51"/>
      <c r="Z320" s="51"/>
      <c r="AA320" s="51"/>
      <c r="AB320" s="52"/>
      <c r="AC320" s="51"/>
      <c r="AD320" s="51"/>
      <c r="AE320" s="51"/>
      <c r="AF320" s="52"/>
      <c r="AG320" s="51"/>
      <c r="AH320" s="51"/>
      <c r="AI320" s="51"/>
      <c r="AJ320" s="52"/>
      <c r="AK320" s="51"/>
      <c r="AL320" s="51"/>
    </row>
    <row r="321" spans="1:66" s="50" customFormat="1" ht="16.2" customHeight="1" x14ac:dyDescent="0.3">
      <c r="A321" s="50">
        <v>14159200</v>
      </c>
      <c r="B321" s="50">
        <v>23773037</v>
      </c>
      <c r="C321" s="50" t="s">
        <v>24</v>
      </c>
      <c r="D321" s="68" t="s">
        <v>531</v>
      </c>
      <c r="E321" s="68" t="s">
        <v>530</v>
      </c>
      <c r="F321" s="65">
        <v>0.8</v>
      </c>
      <c r="G321" s="51">
        <v>0.83</v>
      </c>
      <c r="H321" s="51" t="str">
        <f t="shared" ref="H321" si="705">IF(G321&gt;0.8,"VG",IF(G321&gt;0.7,"G",IF(G321&gt;0.45,"S","NS")))</f>
        <v>VG</v>
      </c>
      <c r="I321" s="51"/>
      <c r="J321" s="51"/>
      <c r="K321" s="51"/>
      <c r="L321" s="52">
        <v>-8.9099999999999999E-2</v>
      </c>
      <c r="M321" s="51" t="str">
        <f t="shared" ref="M321" si="706">IF(ABS(L321)&lt;5%,"VG",IF(ABS(L321)&lt;10%,"G",IF(ABS(L321)&lt;15%,"S","NS")))</f>
        <v>G</v>
      </c>
      <c r="N321" s="51"/>
      <c r="O321" s="51"/>
      <c r="P321" s="51"/>
      <c r="Q321" s="51">
        <v>0.4</v>
      </c>
      <c r="R321" s="51" t="str">
        <f t="shared" ref="R321" si="707">IF(Q321&lt;=0.5,"VG",IF(Q321&lt;=0.6,"G",IF(Q321&lt;=0.7,"S","NS")))</f>
        <v>VG</v>
      </c>
      <c r="S321" s="51"/>
      <c r="T321" s="51"/>
      <c r="U321" s="51"/>
      <c r="V321" s="51">
        <v>0.91900000000000004</v>
      </c>
      <c r="W321" s="51" t="str">
        <f t="shared" ref="W321" si="708">IF(V321&gt;0.85,"VG",IF(V321&gt;0.75,"G",IF(V321&gt;0.6,"S","NS")))</f>
        <v>VG</v>
      </c>
      <c r="X321" s="51"/>
      <c r="Y321" s="51"/>
      <c r="Z321" s="51"/>
      <c r="AA321" s="51"/>
      <c r="AB321" s="52"/>
      <c r="AC321" s="51"/>
      <c r="AD321" s="51"/>
      <c r="AE321" s="51"/>
      <c r="AF321" s="52"/>
      <c r="AG321" s="51"/>
      <c r="AH321" s="51"/>
      <c r="AI321" s="51"/>
      <c r="AJ321" s="52"/>
      <c r="AK321" s="51"/>
      <c r="AL321" s="51"/>
    </row>
    <row r="322" spans="1:66" s="50" customFormat="1" ht="16.2" customHeight="1" x14ac:dyDescent="0.3">
      <c r="A322" s="50">
        <v>14159200</v>
      </c>
      <c r="B322" s="50">
        <v>23773037</v>
      </c>
      <c r="C322" s="50" t="s">
        <v>24</v>
      </c>
      <c r="D322" s="68" t="s">
        <v>534</v>
      </c>
      <c r="E322" s="68" t="s">
        <v>538</v>
      </c>
      <c r="F322" s="65">
        <v>0.6</v>
      </c>
      <c r="G322" s="51">
        <v>0.92200000000000004</v>
      </c>
      <c r="H322" s="51" t="str">
        <f t="shared" ref="H322" si="709">IF(G322&gt;0.8,"VG",IF(G322&gt;0.7,"G",IF(G322&gt;0.45,"S","NS")))</f>
        <v>VG</v>
      </c>
      <c r="I322" s="51"/>
      <c r="J322" s="51"/>
      <c r="K322" s="51"/>
      <c r="L322" s="52">
        <v>-7.0999999999999994E-2</v>
      </c>
      <c r="M322" s="51" t="str">
        <f t="shared" ref="M322" si="710">IF(ABS(L322)&lt;5%,"VG",IF(ABS(L322)&lt;10%,"G",IF(ABS(L322)&lt;15%,"S","NS")))</f>
        <v>G</v>
      </c>
      <c r="N322" s="51"/>
      <c r="O322" s="51"/>
      <c r="P322" s="51"/>
      <c r="Q322" s="51">
        <v>0.27</v>
      </c>
      <c r="R322" s="51" t="str">
        <f t="shared" ref="R322" si="711">IF(Q322&lt;=0.5,"VG",IF(Q322&lt;=0.6,"G",IF(Q322&lt;=0.7,"S","NS")))</f>
        <v>VG</v>
      </c>
      <c r="S322" s="51"/>
      <c r="T322" s="51"/>
      <c r="U322" s="51"/>
      <c r="V322" s="51">
        <v>0.96750000000000003</v>
      </c>
      <c r="W322" s="51" t="str">
        <f t="shared" ref="W322" si="712">IF(V322&gt;0.85,"VG",IF(V322&gt;0.75,"G",IF(V322&gt;0.6,"S","NS")))</f>
        <v>VG</v>
      </c>
      <c r="X322" s="51"/>
      <c r="Y322" s="51"/>
      <c r="Z322" s="51"/>
      <c r="AA322" s="51"/>
      <c r="AB322" s="52"/>
      <c r="AC322" s="51"/>
      <c r="AD322" s="51"/>
      <c r="AE322" s="51"/>
      <c r="AF322" s="52"/>
      <c r="AG322" s="51"/>
      <c r="AH322" s="51"/>
      <c r="AI322" s="51"/>
      <c r="AJ322" s="52"/>
      <c r="AK322" s="51"/>
      <c r="AL322" s="51"/>
    </row>
    <row r="323" spans="1:66" x14ac:dyDescent="0.3">
      <c r="F323" s="114"/>
      <c r="G323" s="7"/>
      <c r="H323" s="7"/>
      <c r="I323" s="7"/>
      <c r="J323" s="7"/>
      <c r="K323" s="7"/>
      <c r="L323" s="58"/>
      <c r="M323" s="7"/>
      <c r="N323" s="7"/>
      <c r="O323" s="7"/>
      <c r="P323" s="7"/>
      <c r="Q323" s="7"/>
      <c r="R323" s="7"/>
      <c r="S323" s="7"/>
      <c r="T323" s="7"/>
      <c r="U323" s="7"/>
      <c r="AA323" s="7"/>
      <c r="AB323" s="58"/>
      <c r="AC323" s="7"/>
      <c r="AD323" s="7"/>
      <c r="AE323" s="7"/>
      <c r="AF323" s="58"/>
      <c r="AI323" s="7"/>
      <c r="AJ323" s="58"/>
      <c r="AK323" s="7"/>
      <c r="AL323" s="7"/>
      <c r="AM323"/>
      <c r="AN323"/>
      <c r="AS323"/>
      <c r="AT323"/>
      <c r="AU323"/>
      <c r="AV323"/>
      <c r="BK323"/>
      <c r="BL323"/>
      <c r="BM323"/>
      <c r="BN323"/>
    </row>
    <row r="324" spans="1:66" s="50" customFormat="1" x14ac:dyDescent="0.3">
      <c r="A324" s="50">
        <v>14159500</v>
      </c>
      <c r="B324" s="50">
        <v>23773009</v>
      </c>
      <c r="C324" s="50" t="s">
        <v>4</v>
      </c>
      <c r="D324" s="50" t="s">
        <v>71</v>
      </c>
      <c r="F324" s="65">
        <v>0.13</v>
      </c>
      <c r="G324" s="51">
        <v>0.59299999999999997</v>
      </c>
      <c r="H324" s="51" t="str">
        <f t="shared" ref="H324:H344" si="713">IF(G324&gt;0.8,"VG",IF(G324&gt;0.7,"G",IF(G324&gt;0.45,"S","NS")))</f>
        <v>S</v>
      </c>
      <c r="I324" s="51"/>
      <c r="J324" s="51"/>
      <c r="K324" s="51"/>
      <c r="L324" s="52">
        <v>-1.4999999999999999E-2</v>
      </c>
      <c r="M324" s="51" t="str">
        <f t="shared" ref="M324:M344" si="714">IF(ABS(L324)&lt;5%,"VG",IF(ABS(L324)&lt;10%,"G",IF(ABS(L324)&lt;15%,"S","NS")))</f>
        <v>VG</v>
      </c>
      <c r="N324" s="51"/>
      <c r="O324" s="51"/>
      <c r="P324" s="51"/>
      <c r="Q324" s="51">
        <v>0.63700000000000001</v>
      </c>
      <c r="R324" s="51" t="str">
        <f t="shared" ref="R324:R344" si="715">IF(Q324&lt;=0.5,"VG",IF(Q324&lt;=0.6,"G",IF(Q324&lt;=0.7,"S","NS")))</f>
        <v>S</v>
      </c>
      <c r="S324" s="51"/>
      <c r="T324" s="51"/>
      <c r="U324" s="51"/>
      <c r="V324" s="51">
        <v>0.65</v>
      </c>
      <c r="W324" s="51" t="str">
        <f t="shared" ref="W324:W344" si="716">IF(V324&gt;0.85,"VG",IF(V324&gt;0.75,"G",IF(V324&gt;0.6,"S","NS")))</f>
        <v>S</v>
      </c>
      <c r="X324" s="51"/>
      <c r="Y324" s="51"/>
      <c r="Z324" s="51"/>
      <c r="AA324" s="51"/>
      <c r="AB324" s="52"/>
      <c r="AC324" s="51"/>
      <c r="AD324" s="51"/>
      <c r="AE324" s="51"/>
      <c r="AF324" s="52"/>
      <c r="AG324" s="51"/>
      <c r="AH324" s="51"/>
      <c r="AI324" s="51"/>
      <c r="AJ324" s="52"/>
      <c r="AK324" s="51"/>
      <c r="AL324" s="51"/>
    </row>
    <row r="325" spans="1:66" s="50" customFormat="1" x14ac:dyDescent="0.3">
      <c r="A325" s="50">
        <v>14159500</v>
      </c>
      <c r="B325" s="50">
        <v>23773009</v>
      </c>
      <c r="C325" s="50" t="s">
        <v>4</v>
      </c>
      <c r="D325" s="50" t="s">
        <v>75</v>
      </c>
      <c r="F325" s="65">
        <v>1.6</v>
      </c>
      <c r="G325" s="51">
        <v>0.61</v>
      </c>
      <c r="H325" s="51" t="str">
        <f t="shared" si="713"/>
        <v>S</v>
      </c>
      <c r="I325" s="51"/>
      <c r="J325" s="51"/>
      <c r="K325" s="51"/>
      <c r="L325" s="52">
        <v>-3.5000000000000003E-2</v>
      </c>
      <c r="M325" s="51" t="str">
        <f t="shared" si="714"/>
        <v>VG</v>
      </c>
      <c r="N325" s="51"/>
      <c r="O325" s="51"/>
      <c r="P325" s="51"/>
      <c r="Q325" s="51">
        <v>0.62</v>
      </c>
      <c r="R325" s="51" t="str">
        <f t="shared" si="715"/>
        <v>S</v>
      </c>
      <c r="S325" s="51"/>
      <c r="T325" s="51"/>
      <c r="U325" s="51"/>
      <c r="V325" s="51">
        <v>0.68</v>
      </c>
      <c r="W325" s="51" t="str">
        <f t="shared" si="716"/>
        <v>S</v>
      </c>
      <c r="X325" s="51"/>
      <c r="Y325" s="51"/>
      <c r="Z325" s="51"/>
      <c r="AA325" s="51"/>
      <c r="AB325" s="52"/>
      <c r="AC325" s="51"/>
      <c r="AD325" s="51"/>
      <c r="AE325" s="51"/>
      <c r="AF325" s="52"/>
      <c r="AG325" s="51"/>
      <c r="AH325" s="51"/>
      <c r="AI325" s="51"/>
      <c r="AJ325" s="52"/>
      <c r="AK325" s="51"/>
      <c r="AL325" s="51"/>
    </row>
    <row r="326" spans="1:66" s="50" customFormat="1" x14ac:dyDescent="0.3">
      <c r="A326" s="50">
        <v>14159500</v>
      </c>
      <c r="B326" s="50">
        <v>23773009</v>
      </c>
      <c r="C326" s="50" t="s">
        <v>4</v>
      </c>
      <c r="D326" s="50" t="s">
        <v>77</v>
      </c>
      <c r="F326" s="65">
        <v>1.6</v>
      </c>
      <c r="G326" s="51">
        <v>0.61</v>
      </c>
      <c r="H326" s="51" t="str">
        <f t="shared" si="713"/>
        <v>S</v>
      </c>
      <c r="I326" s="51"/>
      <c r="J326" s="51"/>
      <c r="K326" s="51"/>
      <c r="L326" s="52">
        <v>-3.2000000000000001E-2</v>
      </c>
      <c r="M326" s="51" t="str">
        <f t="shared" si="714"/>
        <v>VG</v>
      </c>
      <c r="N326" s="51"/>
      <c r="O326" s="51"/>
      <c r="P326" s="51"/>
      <c r="Q326" s="51">
        <v>0.62</v>
      </c>
      <c r="R326" s="51" t="str">
        <f t="shared" si="715"/>
        <v>S</v>
      </c>
      <c r="S326" s="51"/>
      <c r="T326" s="51"/>
      <c r="U326" s="51"/>
      <c r="V326" s="51">
        <v>0.69</v>
      </c>
      <c r="W326" s="51" t="str">
        <f t="shared" si="716"/>
        <v>S</v>
      </c>
      <c r="X326" s="51"/>
      <c r="Y326" s="51"/>
      <c r="Z326" s="51"/>
      <c r="AA326" s="51"/>
      <c r="AB326" s="52"/>
      <c r="AC326" s="51"/>
      <c r="AD326" s="51"/>
      <c r="AE326" s="51"/>
      <c r="AF326" s="52"/>
      <c r="AG326" s="51"/>
      <c r="AH326" s="51"/>
      <c r="AI326" s="51"/>
      <c r="AJ326" s="52"/>
      <c r="AK326" s="51"/>
      <c r="AL326" s="51"/>
    </row>
    <row r="327" spans="1:66" s="50" customFormat="1" x14ac:dyDescent="0.3">
      <c r="A327" s="50">
        <v>14159500</v>
      </c>
      <c r="B327" s="50">
        <v>23773009</v>
      </c>
      <c r="C327" s="50" t="s">
        <v>4</v>
      </c>
      <c r="D327" s="68" t="s">
        <v>78</v>
      </c>
      <c r="E327" s="68"/>
      <c r="F327" s="65">
        <v>1.6</v>
      </c>
      <c r="G327" s="51">
        <v>0.61</v>
      </c>
      <c r="H327" s="51" t="str">
        <f t="shared" si="713"/>
        <v>S</v>
      </c>
      <c r="I327" s="51"/>
      <c r="J327" s="51"/>
      <c r="K327" s="51"/>
      <c r="L327" s="52">
        <v>-1.2999999999999999E-2</v>
      </c>
      <c r="M327" s="51" t="str">
        <f t="shared" si="714"/>
        <v>VG</v>
      </c>
      <c r="N327" s="51"/>
      <c r="O327" s="51"/>
      <c r="P327" s="51"/>
      <c r="Q327" s="51">
        <v>0.62</v>
      </c>
      <c r="R327" s="51" t="str">
        <f t="shared" si="715"/>
        <v>S</v>
      </c>
      <c r="S327" s="51"/>
      <c r="T327" s="51"/>
      <c r="U327" s="51"/>
      <c r="V327" s="51">
        <v>0.67</v>
      </c>
      <c r="W327" s="51" t="str">
        <f t="shared" si="716"/>
        <v>S</v>
      </c>
      <c r="X327" s="51"/>
      <c r="Y327" s="51"/>
      <c r="Z327" s="51"/>
      <c r="AA327" s="51"/>
      <c r="AB327" s="52"/>
      <c r="AC327" s="51"/>
      <c r="AD327" s="51"/>
      <c r="AE327" s="51"/>
      <c r="AF327" s="52"/>
      <c r="AG327" s="51"/>
      <c r="AH327" s="51"/>
      <c r="AI327" s="51"/>
      <c r="AJ327" s="52"/>
      <c r="AK327" s="51"/>
      <c r="AL327" s="51"/>
    </row>
    <row r="328" spans="1:66" s="50" customFormat="1" x14ac:dyDescent="0.3">
      <c r="A328" s="50">
        <v>14159500</v>
      </c>
      <c r="B328" s="50">
        <v>23773009</v>
      </c>
      <c r="C328" s="50" t="s">
        <v>4</v>
      </c>
      <c r="D328" s="68" t="s">
        <v>80</v>
      </c>
      <c r="E328" s="68"/>
      <c r="F328" s="65">
        <v>1.8</v>
      </c>
      <c r="G328" s="51">
        <v>0.61</v>
      </c>
      <c r="H328" s="51" t="str">
        <f t="shared" si="713"/>
        <v>S</v>
      </c>
      <c r="I328" s="51"/>
      <c r="J328" s="51"/>
      <c r="K328" s="51"/>
      <c r="L328" s="52">
        <v>7.1999999999999995E-2</v>
      </c>
      <c r="M328" s="51" t="str">
        <f t="shared" si="714"/>
        <v>G</v>
      </c>
      <c r="N328" s="51"/>
      <c r="O328" s="51"/>
      <c r="P328" s="51"/>
      <c r="Q328" s="51">
        <v>0.62</v>
      </c>
      <c r="R328" s="51" t="str">
        <f t="shared" si="715"/>
        <v>S</v>
      </c>
      <c r="S328" s="51"/>
      <c r="T328" s="51"/>
      <c r="U328" s="51"/>
      <c r="V328" s="51">
        <v>0.66</v>
      </c>
      <c r="W328" s="51" t="str">
        <f t="shared" si="716"/>
        <v>S</v>
      </c>
      <c r="X328" s="51"/>
      <c r="Y328" s="51"/>
      <c r="Z328" s="51"/>
      <c r="AA328" s="51"/>
      <c r="AB328" s="52"/>
      <c r="AC328" s="51"/>
      <c r="AD328" s="51"/>
      <c r="AE328" s="51"/>
      <c r="AF328" s="52"/>
      <c r="AG328" s="51"/>
      <c r="AH328" s="51"/>
      <c r="AI328" s="51"/>
      <c r="AJ328" s="52"/>
      <c r="AK328" s="51"/>
      <c r="AL328" s="51"/>
    </row>
    <row r="329" spans="1:66" s="50" customFormat="1" x14ac:dyDescent="0.3">
      <c r="A329" s="50">
        <v>14159500</v>
      </c>
      <c r="B329" s="50">
        <v>23773009</v>
      </c>
      <c r="C329" s="50" t="s">
        <v>4</v>
      </c>
      <c r="D329" s="68" t="s">
        <v>81</v>
      </c>
      <c r="E329" s="68"/>
      <c r="F329" s="65">
        <v>1.6</v>
      </c>
      <c r="G329" s="51">
        <v>0.64</v>
      </c>
      <c r="H329" s="51" t="str">
        <f t="shared" si="713"/>
        <v>S</v>
      </c>
      <c r="I329" s="51"/>
      <c r="J329" s="51"/>
      <c r="K329" s="51"/>
      <c r="L329" s="52">
        <v>0.09</v>
      </c>
      <c r="M329" s="51" t="str">
        <f t="shared" si="714"/>
        <v>G</v>
      </c>
      <c r="N329" s="51"/>
      <c r="O329" s="51"/>
      <c r="P329" s="51"/>
      <c r="Q329" s="51">
        <v>0.57999999999999996</v>
      </c>
      <c r="R329" s="51" t="str">
        <f t="shared" si="715"/>
        <v>G</v>
      </c>
      <c r="S329" s="51"/>
      <c r="T329" s="51"/>
      <c r="U329" s="51"/>
      <c r="V329" s="51">
        <v>0.69</v>
      </c>
      <c r="W329" s="51" t="str">
        <f t="shared" si="716"/>
        <v>S</v>
      </c>
      <c r="X329" s="51"/>
      <c r="Y329" s="51"/>
      <c r="Z329" s="51"/>
      <c r="AA329" s="51"/>
      <c r="AB329" s="52"/>
      <c r="AC329" s="51"/>
      <c r="AD329" s="51"/>
      <c r="AE329" s="51"/>
      <c r="AF329" s="52"/>
      <c r="AG329" s="51"/>
      <c r="AH329" s="51"/>
      <c r="AI329" s="51"/>
      <c r="AJ329" s="52"/>
      <c r="AK329" s="51"/>
      <c r="AL329" s="51"/>
    </row>
    <row r="330" spans="1:66" s="34" customFormat="1" x14ac:dyDescent="0.3">
      <c r="A330" s="34">
        <v>14159500</v>
      </c>
      <c r="B330" s="34">
        <v>23773009</v>
      </c>
      <c r="C330" s="34" t="s">
        <v>4</v>
      </c>
      <c r="D330" s="90" t="s">
        <v>89</v>
      </c>
      <c r="E330" s="90"/>
      <c r="F330" s="86">
        <v>1.7</v>
      </c>
      <c r="G330" s="36">
        <v>0.65</v>
      </c>
      <c r="H330" s="36" t="str">
        <f t="shared" si="713"/>
        <v>S</v>
      </c>
      <c r="I330" s="36"/>
      <c r="J330" s="36"/>
      <c r="K330" s="36"/>
      <c r="L330" s="37">
        <v>5.6000000000000001E-2</v>
      </c>
      <c r="M330" s="36" t="str">
        <f t="shared" si="714"/>
        <v>G</v>
      </c>
      <c r="N330" s="36"/>
      <c r="O330" s="36"/>
      <c r="P330" s="36"/>
      <c r="Q330" s="36">
        <v>0.59</v>
      </c>
      <c r="R330" s="36" t="str">
        <f t="shared" si="715"/>
        <v>G</v>
      </c>
      <c r="S330" s="36"/>
      <c r="T330" s="36"/>
      <c r="U330" s="36"/>
      <c r="V330" s="36">
        <v>0.68</v>
      </c>
      <c r="W330" s="36" t="str">
        <f t="shared" si="716"/>
        <v>S</v>
      </c>
      <c r="X330" s="36"/>
      <c r="Y330" s="36"/>
      <c r="Z330" s="36"/>
      <c r="AA330" s="36"/>
      <c r="AB330" s="37"/>
      <c r="AC330" s="36"/>
      <c r="AD330" s="36"/>
      <c r="AE330" s="36"/>
      <c r="AF330" s="37"/>
      <c r="AG330" s="36"/>
      <c r="AH330" s="36"/>
      <c r="AI330" s="36"/>
      <c r="AJ330" s="37"/>
      <c r="AK330" s="36"/>
      <c r="AL330" s="36"/>
    </row>
    <row r="331" spans="1:66" s="34" customFormat="1" x14ac:dyDescent="0.3">
      <c r="A331" s="34">
        <v>14159500</v>
      </c>
      <c r="B331" s="34">
        <v>23773009</v>
      </c>
      <c r="C331" s="34" t="s">
        <v>4</v>
      </c>
      <c r="D331" s="90" t="s">
        <v>91</v>
      </c>
      <c r="E331" s="90"/>
      <c r="F331" s="86">
        <v>1.7</v>
      </c>
      <c r="G331" s="36">
        <v>0.64</v>
      </c>
      <c r="H331" s="36" t="str">
        <f t="shared" si="713"/>
        <v>S</v>
      </c>
      <c r="I331" s="36"/>
      <c r="J331" s="36"/>
      <c r="K331" s="36"/>
      <c r="L331" s="37">
        <v>5.6000000000000001E-2</v>
      </c>
      <c r="M331" s="36" t="str">
        <f t="shared" si="714"/>
        <v>G</v>
      </c>
      <c r="N331" s="36"/>
      <c r="O331" s="36"/>
      <c r="P331" s="36"/>
      <c r="Q331" s="36">
        <v>0.59</v>
      </c>
      <c r="R331" s="36" t="str">
        <f t="shared" si="715"/>
        <v>G</v>
      </c>
      <c r="S331" s="36"/>
      <c r="T331" s="36"/>
      <c r="U331" s="36"/>
      <c r="V331" s="36">
        <v>0.68</v>
      </c>
      <c r="W331" s="36" t="str">
        <f t="shared" si="716"/>
        <v>S</v>
      </c>
      <c r="X331" s="36"/>
      <c r="Y331" s="36"/>
      <c r="Z331" s="36"/>
      <c r="AA331" s="36"/>
      <c r="AB331" s="37"/>
      <c r="AC331" s="36"/>
      <c r="AD331" s="36"/>
      <c r="AE331" s="36"/>
      <c r="AF331" s="37"/>
      <c r="AG331" s="36"/>
      <c r="AH331" s="36"/>
      <c r="AI331" s="36"/>
      <c r="AJ331" s="37"/>
      <c r="AK331" s="36"/>
      <c r="AL331" s="36"/>
    </row>
    <row r="332" spans="1:66" s="34" customFormat="1" x14ac:dyDescent="0.3">
      <c r="A332" s="34">
        <v>14159500</v>
      </c>
      <c r="B332" s="34">
        <v>23773009</v>
      </c>
      <c r="C332" s="34" t="s">
        <v>4</v>
      </c>
      <c r="D332" s="90" t="s">
        <v>93</v>
      </c>
      <c r="E332" s="90"/>
      <c r="F332" s="86">
        <v>1.6</v>
      </c>
      <c r="G332" s="36">
        <v>0.54</v>
      </c>
      <c r="H332" s="36" t="str">
        <f t="shared" si="713"/>
        <v>S</v>
      </c>
      <c r="I332" s="36"/>
      <c r="J332" s="36"/>
      <c r="K332" s="36"/>
      <c r="L332" s="37">
        <v>-6.8000000000000005E-2</v>
      </c>
      <c r="M332" s="36" t="str">
        <f t="shared" si="714"/>
        <v>G</v>
      </c>
      <c r="N332" s="36"/>
      <c r="O332" s="36"/>
      <c r="P332" s="36"/>
      <c r="Q332" s="36">
        <v>0.67</v>
      </c>
      <c r="R332" s="36" t="str">
        <f t="shared" si="715"/>
        <v>S</v>
      </c>
      <c r="S332" s="36"/>
      <c r="T332" s="36"/>
      <c r="U332" s="36"/>
      <c r="V332" s="36">
        <v>0.69</v>
      </c>
      <c r="W332" s="36" t="str">
        <f t="shared" si="716"/>
        <v>S</v>
      </c>
      <c r="X332" s="36"/>
      <c r="Y332" s="36"/>
      <c r="Z332" s="36"/>
      <c r="AA332" s="36"/>
      <c r="AB332" s="37"/>
      <c r="AC332" s="36"/>
      <c r="AD332" s="36"/>
      <c r="AE332" s="36"/>
      <c r="AF332" s="37"/>
      <c r="AG332" s="36"/>
      <c r="AH332" s="36"/>
      <c r="AI332" s="36"/>
      <c r="AJ332" s="37"/>
      <c r="AK332" s="36"/>
      <c r="AL332" s="36"/>
    </row>
    <row r="333" spans="1:66" s="34" customFormat="1" x14ac:dyDescent="0.3">
      <c r="A333" s="34">
        <v>14159500</v>
      </c>
      <c r="B333" s="34">
        <v>23773009</v>
      </c>
      <c r="C333" s="34" t="s">
        <v>4</v>
      </c>
      <c r="D333" s="90" t="s">
        <v>95</v>
      </c>
      <c r="E333" s="90" t="s">
        <v>94</v>
      </c>
      <c r="F333" s="86">
        <v>1.6</v>
      </c>
      <c r="G333" s="36">
        <v>0.64</v>
      </c>
      <c r="H333" s="36" t="str">
        <f t="shared" si="713"/>
        <v>S</v>
      </c>
      <c r="I333" s="36"/>
      <c r="J333" s="36"/>
      <c r="K333" s="36"/>
      <c r="L333" s="37">
        <v>2E-3</v>
      </c>
      <c r="M333" s="36" t="str">
        <f t="shared" si="714"/>
        <v>VG</v>
      </c>
      <c r="N333" s="36"/>
      <c r="O333" s="36"/>
      <c r="P333" s="36"/>
      <c r="Q333" s="36">
        <v>0.64</v>
      </c>
      <c r="R333" s="36" t="str">
        <f t="shared" si="715"/>
        <v>S</v>
      </c>
      <c r="S333" s="36"/>
      <c r="T333" s="36"/>
      <c r="U333" s="36"/>
      <c r="V333" s="36">
        <v>0.69</v>
      </c>
      <c r="W333" s="36" t="str">
        <f t="shared" si="716"/>
        <v>S</v>
      </c>
      <c r="X333" s="36"/>
      <c r="Y333" s="36"/>
      <c r="Z333" s="36"/>
      <c r="AA333" s="36"/>
      <c r="AB333" s="37"/>
      <c r="AC333" s="36"/>
      <c r="AD333" s="36"/>
      <c r="AE333" s="36"/>
      <c r="AF333" s="37"/>
      <c r="AG333" s="36"/>
      <c r="AH333" s="36"/>
      <c r="AI333" s="36"/>
      <c r="AJ333" s="37"/>
      <c r="AK333" s="36"/>
      <c r="AL333" s="36"/>
    </row>
    <row r="334" spans="1:66" s="34" customFormat="1" x14ac:dyDescent="0.3">
      <c r="A334" s="34">
        <v>14159500</v>
      </c>
      <c r="B334" s="34">
        <v>23773009</v>
      </c>
      <c r="C334" s="34" t="s">
        <v>4</v>
      </c>
      <c r="D334" s="34" t="s">
        <v>105</v>
      </c>
      <c r="E334" s="34" t="s">
        <v>103</v>
      </c>
      <c r="F334" s="86">
        <v>1.7</v>
      </c>
      <c r="G334" s="36">
        <v>0.54</v>
      </c>
      <c r="H334" s="36" t="str">
        <f t="shared" si="713"/>
        <v>S</v>
      </c>
      <c r="I334" s="36"/>
      <c r="J334" s="36"/>
      <c r="K334" s="36"/>
      <c r="L334" s="99">
        <v>-4.7E-2</v>
      </c>
      <c r="M334" s="36" t="str">
        <f t="shared" si="714"/>
        <v>VG</v>
      </c>
      <c r="N334" s="36"/>
      <c r="O334" s="36"/>
      <c r="P334" s="36"/>
      <c r="Q334" s="36">
        <v>0.67</v>
      </c>
      <c r="R334" s="36" t="str">
        <f t="shared" si="715"/>
        <v>S</v>
      </c>
      <c r="S334" s="36"/>
      <c r="T334" s="36"/>
      <c r="U334" s="36"/>
      <c r="V334" s="36">
        <v>0.67</v>
      </c>
      <c r="W334" s="36" t="str">
        <f t="shared" si="716"/>
        <v>S</v>
      </c>
      <c r="X334" s="36"/>
      <c r="Y334" s="36"/>
      <c r="Z334" s="36"/>
      <c r="AA334" s="36"/>
      <c r="AB334" s="99"/>
      <c r="AC334" s="36"/>
      <c r="AD334" s="36"/>
      <c r="AE334" s="36"/>
      <c r="AF334" s="99"/>
      <c r="AG334" s="36"/>
      <c r="AH334" s="36"/>
      <c r="AI334" s="36"/>
      <c r="AJ334" s="99"/>
      <c r="AK334" s="36"/>
      <c r="AL334" s="36"/>
    </row>
    <row r="335" spans="1:66" s="34" customFormat="1" x14ac:dyDescent="0.3">
      <c r="A335" s="34">
        <v>14159500</v>
      </c>
      <c r="B335" s="34">
        <v>23773009</v>
      </c>
      <c r="C335" s="34" t="s">
        <v>4</v>
      </c>
      <c r="D335" s="34" t="s">
        <v>110</v>
      </c>
      <c r="E335" s="34" t="s">
        <v>115</v>
      </c>
      <c r="F335" s="86">
        <v>1.8</v>
      </c>
      <c r="G335" s="36">
        <v>0.56999999999999995</v>
      </c>
      <c r="H335" s="36" t="str">
        <f t="shared" si="713"/>
        <v>S</v>
      </c>
      <c r="I335" s="36"/>
      <c r="J335" s="36"/>
      <c r="K335" s="36"/>
      <c r="L335" s="99">
        <v>0</v>
      </c>
      <c r="M335" s="36" t="str">
        <f t="shared" si="714"/>
        <v>VG</v>
      </c>
      <c r="N335" s="36"/>
      <c r="O335" s="36"/>
      <c r="P335" s="36"/>
      <c r="Q335" s="36">
        <v>0.65</v>
      </c>
      <c r="R335" s="36" t="str">
        <f t="shared" si="715"/>
        <v>S</v>
      </c>
      <c r="S335" s="36"/>
      <c r="T335" s="36"/>
      <c r="U335" s="36"/>
      <c r="V335" s="36">
        <v>0.64</v>
      </c>
      <c r="W335" s="36" t="str">
        <f t="shared" si="716"/>
        <v>S</v>
      </c>
      <c r="X335" s="36"/>
      <c r="Y335" s="36"/>
      <c r="Z335" s="36"/>
      <c r="AA335" s="36"/>
      <c r="AB335" s="99"/>
      <c r="AC335" s="36"/>
      <c r="AD335" s="36"/>
      <c r="AE335" s="36"/>
      <c r="AF335" s="99"/>
      <c r="AG335" s="36"/>
      <c r="AH335" s="36"/>
      <c r="AI335" s="36"/>
      <c r="AJ335" s="99"/>
      <c r="AK335" s="36"/>
      <c r="AL335" s="36"/>
    </row>
    <row r="336" spans="1:66" s="19" customFormat="1" x14ac:dyDescent="0.3">
      <c r="A336" s="19">
        <v>14159500</v>
      </c>
      <c r="B336" s="19">
        <v>23773009</v>
      </c>
      <c r="C336" s="19" t="s">
        <v>4</v>
      </c>
      <c r="D336" s="19" t="s">
        <v>121</v>
      </c>
      <c r="E336" s="19" t="s">
        <v>125</v>
      </c>
      <c r="F336" s="94">
        <v>2.7</v>
      </c>
      <c r="G336" s="13">
        <v>0.01</v>
      </c>
      <c r="H336" s="13" t="str">
        <f t="shared" si="713"/>
        <v>NS</v>
      </c>
      <c r="I336" s="13"/>
      <c r="J336" s="13"/>
      <c r="K336" s="13"/>
      <c r="L336" s="103">
        <v>0.40699999999999997</v>
      </c>
      <c r="M336" s="13" t="str">
        <f t="shared" si="714"/>
        <v>NS</v>
      </c>
      <c r="N336" s="13"/>
      <c r="O336" s="13"/>
      <c r="P336" s="13"/>
      <c r="Q336" s="13">
        <v>0.8</v>
      </c>
      <c r="R336" s="13" t="str">
        <f t="shared" si="715"/>
        <v>NS</v>
      </c>
      <c r="S336" s="13"/>
      <c r="T336" s="13"/>
      <c r="U336" s="13"/>
      <c r="V336" s="13">
        <v>0.65</v>
      </c>
      <c r="W336" s="13" t="str">
        <f t="shared" si="716"/>
        <v>S</v>
      </c>
      <c r="X336" s="13"/>
      <c r="Y336" s="13"/>
      <c r="Z336" s="13"/>
      <c r="AA336" s="13"/>
      <c r="AB336" s="103"/>
      <c r="AC336" s="13"/>
      <c r="AD336" s="13"/>
      <c r="AE336" s="13"/>
      <c r="AF336" s="103"/>
      <c r="AG336" s="13"/>
      <c r="AH336" s="13"/>
      <c r="AI336" s="13"/>
      <c r="AJ336" s="103"/>
      <c r="AK336" s="13"/>
      <c r="AL336" s="13"/>
    </row>
    <row r="337" spans="1:66" s="19" customFormat="1" x14ac:dyDescent="0.3">
      <c r="A337" s="19">
        <v>14159500</v>
      </c>
      <c r="B337" s="19">
        <v>23773009</v>
      </c>
      <c r="C337" s="19" t="s">
        <v>4</v>
      </c>
      <c r="D337" s="19" t="s">
        <v>133</v>
      </c>
      <c r="E337" s="19" t="s">
        <v>135</v>
      </c>
      <c r="F337" s="94">
        <v>2.9</v>
      </c>
      <c r="G337" s="13">
        <v>-0.12</v>
      </c>
      <c r="H337" s="13" t="str">
        <f t="shared" si="713"/>
        <v>NS</v>
      </c>
      <c r="I337" s="13"/>
      <c r="J337" s="13"/>
      <c r="K337" s="13"/>
      <c r="L337" s="103">
        <v>0.46400000000000002</v>
      </c>
      <c r="M337" s="13" t="str">
        <f t="shared" si="714"/>
        <v>NS</v>
      </c>
      <c r="N337" s="13"/>
      <c r="O337" s="13"/>
      <c r="P337" s="13"/>
      <c r="Q337" s="13">
        <v>0.82</v>
      </c>
      <c r="R337" s="13" t="str">
        <f t="shared" si="715"/>
        <v>NS</v>
      </c>
      <c r="S337" s="13"/>
      <c r="T337" s="13"/>
      <c r="U337" s="13"/>
      <c r="V337" s="13">
        <v>0.66</v>
      </c>
      <c r="W337" s="13" t="str">
        <f t="shared" si="716"/>
        <v>S</v>
      </c>
      <c r="X337" s="13"/>
      <c r="Y337" s="13"/>
      <c r="Z337" s="13"/>
      <c r="AA337" s="13"/>
      <c r="AB337" s="103"/>
      <c r="AC337" s="13"/>
      <c r="AD337" s="13"/>
      <c r="AE337" s="13"/>
      <c r="AF337" s="103"/>
      <c r="AG337" s="13"/>
      <c r="AH337" s="13"/>
      <c r="AI337" s="13"/>
      <c r="AJ337" s="103"/>
      <c r="AK337" s="13"/>
      <c r="AL337" s="13"/>
    </row>
    <row r="338" spans="1:66" s="34" customFormat="1" x14ac:dyDescent="0.3">
      <c r="A338" s="34">
        <v>14159500</v>
      </c>
      <c r="B338" s="34">
        <v>23773009</v>
      </c>
      <c r="C338" s="34" t="s">
        <v>4</v>
      </c>
      <c r="D338" s="34" t="s">
        <v>138</v>
      </c>
      <c r="E338" s="34" t="s">
        <v>136</v>
      </c>
      <c r="F338" s="86">
        <v>2</v>
      </c>
      <c r="G338" s="36">
        <v>0.51</v>
      </c>
      <c r="H338" s="36" t="str">
        <f t="shared" si="713"/>
        <v>S</v>
      </c>
      <c r="I338" s="36"/>
      <c r="J338" s="36"/>
      <c r="K338" s="36"/>
      <c r="L338" s="99">
        <v>0.153</v>
      </c>
      <c r="M338" s="36" t="str">
        <f t="shared" si="714"/>
        <v>NS</v>
      </c>
      <c r="N338" s="36"/>
      <c r="O338" s="36"/>
      <c r="P338" s="36"/>
      <c r="Q338" s="36">
        <v>0.66</v>
      </c>
      <c r="R338" s="36" t="str">
        <f t="shared" si="715"/>
        <v>S</v>
      </c>
      <c r="S338" s="36"/>
      <c r="T338" s="36"/>
      <c r="U338" s="36"/>
      <c r="V338" s="36">
        <v>0.63</v>
      </c>
      <c r="W338" s="36" t="str">
        <f t="shared" si="716"/>
        <v>S</v>
      </c>
      <c r="X338" s="36"/>
      <c r="Y338" s="36"/>
      <c r="Z338" s="36"/>
      <c r="AA338" s="36"/>
      <c r="AB338" s="99"/>
      <c r="AC338" s="36"/>
      <c r="AD338" s="36"/>
      <c r="AE338" s="36"/>
      <c r="AF338" s="99"/>
      <c r="AG338" s="36"/>
      <c r="AH338" s="36"/>
      <c r="AI338" s="36"/>
      <c r="AJ338" s="99"/>
      <c r="AK338" s="36"/>
      <c r="AL338" s="36"/>
    </row>
    <row r="339" spans="1:66" s="34" customFormat="1" x14ac:dyDescent="0.3">
      <c r="A339" s="34">
        <v>14159500</v>
      </c>
      <c r="B339" s="34">
        <v>23773009</v>
      </c>
      <c r="C339" s="34" t="s">
        <v>4</v>
      </c>
      <c r="D339" s="34" t="s">
        <v>144</v>
      </c>
      <c r="E339" s="34" t="s">
        <v>145</v>
      </c>
      <c r="F339" s="86">
        <v>1.9</v>
      </c>
      <c r="G339" s="36">
        <v>0.53</v>
      </c>
      <c r="H339" s="36" t="str">
        <f t="shared" si="713"/>
        <v>S</v>
      </c>
      <c r="I339" s="36"/>
      <c r="J339" s="36"/>
      <c r="K339" s="36"/>
      <c r="L339" s="99">
        <v>0.14499999999999999</v>
      </c>
      <c r="M339" s="36" t="str">
        <f t="shared" si="714"/>
        <v>S</v>
      </c>
      <c r="N339" s="36"/>
      <c r="O339" s="36"/>
      <c r="P339" s="36"/>
      <c r="Q339" s="36">
        <v>0.65</v>
      </c>
      <c r="R339" s="36" t="str">
        <f t="shared" si="715"/>
        <v>S</v>
      </c>
      <c r="S339" s="36"/>
      <c r="T339" s="36"/>
      <c r="U339" s="36"/>
      <c r="V339" s="36">
        <v>0.63</v>
      </c>
      <c r="W339" s="36" t="str">
        <f t="shared" si="716"/>
        <v>S</v>
      </c>
      <c r="X339" s="36"/>
      <c r="Y339" s="36"/>
      <c r="Z339" s="36"/>
      <c r="AA339" s="36"/>
      <c r="AB339" s="99"/>
      <c r="AC339" s="36"/>
      <c r="AD339" s="36"/>
      <c r="AE339" s="36"/>
      <c r="AF339" s="99"/>
      <c r="AG339" s="36"/>
      <c r="AH339" s="36"/>
      <c r="AI339" s="36"/>
      <c r="AJ339" s="99"/>
      <c r="AK339" s="36"/>
      <c r="AL339" s="36"/>
    </row>
    <row r="340" spans="1:66" s="50" customFormat="1" x14ac:dyDescent="0.3">
      <c r="A340" s="50">
        <v>14159500</v>
      </c>
      <c r="B340" s="50">
        <v>23773009</v>
      </c>
      <c r="C340" s="50" t="s">
        <v>4</v>
      </c>
      <c r="D340" s="50" t="s">
        <v>147</v>
      </c>
      <c r="E340" s="50" t="s">
        <v>150</v>
      </c>
      <c r="F340" s="65">
        <v>1.7</v>
      </c>
      <c r="G340" s="51">
        <v>0.63</v>
      </c>
      <c r="H340" s="51" t="str">
        <f t="shared" si="713"/>
        <v>S</v>
      </c>
      <c r="I340" s="51"/>
      <c r="J340" s="51"/>
      <c r="K340" s="51"/>
      <c r="L340" s="98">
        <v>2.1999999999999999E-2</v>
      </c>
      <c r="M340" s="51" t="str">
        <f t="shared" si="714"/>
        <v>VG</v>
      </c>
      <c r="N340" s="51"/>
      <c r="O340" s="51"/>
      <c r="P340" s="51"/>
      <c r="Q340" s="51">
        <v>0.61</v>
      </c>
      <c r="R340" s="51" t="str">
        <f t="shared" si="715"/>
        <v>S</v>
      </c>
      <c r="S340" s="51"/>
      <c r="T340" s="51"/>
      <c r="U340" s="51"/>
      <c r="V340" s="51">
        <v>0.63</v>
      </c>
      <c r="W340" s="51" t="str">
        <f t="shared" si="716"/>
        <v>S</v>
      </c>
      <c r="X340" s="51"/>
      <c r="Y340" s="51"/>
      <c r="Z340" s="51"/>
      <c r="AA340" s="51"/>
      <c r="AB340" s="98"/>
      <c r="AC340" s="51"/>
      <c r="AD340" s="51"/>
      <c r="AE340" s="51"/>
      <c r="AF340" s="98"/>
      <c r="AG340" s="51"/>
      <c r="AH340" s="51"/>
      <c r="AI340" s="51"/>
      <c r="AJ340" s="98"/>
      <c r="AK340" s="51"/>
      <c r="AL340" s="51"/>
    </row>
    <row r="341" spans="1:66" s="50" customFormat="1" x14ac:dyDescent="0.3">
      <c r="A341" s="50">
        <v>14159500</v>
      </c>
      <c r="B341" s="50">
        <v>23773009</v>
      </c>
      <c r="C341" s="50" t="s">
        <v>4</v>
      </c>
      <c r="D341" s="50" t="s">
        <v>207</v>
      </c>
      <c r="E341" s="50" t="s">
        <v>211</v>
      </c>
      <c r="F341" s="65">
        <v>1.7</v>
      </c>
      <c r="G341" s="51">
        <v>0.62</v>
      </c>
      <c r="H341" s="51" t="str">
        <f t="shared" si="713"/>
        <v>S</v>
      </c>
      <c r="I341" s="51"/>
      <c r="J341" s="51"/>
      <c r="K341" s="51"/>
      <c r="L341" s="98">
        <v>1.2E-2</v>
      </c>
      <c r="M341" s="51" t="str">
        <f t="shared" si="714"/>
        <v>VG</v>
      </c>
      <c r="N341" s="51"/>
      <c r="O341" s="51"/>
      <c r="P341" s="51"/>
      <c r="Q341" s="51">
        <v>0.62</v>
      </c>
      <c r="R341" s="51" t="str">
        <f t="shared" si="715"/>
        <v>S</v>
      </c>
      <c r="S341" s="51"/>
      <c r="T341" s="51"/>
      <c r="U341" s="51"/>
      <c r="V341" s="51">
        <v>0.62</v>
      </c>
      <c r="W341" s="51" t="str">
        <f t="shared" si="716"/>
        <v>S</v>
      </c>
      <c r="X341" s="51"/>
      <c r="Y341" s="51"/>
      <c r="Z341" s="51"/>
      <c r="AA341" s="51"/>
      <c r="AB341" s="98"/>
      <c r="AC341" s="51"/>
      <c r="AD341" s="51"/>
      <c r="AE341" s="51"/>
      <c r="AF341" s="98"/>
      <c r="AG341" s="51"/>
      <c r="AH341" s="51"/>
      <c r="AI341" s="51"/>
      <c r="AJ341" s="98"/>
      <c r="AK341" s="51"/>
      <c r="AL341" s="51"/>
    </row>
    <row r="342" spans="1:66" s="50" customFormat="1" x14ac:dyDescent="0.3">
      <c r="A342" s="50">
        <v>14159500</v>
      </c>
      <c r="B342" s="50">
        <v>23773009</v>
      </c>
      <c r="C342" s="50" t="s">
        <v>4</v>
      </c>
      <c r="D342" s="50" t="s">
        <v>212</v>
      </c>
      <c r="E342" s="50" t="s">
        <v>211</v>
      </c>
      <c r="F342" s="65">
        <v>1.7</v>
      </c>
      <c r="G342" s="51">
        <v>0.62</v>
      </c>
      <c r="H342" s="51" t="str">
        <f t="shared" si="713"/>
        <v>S</v>
      </c>
      <c r="I342" s="51"/>
      <c r="J342" s="51"/>
      <c r="K342" s="51"/>
      <c r="L342" s="98">
        <v>1.2999999999999999E-2</v>
      </c>
      <c r="M342" s="51" t="str">
        <f t="shared" si="714"/>
        <v>VG</v>
      </c>
      <c r="N342" s="51"/>
      <c r="O342" s="51"/>
      <c r="P342" s="51"/>
      <c r="Q342" s="51">
        <v>0.62</v>
      </c>
      <c r="R342" s="51" t="str">
        <f t="shared" si="715"/>
        <v>S</v>
      </c>
      <c r="S342" s="51"/>
      <c r="T342" s="51"/>
      <c r="U342" s="51"/>
      <c r="V342" s="51">
        <v>0.62</v>
      </c>
      <c r="W342" s="51" t="str">
        <f t="shared" si="716"/>
        <v>S</v>
      </c>
      <c r="X342" s="51"/>
      <c r="Y342" s="51"/>
      <c r="Z342" s="51"/>
      <c r="AA342" s="51"/>
      <c r="AB342" s="98"/>
      <c r="AC342" s="51"/>
      <c r="AD342" s="51"/>
      <c r="AE342" s="51"/>
      <c r="AF342" s="98"/>
      <c r="AG342" s="51"/>
      <c r="AH342" s="51"/>
      <c r="AI342" s="51"/>
      <c r="AJ342" s="98"/>
      <c r="AK342" s="51"/>
      <c r="AL342" s="51"/>
    </row>
    <row r="343" spans="1:66" s="19" customFormat="1" x14ac:dyDescent="0.3">
      <c r="A343" s="19">
        <v>14159500</v>
      </c>
      <c r="B343" s="19">
        <v>23773009</v>
      </c>
      <c r="C343" s="19" t="s">
        <v>4</v>
      </c>
      <c r="D343" s="19" t="s">
        <v>338</v>
      </c>
      <c r="E343" s="19" t="s">
        <v>344</v>
      </c>
      <c r="F343" s="94">
        <v>2</v>
      </c>
      <c r="G343" s="145">
        <v>0.45400000000000001</v>
      </c>
      <c r="H343" s="13" t="str">
        <f t="shared" si="713"/>
        <v>S</v>
      </c>
      <c r="I343" s="13"/>
      <c r="J343" s="13"/>
      <c r="K343" s="13"/>
      <c r="L343" s="103">
        <v>-3.5000000000000003E-2</v>
      </c>
      <c r="M343" s="13" t="str">
        <f t="shared" si="714"/>
        <v>VG</v>
      </c>
      <c r="N343" s="13"/>
      <c r="O343" s="13"/>
      <c r="P343" s="13"/>
      <c r="Q343" s="13">
        <v>0.74</v>
      </c>
      <c r="R343" s="13" t="str">
        <f t="shared" si="715"/>
        <v>NS</v>
      </c>
      <c r="S343" s="13"/>
      <c r="T343" s="13"/>
      <c r="U343" s="13"/>
      <c r="V343" s="13">
        <v>0.47199999999999998</v>
      </c>
      <c r="W343" s="13" t="str">
        <f t="shared" si="716"/>
        <v>NS</v>
      </c>
      <c r="X343" s="13"/>
      <c r="Y343" s="13"/>
      <c r="Z343" s="13"/>
      <c r="AA343" s="13"/>
      <c r="AB343" s="103"/>
      <c r="AC343" s="13"/>
      <c r="AD343" s="13"/>
      <c r="AE343" s="13"/>
      <c r="AF343" s="103"/>
      <c r="AG343" s="13"/>
      <c r="AH343" s="13"/>
      <c r="AI343" s="13"/>
      <c r="AJ343" s="103"/>
      <c r="AK343" s="13"/>
      <c r="AL343" s="13"/>
    </row>
    <row r="344" spans="1:66" s="50" customFormat="1" x14ac:dyDescent="0.3">
      <c r="A344" s="50">
        <v>14159500</v>
      </c>
      <c r="B344" s="50">
        <v>23773009</v>
      </c>
      <c r="C344" s="50" t="s">
        <v>4</v>
      </c>
      <c r="D344" s="50" t="s">
        <v>342</v>
      </c>
      <c r="E344" s="50" t="s">
        <v>345</v>
      </c>
      <c r="F344" s="65">
        <v>1.7</v>
      </c>
      <c r="G344" s="51">
        <v>0.62</v>
      </c>
      <c r="H344" s="51" t="str">
        <f t="shared" si="713"/>
        <v>S</v>
      </c>
      <c r="I344" s="51"/>
      <c r="J344" s="51"/>
      <c r="K344" s="51"/>
      <c r="L344" s="98">
        <v>1.6E-2</v>
      </c>
      <c r="M344" s="51" t="str">
        <f t="shared" si="714"/>
        <v>VG</v>
      </c>
      <c r="N344" s="51"/>
      <c r="O344" s="51"/>
      <c r="P344" s="51"/>
      <c r="Q344" s="51">
        <v>0.62</v>
      </c>
      <c r="R344" s="51" t="str">
        <f t="shared" si="715"/>
        <v>S</v>
      </c>
      <c r="S344" s="51"/>
      <c r="T344" s="51"/>
      <c r="U344" s="51"/>
      <c r="V344" s="51">
        <v>0.62</v>
      </c>
      <c r="W344" s="51" t="str">
        <f t="shared" si="716"/>
        <v>S</v>
      </c>
      <c r="X344" s="51"/>
      <c r="Y344" s="51"/>
      <c r="Z344" s="51"/>
      <c r="AA344" s="51"/>
      <c r="AB344" s="98"/>
      <c r="AC344" s="51"/>
      <c r="AD344" s="51"/>
      <c r="AE344" s="51"/>
      <c r="AF344" s="98"/>
      <c r="AG344" s="51"/>
      <c r="AH344" s="51"/>
      <c r="AI344" s="51"/>
      <c r="AJ344" s="98"/>
      <c r="AK344" s="51"/>
      <c r="AL344" s="51"/>
    </row>
    <row r="345" spans="1:66" s="63" customFormat="1" x14ac:dyDescent="0.3">
      <c r="A345" s="63">
        <v>14159500</v>
      </c>
      <c r="B345" s="63">
        <v>23773009</v>
      </c>
      <c r="C345" s="63" t="s">
        <v>4</v>
      </c>
      <c r="D345" s="63" t="s">
        <v>513</v>
      </c>
      <c r="E345" s="63" t="s">
        <v>515</v>
      </c>
      <c r="F345" s="64">
        <v>2</v>
      </c>
      <c r="G345" s="5">
        <v>0.42</v>
      </c>
      <c r="H345" s="5" t="str">
        <f t="shared" ref="H345" si="717">IF(G345&gt;0.8,"VG",IF(G345&gt;0.7,"G",IF(G345&gt;0.45,"S","NS")))</f>
        <v>NS</v>
      </c>
      <c r="I345" s="5"/>
      <c r="J345" s="5"/>
      <c r="K345" s="5"/>
      <c r="L345" s="148">
        <v>0.18149999999999999</v>
      </c>
      <c r="M345" s="5" t="str">
        <f t="shared" ref="M345" si="718">IF(ABS(L345)&lt;5%,"VG",IF(ABS(L345)&lt;10%,"G",IF(ABS(L345)&lt;15%,"S","NS")))</f>
        <v>NS</v>
      </c>
      <c r="N345" s="5"/>
      <c r="O345" s="5"/>
      <c r="P345" s="5"/>
      <c r="Q345" s="5">
        <v>0.71</v>
      </c>
      <c r="R345" s="5" t="str">
        <f t="shared" ref="R345" si="719">IF(Q345&lt;=0.5,"VG",IF(Q345&lt;=0.6,"G",IF(Q345&lt;=0.7,"S","NS")))</f>
        <v>NS</v>
      </c>
      <c r="S345" s="5"/>
      <c r="T345" s="5"/>
      <c r="U345" s="5"/>
      <c r="V345" s="5">
        <v>0.62</v>
      </c>
      <c r="W345" s="5" t="str">
        <f t="shared" ref="W345" si="720">IF(V345&gt;0.85,"VG",IF(V345&gt;0.75,"G",IF(V345&gt;0.6,"S","NS")))</f>
        <v>S</v>
      </c>
      <c r="X345" s="5"/>
      <c r="Y345" s="5"/>
      <c r="Z345" s="5"/>
      <c r="AA345" s="5"/>
      <c r="AB345" s="148"/>
      <c r="AC345" s="5"/>
      <c r="AD345" s="5"/>
      <c r="AE345" s="5"/>
      <c r="AF345" s="148"/>
      <c r="AG345" s="5"/>
      <c r="AH345" s="5"/>
      <c r="AI345" s="5"/>
      <c r="AJ345" s="148"/>
      <c r="AK345" s="5"/>
      <c r="AL345" s="5"/>
    </row>
    <row r="346" spans="1:66" s="50" customFormat="1" x14ac:dyDescent="0.3">
      <c r="A346" s="50">
        <v>14159500</v>
      </c>
      <c r="B346" s="50">
        <v>23773009</v>
      </c>
      <c r="C346" s="50" t="s">
        <v>4</v>
      </c>
      <c r="D346" s="50" t="s">
        <v>531</v>
      </c>
      <c r="E346" s="50" t="s">
        <v>529</v>
      </c>
      <c r="F346" s="65">
        <v>1.7</v>
      </c>
      <c r="G346" s="51">
        <v>0.62</v>
      </c>
      <c r="H346" s="51" t="str">
        <f t="shared" ref="H346" si="721">IF(G346&gt;0.8,"VG",IF(G346&gt;0.7,"G",IF(G346&gt;0.45,"S","NS")))</f>
        <v>S</v>
      </c>
      <c r="I346" s="51"/>
      <c r="J346" s="51"/>
      <c r="K346" s="51"/>
      <c r="L346" s="98">
        <v>0.02</v>
      </c>
      <c r="M346" s="51" t="str">
        <f t="shared" ref="M346" si="722">IF(ABS(L346)&lt;5%,"VG",IF(ABS(L346)&lt;10%,"G",IF(ABS(L346)&lt;15%,"S","NS")))</f>
        <v>VG</v>
      </c>
      <c r="N346" s="51"/>
      <c r="O346" s="51"/>
      <c r="P346" s="51"/>
      <c r="Q346" s="51">
        <v>0.62</v>
      </c>
      <c r="R346" s="51" t="str">
        <f t="shared" ref="R346" si="723">IF(Q346&lt;=0.5,"VG",IF(Q346&lt;=0.6,"G",IF(Q346&lt;=0.7,"S","NS")))</f>
        <v>S</v>
      </c>
      <c r="S346" s="51"/>
      <c r="T346" s="51"/>
      <c r="U346" s="51"/>
      <c r="V346" s="51">
        <v>0.62</v>
      </c>
      <c r="W346" s="51" t="str">
        <f t="shared" ref="W346" si="724">IF(V346&gt;0.85,"VG",IF(V346&gt;0.75,"G",IF(V346&gt;0.6,"S","NS")))</f>
        <v>S</v>
      </c>
      <c r="X346" s="51"/>
      <c r="Y346" s="51"/>
      <c r="Z346" s="51"/>
      <c r="AA346" s="51"/>
      <c r="AB346" s="98"/>
      <c r="AC346" s="51"/>
      <c r="AD346" s="51"/>
      <c r="AE346" s="51"/>
      <c r="AF346" s="98"/>
      <c r="AG346" s="51"/>
      <c r="AH346" s="51"/>
      <c r="AI346" s="51"/>
      <c r="AJ346" s="98"/>
      <c r="AK346" s="51"/>
      <c r="AL346" s="51"/>
    </row>
    <row r="347" spans="1:66" s="19" customFormat="1" x14ac:dyDescent="0.3">
      <c r="A347" s="19">
        <v>14159500</v>
      </c>
      <c r="B347" s="19">
        <v>23773009</v>
      </c>
      <c r="C347" s="19" t="s">
        <v>4</v>
      </c>
      <c r="D347" s="19" t="s">
        <v>534</v>
      </c>
      <c r="E347" s="19" t="s">
        <v>537</v>
      </c>
      <c r="F347" s="94">
        <v>2</v>
      </c>
      <c r="G347" s="13">
        <v>0.46500000000000002</v>
      </c>
      <c r="H347" s="13" t="str">
        <f t="shared" ref="H347" si="725">IF(G347&gt;0.8,"VG",IF(G347&gt;0.7,"G",IF(G347&gt;0.45,"S","NS")))</f>
        <v>S</v>
      </c>
      <c r="I347" s="13"/>
      <c r="J347" s="13"/>
      <c r="K347" s="13"/>
      <c r="L347" s="103">
        <v>-2.7E-2</v>
      </c>
      <c r="M347" s="13" t="str">
        <f t="shared" ref="M347" si="726">IF(ABS(L347)&lt;5%,"VG",IF(ABS(L347)&lt;10%,"G",IF(ABS(L347)&lt;15%,"S","NS")))</f>
        <v>VG</v>
      </c>
      <c r="N347" s="13"/>
      <c r="O347" s="13"/>
      <c r="P347" s="13"/>
      <c r="Q347" s="13">
        <v>0.73</v>
      </c>
      <c r="R347" s="13" t="str">
        <f t="shared" ref="R347" si="727">IF(Q347&lt;=0.5,"VG",IF(Q347&lt;=0.6,"G",IF(Q347&lt;=0.7,"S","NS")))</f>
        <v>NS</v>
      </c>
      <c r="S347" s="13"/>
      <c r="T347" s="13"/>
      <c r="U347" s="13"/>
      <c r="V347" s="13">
        <v>0.47749999999999998</v>
      </c>
      <c r="W347" s="13" t="str">
        <f t="shared" ref="W347" si="728">IF(V347&gt;0.85,"VG",IF(V347&gt;0.75,"G",IF(V347&gt;0.6,"S","NS")))</f>
        <v>NS</v>
      </c>
      <c r="X347" s="13"/>
      <c r="Y347" s="13"/>
      <c r="Z347" s="13"/>
      <c r="AA347" s="13"/>
      <c r="AB347" s="103"/>
      <c r="AC347" s="13"/>
      <c r="AD347" s="13"/>
      <c r="AE347" s="13"/>
      <c r="AF347" s="103"/>
      <c r="AG347" s="13"/>
      <c r="AH347" s="13"/>
      <c r="AI347" s="13"/>
      <c r="AJ347" s="103"/>
      <c r="AK347" s="13"/>
      <c r="AL347" s="13"/>
    </row>
    <row r="348" spans="1:66" x14ac:dyDescent="0.3">
      <c r="F348" s="114"/>
      <c r="G348" s="7"/>
      <c r="H348" s="7"/>
      <c r="I348" s="7"/>
      <c r="J348" s="7"/>
      <c r="K348" s="7"/>
      <c r="L348" s="104"/>
      <c r="M348" s="7"/>
      <c r="N348" s="7"/>
      <c r="O348" s="7"/>
      <c r="P348" s="7"/>
      <c r="Q348" s="7"/>
      <c r="R348" s="7"/>
      <c r="S348" s="7"/>
      <c r="T348" s="7"/>
      <c r="U348" s="7"/>
      <c r="AA348" s="7"/>
      <c r="AB348" s="104"/>
      <c r="AC348" s="7"/>
      <c r="AD348" s="7"/>
      <c r="AE348" s="7"/>
      <c r="AF348" s="104"/>
      <c r="AI348" s="7"/>
      <c r="AJ348" s="104"/>
      <c r="AK348" s="7"/>
      <c r="AL348" s="7"/>
      <c r="AM348"/>
      <c r="AN348"/>
      <c r="AS348"/>
      <c r="AT348"/>
      <c r="AU348"/>
      <c r="AV348"/>
      <c r="BK348"/>
      <c r="BL348"/>
      <c r="BM348"/>
      <c r="BN348"/>
    </row>
    <row r="349" spans="1:66" x14ac:dyDescent="0.3">
      <c r="A349">
        <v>14161100</v>
      </c>
      <c r="B349">
        <v>23773429</v>
      </c>
      <c r="C349" t="s">
        <v>25</v>
      </c>
      <c r="D349" t="s">
        <v>21</v>
      </c>
      <c r="F349" s="114"/>
      <c r="G349" s="7">
        <v>0.90400000000000003</v>
      </c>
      <c r="H349" s="7" t="str">
        <f t="shared" ref="H349:H364" si="729">IF(G349&gt;0.8,"VG",IF(G349&gt;0.7,"G",IF(G349&gt;0.45,"S","NS")))</f>
        <v>VG</v>
      </c>
      <c r="I349" s="7"/>
      <c r="J349" s="7"/>
      <c r="K349" s="7"/>
      <c r="L349" s="58">
        <v>5.8000000000000003E-2</v>
      </c>
      <c r="M349" s="7" t="str">
        <f t="shared" ref="M349:M364" si="730">IF(ABS(L349)&lt;5%,"VG",IF(ABS(L349)&lt;10%,"G",IF(ABS(L349)&lt;15%,"S","NS")))</f>
        <v>G</v>
      </c>
      <c r="N349" s="7"/>
      <c r="O349" s="7"/>
      <c r="P349" s="7"/>
      <c r="Q349" s="7">
        <v>0.307</v>
      </c>
      <c r="R349" s="7" t="str">
        <f t="shared" ref="R349:R364" si="731">IF(Q349&lt;=0.5,"VG",IF(Q349&lt;=0.6,"G",IF(Q349&lt;=0.7,"S","NS")))</f>
        <v>VG</v>
      </c>
      <c r="S349" s="7"/>
      <c r="T349" s="7"/>
      <c r="U349" s="7"/>
      <c r="V349" s="7">
        <v>0.91900000000000004</v>
      </c>
      <c r="W349" s="7" t="str">
        <f t="shared" ref="W349:W364" si="732">IF(V349&gt;0.85,"VG",IF(V349&gt;0.75,"G",IF(V349&gt;0.6,"S","NS")))</f>
        <v>VG</v>
      </c>
      <c r="AA349" s="7"/>
      <c r="AB349" s="58"/>
      <c r="AC349" s="7"/>
      <c r="AD349" s="7"/>
      <c r="AE349" s="7"/>
      <c r="AF349" s="58"/>
      <c r="AI349" s="7"/>
      <c r="AJ349" s="58"/>
      <c r="AK349" s="7"/>
      <c r="AL349" s="7"/>
      <c r="AM349"/>
      <c r="AN349"/>
      <c r="AS349"/>
      <c r="AT349"/>
      <c r="AU349"/>
      <c r="AV349"/>
      <c r="BK349"/>
      <c r="BL349"/>
      <c r="BM349"/>
      <c r="BN349"/>
    </row>
    <row r="350" spans="1:66" x14ac:dyDescent="0.3">
      <c r="A350">
        <v>14161100</v>
      </c>
      <c r="B350">
        <v>23773429</v>
      </c>
      <c r="C350" t="s">
        <v>25</v>
      </c>
      <c r="D350" t="s">
        <v>66</v>
      </c>
      <c r="F350" s="114"/>
      <c r="G350" s="7">
        <v>-2.8000000000000001E-2</v>
      </c>
      <c r="H350" s="7" t="str">
        <f t="shared" si="729"/>
        <v>NS</v>
      </c>
      <c r="I350" s="7"/>
      <c r="J350" s="7"/>
      <c r="K350" s="7"/>
      <c r="L350" s="58">
        <v>0.47</v>
      </c>
      <c r="M350" s="7" t="str">
        <f t="shared" si="730"/>
        <v>NS</v>
      </c>
      <c r="N350" s="7"/>
      <c r="O350" s="7"/>
      <c r="P350" s="7"/>
      <c r="Q350" s="7">
        <v>0.83399999999999996</v>
      </c>
      <c r="R350" s="7" t="str">
        <f t="shared" si="731"/>
        <v>NS</v>
      </c>
      <c r="S350" s="7"/>
      <c r="T350" s="7"/>
      <c r="U350" s="7"/>
      <c r="V350" s="7">
        <v>0.89200000000000002</v>
      </c>
      <c r="W350" s="7" t="str">
        <f t="shared" si="732"/>
        <v>VG</v>
      </c>
      <c r="AA350" s="7"/>
      <c r="AB350" s="58"/>
      <c r="AC350" s="7"/>
      <c r="AD350" s="7"/>
      <c r="AE350" s="7"/>
      <c r="AF350" s="58"/>
      <c r="AI350" s="7"/>
      <c r="AJ350" s="58"/>
      <c r="AK350" s="7"/>
      <c r="AL350" s="7"/>
      <c r="AM350"/>
      <c r="AN350"/>
      <c r="AS350"/>
      <c r="AT350"/>
      <c r="AU350"/>
      <c r="AV350"/>
      <c r="BK350"/>
      <c r="BL350"/>
      <c r="BM350"/>
      <c r="BN350"/>
    </row>
    <row r="351" spans="1:66" x14ac:dyDescent="0.3">
      <c r="A351">
        <v>14161100</v>
      </c>
      <c r="B351">
        <v>23773429</v>
      </c>
      <c r="C351" t="s">
        <v>25</v>
      </c>
      <c r="D351" t="s">
        <v>68</v>
      </c>
      <c r="F351" s="114"/>
      <c r="G351" s="7">
        <v>0.82499999999999996</v>
      </c>
      <c r="H351" s="7" t="str">
        <f t="shared" si="729"/>
        <v>VG</v>
      </c>
      <c r="I351" s="7"/>
      <c r="J351" s="7"/>
      <c r="K351" s="7"/>
      <c r="L351" s="58">
        <v>-6.7000000000000004E-2</v>
      </c>
      <c r="M351" s="7" t="str">
        <f t="shared" si="730"/>
        <v>G</v>
      </c>
      <c r="N351" s="7"/>
      <c r="O351" s="7"/>
      <c r="P351" s="7"/>
      <c r="Q351" s="7">
        <v>0.41299999999999998</v>
      </c>
      <c r="R351" s="7" t="str">
        <f t="shared" si="731"/>
        <v>VG</v>
      </c>
      <c r="S351" s="7"/>
      <c r="T351" s="7"/>
      <c r="U351" s="7"/>
      <c r="V351" s="7">
        <v>0.89500000000000002</v>
      </c>
      <c r="W351" s="7" t="str">
        <f t="shared" si="732"/>
        <v>VG</v>
      </c>
      <c r="AA351" s="7"/>
      <c r="AB351" s="58"/>
      <c r="AC351" s="7"/>
      <c r="AD351" s="7"/>
      <c r="AE351" s="7"/>
      <c r="AF351" s="58"/>
      <c r="AI351" s="7"/>
      <c r="AJ351" s="58"/>
      <c r="AK351" s="7"/>
      <c r="AL351" s="7"/>
      <c r="AM351"/>
      <c r="AN351"/>
      <c r="AS351"/>
      <c r="AT351"/>
      <c r="AU351"/>
      <c r="AV351"/>
      <c r="BK351"/>
      <c r="BL351"/>
      <c r="BM351"/>
      <c r="BN351"/>
    </row>
    <row r="352" spans="1:66" s="50" customFormat="1" x14ac:dyDescent="0.3">
      <c r="A352" s="50">
        <v>14161100</v>
      </c>
      <c r="B352" s="50">
        <v>23773429</v>
      </c>
      <c r="C352" s="50" t="s">
        <v>25</v>
      </c>
      <c r="D352" s="50" t="s">
        <v>77</v>
      </c>
      <c r="F352" s="65">
        <v>1.3</v>
      </c>
      <c r="G352" s="51">
        <v>0.85599999999999998</v>
      </c>
      <c r="H352" s="51" t="str">
        <f t="shared" si="729"/>
        <v>VG</v>
      </c>
      <c r="I352" s="51"/>
      <c r="J352" s="51"/>
      <c r="K352" s="51"/>
      <c r="L352" s="52">
        <v>-7.4999999999999997E-2</v>
      </c>
      <c r="M352" s="51" t="str">
        <f t="shared" si="730"/>
        <v>G</v>
      </c>
      <c r="N352" s="51"/>
      <c r="O352" s="51"/>
      <c r="P352" s="51"/>
      <c r="Q352" s="51">
        <v>0.373</v>
      </c>
      <c r="R352" s="51" t="str">
        <f t="shared" si="731"/>
        <v>VG</v>
      </c>
      <c r="S352" s="51"/>
      <c r="T352" s="51"/>
      <c r="U352" s="51"/>
      <c r="V352" s="51">
        <v>0.92500000000000004</v>
      </c>
      <c r="W352" s="51" t="str">
        <f t="shared" si="732"/>
        <v>VG</v>
      </c>
      <c r="X352" s="51"/>
      <c r="Y352" s="51"/>
      <c r="Z352" s="51"/>
      <c r="AA352" s="51"/>
      <c r="AB352" s="52"/>
      <c r="AC352" s="51"/>
      <c r="AD352" s="51"/>
      <c r="AE352" s="51"/>
      <c r="AF352" s="52"/>
      <c r="AG352" s="51"/>
      <c r="AH352" s="51"/>
      <c r="AI352" s="51"/>
      <c r="AJ352" s="52"/>
      <c r="AK352" s="51"/>
      <c r="AL352" s="51"/>
    </row>
    <row r="353" spans="1:38" s="50" customFormat="1" x14ac:dyDescent="0.3">
      <c r="A353" s="50">
        <v>14161100</v>
      </c>
      <c r="B353" s="50">
        <v>23773429</v>
      </c>
      <c r="C353" s="50" t="s">
        <v>25</v>
      </c>
      <c r="D353" s="68" t="s">
        <v>78</v>
      </c>
      <c r="E353" s="68"/>
      <c r="F353" s="65">
        <v>1.2</v>
      </c>
      <c r="G353" s="51">
        <v>0.85599999999999998</v>
      </c>
      <c r="H353" s="51" t="str">
        <f t="shared" si="729"/>
        <v>VG</v>
      </c>
      <c r="I353" s="51"/>
      <c r="J353" s="51"/>
      <c r="K353" s="51"/>
      <c r="L353" s="52">
        <v>-7.2999999999999995E-2</v>
      </c>
      <c r="M353" s="51" t="str">
        <f t="shared" si="730"/>
        <v>G</v>
      </c>
      <c r="N353" s="51"/>
      <c r="O353" s="51"/>
      <c r="P353" s="51"/>
      <c r="Q353" s="51">
        <v>0.373</v>
      </c>
      <c r="R353" s="51" t="str">
        <f t="shared" si="731"/>
        <v>VG</v>
      </c>
      <c r="S353" s="51"/>
      <c r="T353" s="51"/>
      <c r="U353" s="51"/>
      <c r="V353" s="51">
        <v>0.92500000000000004</v>
      </c>
      <c r="W353" s="51" t="str">
        <f t="shared" si="732"/>
        <v>VG</v>
      </c>
      <c r="X353" s="51"/>
      <c r="Y353" s="51"/>
      <c r="Z353" s="51"/>
      <c r="AA353" s="51"/>
      <c r="AB353" s="52"/>
      <c r="AC353" s="51"/>
      <c r="AD353" s="51"/>
      <c r="AE353" s="51"/>
      <c r="AF353" s="52"/>
      <c r="AG353" s="51"/>
      <c r="AH353" s="51"/>
      <c r="AI353" s="51"/>
      <c r="AJ353" s="52"/>
      <c r="AK353" s="51"/>
      <c r="AL353" s="51"/>
    </row>
    <row r="354" spans="1:38" s="50" customFormat="1" x14ac:dyDescent="0.3">
      <c r="A354" s="50">
        <v>14161100</v>
      </c>
      <c r="B354" s="50">
        <v>23773429</v>
      </c>
      <c r="C354" s="50" t="s">
        <v>25</v>
      </c>
      <c r="D354" s="68" t="s">
        <v>80</v>
      </c>
      <c r="E354" s="68"/>
      <c r="F354" s="65">
        <v>0.9</v>
      </c>
      <c r="G354" s="51">
        <v>0.92</v>
      </c>
      <c r="H354" s="51" t="str">
        <f t="shared" si="729"/>
        <v>VG</v>
      </c>
      <c r="I354" s="51"/>
      <c r="J354" s="51"/>
      <c r="K354" s="51"/>
      <c r="L354" s="52">
        <v>-8.0000000000000002E-3</v>
      </c>
      <c r="M354" s="51" t="str">
        <f t="shared" si="730"/>
        <v>VG</v>
      </c>
      <c r="N354" s="51"/>
      <c r="O354" s="51"/>
      <c r="P354" s="51"/>
      <c r="Q354" s="51">
        <v>0.28000000000000003</v>
      </c>
      <c r="R354" s="51" t="str">
        <f t="shared" si="731"/>
        <v>VG</v>
      </c>
      <c r="S354" s="51"/>
      <c r="T354" s="51"/>
      <c r="U354" s="51"/>
      <c r="V354" s="51">
        <v>0.92500000000000004</v>
      </c>
      <c r="W354" s="51" t="str">
        <f t="shared" si="732"/>
        <v>VG</v>
      </c>
      <c r="X354" s="51"/>
      <c r="Y354" s="51"/>
      <c r="Z354" s="51"/>
      <c r="AA354" s="51"/>
      <c r="AB354" s="52"/>
      <c r="AC354" s="51"/>
      <c r="AD354" s="51"/>
      <c r="AE354" s="51"/>
      <c r="AF354" s="52"/>
      <c r="AG354" s="51"/>
      <c r="AH354" s="51"/>
      <c r="AI354" s="51"/>
      <c r="AJ354" s="52"/>
      <c r="AK354" s="51"/>
      <c r="AL354" s="51"/>
    </row>
    <row r="355" spans="1:38" s="50" customFormat="1" x14ac:dyDescent="0.3">
      <c r="A355" s="50">
        <v>14161100</v>
      </c>
      <c r="B355" s="50">
        <v>23773429</v>
      </c>
      <c r="C355" s="50" t="s">
        <v>25</v>
      </c>
      <c r="D355" s="84" t="s">
        <v>89</v>
      </c>
      <c r="E355" s="84"/>
      <c r="F355" s="65">
        <v>1.3</v>
      </c>
      <c r="G355" s="51">
        <v>0.86</v>
      </c>
      <c r="H355" s="51" t="str">
        <f t="shared" si="729"/>
        <v>VG</v>
      </c>
      <c r="I355" s="51"/>
      <c r="J355" s="51"/>
      <c r="K355" s="51"/>
      <c r="L355" s="52">
        <v>0.14599999999999999</v>
      </c>
      <c r="M355" s="51" t="str">
        <f t="shared" si="730"/>
        <v>S</v>
      </c>
      <c r="N355" s="51"/>
      <c r="O355" s="51"/>
      <c r="P355" s="51"/>
      <c r="Q355" s="51">
        <v>0.36</v>
      </c>
      <c r="R355" s="51" t="str">
        <f t="shared" si="731"/>
        <v>VG</v>
      </c>
      <c r="S355" s="51"/>
      <c r="T355" s="51"/>
      <c r="U355" s="51"/>
      <c r="V355" s="51">
        <v>0.95</v>
      </c>
      <c r="W355" s="51" t="str">
        <f t="shared" si="732"/>
        <v>VG</v>
      </c>
      <c r="X355" s="51"/>
      <c r="Y355" s="51"/>
      <c r="Z355" s="51"/>
      <c r="AA355" s="51"/>
      <c r="AB355" s="52"/>
      <c r="AC355" s="51"/>
      <c r="AD355" s="51"/>
      <c r="AE355" s="51"/>
      <c r="AF355" s="52"/>
      <c r="AG355" s="51"/>
      <c r="AH355" s="51"/>
      <c r="AI355" s="51"/>
      <c r="AJ355" s="52"/>
      <c r="AK355" s="51"/>
      <c r="AL355" s="51"/>
    </row>
    <row r="356" spans="1:38" s="50" customFormat="1" x14ac:dyDescent="0.3">
      <c r="A356" s="50">
        <v>14161100</v>
      </c>
      <c r="B356" s="50">
        <v>23773429</v>
      </c>
      <c r="C356" s="50" t="s">
        <v>25</v>
      </c>
      <c r="D356" s="84" t="s">
        <v>105</v>
      </c>
      <c r="E356" s="84" t="s">
        <v>102</v>
      </c>
      <c r="F356" s="65">
        <v>0.8</v>
      </c>
      <c r="G356" s="51">
        <v>0.94</v>
      </c>
      <c r="H356" s="51" t="str">
        <f t="shared" si="729"/>
        <v>VG</v>
      </c>
      <c r="I356" s="51"/>
      <c r="J356" s="51"/>
      <c r="K356" s="51"/>
      <c r="L356" s="52">
        <v>-8.9999999999999993E-3</v>
      </c>
      <c r="M356" s="51" t="str">
        <f t="shared" si="730"/>
        <v>VG</v>
      </c>
      <c r="N356" s="51"/>
      <c r="O356" s="51"/>
      <c r="P356" s="51"/>
      <c r="Q356" s="51">
        <v>0.25</v>
      </c>
      <c r="R356" s="51" t="str">
        <f t="shared" si="731"/>
        <v>VG</v>
      </c>
      <c r="S356" s="51"/>
      <c r="T356" s="51"/>
      <c r="U356" s="51"/>
      <c r="V356" s="51">
        <v>0.94</v>
      </c>
      <c r="W356" s="51" t="str">
        <f t="shared" si="732"/>
        <v>VG</v>
      </c>
      <c r="X356" s="51"/>
      <c r="Y356" s="51"/>
      <c r="Z356" s="51"/>
      <c r="AA356" s="51"/>
      <c r="AB356" s="52"/>
      <c r="AC356" s="51"/>
      <c r="AD356" s="51"/>
      <c r="AE356" s="51"/>
      <c r="AF356" s="52"/>
      <c r="AG356" s="51"/>
      <c r="AH356" s="51"/>
      <c r="AI356" s="51"/>
      <c r="AJ356" s="52"/>
      <c r="AK356" s="51"/>
      <c r="AL356" s="51"/>
    </row>
    <row r="357" spans="1:38" s="50" customFormat="1" x14ac:dyDescent="0.3">
      <c r="A357" s="50">
        <v>14161100</v>
      </c>
      <c r="B357" s="50">
        <v>23773429</v>
      </c>
      <c r="C357" s="50" t="s">
        <v>25</v>
      </c>
      <c r="D357" s="84" t="s">
        <v>110</v>
      </c>
      <c r="E357" s="84" t="s">
        <v>114</v>
      </c>
      <c r="F357" s="65">
        <v>0.8</v>
      </c>
      <c r="G357" s="51">
        <v>0.94</v>
      </c>
      <c r="H357" s="51" t="str">
        <f t="shared" si="729"/>
        <v>VG</v>
      </c>
      <c r="I357" s="51"/>
      <c r="J357" s="51"/>
      <c r="K357" s="51"/>
      <c r="L357" s="52">
        <v>-6.0000000000000001E-3</v>
      </c>
      <c r="M357" s="51" t="str">
        <f t="shared" si="730"/>
        <v>VG</v>
      </c>
      <c r="N357" s="51"/>
      <c r="O357" s="51"/>
      <c r="P357" s="51"/>
      <c r="Q357" s="51">
        <v>0.24</v>
      </c>
      <c r="R357" s="51" t="str">
        <f t="shared" si="731"/>
        <v>VG</v>
      </c>
      <c r="S357" s="51"/>
      <c r="T357" s="51"/>
      <c r="U357" s="51"/>
      <c r="V357" s="51">
        <v>0.94</v>
      </c>
      <c r="W357" s="51" t="str">
        <f t="shared" si="732"/>
        <v>VG</v>
      </c>
      <c r="X357" s="51"/>
      <c r="Y357" s="51"/>
      <c r="Z357" s="51"/>
      <c r="AA357" s="51"/>
      <c r="AB357" s="52"/>
      <c r="AC357" s="51"/>
      <c r="AD357" s="51"/>
      <c r="AE357" s="51"/>
      <c r="AF357" s="52"/>
      <c r="AG357" s="51"/>
      <c r="AH357" s="51"/>
      <c r="AI357" s="51"/>
      <c r="AJ357" s="52"/>
      <c r="AK357" s="51"/>
      <c r="AL357" s="51"/>
    </row>
    <row r="358" spans="1:38" s="50" customFormat="1" x14ac:dyDescent="0.3">
      <c r="A358" s="50">
        <v>14161100</v>
      </c>
      <c r="B358" s="50">
        <v>23773429</v>
      </c>
      <c r="C358" s="50" t="s">
        <v>25</v>
      </c>
      <c r="D358" s="84" t="s">
        <v>121</v>
      </c>
      <c r="E358" s="84" t="s">
        <v>124</v>
      </c>
      <c r="F358" s="65">
        <v>0.8</v>
      </c>
      <c r="G358" s="51">
        <v>0.94</v>
      </c>
      <c r="H358" s="51" t="str">
        <f t="shared" si="729"/>
        <v>VG</v>
      </c>
      <c r="I358" s="51"/>
      <c r="J358" s="51"/>
      <c r="K358" s="51"/>
      <c r="L358" s="52">
        <v>3.1E-2</v>
      </c>
      <c r="M358" s="51" t="str">
        <f t="shared" si="730"/>
        <v>VG</v>
      </c>
      <c r="N358" s="51"/>
      <c r="O358" s="51"/>
      <c r="P358" s="51"/>
      <c r="Q358" s="51">
        <v>0.25</v>
      </c>
      <c r="R358" s="51" t="str">
        <f t="shared" si="731"/>
        <v>VG</v>
      </c>
      <c r="S358" s="51"/>
      <c r="T358" s="51"/>
      <c r="U358" s="51"/>
      <c r="V358" s="51">
        <v>0.94</v>
      </c>
      <c r="W358" s="51" t="str">
        <f t="shared" si="732"/>
        <v>VG</v>
      </c>
      <c r="X358" s="51"/>
      <c r="Y358" s="51"/>
      <c r="Z358" s="51"/>
      <c r="AA358" s="51"/>
      <c r="AB358" s="52"/>
      <c r="AC358" s="51"/>
      <c r="AD358" s="51"/>
      <c r="AE358" s="51"/>
      <c r="AF358" s="52"/>
      <c r="AG358" s="51"/>
      <c r="AH358" s="51"/>
      <c r="AI358" s="51"/>
      <c r="AJ358" s="52"/>
      <c r="AK358" s="51"/>
      <c r="AL358" s="51"/>
    </row>
    <row r="359" spans="1:38" s="50" customFormat="1" x14ac:dyDescent="0.3">
      <c r="A359" s="50">
        <v>14161100</v>
      </c>
      <c r="B359" s="50">
        <v>23773429</v>
      </c>
      <c r="C359" s="50" t="s">
        <v>25</v>
      </c>
      <c r="D359" s="84" t="s">
        <v>144</v>
      </c>
      <c r="E359" s="84" t="s">
        <v>124</v>
      </c>
      <c r="F359" s="65">
        <v>0.9</v>
      </c>
      <c r="G359" s="51">
        <v>0.94</v>
      </c>
      <c r="H359" s="51" t="str">
        <f t="shared" si="729"/>
        <v>VG</v>
      </c>
      <c r="I359" s="51"/>
      <c r="J359" s="51"/>
      <c r="K359" s="51"/>
      <c r="L359" s="52">
        <v>3.2000000000000001E-2</v>
      </c>
      <c r="M359" s="51" t="str">
        <f t="shared" si="730"/>
        <v>VG</v>
      </c>
      <c r="N359" s="51"/>
      <c r="O359" s="51"/>
      <c r="P359" s="51"/>
      <c r="Q359" s="51">
        <v>0.25</v>
      </c>
      <c r="R359" s="51" t="str">
        <f t="shared" si="731"/>
        <v>VG</v>
      </c>
      <c r="S359" s="51"/>
      <c r="T359" s="51"/>
      <c r="U359" s="51"/>
      <c r="V359" s="51">
        <v>0.94</v>
      </c>
      <c r="W359" s="51" t="str">
        <f t="shared" si="732"/>
        <v>VG</v>
      </c>
      <c r="X359" s="51"/>
      <c r="Y359" s="51"/>
      <c r="Z359" s="51"/>
      <c r="AA359" s="51"/>
      <c r="AB359" s="52"/>
      <c r="AC359" s="51"/>
      <c r="AD359" s="51"/>
      <c r="AE359" s="51"/>
      <c r="AF359" s="52"/>
      <c r="AG359" s="51"/>
      <c r="AH359" s="51"/>
      <c r="AI359" s="51"/>
      <c r="AJ359" s="52"/>
      <c r="AK359" s="51"/>
      <c r="AL359" s="51"/>
    </row>
    <row r="360" spans="1:38" s="63" customFormat="1" x14ac:dyDescent="0.3">
      <c r="A360" s="63">
        <v>14161100</v>
      </c>
      <c r="B360" s="63">
        <v>23773429</v>
      </c>
      <c r="C360" s="63" t="s">
        <v>25</v>
      </c>
      <c r="D360" s="105" t="s">
        <v>147</v>
      </c>
      <c r="E360" s="105" t="s">
        <v>149</v>
      </c>
      <c r="F360" s="64">
        <v>1.9</v>
      </c>
      <c r="G360" s="5">
        <v>0.74</v>
      </c>
      <c r="H360" s="5" t="str">
        <f t="shared" si="729"/>
        <v>G</v>
      </c>
      <c r="I360" s="5"/>
      <c r="J360" s="5"/>
      <c r="K360" s="5"/>
      <c r="L360" s="17">
        <v>-0.17199999999999999</v>
      </c>
      <c r="M360" s="5" t="str">
        <f t="shared" si="730"/>
        <v>NS</v>
      </c>
      <c r="N360" s="5"/>
      <c r="O360" s="5"/>
      <c r="P360" s="5"/>
      <c r="Q360" s="5">
        <v>0.47</v>
      </c>
      <c r="R360" s="5" t="str">
        <f t="shared" si="731"/>
        <v>VG</v>
      </c>
      <c r="S360" s="5"/>
      <c r="T360" s="5"/>
      <c r="U360" s="5"/>
      <c r="V360" s="5">
        <v>0.94</v>
      </c>
      <c r="W360" s="5" t="str">
        <f t="shared" si="732"/>
        <v>VG</v>
      </c>
      <c r="X360" s="5"/>
      <c r="Y360" s="5"/>
      <c r="Z360" s="5"/>
      <c r="AA360" s="5"/>
      <c r="AB360" s="17"/>
      <c r="AC360" s="5"/>
      <c r="AD360" s="5"/>
      <c r="AE360" s="5"/>
      <c r="AF360" s="17"/>
      <c r="AG360" s="5"/>
      <c r="AH360" s="5"/>
      <c r="AI360" s="5"/>
      <c r="AJ360" s="17"/>
      <c r="AK360" s="5"/>
      <c r="AL360" s="5"/>
    </row>
    <row r="361" spans="1:38" s="34" customFormat="1" x14ac:dyDescent="0.3">
      <c r="A361" s="34">
        <v>14161100</v>
      </c>
      <c r="B361" s="34">
        <v>23773429</v>
      </c>
      <c r="C361" s="34" t="s">
        <v>25</v>
      </c>
      <c r="D361" s="85" t="s">
        <v>207</v>
      </c>
      <c r="E361" s="85" t="s">
        <v>210</v>
      </c>
      <c r="F361" s="86">
        <v>1.9</v>
      </c>
      <c r="G361" s="36">
        <v>0.75</v>
      </c>
      <c r="H361" s="36" t="str">
        <f t="shared" si="729"/>
        <v>G</v>
      </c>
      <c r="I361" s="36"/>
      <c r="J361" s="36"/>
      <c r="K361" s="36"/>
      <c r="L361" s="37">
        <v>-0.16900000000000001</v>
      </c>
      <c r="M361" s="36" t="str">
        <f t="shared" si="730"/>
        <v>NS</v>
      </c>
      <c r="N361" s="36"/>
      <c r="O361" s="36"/>
      <c r="P361" s="36"/>
      <c r="Q361" s="36">
        <v>0.46</v>
      </c>
      <c r="R361" s="36" t="str">
        <f t="shared" si="731"/>
        <v>VG</v>
      </c>
      <c r="S361" s="36"/>
      <c r="T361" s="36"/>
      <c r="U361" s="36"/>
      <c r="V361" s="36">
        <v>0.94</v>
      </c>
      <c r="W361" s="36" t="str">
        <f t="shared" si="732"/>
        <v>VG</v>
      </c>
      <c r="X361" s="36"/>
      <c r="Y361" s="36"/>
      <c r="Z361" s="36"/>
      <c r="AA361" s="36"/>
      <c r="AB361" s="37"/>
      <c r="AC361" s="36"/>
      <c r="AD361" s="36"/>
      <c r="AE361" s="36"/>
      <c r="AF361" s="37"/>
      <c r="AG361" s="36"/>
      <c r="AH361" s="36"/>
      <c r="AI361" s="36"/>
      <c r="AJ361" s="37"/>
      <c r="AK361" s="36"/>
      <c r="AL361" s="36"/>
    </row>
    <row r="362" spans="1:38" s="34" customFormat="1" x14ac:dyDescent="0.3">
      <c r="A362" s="34">
        <v>14161100</v>
      </c>
      <c r="B362" s="34">
        <v>23773429</v>
      </c>
      <c r="C362" s="34" t="s">
        <v>25</v>
      </c>
      <c r="D362" s="85" t="s">
        <v>212</v>
      </c>
      <c r="E362" s="85" t="s">
        <v>210</v>
      </c>
      <c r="F362" s="86">
        <v>1.9</v>
      </c>
      <c r="G362" s="36">
        <v>0.74</v>
      </c>
      <c r="H362" s="36" t="str">
        <f t="shared" si="729"/>
        <v>G</v>
      </c>
      <c r="I362" s="36"/>
      <c r="J362" s="36"/>
      <c r="K362" s="36"/>
      <c r="L362" s="37">
        <v>-0.16900000000000001</v>
      </c>
      <c r="M362" s="36" t="str">
        <f t="shared" si="730"/>
        <v>NS</v>
      </c>
      <c r="N362" s="36"/>
      <c r="O362" s="36"/>
      <c r="P362" s="36"/>
      <c r="Q362" s="36">
        <v>0.46</v>
      </c>
      <c r="R362" s="36" t="str">
        <f t="shared" si="731"/>
        <v>VG</v>
      </c>
      <c r="S362" s="36"/>
      <c r="T362" s="36"/>
      <c r="U362" s="36"/>
      <c r="V362" s="36">
        <v>0.94</v>
      </c>
      <c r="W362" s="36" t="str">
        <f t="shared" si="732"/>
        <v>VG</v>
      </c>
      <c r="X362" s="36"/>
      <c r="Y362" s="36"/>
      <c r="Z362" s="36"/>
      <c r="AA362" s="36"/>
      <c r="AB362" s="37"/>
      <c r="AC362" s="36"/>
      <c r="AD362" s="36"/>
      <c r="AE362" s="36"/>
      <c r="AF362" s="37"/>
      <c r="AG362" s="36"/>
      <c r="AH362" s="36"/>
      <c r="AI362" s="36"/>
      <c r="AJ362" s="37"/>
      <c r="AK362" s="36"/>
      <c r="AL362" s="36"/>
    </row>
    <row r="363" spans="1:38" s="34" customFormat="1" x14ac:dyDescent="0.3">
      <c r="A363" s="34">
        <v>14161100</v>
      </c>
      <c r="B363" s="34">
        <v>23773429</v>
      </c>
      <c r="C363" s="34" t="s">
        <v>25</v>
      </c>
      <c r="D363" s="85" t="s">
        <v>338</v>
      </c>
      <c r="E363" s="85" t="s">
        <v>210</v>
      </c>
      <c r="F363" s="86">
        <v>2</v>
      </c>
      <c r="G363" s="36">
        <v>0.73199999999999998</v>
      </c>
      <c r="H363" s="36" t="str">
        <f t="shared" si="729"/>
        <v>G</v>
      </c>
      <c r="I363" s="36"/>
      <c r="J363" s="36"/>
      <c r="K363" s="36"/>
      <c r="L363" s="37">
        <v>-0.16600000000000001</v>
      </c>
      <c r="M363" s="36" t="str">
        <f t="shared" si="730"/>
        <v>NS</v>
      </c>
      <c r="N363" s="36"/>
      <c r="O363" s="36"/>
      <c r="P363" s="36"/>
      <c r="Q363" s="36">
        <v>0.48</v>
      </c>
      <c r="R363" s="36" t="str">
        <f t="shared" si="731"/>
        <v>VG</v>
      </c>
      <c r="S363" s="36"/>
      <c r="T363" s="36"/>
      <c r="U363" s="36"/>
      <c r="V363" s="36">
        <v>0.89900000000000002</v>
      </c>
      <c r="W363" s="36" t="str">
        <f t="shared" si="732"/>
        <v>VG</v>
      </c>
      <c r="X363" s="36"/>
      <c r="Y363" s="36"/>
      <c r="Z363" s="36"/>
      <c r="AA363" s="36"/>
      <c r="AB363" s="37"/>
      <c r="AC363" s="36"/>
      <c r="AD363" s="36"/>
      <c r="AE363" s="36"/>
      <c r="AF363" s="37"/>
      <c r="AG363" s="36"/>
      <c r="AH363" s="36"/>
      <c r="AI363" s="36"/>
      <c r="AJ363" s="37"/>
      <c r="AK363" s="36"/>
      <c r="AL363" s="36"/>
    </row>
    <row r="364" spans="1:38" s="34" customFormat="1" x14ac:dyDescent="0.3">
      <c r="A364" s="34">
        <v>14161100</v>
      </c>
      <c r="B364" s="34">
        <v>23773429</v>
      </c>
      <c r="C364" s="34" t="s">
        <v>25</v>
      </c>
      <c r="D364" s="85" t="s">
        <v>342</v>
      </c>
      <c r="E364" s="85" t="s">
        <v>210</v>
      </c>
      <c r="F364" s="86">
        <v>1.8</v>
      </c>
      <c r="G364" s="36">
        <v>0.75</v>
      </c>
      <c r="H364" s="36" t="str">
        <f t="shared" si="729"/>
        <v>G</v>
      </c>
      <c r="I364" s="36"/>
      <c r="J364" s="36"/>
      <c r="K364" s="36"/>
      <c r="L364" s="37">
        <v>-0.16800000000000001</v>
      </c>
      <c r="M364" s="36" t="str">
        <f t="shared" si="730"/>
        <v>NS</v>
      </c>
      <c r="N364" s="36"/>
      <c r="O364" s="36"/>
      <c r="P364" s="36"/>
      <c r="Q364" s="36">
        <v>0.46</v>
      </c>
      <c r="R364" s="36" t="str">
        <f t="shared" si="731"/>
        <v>VG</v>
      </c>
      <c r="S364" s="36"/>
      <c r="T364" s="36"/>
      <c r="U364" s="36"/>
      <c r="V364" s="36">
        <v>0.94</v>
      </c>
      <c r="W364" s="36" t="str">
        <f t="shared" si="732"/>
        <v>VG</v>
      </c>
      <c r="X364" s="36"/>
      <c r="Y364" s="36"/>
      <c r="Z364" s="36"/>
      <c r="AA364" s="36"/>
      <c r="AB364" s="37"/>
      <c r="AC364" s="36"/>
      <c r="AD364" s="36"/>
      <c r="AE364" s="36"/>
      <c r="AF364" s="37"/>
      <c r="AG364" s="36"/>
      <c r="AH364" s="36"/>
      <c r="AI364" s="36"/>
      <c r="AJ364" s="37"/>
      <c r="AK364" s="36"/>
      <c r="AL364" s="36"/>
    </row>
    <row r="365" spans="1:38" s="63" customFormat="1" x14ac:dyDescent="0.3">
      <c r="A365" s="63">
        <v>14161100</v>
      </c>
      <c r="B365" s="63">
        <v>23773429</v>
      </c>
      <c r="C365" s="63" t="s">
        <v>25</v>
      </c>
      <c r="D365" s="105" t="s">
        <v>513</v>
      </c>
      <c r="E365" s="105" t="s">
        <v>514</v>
      </c>
      <c r="F365" s="64">
        <v>3.1</v>
      </c>
      <c r="G365" s="5">
        <v>-0.09</v>
      </c>
      <c r="H365" s="5" t="str">
        <f t="shared" ref="H365" si="733">IF(G365&gt;0.8,"VG",IF(G365&gt;0.7,"G",IF(G365&gt;0.45,"S","NS")))</f>
        <v>NS</v>
      </c>
      <c r="I365" s="5"/>
      <c r="J365" s="5"/>
      <c r="K365" s="5"/>
      <c r="L365" s="17">
        <v>0.25219999999999998</v>
      </c>
      <c r="M365" s="5" t="str">
        <f t="shared" ref="M365" si="734">IF(ABS(L365)&lt;5%,"VG",IF(ABS(L365)&lt;10%,"G",IF(ABS(L365)&lt;15%,"S","NS")))</f>
        <v>NS</v>
      </c>
      <c r="N365" s="5"/>
      <c r="O365" s="5"/>
      <c r="P365" s="5"/>
      <c r="Q365" s="5">
        <v>0.96</v>
      </c>
      <c r="R365" s="5" t="str">
        <f t="shared" ref="R365" si="735">IF(Q365&lt;=0.5,"VG",IF(Q365&lt;=0.6,"G",IF(Q365&lt;=0.7,"S","NS")))</f>
        <v>NS</v>
      </c>
      <c r="S365" s="5"/>
      <c r="T365" s="5"/>
      <c r="U365" s="5"/>
      <c r="V365" s="5">
        <v>0.10199999999999999</v>
      </c>
      <c r="W365" s="5" t="str">
        <f t="shared" ref="W365" si="736">IF(V365&gt;0.85,"VG",IF(V365&gt;0.75,"G",IF(V365&gt;0.6,"S","NS")))</f>
        <v>NS</v>
      </c>
      <c r="X365" s="5"/>
      <c r="Y365" s="5"/>
      <c r="Z365" s="5"/>
      <c r="AA365" s="5"/>
      <c r="AB365" s="17"/>
      <c r="AC365" s="5"/>
      <c r="AD365" s="5"/>
      <c r="AE365" s="5"/>
      <c r="AF365" s="17"/>
      <c r="AG365" s="5"/>
      <c r="AH365" s="5"/>
      <c r="AI365" s="5"/>
      <c r="AJ365" s="17"/>
      <c r="AK365" s="5"/>
      <c r="AL365" s="5"/>
    </row>
    <row r="366" spans="1:38" s="149" customFormat="1" x14ac:dyDescent="0.3">
      <c r="A366" s="149">
        <v>14161100</v>
      </c>
      <c r="B366" s="149">
        <v>23773429</v>
      </c>
      <c r="C366" s="149" t="s">
        <v>25</v>
      </c>
      <c r="D366" s="150" t="s">
        <v>519</v>
      </c>
      <c r="E366" s="150" t="s">
        <v>520</v>
      </c>
      <c r="F366" s="118">
        <v>3.3</v>
      </c>
      <c r="G366" s="151">
        <v>-0.21</v>
      </c>
      <c r="H366" s="151" t="str">
        <f t="shared" ref="H366" si="737">IF(G366&gt;0.8,"VG",IF(G366&gt;0.7,"G",IF(G366&gt;0.45,"S","NS")))</f>
        <v>NS</v>
      </c>
      <c r="I366" s="151"/>
      <c r="J366" s="151"/>
      <c r="K366" s="151"/>
      <c r="L366" s="152">
        <v>0.27550000000000002</v>
      </c>
      <c r="M366" s="151" t="str">
        <f t="shared" ref="M366" si="738">IF(ABS(L366)&lt;5%,"VG",IF(ABS(L366)&lt;10%,"G",IF(ABS(L366)&lt;15%,"S","NS")))</f>
        <v>NS</v>
      </c>
      <c r="N366" s="151"/>
      <c r="O366" s="151"/>
      <c r="P366" s="151"/>
      <c r="Q366" s="151">
        <v>1</v>
      </c>
      <c r="R366" s="151" t="str">
        <f t="shared" ref="R366" si="739">IF(Q366&lt;=0.5,"VG",IF(Q366&lt;=0.6,"G",IF(Q366&lt;=0.7,"S","NS")))</f>
        <v>NS</v>
      </c>
      <c r="S366" s="151"/>
      <c r="T366" s="151"/>
      <c r="U366" s="151"/>
      <c r="V366" s="151">
        <v>2.1999999999999999E-2</v>
      </c>
      <c r="W366" s="151" t="str">
        <f t="shared" ref="W366" si="740">IF(V366&gt;0.85,"VG",IF(V366&gt;0.75,"G",IF(V366&gt;0.6,"S","NS")))</f>
        <v>NS</v>
      </c>
      <c r="X366" s="151"/>
      <c r="Y366" s="151"/>
      <c r="Z366" s="151"/>
      <c r="AA366" s="151"/>
      <c r="AB366" s="152"/>
      <c r="AC366" s="151"/>
      <c r="AD366" s="151"/>
      <c r="AE366" s="151"/>
      <c r="AF366" s="152"/>
      <c r="AG366" s="151"/>
      <c r="AH366" s="151"/>
      <c r="AI366" s="151"/>
      <c r="AJ366" s="152"/>
      <c r="AK366" s="151"/>
      <c r="AL366" s="151"/>
    </row>
    <row r="367" spans="1:38" s="149" customFormat="1" x14ac:dyDescent="0.3">
      <c r="A367" s="149">
        <v>14161100</v>
      </c>
      <c r="B367" s="149">
        <v>23773429</v>
      </c>
      <c r="C367" s="149" t="s">
        <v>25</v>
      </c>
      <c r="D367" s="150" t="s">
        <v>523</v>
      </c>
      <c r="E367" s="150" t="s">
        <v>524</v>
      </c>
      <c r="F367" s="118">
        <v>3.1</v>
      </c>
      <c r="G367" s="151">
        <v>-0.11</v>
      </c>
      <c r="H367" s="151" t="str">
        <f t="shared" ref="H367" si="741">IF(G367&gt;0.8,"VG",IF(G367&gt;0.7,"G",IF(G367&gt;0.45,"S","NS")))</f>
        <v>NS</v>
      </c>
      <c r="I367" s="151"/>
      <c r="J367" s="151"/>
      <c r="K367" s="151"/>
      <c r="L367" s="152">
        <v>0.25950000000000001</v>
      </c>
      <c r="M367" s="151" t="str">
        <f t="shared" ref="M367" si="742">IF(ABS(L367)&lt;5%,"VG",IF(ABS(L367)&lt;10%,"G",IF(ABS(L367)&lt;15%,"S","NS")))</f>
        <v>NS</v>
      </c>
      <c r="N367" s="151"/>
      <c r="O367" s="151"/>
      <c r="P367" s="151"/>
      <c r="Q367" s="151">
        <v>0.96</v>
      </c>
      <c r="R367" s="151" t="str">
        <f t="shared" ref="R367" si="743">IF(Q367&lt;=0.5,"VG",IF(Q367&lt;=0.6,"G",IF(Q367&lt;=0.7,"S","NS")))</f>
        <v>NS</v>
      </c>
      <c r="S367" s="151"/>
      <c r="T367" s="151"/>
      <c r="U367" s="151"/>
      <c r="V367" s="151">
        <v>8.6999999999999994E-2</v>
      </c>
      <c r="W367" s="151" t="str">
        <f t="shared" ref="W367" si="744">IF(V367&gt;0.85,"VG",IF(V367&gt;0.75,"G",IF(V367&gt;0.6,"S","NS")))</f>
        <v>NS</v>
      </c>
      <c r="X367" s="151"/>
      <c r="Y367" s="151"/>
      <c r="Z367" s="151"/>
      <c r="AA367" s="151"/>
      <c r="AB367" s="152"/>
      <c r="AC367" s="151"/>
      <c r="AD367" s="151"/>
      <c r="AE367" s="151"/>
      <c r="AF367" s="152"/>
      <c r="AG367" s="151"/>
      <c r="AH367" s="151"/>
      <c r="AI367" s="151"/>
      <c r="AJ367" s="152"/>
      <c r="AK367" s="151"/>
      <c r="AL367" s="151"/>
    </row>
    <row r="368" spans="1:38" s="120" customFormat="1" x14ac:dyDescent="0.3">
      <c r="A368" s="120">
        <v>14161100</v>
      </c>
      <c r="B368" s="120">
        <v>23773429</v>
      </c>
      <c r="C368" s="120" t="s">
        <v>25</v>
      </c>
      <c r="D368" s="158" t="s">
        <v>525</v>
      </c>
      <c r="E368" s="158" t="s">
        <v>210</v>
      </c>
      <c r="F368" s="122">
        <v>1.8</v>
      </c>
      <c r="G368" s="123">
        <v>0.75</v>
      </c>
      <c r="H368" s="123" t="str">
        <f t="shared" ref="H368" si="745">IF(G368&gt;0.8,"VG",IF(G368&gt;0.7,"G",IF(G368&gt;0.45,"S","NS")))</f>
        <v>G</v>
      </c>
      <c r="I368" s="123"/>
      <c r="J368" s="123"/>
      <c r="K368" s="123"/>
      <c r="L368" s="124">
        <v>-0.1648</v>
      </c>
      <c r="M368" s="123" t="str">
        <f t="shared" ref="M368" si="746">IF(ABS(L368)&lt;5%,"VG",IF(ABS(L368)&lt;10%,"G",IF(ABS(L368)&lt;15%,"S","NS")))</f>
        <v>NS</v>
      </c>
      <c r="N368" s="123"/>
      <c r="O368" s="123"/>
      <c r="P368" s="123"/>
      <c r="Q368" s="123">
        <v>0.46</v>
      </c>
      <c r="R368" s="123" t="str">
        <f t="shared" ref="R368" si="747">IF(Q368&lt;=0.5,"VG",IF(Q368&lt;=0.6,"G",IF(Q368&lt;=0.7,"S","NS")))</f>
        <v>VG</v>
      </c>
      <c r="S368" s="123"/>
      <c r="T368" s="123"/>
      <c r="U368" s="123"/>
      <c r="V368" s="123">
        <v>0.93899999999999995</v>
      </c>
      <c r="W368" s="123" t="str">
        <f t="shared" ref="W368" si="748">IF(V368&gt;0.85,"VG",IF(V368&gt;0.75,"G",IF(V368&gt;0.6,"S","NS")))</f>
        <v>VG</v>
      </c>
      <c r="X368" s="123"/>
      <c r="Y368" s="123"/>
      <c r="Z368" s="123"/>
      <c r="AA368" s="123"/>
      <c r="AB368" s="124"/>
      <c r="AC368" s="123"/>
      <c r="AD368" s="123"/>
      <c r="AE368" s="123"/>
      <c r="AF368" s="124"/>
      <c r="AG368" s="123"/>
      <c r="AH368" s="123"/>
      <c r="AI368" s="123"/>
      <c r="AJ368" s="124"/>
      <c r="AK368" s="123"/>
      <c r="AL368" s="123"/>
    </row>
    <row r="369" spans="1:66" s="120" customFormat="1" x14ac:dyDescent="0.3">
      <c r="A369" s="120">
        <v>14161100</v>
      </c>
      <c r="B369" s="120">
        <v>23773429</v>
      </c>
      <c r="C369" s="120" t="s">
        <v>25</v>
      </c>
      <c r="D369" s="158" t="s">
        <v>531</v>
      </c>
      <c r="E369" s="158" t="s">
        <v>210</v>
      </c>
      <c r="F369" s="122">
        <v>1.9</v>
      </c>
      <c r="G369" s="123">
        <v>0.75</v>
      </c>
      <c r="H369" s="123" t="str">
        <f t="shared" ref="H369" si="749">IF(G369&gt;0.8,"VG",IF(G369&gt;0.7,"G",IF(G369&gt;0.45,"S","NS")))</f>
        <v>G</v>
      </c>
      <c r="I369" s="123"/>
      <c r="J369" s="123"/>
      <c r="K369" s="123"/>
      <c r="L369" s="124">
        <v>-0.16800000000000001</v>
      </c>
      <c r="M369" s="123" t="str">
        <f t="shared" ref="M369" si="750">IF(ABS(L369)&lt;5%,"VG",IF(ABS(L369)&lt;10%,"G",IF(ABS(L369)&lt;15%,"S","NS")))</f>
        <v>NS</v>
      </c>
      <c r="N369" s="123"/>
      <c r="O369" s="123"/>
      <c r="P369" s="123"/>
      <c r="Q369" s="123">
        <v>0.46</v>
      </c>
      <c r="R369" s="123" t="str">
        <f t="shared" ref="R369" si="751">IF(Q369&lt;=0.5,"VG",IF(Q369&lt;=0.6,"G",IF(Q369&lt;=0.7,"S","NS")))</f>
        <v>VG</v>
      </c>
      <c r="S369" s="123"/>
      <c r="T369" s="123"/>
      <c r="U369" s="123"/>
      <c r="V369" s="123">
        <v>0.93899999999999995</v>
      </c>
      <c r="W369" s="123" t="str">
        <f t="shared" ref="W369" si="752">IF(V369&gt;0.85,"VG",IF(V369&gt;0.75,"G",IF(V369&gt;0.6,"S","NS")))</f>
        <v>VG</v>
      </c>
      <c r="X369" s="123"/>
      <c r="Y369" s="123"/>
      <c r="Z369" s="123"/>
      <c r="AA369" s="123"/>
      <c r="AB369" s="124"/>
      <c r="AC369" s="123"/>
      <c r="AD369" s="123"/>
      <c r="AE369" s="123"/>
      <c r="AF369" s="124"/>
      <c r="AG369" s="123"/>
      <c r="AH369" s="123"/>
      <c r="AI369" s="123"/>
      <c r="AJ369" s="124"/>
      <c r="AK369" s="123"/>
      <c r="AL369" s="123"/>
    </row>
    <row r="370" spans="1:66" s="120" customFormat="1" x14ac:dyDescent="0.3">
      <c r="A370" s="120">
        <v>14161100</v>
      </c>
      <c r="B370" s="120">
        <v>23773429</v>
      </c>
      <c r="C370" s="120" t="s">
        <v>25</v>
      </c>
      <c r="D370" s="158" t="s">
        <v>534</v>
      </c>
      <c r="E370" s="158" t="s">
        <v>210</v>
      </c>
      <c r="F370" s="122">
        <v>2</v>
      </c>
      <c r="G370" s="123">
        <v>0.72219999999999995</v>
      </c>
      <c r="H370" s="123" t="str">
        <f t="shared" ref="H370" si="753">IF(G370&gt;0.8,"VG",IF(G370&gt;0.7,"G",IF(G370&gt;0.45,"S","NS")))</f>
        <v>G</v>
      </c>
      <c r="I370" s="123"/>
      <c r="J370" s="123"/>
      <c r="K370" s="123"/>
      <c r="L370" s="124">
        <v>-0.17199999999999999</v>
      </c>
      <c r="M370" s="123" t="str">
        <f t="shared" ref="M370" si="754">IF(ABS(L370)&lt;5%,"VG",IF(ABS(L370)&lt;10%,"G",IF(ABS(L370)&lt;15%,"S","NS")))</f>
        <v>NS</v>
      </c>
      <c r="N370" s="123"/>
      <c r="O370" s="123"/>
      <c r="P370" s="123"/>
      <c r="Q370" s="123">
        <v>0.49</v>
      </c>
      <c r="R370" s="123" t="str">
        <f t="shared" ref="R370" si="755">IF(Q370&lt;=0.5,"VG",IF(Q370&lt;=0.6,"G",IF(Q370&lt;=0.7,"S","NS")))</f>
        <v>VG</v>
      </c>
      <c r="S370" s="123"/>
      <c r="T370" s="123"/>
      <c r="U370" s="123"/>
      <c r="V370" s="123">
        <v>0.90129999999999999</v>
      </c>
      <c r="W370" s="123" t="str">
        <f t="shared" ref="W370" si="756">IF(V370&gt;0.85,"VG",IF(V370&gt;0.75,"G",IF(V370&gt;0.6,"S","NS")))</f>
        <v>VG</v>
      </c>
      <c r="X370" s="123"/>
      <c r="Y370" s="123"/>
      <c r="Z370" s="123"/>
      <c r="AA370" s="123"/>
      <c r="AB370" s="124"/>
      <c r="AC370" s="123"/>
      <c r="AD370" s="123"/>
      <c r="AE370" s="123"/>
      <c r="AF370" s="124"/>
      <c r="AG370" s="123"/>
      <c r="AH370" s="123"/>
      <c r="AI370" s="123"/>
      <c r="AJ370" s="124"/>
      <c r="AK370" s="123"/>
      <c r="AL370" s="123"/>
    </row>
    <row r="371" spans="1:66" s="154" customFormat="1" x14ac:dyDescent="0.3">
      <c r="D371" s="155"/>
      <c r="E371" s="155"/>
      <c r="F371" s="156"/>
      <c r="G371" s="157"/>
      <c r="H371" s="157"/>
      <c r="I371" s="157"/>
      <c r="J371" s="157"/>
      <c r="K371" s="157"/>
      <c r="L371" s="8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  <c r="AA371" s="157"/>
      <c r="AB371" s="87"/>
      <c r="AC371" s="157"/>
      <c r="AD371" s="157"/>
      <c r="AE371" s="157"/>
      <c r="AF371" s="87"/>
      <c r="AG371" s="157"/>
      <c r="AH371" s="157"/>
      <c r="AI371" s="157"/>
      <c r="AJ371" s="87"/>
      <c r="AK371" s="157"/>
      <c r="AL371" s="157"/>
    </row>
    <row r="372" spans="1:66" x14ac:dyDescent="0.3">
      <c r="A372">
        <v>14162200</v>
      </c>
      <c r="B372">
        <v>23773405</v>
      </c>
      <c r="C372" t="s">
        <v>6</v>
      </c>
      <c r="D372" t="s">
        <v>63</v>
      </c>
      <c r="G372" s="7">
        <v>0.23400000000000001</v>
      </c>
      <c r="H372" s="7" t="str">
        <f t="shared" ref="H372:H391" si="757">IF(G372&gt;0.8,"VG",IF(G372&gt;0.7,"G",IF(G372&gt;0.45,"S","NS")))</f>
        <v>NS</v>
      </c>
      <c r="I372" s="7"/>
      <c r="J372" s="7"/>
      <c r="K372" s="7"/>
      <c r="L372" s="58">
        <v>0.21199999999999999</v>
      </c>
      <c r="M372" s="7" t="str">
        <f t="shared" ref="M372:M391" si="758">IF(ABS(L372)&lt;5%,"VG",IF(ABS(L372)&lt;10%,"G",IF(ABS(L372)&lt;15%,"S","NS")))</f>
        <v>NS</v>
      </c>
      <c r="N372" s="7"/>
      <c r="O372" s="7"/>
      <c r="P372" s="7"/>
      <c r="Q372" s="7">
        <v>0.80800000000000005</v>
      </c>
      <c r="R372" s="7" t="str">
        <f t="shared" ref="R372:R391" si="759">IF(Q372&lt;=0.5,"VG",IF(Q372&lt;=0.6,"G",IF(Q372&lt;=0.7,"S","NS")))</f>
        <v>NS</v>
      </c>
      <c r="S372" s="7"/>
      <c r="T372" s="7"/>
      <c r="U372" s="7"/>
      <c r="V372" s="7">
        <v>0.47</v>
      </c>
      <c r="W372" s="7" t="str">
        <f t="shared" ref="W372:W391" si="760">IF(V372&gt;0.85,"VG",IF(V372&gt;0.75,"G",IF(V372&gt;0.6,"S","NS")))</f>
        <v>NS</v>
      </c>
      <c r="AA372" s="7"/>
      <c r="AB372" s="58"/>
      <c r="AC372" s="7"/>
      <c r="AD372" s="7"/>
      <c r="AE372" s="7"/>
      <c r="AF372" s="58"/>
      <c r="AI372" s="7"/>
      <c r="AJ372" s="58"/>
      <c r="AK372" s="7"/>
      <c r="AL372" s="7"/>
      <c r="AM372"/>
      <c r="AN372"/>
      <c r="AS372"/>
      <c r="AT372"/>
      <c r="AU372"/>
      <c r="AV372"/>
      <c r="BK372"/>
      <c r="BL372"/>
      <c r="BM372"/>
      <c r="BN372"/>
    </row>
    <row r="373" spans="1:66" x14ac:dyDescent="0.3">
      <c r="A373">
        <v>14162200</v>
      </c>
      <c r="B373">
        <v>23773405</v>
      </c>
      <c r="C373" t="s">
        <v>6</v>
      </c>
      <c r="D373" t="s">
        <v>65</v>
      </c>
      <c r="G373" s="7">
        <v>-5.95</v>
      </c>
      <c r="H373" s="7" t="str">
        <f t="shared" si="757"/>
        <v>NS</v>
      </c>
      <c r="I373" s="7"/>
      <c r="J373" s="7"/>
      <c r="K373" s="7"/>
      <c r="L373" s="58">
        <v>-0.44</v>
      </c>
      <c r="M373" s="7" t="str">
        <f t="shared" si="758"/>
        <v>NS</v>
      </c>
      <c r="N373" s="7"/>
      <c r="O373" s="7"/>
      <c r="P373" s="7"/>
      <c r="Q373" s="7">
        <v>1.246</v>
      </c>
      <c r="R373" s="7" t="str">
        <f t="shared" si="759"/>
        <v>NS</v>
      </c>
      <c r="S373" s="7"/>
      <c r="T373" s="7"/>
      <c r="U373" s="7"/>
      <c r="V373" s="7">
        <v>0.64600000000000002</v>
      </c>
      <c r="W373" s="7" t="str">
        <f t="shared" si="760"/>
        <v>S</v>
      </c>
      <c r="AA373" s="7"/>
      <c r="AB373" s="58"/>
      <c r="AC373" s="7"/>
      <c r="AD373" s="7"/>
      <c r="AE373" s="7"/>
      <c r="AF373" s="58"/>
      <c r="AI373" s="7"/>
      <c r="AJ373" s="58"/>
      <c r="AK373" s="7"/>
      <c r="AL373" s="7"/>
      <c r="AM373"/>
      <c r="AN373"/>
      <c r="AS373"/>
      <c r="AT373"/>
      <c r="AU373"/>
      <c r="AV373"/>
      <c r="BK373"/>
      <c r="BL373"/>
      <c r="BM373"/>
      <c r="BN373"/>
    </row>
    <row r="374" spans="1:66" s="50" customFormat="1" x14ac:dyDescent="0.3">
      <c r="A374" s="50">
        <v>14162200</v>
      </c>
      <c r="B374" s="50">
        <v>23773405</v>
      </c>
      <c r="C374" s="50" t="s">
        <v>6</v>
      </c>
      <c r="D374" s="50" t="s">
        <v>66</v>
      </c>
      <c r="F374" s="65">
        <v>0.09</v>
      </c>
      <c r="G374" s="51">
        <v>0.51700000000000002</v>
      </c>
      <c r="H374" s="51" t="str">
        <f t="shared" si="757"/>
        <v>S</v>
      </c>
      <c r="I374" s="51"/>
      <c r="J374" s="51"/>
      <c r="K374" s="51"/>
      <c r="L374" s="52">
        <v>-1.0999999999999999E-2</v>
      </c>
      <c r="M374" s="51" t="str">
        <f t="shared" si="758"/>
        <v>VG</v>
      </c>
      <c r="N374" s="51"/>
      <c r="O374" s="51"/>
      <c r="P374" s="51"/>
      <c r="Q374" s="51">
        <v>0.69399999999999995</v>
      </c>
      <c r="R374" s="51" t="str">
        <f t="shared" si="759"/>
        <v>S</v>
      </c>
      <c r="S374" s="51"/>
      <c r="T374" s="51"/>
      <c r="U374" s="51"/>
      <c r="V374" s="51">
        <v>0.61699999999999999</v>
      </c>
      <c r="W374" s="51" t="str">
        <f t="shared" si="760"/>
        <v>S</v>
      </c>
      <c r="X374" s="51"/>
      <c r="Y374" s="51"/>
      <c r="Z374" s="51"/>
      <c r="AA374" s="51"/>
      <c r="AB374" s="52"/>
      <c r="AC374" s="51"/>
      <c r="AD374" s="51"/>
      <c r="AE374" s="51"/>
      <c r="AF374" s="52"/>
      <c r="AG374" s="51"/>
      <c r="AH374" s="51"/>
      <c r="AI374" s="51"/>
      <c r="AJ374" s="52"/>
      <c r="AK374" s="51"/>
      <c r="AL374" s="51"/>
    </row>
    <row r="375" spans="1:66" s="50" customFormat="1" x14ac:dyDescent="0.3">
      <c r="A375" s="50">
        <v>14162200</v>
      </c>
      <c r="B375" s="50">
        <v>23773405</v>
      </c>
      <c r="C375" s="50" t="s">
        <v>6</v>
      </c>
      <c r="D375" s="50" t="s">
        <v>69</v>
      </c>
      <c r="F375" s="65">
        <v>0.09</v>
      </c>
      <c r="G375" s="51">
        <v>0.51700000000000002</v>
      </c>
      <c r="H375" s="51" t="str">
        <f t="shared" si="757"/>
        <v>S</v>
      </c>
      <c r="I375" s="51"/>
      <c r="J375" s="51"/>
      <c r="K375" s="51"/>
      <c r="L375" s="52">
        <v>-1.0999999999999999E-2</v>
      </c>
      <c r="M375" s="51" t="str">
        <f t="shared" si="758"/>
        <v>VG</v>
      </c>
      <c r="N375" s="51"/>
      <c r="O375" s="51"/>
      <c r="P375" s="51"/>
      <c r="Q375" s="51">
        <v>0.69399999999999995</v>
      </c>
      <c r="R375" s="51" t="str">
        <f t="shared" si="759"/>
        <v>S</v>
      </c>
      <c r="S375" s="51"/>
      <c r="T375" s="51"/>
      <c r="U375" s="51"/>
      <c r="V375" s="51">
        <v>0.61599999999999999</v>
      </c>
      <c r="W375" s="51" t="str">
        <f t="shared" si="760"/>
        <v>S</v>
      </c>
      <c r="X375" s="51"/>
      <c r="Y375" s="51"/>
      <c r="Z375" s="51"/>
      <c r="AA375" s="51"/>
      <c r="AB375" s="52"/>
      <c r="AC375" s="51"/>
      <c r="AD375" s="51"/>
      <c r="AE375" s="51"/>
      <c r="AF375" s="52"/>
      <c r="AG375" s="51"/>
      <c r="AH375" s="51"/>
      <c r="AI375" s="51"/>
      <c r="AJ375" s="52"/>
      <c r="AK375" s="51"/>
      <c r="AL375" s="51"/>
    </row>
    <row r="376" spans="1:66" s="63" customFormat="1" x14ac:dyDescent="0.3">
      <c r="A376" s="63">
        <v>14162200</v>
      </c>
      <c r="B376" s="63">
        <v>23773405</v>
      </c>
      <c r="C376" s="63" t="s">
        <v>6</v>
      </c>
      <c r="D376" s="63" t="s">
        <v>70</v>
      </c>
      <c r="F376" s="64">
        <v>1.25</v>
      </c>
      <c r="G376" s="5">
        <v>0.17799999999999999</v>
      </c>
      <c r="H376" s="5" t="str">
        <f t="shared" si="757"/>
        <v>NS</v>
      </c>
      <c r="I376" s="5"/>
      <c r="J376" s="5"/>
      <c r="K376" s="5"/>
      <c r="L376" s="17">
        <v>-0.13</v>
      </c>
      <c r="M376" s="5" t="str">
        <f t="shared" si="758"/>
        <v>S</v>
      </c>
      <c r="N376" s="5"/>
      <c r="O376" s="5"/>
      <c r="P376" s="5"/>
      <c r="Q376" s="5">
        <v>0.85399999999999998</v>
      </c>
      <c r="R376" s="5" t="str">
        <f t="shared" si="759"/>
        <v>NS</v>
      </c>
      <c r="S376" s="5"/>
      <c r="T376" s="5"/>
      <c r="U376" s="5"/>
      <c r="V376" s="5">
        <v>0.61599999999999999</v>
      </c>
      <c r="W376" s="5" t="str">
        <f t="shared" si="760"/>
        <v>S</v>
      </c>
      <c r="X376" s="5"/>
      <c r="Y376" s="5"/>
      <c r="Z376" s="5"/>
      <c r="AA376" s="5"/>
      <c r="AB376" s="17"/>
      <c r="AC376" s="5"/>
      <c r="AD376" s="5"/>
      <c r="AE376" s="5"/>
      <c r="AF376" s="17"/>
      <c r="AG376" s="5"/>
      <c r="AH376" s="5"/>
      <c r="AI376" s="5"/>
      <c r="AJ376" s="17"/>
      <c r="AK376" s="5"/>
      <c r="AL376" s="5"/>
    </row>
    <row r="377" spans="1:66" s="50" customFormat="1" x14ac:dyDescent="0.3">
      <c r="A377" s="50">
        <v>14162200</v>
      </c>
      <c r="B377" s="50">
        <v>23773405</v>
      </c>
      <c r="C377" s="50" t="s">
        <v>6</v>
      </c>
      <c r="D377" s="50" t="s">
        <v>77</v>
      </c>
      <c r="F377" s="65">
        <v>2</v>
      </c>
      <c r="G377" s="51">
        <v>0.51200000000000001</v>
      </c>
      <c r="H377" s="51" t="str">
        <f t="shared" si="757"/>
        <v>S</v>
      </c>
      <c r="I377" s="51"/>
      <c r="J377" s="51"/>
      <c r="K377" s="51"/>
      <c r="L377" s="52">
        <v>-6.0000000000000001E-3</v>
      </c>
      <c r="M377" s="51" t="str">
        <f t="shared" si="758"/>
        <v>VG</v>
      </c>
      <c r="N377" s="51"/>
      <c r="O377" s="51"/>
      <c r="P377" s="51"/>
      <c r="Q377" s="67">
        <v>0.70199999999999996</v>
      </c>
      <c r="R377" s="51" t="str">
        <f t="shared" si="759"/>
        <v>NS</v>
      </c>
      <c r="S377" s="51"/>
      <c r="T377" s="51"/>
      <c r="U377" s="51"/>
      <c r="V377" s="51">
        <v>0.58899999999999997</v>
      </c>
      <c r="W377" s="51" t="str">
        <f t="shared" si="760"/>
        <v>NS</v>
      </c>
      <c r="X377" s="51"/>
      <c r="Y377" s="51"/>
      <c r="Z377" s="51"/>
      <c r="AA377" s="51"/>
      <c r="AB377" s="52"/>
      <c r="AC377" s="51"/>
      <c r="AD377" s="51"/>
      <c r="AE377" s="51"/>
      <c r="AF377" s="52"/>
      <c r="AG377" s="51"/>
      <c r="AH377" s="51"/>
      <c r="AI377" s="51"/>
      <c r="AJ377" s="52"/>
      <c r="AK377" s="51"/>
      <c r="AL377" s="51"/>
    </row>
    <row r="378" spans="1:66" s="50" customFormat="1" x14ac:dyDescent="0.3">
      <c r="A378" s="50">
        <v>14162200</v>
      </c>
      <c r="B378" s="50">
        <v>23773405</v>
      </c>
      <c r="C378" s="50" t="s">
        <v>6</v>
      </c>
      <c r="D378" s="68" t="s">
        <v>78</v>
      </c>
      <c r="E378" s="68"/>
      <c r="F378" s="65">
        <v>2</v>
      </c>
      <c r="G378" s="51">
        <v>0.53</v>
      </c>
      <c r="H378" s="51" t="str">
        <f t="shared" si="757"/>
        <v>S</v>
      </c>
      <c r="I378" s="51"/>
      <c r="J378" s="51"/>
      <c r="K378" s="51"/>
      <c r="L378" s="52">
        <v>1.2E-2</v>
      </c>
      <c r="M378" s="51" t="str">
        <f t="shared" si="758"/>
        <v>VG</v>
      </c>
      <c r="N378" s="51"/>
      <c r="O378" s="51"/>
      <c r="P378" s="51"/>
      <c r="Q378" s="51">
        <v>0.69</v>
      </c>
      <c r="R378" s="51" t="str">
        <f t="shared" si="759"/>
        <v>S</v>
      </c>
      <c r="S378" s="51"/>
      <c r="T378" s="51"/>
      <c r="U378" s="51"/>
      <c r="V378" s="51">
        <v>0.6</v>
      </c>
      <c r="W378" s="51" t="str">
        <f t="shared" si="760"/>
        <v>NS</v>
      </c>
      <c r="X378" s="51"/>
      <c r="Y378" s="51"/>
      <c r="Z378" s="51"/>
      <c r="AA378" s="51"/>
      <c r="AB378" s="52"/>
      <c r="AC378" s="51"/>
      <c r="AD378" s="51"/>
      <c r="AE378" s="51"/>
      <c r="AF378" s="52"/>
      <c r="AG378" s="51"/>
      <c r="AH378" s="51"/>
      <c r="AI378" s="51"/>
      <c r="AJ378" s="52"/>
      <c r="AK378" s="51"/>
      <c r="AL378" s="51"/>
    </row>
    <row r="379" spans="1:66" s="50" customFormat="1" x14ac:dyDescent="0.3">
      <c r="A379" s="50">
        <v>14162200</v>
      </c>
      <c r="B379" s="50">
        <v>23773405</v>
      </c>
      <c r="C379" s="50" t="s">
        <v>6</v>
      </c>
      <c r="D379" s="68" t="s">
        <v>80</v>
      </c>
      <c r="E379" s="68"/>
      <c r="F379" s="65">
        <v>1.8</v>
      </c>
      <c r="G379" s="51">
        <v>0.54</v>
      </c>
      <c r="H379" s="51" t="str">
        <f t="shared" si="757"/>
        <v>S</v>
      </c>
      <c r="I379" s="51"/>
      <c r="J379" s="51"/>
      <c r="K379" s="51"/>
      <c r="L379" s="52">
        <v>0.13300000000000001</v>
      </c>
      <c r="M379" s="51" t="str">
        <f t="shared" si="758"/>
        <v>S</v>
      </c>
      <c r="N379" s="51"/>
      <c r="O379" s="51"/>
      <c r="P379" s="51"/>
      <c r="Q379" s="51">
        <v>0.65</v>
      </c>
      <c r="R379" s="51" t="str">
        <f t="shared" si="759"/>
        <v>S</v>
      </c>
      <c r="S379" s="51"/>
      <c r="T379" s="51"/>
      <c r="U379" s="51"/>
      <c r="V379" s="51">
        <v>0.63</v>
      </c>
      <c r="W379" s="51" t="str">
        <f t="shared" si="760"/>
        <v>S</v>
      </c>
      <c r="X379" s="51"/>
      <c r="Y379" s="51"/>
      <c r="Z379" s="51"/>
      <c r="AA379" s="51"/>
      <c r="AB379" s="52"/>
      <c r="AC379" s="51"/>
      <c r="AD379" s="51"/>
      <c r="AE379" s="51"/>
      <c r="AF379" s="52"/>
      <c r="AG379" s="51"/>
      <c r="AH379" s="51"/>
      <c r="AI379" s="51"/>
      <c r="AJ379" s="52"/>
      <c r="AK379" s="51"/>
      <c r="AL379" s="51"/>
    </row>
    <row r="380" spans="1:66" s="63" customFormat="1" x14ac:dyDescent="0.3">
      <c r="A380" s="63">
        <v>14162200</v>
      </c>
      <c r="B380" s="63">
        <v>23773405</v>
      </c>
      <c r="C380" s="63" t="s">
        <v>6</v>
      </c>
      <c r="D380" s="88" t="s">
        <v>81</v>
      </c>
      <c r="E380" s="88"/>
      <c r="F380" s="64">
        <v>2.2999999999999998</v>
      </c>
      <c r="G380" s="5">
        <v>0.23</v>
      </c>
      <c r="H380" s="5" t="str">
        <f t="shared" si="757"/>
        <v>NS</v>
      </c>
      <c r="I380" s="5"/>
      <c r="J380" s="5"/>
      <c r="K380" s="5"/>
      <c r="L380" s="17">
        <v>0.35799999999999998</v>
      </c>
      <c r="M380" s="5" t="str">
        <f t="shared" si="758"/>
        <v>NS</v>
      </c>
      <c r="N380" s="5"/>
      <c r="O380" s="5"/>
      <c r="P380" s="5"/>
      <c r="Q380" s="5">
        <v>0.74</v>
      </c>
      <c r="R380" s="5" t="str">
        <f t="shared" si="759"/>
        <v>NS</v>
      </c>
      <c r="S380" s="5"/>
      <c r="T380" s="5"/>
      <c r="U380" s="5"/>
      <c r="V380" s="5">
        <v>0.63</v>
      </c>
      <c r="W380" s="5" t="str">
        <f t="shared" si="760"/>
        <v>S</v>
      </c>
      <c r="X380" s="5"/>
      <c r="Y380" s="5"/>
      <c r="Z380" s="5"/>
      <c r="AA380" s="5"/>
      <c r="AB380" s="17"/>
      <c r="AC380" s="5"/>
      <c r="AD380" s="5"/>
      <c r="AE380" s="5"/>
      <c r="AF380" s="17"/>
      <c r="AG380" s="5"/>
      <c r="AH380" s="5"/>
      <c r="AI380" s="5"/>
      <c r="AJ380" s="17"/>
      <c r="AK380" s="5"/>
      <c r="AL380" s="5"/>
    </row>
    <row r="381" spans="1:66" s="63" customFormat="1" x14ac:dyDescent="0.3">
      <c r="A381" s="63">
        <v>14162200</v>
      </c>
      <c r="B381" s="63">
        <v>23773405</v>
      </c>
      <c r="C381" s="63" t="s">
        <v>6</v>
      </c>
      <c r="D381" s="88" t="s">
        <v>89</v>
      </c>
      <c r="E381" s="88"/>
      <c r="F381" s="64">
        <v>2.4</v>
      </c>
      <c r="G381" s="5">
        <v>0.21</v>
      </c>
      <c r="H381" s="5" t="str">
        <f t="shared" si="757"/>
        <v>NS</v>
      </c>
      <c r="I381" s="5"/>
      <c r="J381" s="5"/>
      <c r="K381" s="5"/>
      <c r="L381" s="17">
        <v>0.37</v>
      </c>
      <c r="M381" s="5" t="str">
        <f t="shared" si="758"/>
        <v>NS</v>
      </c>
      <c r="N381" s="5"/>
      <c r="O381" s="5"/>
      <c r="P381" s="5"/>
      <c r="Q381" s="5">
        <v>0.63</v>
      </c>
      <c r="R381" s="5" t="str">
        <f t="shared" si="759"/>
        <v>S</v>
      </c>
      <c r="S381" s="5"/>
      <c r="T381" s="5"/>
      <c r="U381" s="5"/>
      <c r="V381" s="5">
        <v>0.63</v>
      </c>
      <c r="W381" s="5" t="str">
        <f t="shared" si="760"/>
        <v>S</v>
      </c>
      <c r="X381" s="5"/>
      <c r="Y381" s="5"/>
      <c r="Z381" s="5"/>
      <c r="AA381" s="5"/>
      <c r="AB381" s="17"/>
      <c r="AC381" s="5"/>
      <c r="AD381" s="5"/>
      <c r="AE381" s="5"/>
      <c r="AF381" s="17"/>
      <c r="AG381" s="5"/>
      <c r="AH381" s="5"/>
      <c r="AI381" s="5"/>
      <c r="AJ381" s="17"/>
      <c r="AK381" s="5"/>
      <c r="AL381" s="5"/>
    </row>
    <row r="382" spans="1:66" s="63" customFormat="1" x14ac:dyDescent="0.3">
      <c r="A382" s="63">
        <v>14162200</v>
      </c>
      <c r="B382" s="63">
        <v>23773405</v>
      </c>
      <c r="C382" s="63" t="s">
        <v>6</v>
      </c>
      <c r="D382" s="88" t="s">
        <v>105</v>
      </c>
      <c r="E382" s="88" t="s">
        <v>101</v>
      </c>
      <c r="F382" s="64">
        <v>1.8</v>
      </c>
      <c r="G382" s="5">
        <v>0.56999999999999995</v>
      </c>
      <c r="H382" s="5" t="str">
        <f t="shared" si="757"/>
        <v>S</v>
      </c>
      <c r="I382" s="5"/>
      <c r="J382" s="5"/>
      <c r="K382" s="5"/>
      <c r="L382" s="17">
        <v>0.13700000000000001</v>
      </c>
      <c r="M382" s="5" t="str">
        <f t="shared" si="758"/>
        <v>S</v>
      </c>
      <c r="N382" s="5"/>
      <c r="O382" s="5"/>
      <c r="P382" s="5"/>
      <c r="Q382" s="5">
        <v>0.63</v>
      </c>
      <c r="R382" s="5" t="str">
        <f t="shared" si="759"/>
        <v>S</v>
      </c>
      <c r="S382" s="5"/>
      <c r="T382" s="5"/>
      <c r="U382" s="5"/>
      <c r="V382" s="5">
        <v>0.65</v>
      </c>
      <c r="W382" s="5" t="str">
        <f t="shared" si="760"/>
        <v>S</v>
      </c>
      <c r="X382" s="5"/>
      <c r="Y382" s="5"/>
      <c r="Z382" s="5"/>
      <c r="AA382" s="5"/>
      <c r="AB382" s="17"/>
      <c r="AC382" s="5"/>
      <c r="AD382" s="5"/>
      <c r="AE382" s="5"/>
      <c r="AF382" s="17"/>
      <c r="AG382" s="5"/>
      <c r="AH382" s="5"/>
      <c r="AI382" s="5"/>
      <c r="AJ382" s="17"/>
      <c r="AK382" s="5"/>
      <c r="AL382" s="5"/>
    </row>
    <row r="383" spans="1:66" s="34" customFormat="1" x14ac:dyDescent="0.3">
      <c r="A383" s="34">
        <v>14162200</v>
      </c>
      <c r="B383" s="34">
        <v>23773405</v>
      </c>
      <c r="C383" s="34" t="s">
        <v>6</v>
      </c>
      <c r="D383" s="90" t="s">
        <v>110</v>
      </c>
      <c r="E383" s="90" t="s">
        <v>113</v>
      </c>
      <c r="F383" s="86">
        <v>1.8</v>
      </c>
      <c r="G383" s="36">
        <v>0.56000000000000005</v>
      </c>
      <c r="H383" s="36" t="str">
        <f t="shared" si="757"/>
        <v>S</v>
      </c>
      <c r="I383" s="36"/>
      <c r="J383" s="36"/>
      <c r="K383" s="36"/>
      <c r="L383" s="37">
        <v>0.13600000000000001</v>
      </c>
      <c r="M383" s="36" t="str">
        <f t="shared" si="758"/>
        <v>S</v>
      </c>
      <c r="N383" s="36"/>
      <c r="O383" s="36"/>
      <c r="P383" s="36"/>
      <c r="Q383" s="36">
        <v>0.64</v>
      </c>
      <c r="R383" s="36" t="str">
        <f t="shared" si="759"/>
        <v>S</v>
      </c>
      <c r="S383" s="36"/>
      <c r="T383" s="36"/>
      <c r="U383" s="36"/>
      <c r="V383" s="36">
        <v>0.64</v>
      </c>
      <c r="W383" s="36" t="str">
        <f t="shared" si="760"/>
        <v>S</v>
      </c>
      <c r="X383" s="36"/>
      <c r="Y383" s="36"/>
      <c r="Z383" s="36"/>
      <c r="AA383" s="36"/>
      <c r="AB383" s="37"/>
      <c r="AC383" s="36"/>
      <c r="AD383" s="36"/>
      <c r="AE383" s="36"/>
      <c r="AF383" s="37"/>
      <c r="AG383" s="36"/>
      <c r="AH383" s="36"/>
      <c r="AI383" s="36"/>
      <c r="AJ383" s="37"/>
      <c r="AK383" s="36"/>
      <c r="AL383" s="36"/>
    </row>
    <row r="384" spans="1:66" s="19" customFormat="1" x14ac:dyDescent="0.3">
      <c r="A384" s="19">
        <v>14162200</v>
      </c>
      <c r="B384" s="19">
        <v>23773405</v>
      </c>
      <c r="C384" s="19" t="s">
        <v>6</v>
      </c>
      <c r="D384" s="102" t="s">
        <v>121</v>
      </c>
      <c r="E384" s="102" t="s">
        <v>123</v>
      </c>
      <c r="F384" s="94">
        <v>2.6</v>
      </c>
      <c r="G384" s="13">
        <v>-0.06</v>
      </c>
      <c r="H384" s="13" t="str">
        <f t="shared" si="757"/>
        <v>NS</v>
      </c>
      <c r="I384" s="13"/>
      <c r="J384" s="13"/>
      <c r="K384" s="13"/>
      <c r="L384" s="14">
        <v>0.44600000000000001</v>
      </c>
      <c r="M384" s="13" t="str">
        <f t="shared" si="758"/>
        <v>NS</v>
      </c>
      <c r="N384" s="13"/>
      <c r="O384" s="13"/>
      <c r="P384" s="13"/>
      <c r="Q384" s="13">
        <v>0.83</v>
      </c>
      <c r="R384" s="13" t="str">
        <f t="shared" si="759"/>
        <v>NS</v>
      </c>
      <c r="S384" s="13"/>
      <c r="T384" s="13"/>
      <c r="U384" s="13"/>
      <c r="V384" s="13">
        <v>0.56000000000000005</v>
      </c>
      <c r="W384" s="13" t="str">
        <f t="shared" si="760"/>
        <v>NS</v>
      </c>
      <c r="X384" s="13"/>
      <c r="Y384" s="13"/>
      <c r="Z384" s="13"/>
      <c r="AA384" s="13"/>
      <c r="AB384" s="14"/>
      <c r="AC384" s="13"/>
      <c r="AD384" s="13"/>
      <c r="AE384" s="13"/>
      <c r="AF384" s="14"/>
      <c r="AG384" s="13"/>
      <c r="AH384" s="13"/>
      <c r="AI384" s="13"/>
      <c r="AJ384" s="14"/>
      <c r="AK384" s="13"/>
      <c r="AL384" s="13"/>
    </row>
    <row r="385" spans="1:66" s="19" customFormat="1" x14ac:dyDescent="0.3">
      <c r="A385" s="19">
        <v>14162200</v>
      </c>
      <c r="B385" s="19">
        <v>23773405</v>
      </c>
      <c r="C385" s="19" t="s">
        <v>6</v>
      </c>
      <c r="D385" s="102" t="s">
        <v>133</v>
      </c>
      <c r="E385" s="102" t="s">
        <v>134</v>
      </c>
      <c r="F385" s="94">
        <v>2.2000000000000002</v>
      </c>
      <c r="G385" s="13">
        <v>0.18</v>
      </c>
      <c r="H385" s="13" t="str">
        <f t="shared" si="757"/>
        <v>NS</v>
      </c>
      <c r="I385" s="13"/>
      <c r="J385" s="13"/>
      <c r="K385" s="13"/>
      <c r="L385" s="14">
        <v>0.35399999999999998</v>
      </c>
      <c r="M385" s="13" t="str">
        <f t="shared" si="758"/>
        <v>NS</v>
      </c>
      <c r="N385" s="13"/>
      <c r="O385" s="13"/>
      <c r="P385" s="13"/>
      <c r="Q385" s="13">
        <v>0.77</v>
      </c>
      <c r="R385" s="13" t="str">
        <f t="shared" si="759"/>
        <v>NS</v>
      </c>
      <c r="S385" s="13"/>
      <c r="T385" s="13"/>
      <c r="U385" s="13"/>
      <c r="V385" s="13">
        <v>0.62</v>
      </c>
      <c r="W385" s="13" t="str">
        <f t="shared" si="760"/>
        <v>S</v>
      </c>
      <c r="X385" s="13"/>
      <c r="Y385" s="13"/>
      <c r="Z385" s="13"/>
      <c r="AA385" s="13"/>
      <c r="AB385" s="14"/>
      <c r="AC385" s="13"/>
      <c r="AD385" s="13"/>
      <c r="AE385" s="13"/>
      <c r="AF385" s="14"/>
      <c r="AG385" s="13"/>
      <c r="AH385" s="13"/>
      <c r="AI385" s="13"/>
      <c r="AJ385" s="14"/>
      <c r="AK385" s="13"/>
      <c r="AL385" s="13"/>
    </row>
    <row r="386" spans="1:66" s="63" customFormat="1" x14ac:dyDescent="0.3">
      <c r="A386" s="63">
        <v>14162200</v>
      </c>
      <c r="B386" s="63">
        <v>23773405</v>
      </c>
      <c r="C386" s="63" t="s">
        <v>6</v>
      </c>
      <c r="D386" s="88" t="s">
        <v>144</v>
      </c>
      <c r="E386" s="88" t="s">
        <v>146</v>
      </c>
      <c r="F386" s="64">
        <v>2.2000000000000002</v>
      </c>
      <c r="G386" s="5">
        <v>0.18</v>
      </c>
      <c r="H386" s="5" t="str">
        <f t="shared" si="757"/>
        <v>NS</v>
      </c>
      <c r="I386" s="5"/>
      <c r="J386" s="5"/>
      <c r="K386" s="5"/>
      <c r="L386" s="17">
        <v>0.35199999999999998</v>
      </c>
      <c r="M386" s="5" t="str">
        <f t="shared" si="758"/>
        <v>NS</v>
      </c>
      <c r="N386" s="5"/>
      <c r="O386" s="5"/>
      <c r="P386" s="5"/>
      <c r="Q386" s="5">
        <v>0.77</v>
      </c>
      <c r="R386" s="5" t="str">
        <f t="shared" si="759"/>
        <v>NS</v>
      </c>
      <c r="S386" s="5"/>
      <c r="T386" s="5"/>
      <c r="U386" s="5"/>
      <c r="V386" s="5">
        <v>0.62</v>
      </c>
      <c r="W386" s="5" t="str">
        <f t="shared" si="760"/>
        <v>S</v>
      </c>
      <c r="X386" s="5"/>
      <c r="Y386" s="5"/>
      <c r="Z386" s="5"/>
      <c r="AA386" s="5"/>
      <c r="AB386" s="17"/>
      <c r="AC386" s="5"/>
      <c r="AD386" s="5"/>
      <c r="AE386" s="5"/>
      <c r="AF386" s="17"/>
      <c r="AG386" s="5"/>
      <c r="AH386" s="5"/>
      <c r="AI386" s="5"/>
      <c r="AJ386" s="17"/>
      <c r="AK386" s="5"/>
      <c r="AL386" s="5"/>
    </row>
    <row r="387" spans="1:66" s="34" customFormat="1" x14ac:dyDescent="0.3">
      <c r="A387" s="34">
        <v>14162200</v>
      </c>
      <c r="B387" s="34">
        <v>23773405</v>
      </c>
      <c r="C387" s="34" t="s">
        <v>6</v>
      </c>
      <c r="D387" s="90" t="s">
        <v>147</v>
      </c>
      <c r="E387" s="90" t="s">
        <v>124</v>
      </c>
      <c r="F387" s="86">
        <v>1.6</v>
      </c>
      <c r="G387" s="36">
        <v>0.54</v>
      </c>
      <c r="H387" s="36" t="str">
        <f t="shared" si="757"/>
        <v>S</v>
      </c>
      <c r="I387" s="36"/>
      <c r="J387" s="36"/>
      <c r="K387" s="36"/>
      <c r="L387" s="37">
        <v>4.2999999999999997E-2</v>
      </c>
      <c r="M387" s="36" t="str">
        <f t="shared" si="758"/>
        <v>VG</v>
      </c>
      <c r="N387" s="36"/>
      <c r="O387" s="36"/>
      <c r="P387" s="36"/>
      <c r="Q387" s="36">
        <v>0.67</v>
      </c>
      <c r="R387" s="36" t="str">
        <f t="shared" si="759"/>
        <v>S</v>
      </c>
      <c r="S387" s="36"/>
      <c r="T387" s="36"/>
      <c r="U387" s="36"/>
      <c r="V387" s="36">
        <v>0.60199999999999998</v>
      </c>
      <c r="W387" s="36" t="str">
        <f t="shared" si="760"/>
        <v>S</v>
      </c>
      <c r="X387" s="36"/>
      <c r="Y387" s="36"/>
      <c r="Z387" s="36"/>
      <c r="AA387" s="36"/>
      <c r="AB387" s="37"/>
      <c r="AC387" s="36"/>
      <c r="AD387" s="36"/>
      <c r="AE387" s="36"/>
      <c r="AF387" s="37"/>
      <c r="AG387" s="36"/>
      <c r="AH387" s="36"/>
      <c r="AI387" s="36"/>
      <c r="AJ387" s="37"/>
      <c r="AK387" s="36"/>
      <c r="AL387" s="36"/>
    </row>
    <row r="388" spans="1:66" s="34" customFormat="1" x14ac:dyDescent="0.3">
      <c r="A388" s="34">
        <v>14162200</v>
      </c>
      <c r="B388" s="34">
        <v>23773405</v>
      </c>
      <c r="C388" s="34" t="s">
        <v>6</v>
      </c>
      <c r="D388" s="90" t="s">
        <v>207</v>
      </c>
      <c r="E388" s="90" t="s">
        <v>209</v>
      </c>
      <c r="F388" s="86">
        <v>1.6</v>
      </c>
      <c r="G388" s="36">
        <v>0.53</v>
      </c>
      <c r="H388" s="36" t="str">
        <f t="shared" si="757"/>
        <v>S</v>
      </c>
      <c r="I388" s="36"/>
      <c r="J388" s="36"/>
      <c r="K388" s="36"/>
      <c r="L388" s="37">
        <v>3.4000000000000002E-2</v>
      </c>
      <c r="M388" s="36" t="str">
        <f t="shared" si="758"/>
        <v>VG</v>
      </c>
      <c r="N388" s="36"/>
      <c r="O388" s="36"/>
      <c r="P388" s="36"/>
      <c r="Q388" s="36">
        <v>0.68</v>
      </c>
      <c r="R388" s="36" t="str">
        <f t="shared" si="759"/>
        <v>S</v>
      </c>
      <c r="S388" s="36"/>
      <c r="T388" s="36"/>
      <c r="U388" s="36"/>
      <c r="V388" s="36">
        <v>0.57499999999999996</v>
      </c>
      <c r="W388" s="36" t="str">
        <f t="shared" si="760"/>
        <v>NS</v>
      </c>
      <c r="X388" s="36"/>
      <c r="Y388" s="36"/>
      <c r="Z388" s="36"/>
      <c r="AA388" s="36"/>
      <c r="AB388" s="37"/>
      <c r="AC388" s="36"/>
      <c r="AD388" s="36"/>
      <c r="AE388" s="36"/>
      <c r="AF388" s="37"/>
      <c r="AG388" s="36"/>
      <c r="AH388" s="36"/>
      <c r="AI388" s="36"/>
      <c r="AJ388" s="37"/>
      <c r="AK388" s="36"/>
      <c r="AL388" s="36"/>
    </row>
    <row r="389" spans="1:66" s="34" customFormat="1" x14ac:dyDescent="0.3">
      <c r="A389" s="34">
        <v>14162200</v>
      </c>
      <c r="B389" s="34">
        <v>23773405</v>
      </c>
      <c r="C389" s="34" t="s">
        <v>6</v>
      </c>
      <c r="D389" s="90" t="s">
        <v>212</v>
      </c>
      <c r="E389" s="90" t="s">
        <v>209</v>
      </c>
      <c r="F389" s="86">
        <v>1.6</v>
      </c>
      <c r="G389" s="36">
        <v>0.53</v>
      </c>
      <c r="H389" s="36" t="str">
        <f t="shared" si="757"/>
        <v>S</v>
      </c>
      <c r="I389" s="36"/>
      <c r="J389" s="36"/>
      <c r="K389" s="36"/>
      <c r="L389" s="37">
        <v>3.3000000000000002E-2</v>
      </c>
      <c r="M389" s="36" t="str">
        <f t="shared" si="758"/>
        <v>VG</v>
      </c>
      <c r="N389" s="36"/>
      <c r="O389" s="36"/>
      <c r="P389" s="36"/>
      <c r="Q389" s="36">
        <v>0.68</v>
      </c>
      <c r="R389" s="36" t="str">
        <f t="shared" si="759"/>
        <v>S</v>
      </c>
      <c r="S389" s="36"/>
      <c r="T389" s="36"/>
      <c r="U389" s="36"/>
      <c r="V389" s="36">
        <v>0.56999999999999995</v>
      </c>
      <c r="W389" s="36" t="str">
        <f t="shared" si="760"/>
        <v>NS</v>
      </c>
      <c r="X389" s="36"/>
      <c r="Y389" s="36"/>
      <c r="Z389" s="36"/>
      <c r="AA389" s="36"/>
      <c r="AB389" s="37"/>
      <c r="AC389" s="36"/>
      <c r="AD389" s="36"/>
      <c r="AE389" s="36"/>
      <c r="AF389" s="37"/>
      <c r="AG389" s="36"/>
      <c r="AH389" s="36"/>
      <c r="AI389" s="36"/>
      <c r="AJ389" s="37"/>
      <c r="AK389" s="36"/>
      <c r="AL389" s="36"/>
    </row>
    <row r="390" spans="1:66" s="34" customFormat="1" x14ac:dyDescent="0.3">
      <c r="A390" s="34">
        <v>14162200</v>
      </c>
      <c r="B390" s="34">
        <v>23773405</v>
      </c>
      <c r="C390" s="34" t="s">
        <v>6</v>
      </c>
      <c r="D390" s="90" t="s">
        <v>338</v>
      </c>
      <c r="E390" s="90" t="s">
        <v>346</v>
      </c>
      <c r="F390" s="86">
        <v>1.4</v>
      </c>
      <c r="G390" s="36">
        <v>0.56100000000000005</v>
      </c>
      <c r="H390" s="36" t="str">
        <f t="shared" si="757"/>
        <v>S</v>
      </c>
      <c r="I390" s="36"/>
      <c r="J390" s="36"/>
      <c r="K390" s="36"/>
      <c r="L390" s="37">
        <v>4.3999999999999997E-2</v>
      </c>
      <c r="M390" s="36" t="str">
        <f t="shared" si="758"/>
        <v>VG</v>
      </c>
      <c r="N390" s="36"/>
      <c r="O390" s="36"/>
      <c r="P390" s="36"/>
      <c r="Q390" s="36">
        <v>0.66</v>
      </c>
      <c r="R390" s="36" t="str">
        <f t="shared" si="759"/>
        <v>S</v>
      </c>
      <c r="S390" s="36"/>
      <c r="T390" s="36"/>
      <c r="U390" s="36"/>
      <c r="V390" s="36">
        <v>0.58199999999999996</v>
      </c>
      <c r="W390" s="36" t="str">
        <f t="shared" si="760"/>
        <v>NS</v>
      </c>
      <c r="X390" s="36"/>
      <c r="Y390" s="36"/>
      <c r="Z390" s="36"/>
      <c r="AA390" s="36"/>
      <c r="AB390" s="37"/>
      <c r="AC390" s="36"/>
      <c r="AD390" s="36"/>
      <c r="AE390" s="36"/>
      <c r="AF390" s="37"/>
      <c r="AG390" s="36"/>
      <c r="AH390" s="36"/>
      <c r="AI390" s="36"/>
      <c r="AJ390" s="37"/>
      <c r="AK390" s="36"/>
      <c r="AL390" s="36"/>
    </row>
    <row r="391" spans="1:66" s="34" customFormat="1" x14ac:dyDescent="0.3">
      <c r="A391" s="34">
        <v>14162200</v>
      </c>
      <c r="B391" s="34">
        <v>23773405</v>
      </c>
      <c r="C391" s="34" t="s">
        <v>6</v>
      </c>
      <c r="D391" s="90" t="s">
        <v>322</v>
      </c>
      <c r="E391" s="90" t="s">
        <v>347</v>
      </c>
      <c r="F391" s="86">
        <v>1.6</v>
      </c>
      <c r="G391" s="36">
        <v>0.54</v>
      </c>
      <c r="H391" s="36" t="str">
        <f t="shared" si="757"/>
        <v>S</v>
      </c>
      <c r="I391" s="36"/>
      <c r="J391" s="36"/>
      <c r="K391" s="36"/>
      <c r="L391" s="37">
        <v>3.1E-2</v>
      </c>
      <c r="M391" s="36" t="str">
        <f t="shared" si="758"/>
        <v>VG</v>
      </c>
      <c r="N391" s="36"/>
      <c r="O391" s="36"/>
      <c r="P391" s="36"/>
      <c r="Q391" s="36">
        <v>0.68</v>
      </c>
      <c r="R391" s="36" t="str">
        <f t="shared" si="759"/>
        <v>S</v>
      </c>
      <c r="S391" s="36"/>
      <c r="T391" s="36"/>
      <c r="U391" s="36"/>
      <c r="V391" s="36">
        <v>0.57699999999999996</v>
      </c>
      <c r="W391" s="36" t="str">
        <f t="shared" si="760"/>
        <v>NS</v>
      </c>
      <c r="X391" s="36"/>
      <c r="Y391" s="36"/>
      <c r="Z391" s="36"/>
      <c r="AA391" s="36"/>
      <c r="AB391" s="37"/>
      <c r="AC391" s="36"/>
      <c r="AD391" s="36"/>
      <c r="AE391" s="36"/>
      <c r="AF391" s="37"/>
      <c r="AG391" s="36"/>
      <c r="AH391" s="36"/>
      <c r="AI391" s="36"/>
      <c r="AJ391" s="37"/>
      <c r="AK391" s="36"/>
      <c r="AL391" s="36"/>
    </row>
    <row r="392" spans="1:66" s="63" customFormat="1" x14ac:dyDescent="0.3">
      <c r="A392" s="63">
        <v>14162200</v>
      </c>
      <c r="B392" s="63">
        <v>23773405</v>
      </c>
      <c r="C392" s="63" t="s">
        <v>6</v>
      </c>
      <c r="D392" s="88" t="s">
        <v>508</v>
      </c>
      <c r="E392" s="88" t="s">
        <v>512</v>
      </c>
      <c r="F392" s="64">
        <v>1.7</v>
      </c>
      <c r="G392" s="5">
        <v>0.28999999999999998</v>
      </c>
      <c r="H392" s="5" t="str">
        <f t="shared" ref="H392" si="761">IF(G392&gt;0.8,"VG",IF(G392&gt;0.7,"G",IF(G392&gt;0.45,"S","NS")))</f>
        <v>NS</v>
      </c>
      <c r="I392" s="5"/>
      <c r="J392" s="5"/>
      <c r="K392" s="5"/>
      <c r="L392" s="17">
        <v>0.13300000000000001</v>
      </c>
      <c r="M392" s="5" t="str">
        <f t="shared" ref="M392" si="762">IF(ABS(L392)&lt;5%,"VG",IF(ABS(L392)&lt;10%,"G",IF(ABS(L392)&lt;15%,"S","NS")))</f>
        <v>S</v>
      </c>
      <c r="N392" s="5"/>
      <c r="O392" s="5"/>
      <c r="P392" s="5"/>
      <c r="Q392" s="5">
        <v>0.81</v>
      </c>
      <c r="R392" s="5" t="str">
        <f t="shared" ref="R392" si="763">IF(Q392&lt;=0.5,"VG",IF(Q392&lt;=0.6,"G",IF(Q392&lt;=0.7,"S","NS")))</f>
        <v>NS</v>
      </c>
      <c r="S392" s="5"/>
      <c r="T392" s="5"/>
      <c r="U392" s="5"/>
      <c r="V392" s="5">
        <v>0.41099999999999998</v>
      </c>
      <c r="W392" s="5" t="str">
        <f t="shared" ref="W392" si="764">IF(V392&gt;0.85,"VG",IF(V392&gt;0.75,"G",IF(V392&gt;0.6,"S","NS")))</f>
        <v>NS</v>
      </c>
      <c r="X392" s="5"/>
      <c r="Y392" s="5"/>
      <c r="Z392" s="5"/>
      <c r="AA392" s="5"/>
      <c r="AB392" s="17"/>
      <c r="AC392" s="5"/>
      <c r="AD392" s="5"/>
      <c r="AE392" s="5"/>
      <c r="AF392" s="17"/>
      <c r="AG392" s="5"/>
      <c r="AH392" s="5"/>
      <c r="AI392" s="5"/>
      <c r="AJ392" s="17"/>
      <c r="AK392" s="5"/>
      <c r="AL392" s="5"/>
    </row>
    <row r="393" spans="1:66" s="63" customFormat="1" x14ac:dyDescent="0.3">
      <c r="A393" s="63">
        <v>14162200</v>
      </c>
      <c r="B393" s="63">
        <v>23773405</v>
      </c>
      <c r="C393" s="63" t="s">
        <v>6</v>
      </c>
      <c r="D393" s="88" t="s">
        <v>518</v>
      </c>
      <c r="E393" s="88" t="s">
        <v>512</v>
      </c>
      <c r="F393" s="64">
        <v>1.7</v>
      </c>
      <c r="G393" s="5">
        <v>0.28999999999999998</v>
      </c>
      <c r="H393" s="5" t="str">
        <f t="shared" ref="H393" si="765">IF(G393&gt;0.8,"VG",IF(G393&gt;0.7,"G",IF(G393&gt;0.45,"S","NS")))</f>
        <v>NS</v>
      </c>
      <c r="I393" s="5"/>
      <c r="J393" s="5"/>
      <c r="K393" s="5"/>
      <c r="L393" s="17">
        <v>0.13300000000000001</v>
      </c>
      <c r="M393" s="5" t="str">
        <f t="shared" ref="M393" si="766">IF(ABS(L393)&lt;5%,"VG",IF(ABS(L393)&lt;10%,"G",IF(ABS(L393)&lt;15%,"S","NS")))</f>
        <v>S</v>
      </c>
      <c r="N393" s="5"/>
      <c r="O393" s="5"/>
      <c r="P393" s="5"/>
      <c r="Q393" s="5">
        <v>0.81</v>
      </c>
      <c r="R393" s="5" t="str">
        <f t="shared" ref="R393" si="767">IF(Q393&lt;=0.5,"VG",IF(Q393&lt;=0.6,"G",IF(Q393&lt;=0.7,"S","NS")))</f>
        <v>NS</v>
      </c>
      <c r="S393" s="5"/>
      <c r="T393" s="5"/>
      <c r="U393" s="5"/>
      <c r="V393" s="5">
        <v>0.41099999999999998</v>
      </c>
      <c r="W393" s="5" t="str">
        <f t="shared" ref="W393" si="768">IF(V393&gt;0.85,"VG",IF(V393&gt;0.75,"G",IF(V393&gt;0.6,"S","NS")))</f>
        <v>NS</v>
      </c>
      <c r="X393" s="5"/>
      <c r="Y393" s="5"/>
      <c r="Z393" s="5"/>
      <c r="AA393" s="5"/>
      <c r="AB393" s="17"/>
      <c r="AC393" s="5"/>
      <c r="AD393" s="5"/>
      <c r="AE393" s="5"/>
      <c r="AF393" s="17"/>
      <c r="AG393" s="5"/>
      <c r="AH393" s="5"/>
      <c r="AI393" s="5"/>
      <c r="AJ393" s="17"/>
      <c r="AK393" s="5"/>
      <c r="AL393" s="5"/>
    </row>
    <row r="394" spans="1:66" s="63" customFormat="1" x14ac:dyDescent="0.3">
      <c r="A394" s="63">
        <v>14162200</v>
      </c>
      <c r="B394" s="63">
        <v>23773405</v>
      </c>
      <c r="C394" s="63" t="s">
        <v>6</v>
      </c>
      <c r="D394" s="88" t="s">
        <v>521</v>
      </c>
      <c r="E394" s="88" t="s">
        <v>522</v>
      </c>
      <c r="F394" s="64">
        <v>1.7</v>
      </c>
      <c r="G394" s="5">
        <v>0.28000000000000003</v>
      </c>
      <c r="H394" s="5" t="str">
        <f t="shared" ref="H394" si="769">IF(G394&gt;0.8,"VG",IF(G394&gt;0.7,"G",IF(G394&gt;0.45,"S","NS")))</f>
        <v>NS</v>
      </c>
      <c r="I394" s="5"/>
      <c r="J394" s="5"/>
      <c r="K394" s="5"/>
      <c r="L394" s="17">
        <v>0.13450000000000001</v>
      </c>
      <c r="M394" s="5" t="str">
        <f t="shared" ref="M394" si="770">IF(ABS(L394)&lt;5%,"VG",IF(ABS(L394)&lt;10%,"G",IF(ABS(L394)&lt;15%,"S","NS")))</f>
        <v>S</v>
      </c>
      <c r="N394" s="5"/>
      <c r="O394" s="5"/>
      <c r="P394" s="5"/>
      <c r="Q394" s="5">
        <v>0.82</v>
      </c>
      <c r="R394" s="5" t="str">
        <f t="shared" ref="R394" si="771">IF(Q394&lt;=0.5,"VG",IF(Q394&lt;=0.6,"G",IF(Q394&lt;=0.7,"S","NS")))</f>
        <v>NS</v>
      </c>
      <c r="S394" s="5"/>
      <c r="T394" s="5"/>
      <c r="U394" s="5"/>
      <c r="V394" s="5">
        <v>0.39700000000000002</v>
      </c>
      <c r="W394" s="5" t="str">
        <f t="shared" ref="W394" si="772">IF(V394&gt;0.85,"VG",IF(V394&gt;0.75,"G",IF(V394&gt;0.6,"S","NS")))</f>
        <v>NS</v>
      </c>
      <c r="X394" s="5"/>
      <c r="Y394" s="5"/>
      <c r="Z394" s="5"/>
      <c r="AA394" s="5"/>
      <c r="AB394" s="17"/>
      <c r="AC394" s="5"/>
      <c r="AD394" s="5"/>
      <c r="AE394" s="5"/>
      <c r="AF394" s="17"/>
      <c r="AG394" s="5"/>
      <c r="AH394" s="5"/>
      <c r="AI394" s="5"/>
      <c r="AJ394" s="17"/>
      <c r="AK394" s="5"/>
      <c r="AL394" s="5"/>
    </row>
    <row r="395" spans="1:66" s="34" customFormat="1" x14ac:dyDescent="0.3">
      <c r="A395" s="34">
        <v>14162200</v>
      </c>
      <c r="B395" s="34">
        <v>23773405</v>
      </c>
      <c r="C395" s="34" t="s">
        <v>6</v>
      </c>
      <c r="D395" s="90" t="s">
        <v>526</v>
      </c>
      <c r="E395" s="90" t="s">
        <v>528</v>
      </c>
      <c r="F395" s="86">
        <v>1.6</v>
      </c>
      <c r="G395" s="36">
        <v>0.52</v>
      </c>
      <c r="H395" s="36" t="str">
        <f t="shared" ref="H395" si="773">IF(G395&gt;0.8,"VG",IF(G395&gt;0.7,"G",IF(G395&gt;0.45,"S","NS")))</f>
        <v>S</v>
      </c>
      <c r="I395" s="36"/>
      <c r="J395" s="36"/>
      <c r="K395" s="36"/>
      <c r="L395" s="37">
        <v>3.9899999999999998E-2</v>
      </c>
      <c r="M395" s="36" t="str">
        <f t="shared" ref="M395" si="774">IF(ABS(L395)&lt;5%,"VG",IF(ABS(L395)&lt;10%,"G",IF(ABS(L395)&lt;15%,"S","NS")))</f>
        <v>VG</v>
      </c>
      <c r="N395" s="36"/>
      <c r="O395" s="36"/>
      <c r="P395" s="36"/>
      <c r="Q395" s="36">
        <v>0.69</v>
      </c>
      <c r="R395" s="36" t="str">
        <f t="shared" ref="R395" si="775">IF(Q395&lt;=0.5,"VG",IF(Q395&lt;=0.6,"G",IF(Q395&lt;=0.7,"S","NS")))</f>
        <v>S</v>
      </c>
      <c r="S395" s="36"/>
      <c r="T395" s="36"/>
      <c r="U395" s="36"/>
      <c r="V395" s="36">
        <v>0.56200000000000006</v>
      </c>
      <c r="W395" s="36" t="str">
        <f t="shared" ref="W395" si="776">IF(V395&gt;0.85,"VG",IF(V395&gt;0.75,"G",IF(V395&gt;0.6,"S","NS")))</f>
        <v>NS</v>
      </c>
      <c r="X395" s="36"/>
      <c r="Y395" s="36"/>
      <c r="Z395" s="36"/>
      <c r="AA395" s="36"/>
      <c r="AB395" s="37"/>
      <c r="AC395" s="36"/>
      <c r="AD395" s="36"/>
      <c r="AE395" s="36"/>
      <c r="AF395" s="37"/>
      <c r="AG395" s="36"/>
      <c r="AH395" s="36"/>
      <c r="AI395" s="36"/>
      <c r="AJ395" s="37"/>
      <c r="AK395" s="36"/>
      <c r="AL395" s="36"/>
    </row>
    <row r="396" spans="1:66" s="34" customFormat="1" x14ac:dyDescent="0.3">
      <c r="A396" s="34">
        <v>14162200</v>
      </c>
      <c r="B396" s="34">
        <v>23773405</v>
      </c>
      <c r="C396" s="34" t="s">
        <v>6</v>
      </c>
      <c r="D396" s="90" t="s">
        <v>531</v>
      </c>
      <c r="E396" s="90" t="s">
        <v>124</v>
      </c>
      <c r="F396" s="86">
        <v>1.6</v>
      </c>
      <c r="G396" s="36">
        <v>0.52</v>
      </c>
      <c r="H396" s="36" t="str">
        <f t="shared" ref="H396" si="777">IF(G396&gt;0.8,"VG",IF(G396&gt;0.7,"G",IF(G396&gt;0.45,"S","NS")))</f>
        <v>S</v>
      </c>
      <c r="I396" s="36"/>
      <c r="J396" s="36"/>
      <c r="K396" s="36"/>
      <c r="L396" s="37">
        <v>3.5400000000000001E-2</v>
      </c>
      <c r="M396" s="36" t="str">
        <f t="shared" ref="M396" si="778">IF(ABS(L396)&lt;5%,"VG",IF(ABS(L396)&lt;10%,"G",IF(ABS(L396)&lt;15%,"S","NS")))</f>
        <v>VG</v>
      </c>
      <c r="N396" s="36"/>
      <c r="O396" s="36"/>
      <c r="P396" s="36"/>
      <c r="Q396" s="36">
        <v>0.69</v>
      </c>
      <c r="R396" s="36" t="str">
        <f t="shared" ref="R396" si="779">IF(Q396&lt;=0.5,"VG",IF(Q396&lt;=0.6,"G",IF(Q396&lt;=0.7,"S","NS")))</f>
        <v>S</v>
      </c>
      <c r="S396" s="36"/>
      <c r="T396" s="36"/>
      <c r="U396" s="36"/>
      <c r="V396" s="36">
        <v>0.56699999999999995</v>
      </c>
      <c r="W396" s="36" t="str">
        <f t="shared" ref="W396" si="780">IF(V396&gt;0.85,"VG",IF(V396&gt;0.75,"G",IF(V396&gt;0.6,"S","NS")))</f>
        <v>NS</v>
      </c>
      <c r="X396" s="36"/>
      <c r="Y396" s="36"/>
      <c r="Z396" s="36"/>
      <c r="AA396" s="36"/>
      <c r="AB396" s="37"/>
      <c r="AC396" s="36"/>
      <c r="AD396" s="36"/>
      <c r="AE396" s="36"/>
      <c r="AF396" s="37"/>
      <c r="AG396" s="36"/>
      <c r="AH396" s="36"/>
      <c r="AI396" s="36"/>
      <c r="AJ396" s="37"/>
      <c r="AK396" s="36"/>
      <c r="AL396" s="36"/>
    </row>
    <row r="397" spans="1:66" s="34" customFormat="1" x14ac:dyDescent="0.3">
      <c r="A397" s="34">
        <v>14162200</v>
      </c>
      <c r="B397" s="34">
        <v>23773405</v>
      </c>
      <c r="C397" s="34" t="s">
        <v>6</v>
      </c>
      <c r="D397" s="90" t="s">
        <v>534</v>
      </c>
      <c r="E397" s="90" t="s">
        <v>150</v>
      </c>
      <c r="F397" s="86">
        <v>1.4</v>
      </c>
      <c r="G397" s="36">
        <v>0.55300000000000005</v>
      </c>
      <c r="H397" s="36" t="str">
        <f t="shared" ref="H397" si="781">IF(G397&gt;0.8,"VG",IF(G397&gt;0.7,"G",IF(G397&gt;0.45,"S","NS")))</f>
        <v>S</v>
      </c>
      <c r="I397" s="36"/>
      <c r="J397" s="36"/>
      <c r="K397" s="36"/>
      <c r="L397" s="37">
        <v>0.03</v>
      </c>
      <c r="M397" s="36" t="str">
        <f t="shared" ref="M397" si="782">IF(ABS(L397)&lt;5%,"VG",IF(ABS(L397)&lt;10%,"G",IF(ABS(L397)&lt;15%,"S","NS")))</f>
        <v>VG</v>
      </c>
      <c r="N397" s="36"/>
      <c r="O397" s="36"/>
      <c r="P397" s="36"/>
      <c r="Q397" s="36">
        <v>0.67</v>
      </c>
      <c r="R397" s="36" t="str">
        <f t="shared" ref="R397" si="783">IF(Q397&lt;=0.5,"VG",IF(Q397&lt;=0.6,"G",IF(Q397&lt;=0.7,"S","NS")))</f>
        <v>S</v>
      </c>
      <c r="S397" s="36"/>
      <c r="T397" s="36"/>
      <c r="U397" s="36"/>
      <c r="V397" s="36">
        <v>0.56889999999999996</v>
      </c>
      <c r="W397" s="36" t="str">
        <f t="shared" ref="W397" si="784">IF(V397&gt;0.85,"VG",IF(V397&gt;0.75,"G",IF(V397&gt;0.6,"S","NS")))</f>
        <v>NS</v>
      </c>
      <c r="X397" s="36"/>
      <c r="Y397" s="36"/>
      <c r="Z397" s="36"/>
      <c r="AA397" s="36"/>
      <c r="AB397" s="37"/>
      <c r="AC397" s="36"/>
      <c r="AD397" s="36"/>
      <c r="AE397" s="36"/>
      <c r="AF397" s="37"/>
      <c r="AG397" s="36"/>
      <c r="AH397" s="36"/>
      <c r="AI397" s="36"/>
      <c r="AJ397" s="37"/>
      <c r="AK397" s="36"/>
      <c r="AL397" s="36"/>
    </row>
    <row r="398" spans="1:66" s="56" customFormat="1" x14ac:dyDescent="0.3">
      <c r="D398" s="153"/>
      <c r="E398" s="153"/>
      <c r="F398" s="66"/>
      <c r="G398" s="57"/>
      <c r="H398" s="57"/>
      <c r="I398" s="57"/>
      <c r="J398" s="57"/>
      <c r="K398" s="57"/>
      <c r="L398" s="58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8"/>
      <c r="AC398" s="57"/>
      <c r="AD398" s="57"/>
      <c r="AE398" s="57"/>
      <c r="AF398" s="58"/>
      <c r="AG398" s="57"/>
      <c r="AH398" s="57"/>
      <c r="AI398" s="57"/>
      <c r="AJ398" s="58"/>
      <c r="AK398" s="57"/>
      <c r="AL398" s="57"/>
    </row>
    <row r="399" spans="1:66" x14ac:dyDescent="0.3">
      <c r="A399">
        <v>14162500</v>
      </c>
      <c r="B399">
        <v>23772909</v>
      </c>
      <c r="C399" t="s">
        <v>7</v>
      </c>
      <c r="D399" t="s">
        <v>21</v>
      </c>
      <c r="G399" s="5">
        <v>0.88500000000000001</v>
      </c>
      <c r="H399" s="5" t="str">
        <f t="shared" ref="H399:H422" si="785">IF(G399&gt;0.8,"VG",IF(G399&gt;0.7,"G",IF(G399&gt;0.45,"S","NS")))</f>
        <v>VG</v>
      </c>
      <c r="L399" s="8">
        <v>-1.6E-2</v>
      </c>
      <c r="M399" s="8" t="str">
        <f t="shared" ref="M399:M422" si="786">IF(ABS(L399)&lt;5%,"VG",IF(ABS(L399)&lt;10%,"G",IF(ABS(L399)&lt;15%,"S","NS")))</f>
        <v>VG</v>
      </c>
      <c r="Q399" s="6">
        <v>0.33700000000000002</v>
      </c>
      <c r="R399" s="6" t="str">
        <f t="shared" ref="R399:R422" si="787">IF(Q399&lt;=0.5,"VG",IF(Q399&lt;=0.6,"G",IF(Q399&lt;=0.7,"S","NS")))</f>
        <v>VG</v>
      </c>
      <c r="V399" s="7">
        <v>0.92100000000000004</v>
      </c>
      <c r="W399" s="7" t="str">
        <f t="shared" ref="W399:W422" si="788">IF(V399&gt;0.85,"VG",IF(V399&gt;0.75,"G",IF(V399&gt;0.6,"S","NS")))</f>
        <v>VG</v>
      </c>
    </row>
    <row r="400" spans="1:66" x14ac:dyDescent="0.3">
      <c r="A400">
        <v>14162500</v>
      </c>
      <c r="B400">
        <v>23772909</v>
      </c>
      <c r="C400" t="s">
        <v>7</v>
      </c>
      <c r="D400" t="s">
        <v>66</v>
      </c>
      <c r="F400" s="114"/>
      <c r="G400" s="7">
        <v>0.877</v>
      </c>
      <c r="H400" s="7" t="str">
        <f t="shared" si="785"/>
        <v>VG</v>
      </c>
      <c r="I400" s="7"/>
      <c r="J400" s="7"/>
      <c r="K400" s="7"/>
      <c r="L400" s="58">
        <v>-6.0000000000000001E-3</v>
      </c>
      <c r="M400" s="58" t="str">
        <f t="shared" si="786"/>
        <v>VG</v>
      </c>
      <c r="N400" s="7"/>
      <c r="O400" s="7"/>
      <c r="P400" s="7"/>
      <c r="Q400" s="7">
        <v>0.34899999999999998</v>
      </c>
      <c r="R400" s="7" t="str">
        <f t="shared" si="787"/>
        <v>VG</v>
      </c>
      <c r="S400" s="7"/>
      <c r="T400" s="7"/>
      <c r="U400" s="7"/>
      <c r="V400" s="7">
        <v>0.90100000000000002</v>
      </c>
      <c r="W400" s="7" t="str">
        <f t="shared" si="788"/>
        <v>VG</v>
      </c>
      <c r="AA400" s="7"/>
      <c r="AB400" s="58"/>
      <c r="AC400" s="7"/>
      <c r="AD400" s="7"/>
      <c r="AE400" s="7"/>
      <c r="AF400" s="58"/>
      <c r="AI400" s="7"/>
      <c r="AJ400" s="58"/>
      <c r="AK400" s="7"/>
      <c r="AL400" s="7"/>
      <c r="AM400"/>
      <c r="AN400"/>
      <c r="AS400"/>
      <c r="AT400"/>
      <c r="AU400"/>
      <c r="AV400"/>
      <c r="BK400"/>
      <c r="BL400"/>
      <c r="BM400"/>
      <c r="BN400"/>
    </row>
    <row r="401" spans="1:66" x14ac:dyDescent="0.3">
      <c r="A401">
        <v>14162500</v>
      </c>
      <c r="B401">
        <v>23772909</v>
      </c>
      <c r="C401" t="s">
        <v>7</v>
      </c>
      <c r="D401" t="s">
        <v>68</v>
      </c>
      <c r="F401" s="114"/>
      <c r="G401" s="7">
        <v>0.78400000000000003</v>
      </c>
      <c r="H401" s="7" t="str">
        <f t="shared" si="785"/>
        <v>G</v>
      </c>
      <c r="I401" s="7"/>
      <c r="J401" s="7"/>
      <c r="K401" s="7"/>
      <c r="L401" s="58">
        <v>-4.4999999999999998E-2</v>
      </c>
      <c r="M401" s="58" t="str">
        <f t="shared" si="786"/>
        <v>VG</v>
      </c>
      <c r="N401" s="7"/>
      <c r="O401" s="7"/>
      <c r="P401" s="7"/>
      <c r="Q401" s="7">
        <v>0.45800000000000002</v>
      </c>
      <c r="R401" s="7" t="str">
        <f t="shared" si="787"/>
        <v>VG</v>
      </c>
      <c r="S401" s="7"/>
      <c r="T401" s="7"/>
      <c r="U401" s="7"/>
      <c r="V401" s="7">
        <v>0.876</v>
      </c>
      <c r="W401" s="7" t="str">
        <f t="shared" si="788"/>
        <v>VG</v>
      </c>
      <c r="AA401" s="7"/>
      <c r="AB401" s="58"/>
      <c r="AC401" s="7"/>
      <c r="AD401" s="7"/>
      <c r="AE401" s="7"/>
      <c r="AF401" s="58"/>
      <c r="AI401" s="7"/>
      <c r="AJ401" s="58"/>
      <c r="AK401" s="7"/>
      <c r="AL401" s="7"/>
      <c r="AM401"/>
      <c r="AN401"/>
      <c r="AS401"/>
      <c r="AT401"/>
      <c r="AU401"/>
      <c r="AV401"/>
      <c r="BK401"/>
      <c r="BL401"/>
      <c r="BM401"/>
      <c r="BN401"/>
    </row>
    <row r="402" spans="1:66" x14ac:dyDescent="0.3">
      <c r="A402">
        <v>14162500</v>
      </c>
      <c r="B402">
        <v>23772909</v>
      </c>
      <c r="C402" t="s">
        <v>7</v>
      </c>
      <c r="D402" t="s">
        <v>71</v>
      </c>
      <c r="F402" s="114"/>
      <c r="G402" s="7">
        <v>0.9</v>
      </c>
      <c r="H402" s="7" t="str">
        <f t="shared" si="785"/>
        <v>VG</v>
      </c>
      <c r="I402" s="7"/>
      <c r="J402" s="7"/>
      <c r="K402" s="7"/>
      <c r="L402" s="58">
        <v>8.9999999999999993E-3</v>
      </c>
      <c r="M402" s="58" t="str">
        <f t="shared" si="786"/>
        <v>VG</v>
      </c>
      <c r="N402" s="7"/>
      <c r="O402" s="7"/>
      <c r="P402" s="7"/>
      <c r="Q402" s="7">
        <v>0.315</v>
      </c>
      <c r="R402" s="7" t="str">
        <f t="shared" si="787"/>
        <v>VG</v>
      </c>
      <c r="S402" s="7"/>
      <c r="T402" s="7"/>
      <c r="U402" s="7"/>
      <c r="V402" s="7">
        <v>0.91500000000000004</v>
      </c>
      <c r="W402" s="7" t="str">
        <f t="shared" si="788"/>
        <v>VG</v>
      </c>
      <c r="AA402" s="7"/>
      <c r="AB402" s="58"/>
      <c r="AC402" s="7"/>
      <c r="AD402" s="7"/>
      <c r="AE402" s="7"/>
      <c r="AF402" s="58"/>
      <c r="AI402" s="7"/>
      <c r="AJ402" s="58"/>
      <c r="AK402" s="7"/>
      <c r="AL402" s="7"/>
      <c r="AM402"/>
      <c r="AN402"/>
      <c r="AS402"/>
      <c r="AT402"/>
      <c r="AU402"/>
      <c r="AV402"/>
      <c r="BK402"/>
      <c r="BL402"/>
      <c r="BM402"/>
      <c r="BN402"/>
    </row>
    <row r="403" spans="1:66" s="50" customFormat="1" x14ac:dyDescent="0.3">
      <c r="A403" s="50">
        <v>14162500</v>
      </c>
      <c r="B403" s="50">
        <v>23772909</v>
      </c>
      <c r="C403" s="50" t="s">
        <v>7</v>
      </c>
      <c r="D403" s="50" t="s">
        <v>72</v>
      </c>
      <c r="F403" s="65"/>
      <c r="G403" s="51">
        <v>0.877</v>
      </c>
      <c r="H403" s="51" t="str">
        <f t="shared" si="785"/>
        <v>VG</v>
      </c>
      <c r="I403" s="51"/>
      <c r="J403" s="51"/>
      <c r="K403" s="51"/>
      <c r="L403" s="52">
        <v>-1.7999999999999999E-2</v>
      </c>
      <c r="M403" s="52" t="str">
        <f t="shared" si="786"/>
        <v>VG</v>
      </c>
      <c r="N403" s="51"/>
      <c r="O403" s="51"/>
      <c r="P403" s="51"/>
      <c r="Q403" s="51">
        <v>0.34899999999999998</v>
      </c>
      <c r="R403" s="51" t="str">
        <f t="shared" si="787"/>
        <v>VG</v>
      </c>
      <c r="S403" s="51"/>
      <c r="T403" s="51"/>
      <c r="U403" s="51"/>
      <c r="V403" s="51">
        <v>0.92900000000000005</v>
      </c>
      <c r="W403" s="51" t="str">
        <f t="shared" si="788"/>
        <v>VG</v>
      </c>
      <c r="X403" s="51"/>
      <c r="Y403" s="51"/>
      <c r="Z403" s="51"/>
      <c r="AA403" s="51"/>
      <c r="AB403" s="52"/>
      <c r="AC403" s="51"/>
      <c r="AD403" s="51"/>
      <c r="AE403" s="51"/>
      <c r="AF403" s="52"/>
      <c r="AG403" s="51"/>
      <c r="AH403" s="51"/>
      <c r="AI403" s="51"/>
      <c r="AJ403" s="52"/>
      <c r="AK403" s="51"/>
      <c r="AL403" s="51"/>
    </row>
    <row r="404" spans="1:66" s="63" customFormat="1" x14ac:dyDescent="0.3">
      <c r="A404" s="63">
        <v>14162500</v>
      </c>
      <c r="B404" s="63">
        <v>23772909</v>
      </c>
      <c r="C404" s="63" t="s">
        <v>7</v>
      </c>
      <c r="D404" s="63" t="s">
        <v>73</v>
      </c>
      <c r="F404" s="64"/>
      <c r="G404" s="5">
        <v>-0.108</v>
      </c>
      <c r="H404" s="5" t="str">
        <f t="shared" si="785"/>
        <v>NS</v>
      </c>
      <c r="I404" s="5"/>
      <c r="J404" s="5"/>
      <c r="K404" s="5"/>
      <c r="L404" s="17">
        <v>-0.16300000000000001</v>
      </c>
      <c r="M404" s="17" t="str">
        <f t="shared" si="786"/>
        <v>NS</v>
      </c>
      <c r="N404" s="5"/>
      <c r="O404" s="5"/>
      <c r="P404" s="5"/>
      <c r="Q404" s="5">
        <v>0.89500000000000002</v>
      </c>
      <c r="R404" s="5" t="str">
        <f t="shared" si="787"/>
        <v>NS</v>
      </c>
      <c r="S404" s="5"/>
      <c r="T404" s="5"/>
      <c r="U404" s="5"/>
      <c r="V404" s="5">
        <v>0.94799999999999995</v>
      </c>
      <c r="W404" s="5" t="str">
        <f t="shared" si="788"/>
        <v>VG</v>
      </c>
      <c r="X404" s="5"/>
      <c r="Y404" s="5"/>
      <c r="Z404" s="5"/>
      <c r="AA404" s="5"/>
      <c r="AB404" s="17"/>
      <c r="AC404" s="5"/>
      <c r="AD404" s="5"/>
      <c r="AE404" s="5"/>
      <c r="AF404" s="17"/>
      <c r="AG404" s="5"/>
      <c r="AH404" s="5"/>
      <c r="AI404" s="5"/>
      <c r="AJ404" s="17"/>
      <c r="AK404" s="5"/>
      <c r="AL404" s="5"/>
    </row>
    <row r="405" spans="1:66" s="50" customFormat="1" x14ac:dyDescent="0.3">
      <c r="A405" s="50">
        <v>14162500</v>
      </c>
      <c r="B405" s="50">
        <v>23772909</v>
      </c>
      <c r="C405" s="50" t="s">
        <v>7</v>
      </c>
      <c r="D405" s="50" t="s">
        <v>75</v>
      </c>
      <c r="F405" s="65">
        <v>1.6</v>
      </c>
      <c r="G405" s="51">
        <v>0.47299999999999998</v>
      </c>
      <c r="H405" s="51" t="str">
        <f t="shared" si="785"/>
        <v>S</v>
      </c>
      <c r="I405" s="51"/>
      <c r="J405" s="51"/>
      <c r="K405" s="51"/>
      <c r="L405" s="52">
        <v>-0.109</v>
      </c>
      <c r="M405" s="52" t="str">
        <f t="shared" si="786"/>
        <v>S</v>
      </c>
      <c r="N405" s="51"/>
      <c r="O405" s="51"/>
      <c r="P405" s="51"/>
      <c r="Q405" s="51">
        <v>0.67700000000000005</v>
      </c>
      <c r="R405" s="51" t="str">
        <f t="shared" si="787"/>
        <v>S</v>
      </c>
      <c r="S405" s="51"/>
      <c r="T405" s="51"/>
      <c r="U405" s="51"/>
      <c r="V405" s="51">
        <v>0.94799999999999995</v>
      </c>
      <c r="W405" s="51" t="str">
        <f t="shared" si="788"/>
        <v>VG</v>
      </c>
      <c r="X405" s="51"/>
      <c r="Y405" s="51"/>
      <c r="Z405" s="51"/>
      <c r="AA405" s="51"/>
      <c r="AB405" s="52"/>
      <c r="AC405" s="51"/>
      <c r="AD405" s="51"/>
      <c r="AE405" s="51"/>
      <c r="AF405" s="52"/>
      <c r="AG405" s="51"/>
      <c r="AH405" s="51"/>
      <c r="AI405" s="51"/>
      <c r="AJ405" s="52"/>
      <c r="AK405" s="51"/>
      <c r="AL405" s="51"/>
    </row>
    <row r="406" spans="1:66" s="50" customFormat="1" x14ac:dyDescent="0.3">
      <c r="A406" s="50">
        <v>14162500</v>
      </c>
      <c r="B406" s="50">
        <v>23772909</v>
      </c>
      <c r="C406" s="50" t="s">
        <v>7</v>
      </c>
      <c r="D406" s="50" t="s">
        <v>77</v>
      </c>
      <c r="F406" s="65">
        <v>1.6</v>
      </c>
      <c r="G406" s="51">
        <v>0.48</v>
      </c>
      <c r="H406" s="51" t="str">
        <f t="shared" si="785"/>
        <v>S</v>
      </c>
      <c r="I406" s="51"/>
      <c r="J406" s="51"/>
      <c r="K406" s="51"/>
      <c r="L406" s="52">
        <v>-0.108</v>
      </c>
      <c r="M406" s="52" t="str">
        <f t="shared" si="786"/>
        <v>S</v>
      </c>
      <c r="N406" s="51"/>
      <c r="O406" s="51"/>
      <c r="P406" s="51"/>
      <c r="Q406" s="51">
        <v>0.67700000000000005</v>
      </c>
      <c r="R406" s="51" t="str">
        <f t="shared" si="787"/>
        <v>S</v>
      </c>
      <c r="S406" s="51"/>
      <c r="T406" s="51"/>
      <c r="U406" s="51"/>
      <c r="V406" s="51">
        <v>0.94799999999999995</v>
      </c>
      <c r="W406" s="51" t="str">
        <f t="shared" si="788"/>
        <v>VG</v>
      </c>
      <c r="X406" s="51"/>
      <c r="Y406" s="51"/>
      <c r="Z406" s="51"/>
      <c r="AA406" s="51"/>
      <c r="AB406" s="52"/>
      <c r="AC406" s="51"/>
      <c r="AD406" s="51"/>
      <c r="AE406" s="51"/>
      <c r="AF406" s="52"/>
      <c r="AG406" s="51"/>
      <c r="AH406" s="51"/>
      <c r="AI406" s="51"/>
      <c r="AJ406" s="52"/>
      <c r="AK406" s="51"/>
      <c r="AL406" s="51"/>
    </row>
    <row r="407" spans="1:66" s="50" customFormat="1" x14ac:dyDescent="0.3">
      <c r="A407" s="50">
        <v>14162500</v>
      </c>
      <c r="B407" s="50">
        <v>23772909</v>
      </c>
      <c r="C407" s="50" t="s">
        <v>7</v>
      </c>
      <c r="D407" s="68" t="s">
        <v>78</v>
      </c>
      <c r="E407" s="68"/>
      <c r="F407" s="65">
        <v>1.5</v>
      </c>
      <c r="G407" s="51">
        <v>0.53</v>
      </c>
      <c r="H407" s="51" t="str">
        <f t="shared" si="785"/>
        <v>S</v>
      </c>
      <c r="I407" s="51"/>
      <c r="J407" s="51"/>
      <c r="K407" s="51"/>
      <c r="L407" s="52">
        <v>-9.2999999999999999E-2</v>
      </c>
      <c r="M407" s="52" t="str">
        <f t="shared" si="786"/>
        <v>G</v>
      </c>
      <c r="N407" s="51"/>
      <c r="O407" s="51"/>
      <c r="P407" s="51"/>
      <c r="Q407" s="51">
        <v>0.65</v>
      </c>
      <c r="R407" s="51" t="str">
        <f t="shared" si="787"/>
        <v>S</v>
      </c>
      <c r="S407" s="51"/>
      <c r="T407" s="51"/>
      <c r="U407" s="51"/>
      <c r="V407" s="51">
        <v>0.94799999999999995</v>
      </c>
      <c r="W407" s="51" t="str">
        <f t="shared" si="788"/>
        <v>VG</v>
      </c>
      <c r="X407" s="51"/>
      <c r="Y407" s="51"/>
      <c r="Z407" s="51"/>
      <c r="AA407" s="51"/>
      <c r="AB407" s="52"/>
      <c r="AC407" s="51"/>
      <c r="AD407" s="51"/>
      <c r="AE407" s="51"/>
      <c r="AF407" s="52"/>
      <c r="AG407" s="51"/>
      <c r="AH407" s="51"/>
      <c r="AI407" s="51"/>
      <c r="AJ407" s="52"/>
      <c r="AK407" s="51"/>
      <c r="AL407" s="51"/>
    </row>
    <row r="408" spans="1:66" s="50" customFormat="1" x14ac:dyDescent="0.3">
      <c r="A408" s="50">
        <v>14162500</v>
      </c>
      <c r="B408" s="50">
        <v>23772909</v>
      </c>
      <c r="C408" s="50" t="s">
        <v>7</v>
      </c>
      <c r="D408" s="68" t="s">
        <v>80</v>
      </c>
      <c r="E408" s="68"/>
      <c r="F408" s="65">
        <v>1</v>
      </c>
      <c r="G408" s="51">
        <v>0.83</v>
      </c>
      <c r="H408" s="51" t="str">
        <f t="shared" si="785"/>
        <v>VG</v>
      </c>
      <c r="I408" s="51"/>
      <c r="J408" s="51"/>
      <c r="K408" s="51"/>
      <c r="L408" s="52">
        <v>7.0000000000000007E-2</v>
      </c>
      <c r="M408" s="52" t="str">
        <f t="shared" si="786"/>
        <v>G</v>
      </c>
      <c r="N408" s="51"/>
      <c r="O408" s="51"/>
      <c r="P408" s="51"/>
      <c r="Q408" s="51">
        <v>0.41</v>
      </c>
      <c r="R408" s="51" t="str">
        <f t="shared" si="787"/>
        <v>VG</v>
      </c>
      <c r="S408" s="51"/>
      <c r="T408" s="51"/>
      <c r="U408" s="51"/>
      <c r="V408" s="51">
        <v>0.94</v>
      </c>
      <c r="W408" s="51" t="str">
        <f t="shared" si="788"/>
        <v>VG</v>
      </c>
      <c r="X408" s="51"/>
      <c r="Y408" s="51"/>
      <c r="Z408" s="51"/>
      <c r="AA408" s="51"/>
      <c r="AB408" s="52"/>
      <c r="AC408" s="51"/>
      <c r="AD408" s="51"/>
      <c r="AE408" s="51"/>
      <c r="AF408" s="52"/>
      <c r="AG408" s="51"/>
      <c r="AH408" s="51"/>
      <c r="AI408" s="51"/>
      <c r="AJ408" s="52"/>
      <c r="AK408" s="51"/>
      <c r="AL408" s="51"/>
    </row>
    <row r="409" spans="1:66" s="50" customFormat="1" x14ac:dyDescent="0.3">
      <c r="A409" s="50">
        <v>14162500</v>
      </c>
      <c r="B409" s="50">
        <v>23772909</v>
      </c>
      <c r="C409" s="50" t="s">
        <v>7</v>
      </c>
      <c r="D409" s="68" t="s">
        <v>89</v>
      </c>
      <c r="E409" s="68"/>
      <c r="F409" s="65">
        <v>0.9</v>
      </c>
      <c r="G409" s="51">
        <v>0.86</v>
      </c>
      <c r="H409" s="51" t="str">
        <f t="shared" si="785"/>
        <v>VG</v>
      </c>
      <c r="I409" s="51"/>
      <c r="J409" s="51"/>
      <c r="K409" s="51"/>
      <c r="L409" s="52">
        <v>9.1999999999999998E-2</v>
      </c>
      <c r="M409" s="52" t="str">
        <f t="shared" si="786"/>
        <v>G</v>
      </c>
      <c r="N409" s="51"/>
      <c r="O409" s="51"/>
      <c r="P409" s="51"/>
      <c r="Q409" s="51">
        <v>0.36</v>
      </c>
      <c r="R409" s="51" t="str">
        <f t="shared" si="787"/>
        <v>VG</v>
      </c>
      <c r="S409" s="51"/>
      <c r="T409" s="51"/>
      <c r="U409" s="51"/>
      <c r="V409" s="51">
        <v>0.96</v>
      </c>
      <c r="W409" s="51" t="str">
        <f t="shared" si="788"/>
        <v>VG</v>
      </c>
      <c r="X409" s="51"/>
      <c r="Y409" s="51"/>
      <c r="Z409" s="51"/>
      <c r="AA409" s="51"/>
      <c r="AB409" s="52"/>
      <c r="AC409" s="51"/>
      <c r="AD409" s="51"/>
      <c r="AE409" s="51"/>
      <c r="AF409" s="52"/>
      <c r="AG409" s="51"/>
      <c r="AH409" s="51"/>
      <c r="AI409" s="51"/>
      <c r="AJ409" s="52"/>
      <c r="AK409" s="51"/>
      <c r="AL409" s="51"/>
    </row>
    <row r="410" spans="1:66" s="50" customFormat="1" ht="27" customHeight="1" x14ac:dyDescent="0.3">
      <c r="A410" s="50">
        <v>14162500</v>
      </c>
      <c r="B410" s="50">
        <v>23772909</v>
      </c>
      <c r="C410" s="50" t="s">
        <v>7</v>
      </c>
      <c r="D410" s="68" t="s">
        <v>92</v>
      </c>
      <c r="E410" s="68"/>
      <c r="F410" s="65">
        <v>0.7</v>
      </c>
      <c r="G410" s="51">
        <v>0.91</v>
      </c>
      <c r="H410" s="51" t="str">
        <f t="shared" si="785"/>
        <v>VG</v>
      </c>
      <c r="I410" s="51"/>
      <c r="J410" s="51"/>
      <c r="K410" s="51"/>
      <c r="L410" s="52">
        <v>-4.0000000000000001E-3</v>
      </c>
      <c r="M410" s="52" t="str">
        <f t="shared" si="786"/>
        <v>VG</v>
      </c>
      <c r="N410" s="51"/>
      <c r="O410" s="51"/>
      <c r="P410" s="51"/>
      <c r="Q410" s="51">
        <v>0.31</v>
      </c>
      <c r="R410" s="51" t="str">
        <f t="shared" si="787"/>
        <v>VG</v>
      </c>
      <c r="S410" s="51"/>
      <c r="T410" s="51"/>
      <c r="U410" s="51"/>
      <c r="V410" s="51">
        <v>0.96</v>
      </c>
      <c r="W410" s="51" t="str">
        <f t="shared" si="788"/>
        <v>VG</v>
      </c>
      <c r="X410" s="51"/>
      <c r="Y410" s="51"/>
      <c r="Z410" s="51"/>
      <c r="AA410" s="51"/>
      <c r="AB410" s="52"/>
      <c r="AC410" s="51"/>
      <c r="AD410" s="51"/>
      <c r="AE410" s="51"/>
      <c r="AF410" s="52"/>
      <c r="AG410" s="51"/>
      <c r="AH410" s="51"/>
      <c r="AI410" s="51"/>
      <c r="AJ410" s="52"/>
      <c r="AK410" s="51"/>
      <c r="AL410" s="51"/>
    </row>
    <row r="411" spans="1:66" s="50" customFormat="1" x14ac:dyDescent="0.3">
      <c r="A411" s="50">
        <v>14162500</v>
      </c>
      <c r="B411" s="50">
        <v>23772909</v>
      </c>
      <c r="C411" s="50" t="s">
        <v>7</v>
      </c>
      <c r="D411" s="50" t="s">
        <v>95</v>
      </c>
      <c r="E411" s="50" t="s">
        <v>96</v>
      </c>
      <c r="F411" s="65">
        <v>0.7</v>
      </c>
      <c r="G411" s="51">
        <v>0.89</v>
      </c>
      <c r="H411" s="51" t="str">
        <f t="shared" si="785"/>
        <v>VG</v>
      </c>
      <c r="I411" s="51"/>
      <c r="J411" s="51"/>
      <c r="K411" s="51"/>
      <c r="L411" s="98">
        <v>-1.2999999999999999E-2</v>
      </c>
      <c r="M411" s="98" t="str">
        <f t="shared" si="786"/>
        <v>VG</v>
      </c>
      <c r="N411" s="51"/>
      <c r="O411" s="51"/>
      <c r="P411" s="51"/>
      <c r="Q411" s="51">
        <v>0.33</v>
      </c>
      <c r="R411" s="51" t="str">
        <f t="shared" si="787"/>
        <v>VG</v>
      </c>
      <c r="S411" s="51"/>
      <c r="T411" s="51"/>
      <c r="U411" s="51"/>
      <c r="V411" s="51">
        <v>0.96</v>
      </c>
      <c r="W411" s="51" t="str">
        <f t="shared" si="788"/>
        <v>VG</v>
      </c>
      <c r="X411" s="51"/>
      <c r="Y411" s="51"/>
      <c r="Z411" s="51"/>
      <c r="AA411" s="51"/>
      <c r="AB411" s="98"/>
      <c r="AC411" s="51"/>
      <c r="AD411" s="51"/>
      <c r="AE411" s="51"/>
      <c r="AF411" s="98"/>
      <c r="AG411" s="51"/>
      <c r="AH411" s="51"/>
      <c r="AI411" s="51"/>
      <c r="AJ411" s="98"/>
      <c r="AK411" s="51"/>
      <c r="AL411" s="51"/>
    </row>
    <row r="412" spans="1:66" s="50" customFormat="1" x14ac:dyDescent="0.3">
      <c r="A412" s="50">
        <v>14162500</v>
      </c>
      <c r="B412" s="50">
        <v>23772909</v>
      </c>
      <c r="C412" s="50" t="s">
        <v>7</v>
      </c>
      <c r="D412" s="50" t="s">
        <v>105</v>
      </c>
      <c r="E412" s="50" t="s">
        <v>100</v>
      </c>
      <c r="F412" s="65">
        <v>0.9</v>
      </c>
      <c r="G412" s="51">
        <v>0.82</v>
      </c>
      <c r="H412" s="51" t="str">
        <f t="shared" si="785"/>
        <v>VG</v>
      </c>
      <c r="I412" s="51"/>
      <c r="J412" s="51"/>
      <c r="K412" s="51"/>
      <c r="L412" s="98">
        <v>-3.5999999999999997E-2</v>
      </c>
      <c r="M412" s="98" t="str">
        <f t="shared" si="786"/>
        <v>VG</v>
      </c>
      <c r="N412" s="51"/>
      <c r="O412" s="51"/>
      <c r="P412" s="51"/>
      <c r="Q412" s="51">
        <v>0.43</v>
      </c>
      <c r="R412" s="51" t="str">
        <f t="shared" si="787"/>
        <v>VG</v>
      </c>
      <c r="S412" s="51"/>
      <c r="T412" s="51"/>
      <c r="U412" s="51"/>
      <c r="V412" s="51">
        <v>0.95</v>
      </c>
      <c r="W412" s="51" t="str">
        <f t="shared" si="788"/>
        <v>VG</v>
      </c>
      <c r="X412" s="51"/>
      <c r="Y412" s="51"/>
      <c r="Z412" s="51"/>
      <c r="AA412" s="51"/>
      <c r="AB412" s="98"/>
      <c r="AC412" s="51"/>
      <c r="AD412" s="51"/>
      <c r="AE412" s="51"/>
      <c r="AF412" s="98"/>
      <c r="AG412" s="51"/>
      <c r="AH412" s="51"/>
      <c r="AI412" s="51"/>
      <c r="AJ412" s="98"/>
      <c r="AK412" s="51"/>
      <c r="AL412" s="51"/>
    </row>
    <row r="413" spans="1:66" s="50" customFormat="1" x14ac:dyDescent="0.3">
      <c r="A413" s="50">
        <v>14162500</v>
      </c>
      <c r="B413" s="50">
        <v>23772909</v>
      </c>
      <c r="C413" s="50" t="s">
        <v>7</v>
      </c>
      <c r="D413" s="50" t="s">
        <v>110</v>
      </c>
      <c r="E413" s="50" t="s">
        <v>112</v>
      </c>
      <c r="F413" s="65">
        <v>0.9</v>
      </c>
      <c r="G413" s="51">
        <v>0.84</v>
      </c>
      <c r="H413" s="51" t="str">
        <f t="shared" si="785"/>
        <v>VG</v>
      </c>
      <c r="I413" s="51"/>
      <c r="J413" s="51"/>
      <c r="K413" s="51"/>
      <c r="L413" s="98">
        <v>-3.1E-2</v>
      </c>
      <c r="M413" s="98" t="str">
        <f t="shared" si="786"/>
        <v>VG</v>
      </c>
      <c r="N413" s="51"/>
      <c r="O413" s="51"/>
      <c r="P413" s="51"/>
      <c r="Q413" s="51">
        <v>0.4</v>
      </c>
      <c r="R413" s="51" t="str">
        <f t="shared" si="787"/>
        <v>VG</v>
      </c>
      <c r="S413" s="51"/>
      <c r="T413" s="51"/>
      <c r="U413" s="51"/>
      <c r="V413" s="51">
        <v>0.95</v>
      </c>
      <c r="W413" s="51" t="str">
        <f t="shared" si="788"/>
        <v>VG</v>
      </c>
      <c r="X413" s="51"/>
      <c r="Y413" s="51"/>
      <c r="Z413" s="51"/>
      <c r="AA413" s="51"/>
      <c r="AB413" s="98"/>
      <c r="AC413" s="51"/>
      <c r="AD413" s="51"/>
      <c r="AE413" s="51"/>
      <c r="AF413" s="98"/>
      <c r="AG413" s="51"/>
      <c r="AH413" s="51"/>
      <c r="AI413" s="51"/>
      <c r="AJ413" s="98"/>
      <c r="AK413" s="51"/>
      <c r="AL413" s="51"/>
    </row>
    <row r="414" spans="1:66" s="34" customFormat="1" x14ac:dyDescent="0.3">
      <c r="A414" s="34">
        <v>14162500</v>
      </c>
      <c r="B414" s="34">
        <v>23772909</v>
      </c>
      <c r="C414" s="34" t="s">
        <v>7</v>
      </c>
      <c r="D414" s="34" t="s">
        <v>121</v>
      </c>
      <c r="E414" s="34" t="s">
        <v>122</v>
      </c>
      <c r="F414" s="86">
        <v>1.2</v>
      </c>
      <c r="G414" s="36">
        <v>0.76</v>
      </c>
      <c r="H414" s="36" t="str">
        <f t="shared" si="785"/>
        <v>G</v>
      </c>
      <c r="I414" s="36"/>
      <c r="J414" s="36"/>
      <c r="K414" s="36"/>
      <c r="L414" s="99">
        <v>0.156</v>
      </c>
      <c r="M414" s="99" t="str">
        <f t="shared" si="786"/>
        <v>NS</v>
      </c>
      <c r="N414" s="36"/>
      <c r="O414" s="36"/>
      <c r="P414" s="36"/>
      <c r="Q414" s="36">
        <v>0.45</v>
      </c>
      <c r="R414" s="36" t="str">
        <f t="shared" si="787"/>
        <v>VG</v>
      </c>
      <c r="S414" s="36"/>
      <c r="T414" s="36"/>
      <c r="U414" s="36"/>
      <c r="V414" s="36">
        <v>0.95</v>
      </c>
      <c r="W414" s="36" t="str">
        <f t="shared" si="788"/>
        <v>VG</v>
      </c>
      <c r="X414" s="36"/>
      <c r="Y414" s="36"/>
      <c r="Z414" s="36"/>
      <c r="AA414" s="36"/>
      <c r="AB414" s="99"/>
      <c r="AC414" s="36"/>
      <c r="AD414" s="36"/>
      <c r="AE414" s="36"/>
      <c r="AF414" s="99"/>
      <c r="AG414" s="36"/>
      <c r="AH414" s="36"/>
      <c r="AI414" s="36"/>
      <c r="AJ414" s="99"/>
      <c r="AK414" s="36"/>
      <c r="AL414" s="36"/>
    </row>
    <row r="415" spans="1:66" s="34" customFormat="1" x14ac:dyDescent="0.3">
      <c r="A415" s="34">
        <v>14162500</v>
      </c>
      <c r="B415" s="34">
        <v>23772909</v>
      </c>
      <c r="C415" s="34" t="s">
        <v>7</v>
      </c>
      <c r="D415" s="34" t="s">
        <v>133</v>
      </c>
      <c r="E415" s="34" t="s">
        <v>122</v>
      </c>
      <c r="F415" s="86">
        <v>1.2</v>
      </c>
      <c r="G415" s="36">
        <v>0.75</v>
      </c>
      <c r="H415" s="36" t="str">
        <f t="shared" si="785"/>
        <v>G</v>
      </c>
      <c r="I415" s="36"/>
      <c r="J415" s="36"/>
      <c r="K415" s="36"/>
      <c r="L415" s="99">
        <v>0.158</v>
      </c>
      <c r="M415" s="99" t="str">
        <f t="shared" si="786"/>
        <v>NS</v>
      </c>
      <c r="N415" s="36"/>
      <c r="O415" s="36"/>
      <c r="P415" s="36"/>
      <c r="Q415" s="36">
        <v>0.46</v>
      </c>
      <c r="R415" s="36" t="str">
        <f t="shared" si="787"/>
        <v>VG</v>
      </c>
      <c r="S415" s="36"/>
      <c r="T415" s="36"/>
      <c r="U415" s="36"/>
      <c r="V415" s="36">
        <v>0.95</v>
      </c>
      <c r="W415" s="36" t="str">
        <f t="shared" si="788"/>
        <v>VG</v>
      </c>
      <c r="X415" s="36"/>
      <c r="Y415" s="36"/>
      <c r="Z415" s="36"/>
      <c r="AA415" s="36"/>
      <c r="AB415" s="99"/>
      <c r="AC415" s="36"/>
      <c r="AD415" s="36"/>
      <c r="AE415" s="36"/>
      <c r="AF415" s="99"/>
      <c r="AG415" s="36"/>
      <c r="AH415" s="36"/>
      <c r="AI415" s="36"/>
      <c r="AJ415" s="99"/>
      <c r="AK415" s="36"/>
      <c r="AL415" s="36"/>
    </row>
    <row r="416" spans="1:66" s="50" customFormat="1" x14ac:dyDescent="0.3">
      <c r="A416" s="50">
        <v>14162500</v>
      </c>
      <c r="B416" s="50">
        <v>23772909</v>
      </c>
      <c r="C416" s="50" t="s">
        <v>7</v>
      </c>
      <c r="D416" s="50" t="s">
        <v>138</v>
      </c>
      <c r="E416" s="50" t="s">
        <v>139</v>
      </c>
      <c r="F416" s="65">
        <v>0.9</v>
      </c>
      <c r="G416" s="51">
        <v>0.87</v>
      </c>
      <c r="H416" s="51" t="str">
        <f t="shared" si="785"/>
        <v>VG</v>
      </c>
      <c r="I416" s="51"/>
      <c r="J416" s="51"/>
      <c r="K416" s="51"/>
      <c r="L416" s="98">
        <v>9.9000000000000005E-2</v>
      </c>
      <c r="M416" s="98" t="str">
        <f t="shared" si="786"/>
        <v>G</v>
      </c>
      <c r="N416" s="51"/>
      <c r="O416" s="51"/>
      <c r="P416" s="51"/>
      <c r="Q416" s="51">
        <v>0.35</v>
      </c>
      <c r="R416" s="51" t="str">
        <f t="shared" si="787"/>
        <v>VG</v>
      </c>
      <c r="S416" s="51"/>
      <c r="T416" s="51"/>
      <c r="U416" s="51"/>
      <c r="V416" s="51">
        <v>0.95</v>
      </c>
      <c r="W416" s="51" t="str">
        <f t="shared" si="788"/>
        <v>VG</v>
      </c>
      <c r="X416" s="51"/>
      <c r="Y416" s="51"/>
      <c r="Z416" s="51"/>
      <c r="AA416" s="51"/>
      <c r="AB416" s="98"/>
      <c r="AC416" s="51"/>
      <c r="AD416" s="51"/>
      <c r="AE416" s="51"/>
      <c r="AF416" s="98"/>
      <c r="AG416" s="51"/>
      <c r="AH416" s="51"/>
      <c r="AI416" s="51"/>
      <c r="AJ416" s="98"/>
      <c r="AK416" s="51"/>
      <c r="AL416" s="51"/>
    </row>
    <row r="417" spans="1:66" s="50" customFormat="1" x14ac:dyDescent="0.3">
      <c r="A417" s="50">
        <v>14162500</v>
      </c>
      <c r="B417" s="50">
        <v>23772909</v>
      </c>
      <c r="C417" s="50" t="s">
        <v>7</v>
      </c>
      <c r="D417" s="50" t="s">
        <v>144</v>
      </c>
      <c r="E417" s="50" t="s">
        <v>142</v>
      </c>
      <c r="F417" s="65">
        <v>0.6</v>
      </c>
      <c r="G417" s="51">
        <v>0.93</v>
      </c>
      <c r="H417" s="51" t="str">
        <f t="shared" si="785"/>
        <v>VG</v>
      </c>
      <c r="I417" s="51"/>
      <c r="J417" s="51"/>
      <c r="K417" s="51"/>
      <c r="L417" s="98">
        <v>4.2000000000000003E-2</v>
      </c>
      <c r="M417" s="98" t="str">
        <f t="shared" si="786"/>
        <v>VG</v>
      </c>
      <c r="N417" s="51"/>
      <c r="O417" s="51"/>
      <c r="P417" s="51"/>
      <c r="Q417" s="51">
        <v>0.26</v>
      </c>
      <c r="R417" s="51" t="str">
        <f t="shared" si="787"/>
        <v>VG</v>
      </c>
      <c r="S417" s="51"/>
      <c r="T417" s="51"/>
      <c r="U417" s="51"/>
      <c r="V417" s="51">
        <v>0.95</v>
      </c>
      <c r="W417" s="51" t="str">
        <f t="shared" si="788"/>
        <v>VG</v>
      </c>
      <c r="X417" s="51"/>
      <c r="Y417" s="51"/>
      <c r="Z417" s="51"/>
      <c r="AA417" s="51"/>
      <c r="AB417" s="98"/>
      <c r="AC417" s="51"/>
      <c r="AD417" s="51"/>
      <c r="AE417" s="51"/>
      <c r="AF417" s="98"/>
      <c r="AG417" s="51"/>
      <c r="AH417" s="51"/>
      <c r="AI417" s="51"/>
      <c r="AJ417" s="98"/>
      <c r="AK417" s="51"/>
      <c r="AL417" s="51"/>
    </row>
    <row r="418" spans="1:66" s="50" customFormat="1" x14ac:dyDescent="0.3">
      <c r="A418" s="50">
        <v>14162500</v>
      </c>
      <c r="B418" s="50">
        <v>23772909</v>
      </c>
      <c r="C418" s="50" t="s">
        <v>7</v>
      </c>
      <c r="D418" s="50" t="s">
        <v>147</v>
      </c>
      <c r="E418" s="50" t="s">
        <v>148</v>
      </c>
      <c r="F418" s="65">
        <v>0.5</v>
      </c>
      <c r="G418" s="51">
        <v>0.94</v>
      </c>
      <c r="H418" s="51" t="str">
        <f t="shared" si="785"/>
        <v>VG</v>
      </c>
      <c r="I418" s="51"/>
      <c r="J418" s="51"/>
      <c r="K418" s="51"/>
      <c r="L418" s="98">
        <v>-6.0000000000000001E-3</v>
      </c>
      <c r="M418" s="98" t="str">
        <f t="shared" si="786"/>
        <v>VG</v>
      </c>
      <c r="N418" s="51"/>
      <c r="O418" s="51"/>
      <c r="P418" s="51"/>
      <c r="Q418" s="51">
        <v>0.24</v>
      </c>
      <c r="R418" s="51" t="str">
        <f t="shared" si="787"/>
        <v>VG</v>
      </c>
      <c r="S418" s="51"/>
      <c r="T418" s="51"/>
      <c r="U418" s="51"/>
      <c r="V418" s="51">
        <v>0.94</v>
      </c>
      <c r="W418" s="51" t="str">
        <f t="shared" si="788"/>
        <v>VG</v>
      </c>
      <c r="X418" s="51"/>
      <c r="Y418" s="51"/>
      <c r="Z418" s="51"/>
      <c r="AA418" s="51"/>
      <c r="AB418" s="98"/>
      <c r="AC418" s="51"/>
      <c r="AD418" s="51"/>
      <c r="AE418" s="51"/>
      <c r="AF418" s="98"/>
      <c r="AG418" s="51"/>
      <c r="AH418" s="51"/>
      <c r="AI418" s="51"/>
      <c r="AJ418" s="98"/>
      <c r="AK418" s="51"/>
      <c r="AL418" s="51"/>
    </row>
    <row r="419" spans="1:66" s="50" customFormat="1" x14ac:dyDescent="0.3">
      <c r="A419" s="50">
        <v>14162500</v>
      </c>
      <c r="B419" s="50">
        <v>23772909</v>
      </c>
      <c r="C419" s="50" t="s">
        <v>7</v>
      </c>
      <c r="D419" s="50" t="s">
        <v>207</v>
      </c>
      <c r="E419" s="50" t="s">
        <v>204</v>
      </c>
      <c r="F419" s="65">
        <v>0.5</v>
      </c>
      <c r="G419" s="51">
        <v>0.94</v>
      </c>
      <c r="H419" s="51" t="str">
        <f t="shared" si="785"/>
        <v>VG</v>
      </c>
      <c r="I419" s="51"/>
      <c r="J419" s="51"/>
      <c r="K419" s="51"/>
      <c r="L419" s="98">
        <v>-2.4E-2</v>
      </c>
      <c r="M419" s="98" t="str">
        <f t="shared" si="786"/>
        <v>VG</v>
      </c>
      <c r="N419" s="51"/>
      <c r="O419" s="51"/>
      <c r="P419" s="51"/>
      <c r="Q419" s="51">
        <v>0.24</v>
      </c>
      <c r="R419" s="51" t="str">
        <f t="shared" si="787"/>
        <v>VG</v>
      </c>
      <c r="S419" s="51"/>
      <c r="T419" s="51"/>
      <c r="U419" s="51"/>
      <c r="V419" s="51">
        <v>0.95</v>
      </c>
      <c r="W419" s="51" t="str">
        <f t="shared" si="788"/>
        <v>VG</v>
      </c>
      <c r="X419" s="51"/>
      <c r="Y419" s="51"/>
      <c r="Z419" s="51"/>
      <c r="AA419" s="51"/>
      <c r="AB419" s="98"/>
      <c r="AC419" s="51"/>
      <c r="AD419" s="51"/>
      <c r="AE419" s="51"/>
      <c r="AF419" s="98"/>
      <c r="AG419" s="51"/>
      <c r="AH419" s="51"/>
      <c r="AI419" s="51"/>
      <c r="AJ419" s="98"/>
      <c r="AK419" s="51"/>
      <c r="AL419" s="51"/>
    </row>
    <row r="420" spans="1:66" s="50" customFormat="1" x14ac:dyDescent="0.3">
      <c r="A420" s="50">
        <v>14162500</v>
      </c>
      <c r="B420" s="50">
        <v>23772909</v>
      </c>
      <c r="C420" s="50" t="s">
        <v>7</v>
      </c>
      <c r="D420" s="50" t="s">
        <v>212</v>
      </c>
      <c r="E420" s="50" t="s">
        <v>204</v>
      </c>
      <c r="F420" s="65">
        <v>0.5</v>
      </c>
      <c r="G420" s="51">
        <v>0.94</v>
      </c>
      <c r="H420" s="51" t="str">
        <f t="shared" si="785"/>
        <v>VG</v>
      </c>
      <c r="I420" s="51"/>
      <c r="J420" s="51"/>
      <c r="K420" s="51"/>
      <c r="L420" s="98">
        <v>-2.5000000000000001E-2</v>
      </c>
      <c r="M420" s="98" t="str">
        <f t="shared" si="786"/>
        <v>VG</v>
      </c>
      <c r="N420" s="51"/>
      <c r="O420" s="51"/>
      <c r="P420" s="51"/>
      <c r="Q420" s="51">
        <v>0.24</v>
      </c>
      <c r="R420" s="51" t="str">
        <f t="shared" si="787"/>
        <v>VG</v>
      </c>
      <c r="S420" s="51"/>
      <c r="T420" s="51"/>
      <c r="U420" s="51"/>
      <c r="V420" s="51">
        <v>0.95</v>
      </c>
      <c r="W420" s="51" t="str">
        <f t="shared" si="788"/>
        <v>VG</v>
      </c>
      <c r="X420" s="51"/>
      <c r="Y420" s="51"/>
      <c r="Z420" s="51"/>
      <c r="AA420" s="51"/>
      <c r="AB420" s="98"/>
      <c r="AC420" s="51"/>
      <c r="AD420" s="51"/>
      <c r="AE420" s="51"/>
      <c r="AF420" s="98"/>
      <c r="AG420" s="51"/>
      <c r="AH420" s="51"/>
      <c r="AI420" s="51"/>
      <c r="AJ420" s="98"/>
      <c r="AK420" s="51"/>
      <c r="AL420" s="51"/>
    </row>
    <row r="421" spans="1:66" s="50" customFormat="1" x14ac:dyDescent="0.3">
      <c r="A421" s="50">
        <v>14162500</v>
      </c>
      <c r="B421" s="50">
        <v>23772909</v>
      </c>
      <c r="C421" s="50" t="s">
        <v>7</v>
      </c>
      <c r="D421" s="50" t="s">
        <v>338</v>
      </c>
      <c r="E421" s="50" t="s">
        <v>348</v>
      </c>
      <c r="F421" s="65">
        <v>0.5</v>
      </c>
      <c r="G421" s="51">
        <v>0.88400000000000001</v>
      </c>
      <c r="H421" s="51" t="str">
        <f t="shared" si="785"/>
        <v>VG</v>
      </c>
      <c r="I421" s="51"/>
      <c r="J421" s="51"/>
      <c r="K421" s="51"/>
      <c r="L421" s="98">
        <v>-2.8000000000000001E-2</v>
      </c>
      <c r="M421" s="98" t="str">
        <f t="shared" si="786"/>
        <v>VG</v>
      </c>
      <c r="N421" s="51"/>
      <c r="O421" s="51"/>
      <c r="P421" s="51"/>
      <c r="Q421" s="51">
        <v>0.34</v>
      </c>
      <c r="R421" s="51" t="str">
        <f t="shared" si="787"/>
        <v>VG</v>
      </c>
      <c r="S421" s="51"/>
      <c r="T421" s="51"/>
      <c r="U421" s="51"/>
      <c r="V421" s="51">
        <v>0.89200000000000002</v>
      </c>
      <c r="W421" s="51" t="str">
        <f t="shared" si="788"/>
        <v>VG</v>
      </c>
      <c r="X421" s="51"/>
      <c r="Y421" s="51"/>
      <c r="Z421" s="51"/>
      <c r="AA421" s="51"/>
      <c r="AB421" s="98"/>
      <c r="AC421" s="51"/>
      <c r="AD421" s="51"/>
      <c r="AE421" s="51"/>
      <c r="AF421" s="98"/>
      <c r="AG421" s="51"/>
      <c r="AH421" s="51"/>
      <c r="AI421" s="51"/>
      <c r="AJ421" s="98"/>
      <c r="AK421" s="51"/>
      <c r="AL421" s="51"/>
    </row>
    <row r="422" spans="1:66" s="50" customFormat="1" x14ac:dyDescent="0.3">
      <c r="A422" s="50">
        <v>14162500</v>
      </c>
      <c r="B422" s="50">
        <v>23772909</v>
      </c>
      <c r="C422" s="50" t="s">
        <v>7</v>
      </c>
      <c r="D422" s="50" t="s">
        <v>342</v>
      </c>
      <c r="E422" s="50" t="s">
        <v>349</v>
      </c>
      <c r="F422" s="65">
        <v>0.5</v>
      </c>
      <c r="G422" s="51">
        <v>0.94</v>
      </c>
      <c r="H422" s="51" t="str">
        <f t="shared" si="785"/>
        <v>VG</v>
      </c>
      <c r="I422" s="51"/>
      <c r="J422" s="51"/>
      <c r="K422" s="51"/>
      <c r="L422" s="98">
        <v>-3.3000000000000002E-2</v>
      </c>
      <c r="M422" s="98" t="str">
        <f t="shared" si="786"/>
        <v>VG</v>
      </c>
      <c r="N422" s="51"/>
      <c r="O422" s="51"/>
      <c r="P422" s="51"/>
      <c r="Q422" s="51">
        <v>0.25</v>
      </c>
      <c r="R422" s="51" t="str">
        <f t="shared" si="787"/>
        <v>VG</v>
      </c>
      <c r="S422" s="51"/>
      <c r="T422" s="51"/>
      <c r="U422" s="51"/>
      <c r="V422" s="51">
        <v>0.95</v>
      </c>
      <c r="W422" s="51" t="str">
        <f t="shared" si="788"/>
        <v>VG</v>
      </c>
      <c r="X422" s="51"/>
      <c r="Y422" s="51"/>
      <c r="Z422" s="51"/>
      <c r="AA422" s="51"/>
      <c r="AB422" s="98"/>
      <c r="AC422" s="51"/>
      <c r="AD422" s="51"/>
      <c r="AE422" s="51"/>
      <c r="AF422" s="98"/>
      <c r="AG422" s="51"/>
      <c r="AH422" s="51"/>
      <c r="AI422" s="51"/>
      <c r="AJ422" s="98"/>
      <c r="AK422" s="51"/>
      <c r="AL422" s="51"/>
    </row>
    <row r="423" spans="1:66" s="50" customFormat="1" x14ac:dyDescent="0.3">
      <c r="A423" s="50">
        <v>14162500</v>
      </c>
      <c r="B423" s="50">
        <v>23772909</v>
      </c>
      <c r="C423" s="50" t="s">
        <v>7</v>
      </c>
      <c r="D423" s="50" t="s">
        <v>508</v>
      </c>
      <c r="E423" s="50" t="s">
        <v>122</v>
      </c>
      <c r="F423" s="65">
        <v>1.3</v>
      </c>
      <c r="G423" s="51">
        <v>0.56000000000000005</v>
      </c>
      <c r="H423" s="51" t="str">
        <f t="shared" ref="H423" si="789">IF(G423&gt;0.8,"VG",IF(G423&gt;0.7,"G",IF(G423&gt;0.45,"S","NS")))</f>
        <v>S</v>
      </c>
      <c r="I423" s="51"/>
      <c r="J423" s="51"/>
      <c r="K423" s="51"/>
      <c r="L423" s="98">
        <v>0.16400000000000001</v>
      </c>
      <c r="M423" s="98" t="str">
        <f t="shared" ref="M423" si="790">IF(ABS(L423)&lt;5%,"VG",IF(ABS(L423)&lt;10%,"G",IF(ABS(L423)&lt;15%,"S","NS")))</f>
        <v>NS</v>
      </c>
      <c r="N423" s="51"/>
      <c r="O423" s="51"/>
      <c r="P423" s="51"/>
      <c r="Q423" s="51">
        <v>0.6</v>
      </c>
      <c r="R423" s="51" t="str">
        <f t="shared" ref="R423" si="791">IF(Q423&lt;=0.5,"VG",IF(Q423&lt;=0.6,"G",IF(Q423&lt;=0.7,"S","NS")))</f>
        <v>G</v>
      </c>
      <c r="S423" s="51"/>
      <c r="T423" s="51"/>
      <c r="U423" s="51"/>
      <c r="V423" s="51">
        <v>0.91900000000000004</v>
      </c>
      <c r="W423" s="51" t="str">
        <f t="shared" ref="W423" si="792">IF(V423&gt;0.85,"VG",IF(V423&gt;0.75,"G",IF(V423&gt;0.6,"S","NS")))</f>
        <v>VG</v>
      </c>
      <c r="X423" s="51"/>
      <c r="Y423" s="51"/>
      <c r="Z423" s="51"/>
      <c r="AA423" s="51"/>
      <c r="AB423" s="98"/>
      <c r="AC423" s="51"/>
      <c r="AD423" s="51"/>
      <c r="AE423" s="51"/>
      <c r="AF423" s="98"/>
      <c r="AG423" s="51"/>
      <c r="AH423" s="51"/>
      <c r="AI423" s="51"/>
      <c r="AJ423" s="98"/>
      <c r="AK423" s="51"/>
      <c r="AL423" s="51"/>
    </row>
    <row r="424" spans="1:66" s="50" customFormat="1" x14ac:dyDescent="0.3">
      <c r="A424" s="50">
        <v>14162500</v>
      </c>
      <c r="B424" s="50">
        <v>23772909</v>
      </c>
      <c r="C424" s="50" t="s">
        <v>7</v>
      </c>
      <c r="D424" s="50" t="s">
        <v>517</v>
      </c>
      <c r="E424" s="50" t="s">
        <v>122</v>
      </c>
      <c r="F424" s="65">
        <v>1.3</v>
      </c>
      <c r="G424" s="51">
        <v>0.56000000000000005</v>
      </c>
      <c r="H424" s="51" t="str">
        <f t="shared" ref="H424" si="793">IF(G424&gt;0.8,"VG",IF(G424&gt;0.7,"G",IF(G424&gt;0.45,"S","NS")))</f>
        <v>S</v>
      </c>
      <c r="I424" s="51"/>
      <c r="J424" s="51"/>
      <c r="K424" s="51"/>
      <c r="L424" s="98">
        <v>0.16400000000000001</v>
      </c>
      <c r="M424" s="98" t="str">
        <f t="shared" ref="M424" si="794">IF(ABS(L424)&lt;5%,"VG",IF(ABS(L424)&lt;10%,"G",IF(ABS(L424)&lt;15%,"S","NS")))</f>
        <v>NS</v>
      </c>
      <c r="N424" s="51"/>
      <c r="O424" s="51"/>
      <c r="P424" s="51"/>
      <c r="Q424" s="51">
        <v>0.6</v>
      </c>
      <c r="R424" s="51" t="str">
        <f t="shared" ref="R424" si="795">IF(Q424&lt;=0.5,"VG",IF(Q424&lt;=0.6,"G",IF(Q424&lt;=0.7,"S","NS")))</f>
        <v>G</v>
      </c>
      <c r="S424" s="51"/>
      <c r="T424" s="51"/>
      <c r="U424" s="51"/>
      <c r="V424" s="51">
        <v>0.91900000000000004</v>
      </c>
      <c r="W424" s="51" t="str">
        <f t="shared" ref="W424" si="796">IF(V424&gt;0.85,"VG",IF(V424&gt;0.75,"G",IF(V424&gt;0.6,"S","NS")))</f>
        <v>VG</v>
      </c>
      <c r="X424" s="51"/>
      <c r="Y424" s="51"/>
      <c r="Z424" s="51"/>
      <c r="AA424" s="51"/>
      <c r="AB424" s="98"/>
      <c r="AC424" s="51"/>
      <c r="AD424" s="51"/>
      <c r="AE424" s="51"/>
      <c r="AF424" s="98"/>
      <c r="AG424" s="51"/>
      <c r="AH424" s="51"/>
      <c r="AI424" s="51"/>
      <c r="AJ424" s="98"/>
      <c r="AK424" s="51"/>
      <c r="AL424" s="51"/>
    </row>
    <row r="425" spans="1:66" s="50" customFormat="1" x14ac:dyDescent="0.3">
      <c r="A425" s="50">
        <v>14162500</v>
      </c>
      <c r="B425" s="50">
        <v>23772909</v>
      </c>
      <c r="C425" s="50" t="s">
        <v>7</v>
      </c>
      <c r="D425" s="50" t="s">
        <v>531</v>
      </c>
      <c r="E425" s="50" t="s">
        <v>139</v>
      </c>
      <c r="F425" s="65">
        <v>1.1000000000000001</v>
      </c>
      <c r="G425" s="51">
        <v>0.71</v>
      </c>
      <c r="H425" s="51" t="str">
        <f t="shared" ref="H425" si="797">IF(G425&gt;0.8,"VG",IF(G425&gt;0.7,"G",IF(G425&gt;0.45,"S","NS")))</f>
        <v>G</v>
      </c>
      <c r="I425" s="51"/>
      <c r="J425" s="51"/>
      <c r="K425" s="51"/>
      <c r="L425" s="98">
        <v>0.10639999999999999</v>
      </c>
      <c r="M425" s="98" t="str">
        <f t="shared" ref="M425" si="798">IF(ABS(L425)&lt;5%,"VG",IF(ABS(L425)&lt;10%,"G",IF(ABS(L425)&lt;15%,"S","NS")))</f>
        <v>S</v>
      </c>
      <c r="N425" s="51"/>
      <c r="O425" s="51"/>
      <c r="P425" s="51"/>
      <c r="Q425" s="51">
        <v>0.51</v>
      </c>
      <c r="R425" s="51" t="str">
        <f t="shared" ref="R425" si="799">IF(Q425&lt;=0.5,"VG",IF(Q425&lt;=0.6,"G",IF(Q425&lt;=0.7,"S","NS")))</f>
        <v>G</v>
      </c>
      <c r="S425" s="51"/>
      <c r="T425" s="51"/>
      <c r="U425" s="51"/>
      <c r="V425" s="51">
        <v>0.89300000000000002</v>
      </c>
      <c r="W425" s="51" t="str">
        <f t="shared" ref="W425" si="800">IF(V425&gt;0.85,"VG",IF(V425&gt;0.75,"G",IF(V425&gt;0.6,"S","NS")))</f>
        <v>VG</v>
      </c>
      <c r="X425" s="51"/>
      <c r="Y425" s="51"/>
      <c r="Z425" s="51"/>
      <c r="AA425" s="51"/>
      <c r="AB425" s="98"/>
      <c r="AC425" s="51"/>
      <c r="AD425" s="51"/>
      <c r="AE425" s="51"/>
      <c r="AF425" s="98"/>
      <c r="AG425" s="51"/>
      <c r="AH425" s="51"/>
      <c r="AI425" s="51"/>
      <c r="AJ425" s="98"/>
      <c r="AK425" s="51"/>
      <c r="AL425" s="51"/>
    </row>
    <row r="426" spans="1:66" s="50" customFormat="1" x14ac:dyDescent="0.3">
      <c r="A426" s="50">
        <v>14162500</v>
      </c>
      <c r="B426" s="50">
        <v>23772909</v>
      </c>
      <c r="C426" s="50" t="s">
        <v>7</v>
      </c>
      <c r="D426" s="50" t="s">
        <v>534</v>
      </c>
      <c r="E426" s="50" t="s">
        <v>536</v>
      </c>
      <c r="F426" s="65">
        <v>1.2</v>
      </c>
      <c r="G426" s="51">
        <v>0.63500000000000001</v>
      </c>
      <c r="H426" s="51" t="str">
        <f t="shared" ref="H426" si="801">IF(G426&gt;0.8,"VG",IF(G426&gt;0.7,"G",IF(G426&gt;0.45,"S","NS")))</f>
        <v>S</v>
      </c>
      <c r="I426" s="51"/>
      <c r="J426" s="51"/>
      <c r="K426" s="51"/>
      <c r="L426" s="98">
        <v>0.109</v>
      </c>
      <c r="M426" s="98" t="str">
        <f t="shared" ref="M426" si="802">IF(ABS(L426)&lt;5%,"VG",IF(ABS(L426)&lt;10%,"G",IF(ABS(L426)&lt;15%,"S","NS")))</f>
        <v>S</v>
      </c>
      <c r="N426" s="51"/>
      <c r="O426" s="51"/>
      <c r="P426" s="51"/>
      <c r="Q426" s="51">
        <v>0.57999999999999996</v>
      </c>
      <c r="R426" s="51" t="str">
        <f t="shared" ref="R426" si="803">IF(Q426&lt;=0.5,"VG",IF(Q426&lt;=0.6,"G",IF(Q426&lt;=0.7,"S","NS")))</f>
        <v>G</v>
      </c>
      <c r="S426" s="51"/>
      <c r="T426" s="51"/>
      <c r="U426" s="51"/>
      <c r="V426" s="51">
        <v>0.80049999999999999</v>
      </c>
      <c r="W426" s="51" t="str">
        <f t="shared" ref="W426" si="804">IF(V426&gt;0.85,"VG",IF(V426&gt;0.75,"G",IF(V426&gt;0.6,"S","NS")))</f>
        <v>G</v>
      </c>
      <c r="X426" s="51"/>
      <c r="Y426" s="51"/>
      <c r="Z426" s="51"/>
      <c r="AA426" s="51"/>
      <c r="AB426" s="98"/>
      <c r="AC426" s="51"/>
      <c r="AD426" s="51"/>
      <c r="AE426" s="51"/>
      <c r="AF426" s="98"/>
      <c r="AG426" s="51"/>
      <c r="AH426" s="51"/>
      <c r="AI426" s="51"/>
      <c r="AJ426" s="98"/>
      <c r="AK426" s="51"/>
      <c r="AL426" s="51"/>
    </row>
    <row r="427" spans="1:66" s="56" customFormat="1" x14ac:dyDescent="0.3">
      <c r="F427" s="66"/>
      <c r="G427" s="57"/>
      <c r="H427" s="57"/>
      <c r="I427" s="57"/>
      <c r="J427" s="57"/>
      <c r="K427" s="57"/>
      <c r="L427" s="104"/>
      <c r="M427" s="104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104"/>
      <c r="AC427" s="57"/>
      <c r="AD427" s="57"/>
      <c r="AE427" s="57"/>
      <c r="AF427" s="104"/>
      <c r="AG427" s="57"/>
      <c r="AH427" s="57"/>
      <c r="AI427" s="57"/>
      <c r="AJ427" s="104"/>
      <c r="AK427" s="57"/>
      <c r="AL427" s="57"/>
    </row>
    <row r="428" spans="1:66" x14ac:dyDescent="0.3">
      <c r="A428">
        <v>14164900</v>
      </c>
      <c r="B428">
        <v>23772751</v>
      </c>
      <c r="C428" t="s">
        <v>26</v>
      </c>
      <c r="D428" t="s">
        <v>21</v>
      </c>
      <c r="F428" s="114"/>
      <c r="G428" s="7">
        <v>0.88600000000000001</v>
      </c>
      <c r="H428" s="7" t="str">
        <f t="shared" ref="H428:H463" si="805">IF(G428&gt;0.8,"VG",IF(G428&gt;0.7,"G",IF(G428&gt;0.45,"S","NS")))</f>
        <v>VG</v>
      </c>
      <c r="I428" s="7"/>
      <c r="J428" s="7"/>
      <c r="K428" s="7"/>
      <c r="L428" s="58">
        <v>5.7000000000000002E-2</v>
      </c>
      <c r="M428" s="58" t="str">
        <f t="shared" ref="M428:M463" si="806">IF(ABS(L428)&lt;5%,"VG",IF(ABS(L428)&lt;10%,"G",IF(ABS(L428)&lt;15%,"S","NS")))</f>
        <v>G</v>
      </c>
      <c r="N428" s="7"/>
      <c r="O428" s="7"/>
      <c r="P428" s="7"/>
      <c r="Q428" s="7">
        <v>0.33300000000000002</v>
      </c>
      <c r="R428" s="7" t="str">
        <f t="shared" ref="R428:R463" si="807">IF(Q428&lt;=0.5,"VG",IF(Q428&lt;=0.6,"G",IF(Q428&lt;=0.7,"S","NS")))</f>
        <v>VG</v>
      </c>
      <c r="S428" s="7"/>
      <c r="T428" s="7"/>
      <c r="U428" s="7"/>
      <c r="V428" s="7">
        <v>0.93</v>
      </c>
      <c r="W428" s="7" t="str">
        <f t="shared" ref="W428:W463" si="808">IF(V428&gt;0.85,"VG",IF(V428&gt;0.75,"G",IF(V428&gt;0.6,"S","NS")))</f>
        <v>VG</v>
      </c>
      <c r="AA428" s="7"/>
      <c r="AB428" s="58"/>
      <c r="AC428" s="7"/>
      <c r="AD428" s="7"/>
      <c r="AE428" s="7"/>
      <c r="AF428" s="58"/>
      <c r="AI428" s="7"/>
      <c r="AJ428" s="58"/>
      <c r="AK428" s="7"/>
      <c r="AL428" s="7"/>
      <c r="AM428"/>
      <c r="AN428"/>
      <c r="AS428"/>
      <c r="AT428"/>
      <c r="AU428"/>
      <c r="AV428"/>
      <c r="BK428"/>
      <c r="BL428"/>
      <c r="BM428"/>
      <c r="BN428"/>
    </row>
    <row r="429" spans="1:66" x14ac:dyDescent="0.3">
      <c r="A429">
        <v>14164900</v>
      </c>
      <c r="B429">
        <v>23772751</v>
      </c>
      <c r="C429" t="s">
        <v>26</v>
      </c>
      <c r="D429" t="s">
        <v>58</v>
      </c>
      <c r="F429" s="114"/>
      <c r="G429" s="7">
        <v>0.91300000000000003</v>
      </c>
      <c r="H429" s="7" t="str">
        <f t="shared" si="805"/>
        <v>VG</v>
      </c>
      <c r="I429" s="7"/>
      <c r="J429" s="7"/>
      <c r="K429" s="7"/>
      <c r="L429" s="58">
        <v>3.2000000000000001E-2</v>
      </c>
      <c r="M429" s="58" t="str">
        <f t="shared" si="806"/>
        <v>VG</v>
      </c>
      <c r="N429" s="7"/>
      <c r="O429" s="7"/>
      <c r="P429" s="7"/>
      <c r="Q429" s="7">
        <v>0.29199999999999998</v>
      </c>
      <c r="R429" s="7" t="str">
        <f t="shared" si="807"/>
        <v>VG</v>
      </c>
      <c r="S429" s="7"/>
      <c r="T429" s="7"/>
      <c r="U429" s="7"/>
      <c r="V429" s="7">
        <v>0.93799999999999994</v>
      </c>
      <c r="W429" s="7" t="str">
        <f t="shared" si="808"/>
        <v>VG</v>
      </c>
      <c r="AA429" s="7"/>
      <c r="AB429" s="58"/>
      <c r="AC429" s="7"/>
      <c r="AD429" s="7"/>
      <c r="AE429" s="7"/>
      <c r="AF429" s="58"/>
      <c r="AI429" s="7"/>
      <c r="AJ429" s="58"/>
      <c r="AK429" s="7"/>
      <c r="AL429" s="7"/>
      <c r="AM429"/>
      <c r="AN429"/>
      <c r="AS429"/>
      <c r="AT429"/>
      <c r="AU429"/>
      <c r="AV429"/>
      <c r="BK429"/>
      <c r="BL429"/>
      <c r="BM429"/>
      <c r="BN429"/>
    </row>
    <row r="430" spans="1:66" x14ac:dyDescent="0.3">
      <c r="A430">
        <v>14164900</v>
      </c>
      <c r="B430">
        <v>23772751</v>
      </c>
      <c r="C430" t="s">
        <v>26</v>
      </c>
      <c r="D430" t="s">
        <v>62</v>
      </c>
      <c r="F430" s="114"/>
      <c r="G430" s="7">
        <v>0.876</v>
      </c>
      <c r="H430" s="7" t="str">
        <f t="shared" si="805"/>
        <v>VG</v>
      </c>
      <c r="I430" s="7"/>
      <c r="J430" s="7"/>
      <c r="K430" s="7"/>
      <c r="L430" s="58">
        <v>0.08</v>
      </c>
      <c r="M430" s="58" t="str">
        <f t="shared" si="806"/>
        <v>G</v>
      </c>
      <c r="N430" s="7"/>
      <c r="O430" s="7"/>
      <c r="P430" s="7"/>
      <c r="Q430" s="7">
        <v>0.34300000000000003</v>
      </c>
      <c r="R430" s="7" t="str">
        <f t="shared" si="807"/>
        <v>VG</v>
      </c>
      <c r="S430" s="7"/>
      <c r="T430" s="7"/>
      <c r="U430" s="7"/>
      <c r="V430" s="7">
        <v>0.92900000000000005</v>
      </c>
      <c r="W430" s="7" t="str">
        <f t="shared" si="808"/>
        <v>VG</v>
      </c>
      <c r="AA430" s="7"/>
      <c r="AB430" s="58"/>
      <c r="AC430" s="7"/>
      <c r="AD430" s="7"/>
      <c r="AE430" s="7"/>
      <c r="AF430" s="58"/>
      <c r="AI430" s="7"/>
      <c r="AJ430" s="58"/>
      <c r="AK430" s="7"/>
      <c r="AL430" s="7"/>
      <c r="AM430"/>
      <c r="AN430"/>
      <c r="AS430"/>
      <c r="AT430"/>
      <c r="AU430"/>
      <c r="AV430"/>
      <c r="BK430"/>
      <c r="BL430"/>
      <c r="BM430"/>
      <c r="BN430"/>
    </row>
    <row r="431" spans="1:66" x14ac:dyDescent="0.3">
      <c r="A431">
        <v>14164900</v>
      </c>
      <c r="B431">
        <v>23772751</v>
      </c>
      <c r="C431" t="s">
        <v>26</v>
      </c>
      <c r="D431" t="s">
        <v>64</v>
      </c>
      <c r="F431" s="114"/>
      <c r="G431" s="7">
        <v>0.84099999999999997</v>
      </c>
      <c r="H431" s="7" t="str">
        <f t="shared" si="805"/>
        <v>VG</v>
      </c>
      <c r="I431" s="7"/>
      <c r="J431" s="7"/>
      <c r="K431" s="7"/>
      <c r="L431" s="58">
        <v>0.123</v>
      </c>
      <c r="M431" s="58" t="str">
        <f t="shared" si="806"/>
        <v>S</v>
      </c>
      <c r="N431" s="7"/>
      <c r="O431" s="7"/>
      <c r="P431" s="7"/>
      <c r="Q431" s="7">
        <v>0.38100000000000001</v>
      </c>
      <c r="R431" s="7" t="str">
        <f t="shared" si="807"/>
        <v>VG</v>
      </c>
      <c r="S431" s="7"/>
      <c r="T431" s="7"/>
      <c r="U431" s="7"/>
      <c r="V431" s="7">
        <v>0.93500000000000005</v>
      </c>
      <c r="W431" s="7" t="str">
        <f t="shared" si="808"/>
        <v>VG</v>
      </c>
      <c r="AA431" s="7"/>
      <c r="AB431" s="58"/>
      <c r="AC431" s="7"/>
      <c r="AD431" s="7"/>
      <c r="AE431" s="7"/>
      <c r="AF431" s="58"/>
      <c r="AI431" s="7"/>
      <c r="AJ431" s="58"/>
      <c r="AK431" s="7"/>
      <c r="AL431" s="7"/>
      <c r="AM431"/>
      <c r="AN431"/>
      <c r="AS431"/>
      <c r="AT431"/>
      <c r="AU431"/>
      <c r="AV431"/>
      <c r="BK431"/>
      <c r="BL431"/>
      <c r="BM431"/>
      <c r="BN431"/>
    </row>
    <row r="432" spans="1:66" x14ac:dyDescent="0.3">
      <c r="A432">
        <v>14164900</v>
      </c>
      <c r="B432">
        <v>23772751</v>
      </c>
      <c r="C432" t="s">
        <v>26</v>
      </c>
      <c r="D432" t="s">
        <v>65</v>
      </c>
      <c r="F432" s="114"/>
      <c r="G432" s="7">
        <v>0.66</v>
      </c>
      <c r="H432" s="7" t="str">
        <f t="shared" si="805"/>
        <v>S</v>
      </c>
      <c r="I432" s="7"/>
      <c r="J432" s="7"/>
      <c r="K432" s="7"/>
      <c r="L432" s="58">
        <v>-8.1000000000000003E-2</v>
      </c>
      <c r="M432" s="58" t="str">
        <f t="shared" si="806"/>
        <v>G</v>
      </c>
      <c r="N432" s="7"/>
      <c r="O432" s="7"/>
      <c r="P432" s="7"/>
      <c r="Q432" s="7">
        <v>0.56599999999999995</v>
      </c>
      <c r="R432" s="7" t="str">
        <f t="shared" si="807"/>
        <v>G</v>
      </c>
      <c r="S432" s="7"/>
      <c r="T432" s="7"/>
      <c r="U432" s="7"/>
      <c r="V432" s="7">
        <v>0.85499999999999998</v>
      </c>
      <c r="W432" s="7" t="str">
        <f t="shared" si="808"/>
        <v>VG</v>
      </c>
      <c r="AA432" s="7"/>
      <c r="AB432" s="58"/>
      <c r="AC432" s="7"/>
      <c r="AD432" s="7"/>
      <c r="AE432" s="7"/>
      <c r="AF432" s="58"/>
      <c r="AI432" s="7"/>
      <c r="AJ432" s="58"/>
      <c r="AK432" s="7"/>
      <c r="AL432" s="7"/>
      <c r="AM432"/>
      <c r="AN432"/>
      <c r="AS432"/>
      <c r="AT432"/>
      <c r="AU432"/>
      <c r="AV432"/>
      <c r="BK432"/>
      <c r="BL432"/>
      <c r="BM432"/>
      <c r="BN432"/>
    </row>
    <row r="433" spans="1:66" x14ac:dyDescent="0.3">
      <c r="A433">
        <v>14164900</v>
      </c>
      <c r="B433">
        <v>23772751</v>
      </c>
      <c r="C433" t="s">
        <v>26</v>
      </c>
      <c r="D433" t="s">
        <v>66</v>
      </c>
      <c r="F433" s="114"/>
      <c r="G433" s="7">
        <v>0.92500000000000004</v>
      </c>
      <c r="H433" s="7" t="str">
        <f t="shared" si="805"/>
        <v>VG</v>
      </c>
      <c r="I433" s="7"/>
      <c r="J433" s="7"/>
      <c r="K433" s="7"/>
      <c r="L433" s="58">
        <v>2.3E-2</v>
      </c>
      <c r="M433" s="58" t="str">
        <f t="shared" si="806"/>
        <v>VG</v>
      </c>
      <c r="N433" s="7"/>
      <c r="O433" s="7"/>
      <c r="P433" s="7"/>
      <c r="Q433" s="7">
        <v>0.27100000000000002</v>
      </c>
      <c r="R433" s="7" t="str">
        <f t="shared" si="807"/>
        <v>VG</v>
      </c>
      <c r="S433" s="7"/>
      <c r="T433" s="7"/>
      <c r="U433" s="7"/>
      <c r="V433" s="7">
        <v>0.94199999999999995</v>
      </c>
      <c r="W433" s="7" t="str">
        <f t="shared" si="808"/>
        <v>VG</v>
      </c>
      <c r="AA433" s="7"/>
      <c r="AB433" s="58"/>
      <c r="AC433" s="7"/>
      <c r="AD433" s="7"/>
      <c r="AE433" s="7"/>
      <c r="AF433" s="58"/>
      <c r="AI433" s="7"/>
      <c r="AJ433" s="58"/>
      <c r="AK433" s="7"/>
      <c r="AL433" s="7"/>
      <c r="AM433"/>
      <c r="AN433"/>
      <c r="AS433"/>
      <c r="AT433"/>
      <c r="AU433"/>
      <c r="AV433"/>
      <c r="BK433"/>
      <c r="BL433"/>
      <c r="BM433"/>
      <c r="BN433"/>
    </row>
    <row r="434" spans="1:66" x14ac:dyDescent="0.3">
      <c r="A434">
        <v>14164900</v>
      </c>
      <c r="B434">
        <v>23772751</v>
      </c>
      <c r="C434" t="s">
        <v>26</v>
      </c>
      <c r="D434" t="s">
        <v>68</v>
      </c>
      <c r="F434" s="114"/>
      <c r="G434" s="7">
        <v>0.90300000000000002</v>
      </c>
      <c r="H434" s="7" t="str">
        <f t="shared" si="805"/>
        <v>VG</v>
      </c>
      <c r="I434" s="7"/>
      <c r="J434" s="7"/>
      <c r="K434" s="7"/>
      <c r="L434" s="58">
        <v>-7.0000000000000001E-3</v>
      </c>
      <c r="M434" s="58" t="str">
        <f t="shared" si="806"/>
        <v>VG</v>
      </c>
      <c r="N434" s="7"/>
      <c r="O434" s="7"/>
      <c r="P434" s="7"/>
      <c r="Q434" s="7">
        <v>0.31</v>
      </c>
      <c r="R434" s="7" t="str">
        <f t="shared" si="807"/>
        <v>VG</v>
      </c>
      <c r="S434" s="7"/>
      <c r="T434" s="7"/>
      <c r="U434" s="7"/>
      <c r="V434" s="7">
        <v>0.93100000000000005</v>
      </c>
      <c r="W434" s="7" t="str">
        <f t="shared" si="808"/>
        <v>VG</v>
      </c>
      <c r="AA434" s="7"/>
      <c r="AB434" s="58"/>
      <c r="AC434" s="7"/>
      <c r="AD434" s="7"/>
      <c r="AE434" s="7"/>
      <c r="AF434" s="58"/>
      <c r="AI434" s="7"/>
      <c r="AJ434" s="58"/>
      <c r="AK434" s="7"/>
      <c r="AL434" s="7"/>
      <c r="AM434"/>
      <c r="AN434"/>
      <c r="AS434"/>
      <c r="AT434"/>
      <c r="AU434"/>
      <c r="AV434"/>
      <c r="BK434"/>
      <c r="BL434"/>
      <c r="BM434"/>
      <c r="BN434"/>
    </row>
    <row r="435" spans="1:66" x14ac:dyDescent="0.3">
      <c r="A435">
        <v>14164900</v>
      </c>
      <c r="B435">
        <v>23772751</v>
      </c>
      <c r="C435" t="s">
        <v>26</v>
      </c>
      <c r="D435" t="s">
        <v>71</v>
      </c>
      <c r="F435" s="114"/>
      <c r="G435" s="7">
        <v>0.93100000000000005</v>
      </c>
      <c r="H435" s="7" t="str">
        <f t="shared" si="805"/>
        <v>VG</v>
      </c>
      <c r="I435" s="7"/>
      <c r="J435" s="7"/>
      <c r="K435" s="7"/>
      <c r="L435" s="58">
        <v>3.4000000000000002E-2</v>
      </c>
      <c r="M435" s="58" t="str">
        <f t="shared" si="806"/>
        <v>VG</v>
      </c>
      <c r="N435" s="7"/>
      <c r="O435" s="7"/>
      <c r="P435" s="7"/>
      <c r="Q435" s="7">
        <v>0.26100000000000001</v>
      </c>
      <c r="R435" s="7" t="str">
        <f t="shared" si="807"/>
        <v>VG</v>
      </c>
      <c r="S435" s="7"/>
      <c r="T435" s="7"/>
      <c r="U435" s="7"/>
      <c r="V435" s="7">
        <v>0.94799999999999995</v>
      </c>
      <c r="W435" s="7" t="str">
        <f t="shared" si="808"/>
        <v>VG</v>
      </c>
      <c r="AA435" s="7"/>
      <c r="AB435" s="58"/>
      <c r="AC435" s="7"/>
      <c r="AD435" s="7"/>
      <c r="AE435" s="7"/>
      <c r="AF435" s="58"/>
      <c r="AI435" s="7"/>
      <c r="AJ435" s="58"/>
      <c r="AK435" s="7"/>
      <c r="AL435" s="7"/>
      <c r="AM435"/>
      <c r="AN435"/>
      <c r="AS435"/>
      <c r="AT435"/>
      <c r="AU435"/>
      <c r="AV435"/>
      <c r="BK435"/>
      <c r="BL435"/>
      <c r="BM435"/>
      <c r="BN435"/>
    </row>
    <row r="436" spans="1:66" s="50" customFormat="1" x14ac:dyDescent="0.3">
      <c r="A436" s="50">
        <v>14164900</v>
      </c>
      <c r="B436" s="50">
        <v>23772751</v>
      </c>
      <c r="C436" s="50" t="s">
        <v>26</v>
      </c>
      <c r="D436" s="50" t="s">
        <v>72</v>
      </c>
      <c r="F436" s="65"/>
      <c r="G436" s="51">
        <v>0.92600000000000005</v>
      </c>
      <c r="H436" s="51" t="str">
        <f t="shared" si="805"/>
        <v>VG</v>
      </c>
      <c r="I436" s="51"/>
      <c r="J436" s="51"/>
      <c r="K436" s="51"/>
      <c r="L436" s="52">
        <v>1.4E-2</v>
      </c>
      <c r="M436" s="52" t="str">
        <f t="shared" si="806"/>
        <v>VG</v>
      </c>
      <c r="N436" s="51"/>
      <c r="O436" s="51"/>
      <c r="P436" s="51"/>
      <c r="Q436" s="51">
        <v>0.27</v>
      </c>
      <c r="R436" s="51" t="str">
        <f t="shared" si="807"/>
        <v>VG</v>
      </c>
      <c r="S436" s="51"/>
      <c r="T436" s="51"/>
      <c r="U436" s="51"/>
      <c r="V436" s="51">
        <v>0.95299999999999996</v>
      </c>
      <c r="W436" s="51" t="str">
        <f t="shared" si="808"/>
        <v>VG</v>
      </c>
      <c r="X436" s="51"/>
      <c r="Y436" s="51"/>
      <c r="Z436" s="51"/>
      <c r="AA436" s="51"/>
      <c r="AB436" s="52"/>
      <c r="AC436" s="51"/>
      <c r="AD436" s="51"/>
      <c r="AE436" s="51"/>
      <c r="AF436" s="52"/>
      <c r="AG436" s="51"/>
      <c r="AH436" s="51"/>
      <c r="AI436" s="51"/>
      <c r="AJ436" s="52"/>
      <c r="AK436" s="51"/>
      <c r="AL436" s="51"/>
    </row>
    <row r="437" spans="1:66" s="50" customFormat="1" x14ac:dyDescent="0.3">
      <c r="A437" s="50">
        <v>14164900</v>
      </c>
      <c r="B437" s="50">
        <v>23772751</v>
      </c>
      <c r="C437" s="50" t="s">
        <v>26</v>
      </c>
      <c r="D437" s="50" t="s">
        <v>74</v>
      </c>
      <c r="F437" s="65"/>
      <c r="G437" s="51">
        <v>0.73699999999999999</v>
      </c>
      <c r="H437" s="51" t="str">
        <f t="shared" si="805"/>
        <v>G</v>
      </c>
      <c r="I437" s="51"/>
      <c r="J437" s="51"/>
      <c r="K437" s="51"/>
      <c r="L437" s="52">
        <v>-7.3999999999999996E-2</v>
      </c>
      <c r="M437" s="52" t="str">
        <f t="shared" si="806"/>
        <v>G</v>
      </c>
      <c r="N437" s="51"/>
      <c r="O437" s="51"/>
      <c r="P437" s="51"/>
      <c r="Q437" s="51">
        <v>0.5</v>
      </c>
      <c r="R437" s="51" t="str">
        <f t="shared" si="807"/>
        <v>VG</v>
      </c>
      <c r="S437" s="51"/>
      <c r="T437" s="51"/>
      <c r="U437" s="51"/>
      <c r="V437" s="51">
        <v>0.96099999999999997</v>
      </c>
      <c r="W437" s="51" t="str">
        <f t="shared" si="808"/>
        <v>VG</v>
      </c>
      <c r="X437" s="51"/>
      <c r="Y437" s="51"/>
      <c r="Z437" s="51"/>
      <c r="AA437" s="51"/>
      <c r="AB437" s="52"/>
      <c r="AC437" s="51"/>
      <c r="AD437" s="51"/>
      <c r="AE437" s="51"/>
      <c r="AF437" s="52"/>
      <c r="AG437" s="51"/>
      <c r="AH437" s="51"/>
      <c r="AI437" s="51"/>
      <c r="AJ437" s="52"/>
      <c r="AK437" s="51"/>
      <c r="AL437" s="51"/>
    </row>
    <row r="438" spans="1:66" s="50" customFormat="1" x14ac:dyDescent="0.3">
      <c r="A438" s="50">
        <v>14164900</v>
      </c>
      <c r="B438" s="50">
        <v>23772751</v>
      </c>
      <c r="C438" s="50" t="s">
        <v>26</v>
      </c>
      <c r="D438" s="50" t="s">
        <v>75</v>
      </c>
      <c r="F438" s="65">
        <v>1.7</v>
      </c>
      <c r="G438" s="51">
        <v>0.7</v>
      </c>
      <c r="H438" s="51" t="str">
        <f t="shared" si="805"/>
        <v>S</v>
      </c>
      <c r="I438" s="51"/>
      <c r="J438" s="51"/>
      <c r="K438" s="51"/>
      <c r="L438" s="52">
        <v>-8.5999999999999993E-2</v>
      </c>
      <c r="M438" s="52" t="str">
        <f t="shared" si="806"/>
        <v>G</v>
      </c>
      <c r="N438" s="51"/>
      <c r="O438" s="51"/>
      <c r="P438" s="51"/>
      <c r="Q438" s="51">
        <v>0.53</v>
      </c>
      <c r="R438" s="51" t="str">
        <f t="shared" si="807"/>
        <v>G</v>
      </c>
      <c r="S438" s="51"/>
      <c r="T438" s="51"/>
      <c r="U438" s="51"/>
      <c r="V438" s="51">
        <v>0.96</v>
      </c>
      <c r="W438" s="51" t="str">
        <f t="shared" si="808"/>
        <v>VG</v>
      </c>
      <c r="X438" s="51"/>
      <c r="Y438" s="51"/>
      <c r="Z438" s="51"/>
      <c r="AA438" s="51"/>
      <c r="AB438" s="52"/>
      <c r="AC438" s="51"/>
      <c r="AD438" s="51"/>
      <c r="AE438" s="51"/>
      <c r="AF438" s="52"/>
      <c r="AG438" s="51"/>
      <c r="AH438" s="51"/>
      <c r="AI438" s="51"/>
      <c r="AJ438" s="52"/>
      <c r="AK438" s="51"/>
      <c r="AL438" s="51"/>
    </row>
    <row r="439" spans="1:66" s="50" customFormat="1" x14ac:dyDescent="0.3">
      <c r="A439" s="50">
        <v>14164900</v>
      </c>
      <c r="B439" s="50">
        <v>23772751</v>
      </c>
      <c r="C439" s="50" t="s">
        <v>26</v>
      </c>
      <c r="D439" s="50" t="s">
        <v>77</v>
      </c>
      <c r="F439" s="65">
        <v>1.7</v>
      </c>
      <c r="G439" s="51">
        <v>0.7</v>
      </c>
      <c r="H439" s="51" t="str">
        <f t="shared" si="805"/>
        <v>S</v>
      </c>
      <c r="I439" s="51"/>
      <c r="J439" s="51"/>
      <c r="K439" s="51"/>
      <c r="L439" s="52">
        <v>-8.5000000000000006E-2</v>
      </c>
      <c r="M439" s="52" t="str">
        <f t="shared" si="806"/>
        <v>G</v>
      </c>
      <c r="N439" s="51"/>
      <c r="O439" s="51"/>
      <c r="P439" s="51"/>
      <c r="Q439" s="51">
        <v>0.53</v>
      </c>
      <c r="R439" s="51" t="str">
        <f t="shared" si="807"/>
        <v>G</v>
      </c>
      <c r="S439" s="51"/>
      <c r="T439" s="51"/>
      <c r="U439" s="51"/>
      <c r="V439" s="51">
        <v>0.96</v>
      </c>
      <c r="W439" s="51" t="str">
        <f t="shared" si="808"/>
        <v>VG</v>
      </c>
      <c r="X439" s="51"/>
      <c r="Y439" s="51"/>
      <c r="Z439" s="51"/>
      <c r="AA439" s="51"/>
      <c r="AB439" s="52"/>
      <c r="AC439" s="51"/>
      <c r="AD439" s="51"/>
      <c r="AE439" s="51"/>
      <c r="AF439" s="52"/>
      <c r="AG439" s="51"/>
      <c r="AH439" s="51"/>
      <c r="AI439" s="51"/>
      <c r="AJ439" s="52"/>
      <c r="AK439" s="51"/>
      <c r="AL439" s="51"/>
    </row>
    <row r="440" spans="1:66" s="50" customFormat="1" x14ac:dyDescent="0.3">
      <c r="A440" s="50">
        <v>14164900</v>
      </c>
      <c r="B440" s="50">
        <v>23772751</v>
      </c>
      <c r="C440" s="50" t="s">
        <v>26</v>
      </c>
      <c r="D440" s="68" t="s">
        <v>78</v>
      </c>
      <c r="E440" s="68"/>
      <c r="F440" s="65">
        <v>1.5</v>
      </c>
      <c r="G440" s="51">
        <v>0.75</v>
      </c>
      <c r="H440" s="51" t="str">
        <f t="shared" si="805"/>
        <v>G</v>
      </c>
      <c r="I440" s="51"/>
      <c r="J440" s="51"/>
      <c r="K440" s="51"/>
      <c r="L440" s="52">
        <v>-6.2E-2</v>
      </c>
      <c r="M440" s="52" t="str">
        <f t="shared" si="806"/>
        <v>G</v>
      </c>
      <c r="N440" s="51"/>
      <c r="O440" s="51"/>
      <c r="P440" s="51"/>
      <c r="Q440" s="51">
        <v>0.5</v>
      </c>
      <c r="R440" s="51" t="str">
        <f t="shared" si="807"/>
        <v>VG</v>
      </c>
      <c r="S440" s="51"/>
      <c r="T440" s="51"/>
      <c r="U440" s="51"/>
      <c r="V440" s="51">
        <v>0.97</v>
      </c>
      <c r="W440" s="51" t="str">
        <f t="shared" si="808"/>
        <v>VG</v>
      </c>
      <c r="X440" s="51"/>
      <c r="Y440" s="51"/>
      <c r="Z440" s="51"/>
      <c r="AA440" s="51"/>
      <c r="AB440" s="52"/>
      <c r="AC440" s="51"/>
      <c r="AD440" s="51"/>
      <c r="AE440" s="51"/>
      <c r="AF440" s="52"/>
      <c r="AG440" s="51"/>
      <c r="AH440" s="51"/>
      <c r="AI440" s="51"/>
      <c r="AJ440" s="52"/>
      <c r="AK440" s="51"/>
      <c r="AL440" s="51"/>
    </row>
    <row r="441" spans="1:66" s="50" customFormat="1" x14ac:dyDescent="0.3">
      <c r="A441" s="50">
        <v>14164900</v>
      </c>
      <c r="B441" s="50">
        <v>23772751</v>
      </c>
      <c r="C441" s="50" t="s">
        <v>26</v>
      </c>
      <c r="D441" s="68" t="s">
        <v>79</v>
      </c>
      <c r="E441" s="68"/>
      <c r="F441" s="65">
        <v>1.4</v>
      </c>
      <c r="G441" s="51">
        <v>0.77</v>
      </c>
      <c r="H441" s="51" t="str">
        <f t="shared" si="805"/>
        <v>G</v>
      </c>
      <c r="I441" s="51"/>
      <c r="J441" s="51"/>
      <c r="K441" s="51"/>
      <c r="L441" s="52">
        <v>-0.04</v>
      </c>
      <c r="M441" s="52" t="str">
        <f t="shared" si="806"/>
        <v>VG</v>
      </c>
      <c r="N441" s="51"/>
      <c r="O441" s="51"/>
      <c r="P441" s="51"/>
      <c r="Q441" s="51">
        <v>0.48</v>
      </c>
      <c r="R441" s="51" t="str">
        <f t="shared" si="807"/>
        <v>VG</v>
      </c>
      <c r="S441" s="51"/>
      <c r="T441" s="51"/>
      <c r="U441" s="51"/>
      <c r="V441" s="51">
        <v>0.97</v>
      </c>
      <c r="W441" s="51" t="str">
        <f t="shared" si="808"/>
        <v>VG</v>
      </c>
      <c r="X441" s="51"/>
      <c r="Y441" s="51"/>
      <c r="Z441" s="51"/>
      <c r="AA441" s="51"/>
      <c r="AB441" s="52"/>
      <c r="AC441" s="51"/>
      <c r="AD441" s="51"/>
      <c r="AE441" s="51"/>
      <c r="AF441" s="52"/>
      <c r="AG441" s="51"/>
      <c r="AH441" s="51"/>
      <c r="AI441" s="51"/>
      <c r="AJ441" s="52"/>
      <c r="AK441" s="51"/>
      <c r="AL441" s="51"/>
    </row>
    <row r="442" spans="1:66" s="50" customFormat="1" x14ac:dyDescent="0.3">
      <c r="A442" s="50">
        <v>14164900</v>
      </c>
      <c r="B442" s="50">
        <v>23772751</v>
      </c>
      <c r="C442" s="50" t="s">
        <v>26</v>
      </c>
      <c r="D442" s="68" t="s">
        <v>80</v>
      </c>
      <c r="E442" s="68"/>
      <c r="F442" s="65">
        <v>1.5</v>
      </c>
      <c r="G442" s="51">
        <v>0.79</v>
      </c>
      <c r="H442" s="51" t="str">
        <f t="shared" si="805"/>
        <v>G</v>
      </c>
      <c r="I442" s="51"/>
      <c r="J442" s="51"/>
      <c r="K442" s="51"/>
      <c r="L442" s="52">
        <v>0.17299999999999999</v>
      </c>
      <c r="M442" s="52" t="str">
        <f t="shared" si="806"/>
        <v>NS</v>
      </c>
      <c r="N442" s="51"/>
      <c r="O442" s="51"/>
      <c r="P442" s="51"/>
      <c r="Q442" s="51">
        <v>0.43</v>
      </c>
      <c r="R442" s="51" t="str">
        <f t="shared" si="807"/>
        <v>VG</v>
      </c>
      <c r="S442" s="51"/>
      <c r="T442" s="51"/>
      <c r="U442" s="51"/>
      <c r="V442" s="51">
        <v>0.96</v>
      </c>
      <c r="W442" s="51" t="str">
        <f t="shared" si="808"/>
        <v>VG</v>
      </c>
      <c r="X442" s="51"/>
      <c r="Y442" s="51"/>
      <c r="Z442" s="51"/>
      <c r="AA442" s="51"/>
      <c r="AB442" s="52"/>
      <c r="AC442" s="51"/>
      <c r="AD442" s="51"/>
      <c r="AE442" s="51"/>
      <c r="AF442" s="52"/>
      <c r="AG442" s="51"/>
      <c r="AH442" s="51"/>
      <c r="AI442" s="51"/>
      <c r="AJ442" s="52"/>
      <c r="AK442" s="51"/>
      <c r="AL442" s="51"/>
    </row>
    <row r="443" spans="1:66" s="34" customFormat="1" x14ac:dyDescent="0.3">
      <c r="A443" s="34">
        <v>14164900</v>
      </c>
      <c r="B443" s="34">
        <v>23772751</v>
      </c>
      <c r="C443" s="34" t="s">
        <v>26</v>
      </c>
      <c r="D443" s="85" t="s">
        <v>81</v>
      </c>
      <c r="E443" s="85"/>
      <c r="F443" s="86">
        <v>1.6</v>
      </c>
      <c r="G443" s="36">
        <v>0.77</v>
      </c>
      <c r="H443" s="36" t="str">
        <f t="shared" si="805"/>
        <v>G</v>
      </c>
      <c r="I443" s="36"/>
      <c r="J443" s="36"/>
      <c r="K443" s="36"/>
      <c r="L443" s="37">
        <v>0.189</v>
      </c>
      <c r="M443" s="37" t="str">
        <f t="shared" si="806"/>
        <v>NS</v>
      </c>
      <c r="N443" s="36"/>
      <c r="O443" s="36"/>
      <c r="P443" s="36"/>
      <c r="Q443" s="36">
        <v>0.44</v>
      </c>
      <c r="R443" s="36" t="str">
        <f t="shared" si="807"/>
        <v>VG</v>
      </c>
      <c r="S443" s="36"/>
      <c r="T443" s="36"/>
      <c r="U443" s="36"/>
      <c r="V443" s="36">
        <v>0.97</v>
      </c>
      <c r="W443" s="36" t="str">
        <f t="shared" si="808"/>
        <v>VG</v>
      </c>
      <c r="X443" s="36"/>
      <c r="Y443" s="36"/>
      <c r="Z443" s="36"/>
      <c r="AA443" s="36"/>
      <c r="AB443" s="37"/>
      <c r="AC443" s="36"/>
      <c r="AD443" s="36"/>
      <c r="AE443" s="36"/>
      <c r="AF443" s="37"/>
      <c r="AG443" s="36"/>
      <c r="AH443" s="36"/>
      <c r="AI443" s="36"/>
      <c r="AJ443" s="37"/>
      <c r="AK443" s="36"/>
      <c r="AL443" s="36"/>
    </row>
    <row r="444" spans="1:66" s="34" customFormat="1" x14ac:dyDescent="0.3">
      <c r="A444" s="34">
        <v>14164900</v>
      </c>
      <c r="B444" s="34">
        <v>23772751</v>
      </c>
      <c r="C444" s="34" t="s">
        <v>26</v>
      </c>
      <c r="D444" s="85" t="s">
        <v>89</v>
      </c>
      <c r="E444" s="85"/>
      <c r="F444" s="86">
        <v>1.6</v>
      </c>
      <c r="G444" s="36">
        <v>0.78</v>
      </c>
      <c r="H444" s="36" t="str">
        <f t="shared" si="805"/>
        <v>G</v>
      </c>
      <c r="I444" s="36"/>
      <c r="J444" s="36"/>
      <c r="K444" s="36"/>
      <c r="L444" s="37">
        <v>0.187</v>
      </c>
      <c r="M444" s="37" t="str">
        <f t="shared" si="806"/>
        <v>NS</v>
      </c>
      <c r="N444" s="36"/>
      <c r="O444" s="36"/>
      <c r="P444" s="36"/>
      <c r="Q444" s="36">
        <v>0.43</v>
      </c>
      <c r="R444" s="36" t="str">
        <f t="shared" si="807"/>
        <v>VG</v>
      </c>
      <c r="S444" s="36"/>
      <c r="T444" s="36"/>
      <c r="U444" s="36"/>
      <c r="V444" s="36">
        <v>0.97</v>
      </c>
      <c r="W444" s="36" t="str">
        <f t="shared" si="808"/>
        <v>VG</v>
      </c>
      <c r="X444" s="36"/>
      <c r="Y444" s="36"/>
      <c r="Z444" s="36"/>
      <c r="AA444" s="36"/>
      <c r="AB444" s="37"/>
      <c r="AC444" s="36"/>
      <c r="AD444" s="36"/>
      <c r="AE444" s="36"/>
      <c r="AF444" s="37"/>
      <c r="AG444" s="36"/>
      <c r="AH444" s="36"/>
      <c r="AI444" s="36"/>
      <c r="AJ444" s="37"/>
      <c r="AK444" s="36"/>
      <c r="AL444" s="36"/>
    </row>
    <row r="445" spans="1:66" s="34" customFormat="1" x14ac:dyDescent="0.3">
      <c r="A445" s="34">
        <v>14164900</v>
      </c>
      <c r="B445" s="34">
        <v>23772751</v>
      </c>
      <c r="C445" s="34" t="s">
        <v>26</v>
      </c>
      <c r="D445" s="85" t="s">
        <v>91</v>
      </c>
      <c r="E445" s="85"/>
      <c r="F445" s="86">
        <v>1.6</v>
      </c>
      <c r="G445" s="36">
        <v>0.78</v>
      </c>
      <c r="H445" s="36" t="str">
        <f t="shared" si="805"/>
        <v>G</v>
      </c>
      <c r="I445" s="36"/>
      <c r="J445" s="36"/>
      <c r="K445" s="36"/>
      <c r="L445" s="37">
        <v>0.186</v>
      </c>
      <c r="M445" s="37" t="str">
        <f t="shared" si="806"/>
        <v>NS</v>
      </c>
      <c r="N445" s="36"/>
      <c r="O445" s="36"/>
      <c r="P445" s="36"/>
      <c r="Q445" s="36">
        <v>0.43</v>
      </c>
      <c r="R445" s="36" t="str">
        <f t="shared" si="807"/>
        <v>VG</v>
      </c>
      <c r="S445" s="36"/>
      <c r="T445" s="36"/>
      <c r="U445" s="36"/>
      <c r="V445" s="36">
        <v>0.97</v>
      </c>
      <c r="W445" s="36" t="str">
        <f t="shared" si="808"/>
        <v>VG</v>
      </c>
      <c r="X445" s="36"/>
      <c r="Y445" s="36"/>
      <c r="Z445" s="36"/>
      <c r="AA445" s="36"/>
      <c r="AB445" s="37"/>
      <c r="AC445" s="36"/>
      <c r="AD445" s="36"/>
      <c r="AE445" s="36"/>
      <c r="AF445" s="37"/>
      <c r="AG445" s="36"/>
      <c r="AH445" s="36"/>
      <c r="AI445" s="36"/>
      <c r="AJ445" s="37"/>
      <c r="AK445" s="36"/>
      <c r="AL445" s="36"/>
    </row>
    <row r="446" spans="1:66" s="50" customFormat="1" x14ac:dyDescent="0.3">
      <c r="A446" s="50">
        <v>14164900</v>
      </c>
      <c r="B446" s="50">
        <v>23772751</v>
      </c>
      <c r="C446" s="50" t="s">
        <v>26</v>
      </c>
      <c r="D446" s="84" t="s">
        <v>92</v>
      </c>
      <c r="E446" s="84"/>
      <c r="F446" s="65">
        <v>0.9</v>
      </c>
      <c r="G446" s="51">
        <v>0.92</v>
      </c>
      <c r="H446" s="51" t="str">
        <f t="shared" si="805"/>
        <v>VG</v>
      </c>
      <c r="I446" s="51"/>
      <c r="J446" s="51"/>
      <c r="K446" s="51"/>
      <c r="L446" s="52">
        <v>8.8999999999999996E-2</v>
      </c>
      <c r="M446" s="52" t="str">
        <f t="shared" si="806"/>
        <v>G</v>
      </c>
      <c r="N446" s="51"/>
      <c r="O446" s="51"/>
      <c r="P446" s="51"/>
      <c r="Q446" s="51">
        <v>0.28000000000000003</v>
      </c>
      <c r="R446" s="51" t="str">
        <f t="shared" si="807"/>
        <v>VG</v>
      </c>
      <c r="S446" s="51"/>
      <c r="T446" s="51"/>
      <c r="U446" s="51"/>
      <c r="V446" s="51">
        <v>0.97</v>
      </c>
      <c r="W446" s="51" t="str">
        <f t="shared" si="808"/>
        <v>VG</v>
      </c>
      <c r="X446" s="51"/>
      <c r="Y446" s="51"/>
      <c r="Z446" s="51"/>
      <c r="AA446" s="51"/>
      <c r="AB446" s="52"/>
      <c r="AC446" s="51"/>
      <c r="AD446" s="51"/>
      <c r="AE446" s="51"/>
      <c r="AF446" s="52"/>
      <c r="AG446" s="51"/>
      <c r="AH446" s="51"/>
      <c r="AI446" s="51"/>
      <c r="AJ446" s="52"/>
      <c r="AK446" s="51"/>
      <c r="AL446" s="51"/>
    </row>
    <row r="447" spans="1:66" s="50" customFormat="1" x14ac:dyDescent="0.3">
      <c r="A447" s="50">
        <v>14164900</v>
      </c>
      <c r="B447" s="50">
        <v>23772751</v>
      </c>
      <c r="C447" s="50" t="s">
        <v>26</v>
      </c>
      <c r="D447" s="84" t="s">
        <v>95</v>
      </c>
      <c r="E447" s="84" t="s">
        <v>97</v>
      </c>
      <c r="F447" s="65">
        <v>0.9</v>
      </c>
      <c r="G447" s="51">
        <v>0.92</v>
      </c>
      <c r="H447" s="51" t="str">
        <f t="shared" si="805"/>
        <v>VG</v>
      </c>
      <c r="I447" s="51"/>
      <c r="J447" s="51"/>
      <c r="K447" s="51"/>
      <c r="L447" s="52">
        <v>8.1000000000000003E-2</v>
      </c>
      <c r="M447" s="52" t="str">
        <f t="shared" si="806"/>
        <v>G</v>
      </c>
      <c r="N447" s="51"/>
      <c r="O447" s="51"/>
      <c r="P447" s="51"/>
      <c r="Q447" s="51">
        <v>0.27</v>
      </c>
      <c r="R447" s="51" t="str">
        <f t="shared" si="807"/>
        <v>VG</v>
      </c>
      <c r="S447" s="51"/>
      <c r="T447" s="51"/>
      <c r="U447" s="51"/>
      <c r="V447" s="51">
        <v>0.97</v>
      </c>
      <c r="W447" s="51" t="str">
        <f t="shared" si="808"/>
        <v>VG</v>
      </c>
      <c r="X447" s="51"/>
      <c r="Y447" s="51"/>
      <c r="Z447" s="51"/>
      <c r="AA447" s="51"/>
      <c r="AB447" s="52"/>
      <c r="AC447" s="51"/>
      <c r="AD447" s="51"/>
      <c r="AE447" s="51"/>
      <c r="AF447" s="52"/>
      <c r="AG447" s="51"/>
      <c r="AH447" s="51"/>
      <c r="AI447" s="51"/>
      <c r="AJ447" s="52"/>
      <c r="AK447" s="51"/>
      <c r="AL447" s="51"/>
    </row>
    <row r="448" spans="1:66" s="50" customFormat="1" x14ac:dyDescent="0.3">
      <c r="A448" s="50">
        <v>14164900</v>
      </c>
      <c r="B448" s="50">
        <v>23772751</v>
      </c>
      <c r="C448" s="50" t="s">
        <v>26</v>
      </c>
      <c r="D448" s="84" t="s">
        <v>98</v>
      </c>
      <c r="E448" s="84" t="s">
        <v>97</v>
      </c>
      <c r="F448" s="65">
        <v>0.9</v>
      </c>
      <c r="G448" s="51">
        <v>0.92</v>
      </c>
      <c r="H448" s="51" t="str">
        <f t="shared" si="805"/>
        <v>VG</v>
      </c>
      <c r="I448" s="51"/>
      <c r="J448" s="51"/>
      <c r="K448" s="51"/>
      <c r="L448" s="52">
        <v>8.1000000000000003E-2</v>
      </c>
      <c r="M448" s="52" t="str">
        <f t="shared" si="806"/>
        <v>G</v>
      </c>
      <c r="N448" s="51"/>
      <c r="O448" s="51"/>
      <c r="P448" s="51"/>
      <c r="Q448" s="51">
        <v>0.27</v>
      </c>
      <c r="R448" s="51" t="str">
        <f t="shared" si="807"/>
        <v>VG</v>
      </c>
      <c r="S448" s="51"/>
      <c r="T448" s="51"/>
      <c r="U448" s="51"/>
      <c r="V448" s="51">
        <v>0.97</v>
      </c>
      <c r="W448" s="51" t="str">
        <f t="shared" si="808"/>
        <v>VG</v>
      </c>
      <c r="X448" s="51"/>
      <c r="Y448" s="51"/>
      <c r="Z448" s="51"/>
      <c r="AA448" s="51"/>
      <c r="AB448" s="52"/>
      <c r="AC448" s="51"/>
      <c r="AD448" s="51"/>
      <c r="AE448" s="51"/>
      <c r="AF448" s="52"/>
      <c r="AG448" s="51"/>
      <c r="AH448" s="51"/>
      <c r="AI448" s="51"/>
      <c r="AJ448" s="52"/>
      <c r="AK448" s="51"/>
      <c r="AL448" s="51"/>
    </row>
    <row r="449" spans="1:38" s="50" customFormat="1" x14ac:dyDescent="0.3">
      <c r="A449" s="50">
        <v>14164900</v>
      </c>
      <c r="B449" s="50">
        <v>23772751</v>
      </c>
      <c r="C449" s="50" t="s">
        <v>26</v>
      </c>
      <c r="D449" s="84" t="s">
        <v>105</v>
      </c>
      <c r="E449" s="84" t="s">
        <v>99</v>
      </c>
      <c r="F449" s="65">
        <v>0.9</v>
      </c>
      <c r="G449" s="51">
        <v>0.93</v>
      </c>
      <c r="H449" s="51" t="str">
        <f t="shared" si="805"/>
        <v>VG</v>
      </c>
      <c r="I449" s="51"/>
      <c r="J449" s="51"/>
      <c r="K449" s="51"/>
      <c r="L449" s="52">
        <v>0.06</v>
      </c>
      <c r="M449" s="52" t="str">
        <f t="shared" si="806"/>
        <v>G</v>
      </c>
      <c r="N449" s="51"/>
      <c r="O449" s="51"/>
      <c r="P449" s="51"/>
      <c r="Q449" s="51">
        <v>0.27</v>
      </c>
      <c r="R449" s="51" t="str">
        <f t="shared" si="807"/>
        <v>VG</v>
      </c>
      <c r="S449" s="51"/>
      <c r="T449" s="51"/>
      <c r="U449" s="51"/>
      <c r="V449" s="51">
        <v>0.97</v>
      </c>
      <c r="W449" s="51" t="str">
        <f t="shared" si="808"/>
        <v>VG</v>
      </c>
      <c r="X449" s="51"/>
      <c r="Y449" s="51"/>
      <c r="Z449" s="51"/>
      <c r="AA449" s="51"/>
      <c r="AB449" s="52"/>
      <c r="AC449" s="51"/>
      <c r="AD449" s="51"/>
      <c r="AE449" s="51"/>
      <c r="AF449" s="52"/>
      <c r="AG449" s="51"/>
      <c r="AH449" s="51"/>
      <c r="AI449" s="51"/>
      <c r="AJ449" s="52"/>
      <c r="AK449" s="51"/>
      <c r="AL449" s="51"/>
    </row>
    <row r="450" spans="1:38" s="50" customFormat="1" x14ac:dyDescent="0.3">
      <c r="A450" s="50">
        <v>14164900</v>
      </c>
      <c r="B450" s="50">
        <v>23772751</v>
      </c>
      <c r="C450" s="50" t="s">
        <v>26</v>
      </c>
      <c r="D450" s="84" t="s">
        <v>110</v>
      </c>
      <c r="E450" s="84" t="s">
        <v>111</v>
      </c>
      <c r="F450" s="65">
        <v>0.9</v>
      </c>
      <c r="G450" s="51">
        <v>0.92</v>
      </c>
      <c r="H450" s="51" t="str">
        <f t="shared" si="805"/>
        <v>VG</v>
      </c>
      <c r="I450" s="51"/>
      <c r="J450" s="51"/>
      <c r="K450" s="51"/>
      <c r="L450" s="52">
        <v>6.6000000000000003E-2</v>
      </c>
      <c r="M450" s="52" t="str">
        <f t="shared" si="806"/>
        <v>G</v>
      </c>
      <c r="N450" s="51"/>
      <c r="O450" s="51"/>
      <c r="P450" s="51"/>
      <c r="Q450" s="51">
        <v>0.27</v>
      </c>
      <c r="R450" s="51" t="str">
        <f t="shared" si="807"/>
        <v>VG</v>
      </c>
      <c r="S450" s="51"/>
      <c r="T450" s="51"/>
      <c r="U450" s="51"/>
      <c r="V450" s="51">
        <v>0.97</v>
      </c>
      <c r="W450" s="51" t="str">
        <f t="shared" si="808"/>
        <v>VG</v>
      </c>
      <c r="X450" s="51"/>
      <c r="Y450" s="51"/>
      <c r="Z450" s="51"/>
      <c r="AA450" s="51"/>
      <c r="AB450" s="52"/>
      <c r="AC450" s="51"/>
      <c r="AD450" s="51"/>
      <c r="AE450" s="51"/>
      <c r="AF450" s="52"/>
      <c r="AG450" s="51"/>
      <c r="AH450" s="51"/>
      <c r="AI450" s="51"/>
      <c r="AJ450" s="52"/>
      <c r="AK450" s="51"/>
      <c r="AL450" s="51"/>
    </row>
    <row r="451" spans="1:38" s="19" customFormat="1" x14ac:dyDescent="0.3">
      <c r="A451" s="19">
        <v>14164900</v>
      </c>
      <c r="B451" s="19">
        <v>23772751</v>
      </c>
      <c r="C451" s="19" t="s">
        <v>26</v>
      </c>
      <c r="D451" s="101" t="s">
        <v>121</v>
      </c>
      <c r="E451" s="101" t="s">
        <v>120</v>
      </c>
      <c r="F451" s="94">
        <v>2.4</v>
      </c>
      <c r="G451" s="13">
        <v>0.46</v>
      </c>
      <c r="H451" s="13" t="str">
        <f t="shared" si="805"/>
        <v>S</v>
      </c>
      <c r="I451" s="13"/>
      <c r="J451" s="13"/>
      <c r="K451" s="13"/>
      <c r="L451" s="14">
        <v>0.309</v>
      </c>
      <c r="M451" s="14" t="str">
        <f t="shared" si="806"/>
        <v>NS</v>
      </c>
      <c r="N451" s="13"/>
      <c r="O451" s="13"/>
      <c r="P451" s="13"/>
      <c r="Q451" s="13">
        <v>0.62</v>
      </c>
      <c r="R451" s="13" t="str">
        <f t="shared" si="807"/>
        <v>S</v>
      </c>
      <c r="S451" s="13"/>
      <c r="T451" s="13"/>
      <c r="U451" s="13"/>
      <c r="V451" s="13">
        <v>0.96</v>
      </c>
      <c r="W451" s="13" t="str">
        <f t="shared" si="808"/>
        <v>VG</v>
      </c>
      <c r="X451" s="13"/>
      <c r="Y451" s="13"/>
      <c r="Z451" s="13"/>
      <c r="AA451" s="13"/>
      <c r="AB451" s="14"/>
      <c r="AC451" s="13"/>
      <c r="AD451" s="13"/>
      <c r="AE451" s="13"/>
      <c r="AF451" s="14"/>
      <c r="AG451" s="13"/>
      <c r="AH451" s="13"/>
      <c r="AI451" s="13"/>
      <c r="AJ451" s="14"/>
      <c r="AK451" s="13"/>
      <c r="AL451" s="13"/>
    </row>
    <row r="452" spans="1:38" s="19" customFormat="1" x14ac:dyDescent="0.3">
      <c r="A452" s="19">
        <v>14164900</v>
      </c>
      <c r="B452" s="19">
        <v>23772751</v>
      </c>
      <c r="C452" s="19" t="s">
        <v>26</v>
      </c>
      <c r="D452" s="101" t="s">
        <v>133</v>
      </c>
      <c r="E452" s="101" t="s">
        <v>120</v>
      </c>
      <c r="F452" s="94">
        <v>2.4</v>
      </c>
      <c r="G452" s="13">
        <v>0.45</v>
      </c>
      <c r="H452" s="13" t="str">
        <f t="shared" si="805"/>
        <v>NS</v>
      </c>
      <c r="I452" s="13"/>
      <c r="J452" s="13"/>
      <c r="K452" s="13"/>
      <c r="L452" s="14">
        <v>0.31</v>
      </c>
      <c r="M452" s="14" t="str">
        <f t="shared" si="806"/>
        <v>NS</v>
      </c>
      <c r="N452" s="13"/>
      <c r="O452" s="13"/>
      <c r="P452" s="13"/>
      <c r="Q452" s="13">
        <v>0.62</v>
      </c>
      <c r="R452" s="13" t="str">
        <f t="shared" si="807"/>
        <v>S</v>
      </c>
      <c r="S452" s="13"/>
      <c r="T452" s="13"/>
      <c r="U452" s="13"/>
      <c r="V452" s="13">
        <v>0.96</v>
      </c>
      <c r="W452" s="13" t="str">
        <f t="shared" si="808"/>
        <v>VG</v>
      </c>
      <c r="X452" s="13"/>
      <c r="Y452" s="13"/>
      <c r="Z452" s="13"/>
      <c r="AA452" s="13"/>
      <c r="AB452" s="14"/>
      <c r="AC452" s="13"/>
      <c r="AD452" s="13"/>
      <c r="AE452" s="13"/>
      <c r="AF452" s="14"/>
      <c r="AG452" s="13"/>
      <c r="AH452" s="13"/>
      <c r="AI452" s="13"/>
      <c r="AJ452" s="14"/>
      <c r="AK452" s="13"/>
      <c r="AL452" s="13"/>
    </row>
    <row r="453" spans="1:38" s="34" customFormat="1" x14ac:dyDescent="0.3">
      <c r="A453" s="34">
        <v>14164900</v>
      </c>
      <c r="B453" s="34">
        <v>23772751</v>
      </c>
      <c r="C453" s="34" t="s">
        <v>26</v>
      </c>
      <c r="D453" s="85" t="s">
        <v>138</v>
      </c>
      <c r="E453" s="85" t="s">
        <v>140</v>
      </c>
      <c r="F453" s="86">
        <v>2.1</v>
      </c>
      <c r="G453" s="36">
        <v>0.59</v>
      </c>
      <c r="H453" s="36" t="str">
        <f t="shared" si="805"/>
        <v>S</v>
      </c>
      <c r="I453" s="36"/>
      <c r="J453" s="36"/>
      <c r="K453" s="36"/>
      <c r="L453" s="37">
        <v>0.254</v>
      </c>
      <c r="M453" s="37" t="str">
        <f t="shared" si="806"/>
        <v>NS</v>
      </c>
      <c r="N453" s="36"/>
      <c r="O453" s="36"/>
      <c r="P453" s="36"/>
      <c r="Q453" s="36">
        <v>0.56000000000000005</v>
      </c>
      <c r="R453" s="36" t="str">
        <f t="shared" si="807"/>
        <v>G</v>
      </c>
      <c r="S453" s="36"/>
      <c r="T453" s="36"/>
      <c r="U453" s="36"/>
      <c r="V453" s="36">
        <v>0.96</v>
      </c>
      <c r="W453" s="36" t="str">
        <f t="shared" si="808"/>
        <v>VG</v>
      </c>
      <c r="X453" s="36"/>
      <c r="Y453" s="36"/>
      <c r="Z453" s="36"/>
      <c r="AA453" s="36"/>
      <c r="AB453" s="37"/>
      <c r="AC453" s="36"/>
      <c r="AD453" s="36"/>
      <c r="AE453" s="36"/>
      <c r="AF453" s="37"/>
      <c r="AG453" s="36"/>
      <c r="AH453" s="36"/>
      <c r="AI453" s="36"/>
      <c r="AJ453" s="37"/>
      <c r="AK453" s="36"/>
      <c r="AL453" s="36"/>
    </row>
    <row r="454" spans="1:38" s="34" customFormat="1" x14ac:dyDescent="0.3">
      <c r="A454" s="34">
        <v>14164900</v>
      </c>
      <c r="B454" s="34">
        <v>23772751</v>
      </c>
      <c r="C454" s="34" t="s">
        <v>26</v>
      </c>
      <c r="D454" s="85" t="s">
        <v>141</v>
      </c>
      <c r="E454" s="85" t="s">
        <v>143</v>
      </c>
      <c r="F454" s="86">
        <v>1.7</v>
      </c>
      <c r="G454" s="36">
        <v>0.71</v>
      </c>
      <c r="H454" s="36" t="str">
        <f t="shared" si="805"/>
        <v>G</v>
      </c>
      <c r="I454" s="36"/>
      <c r="J454" s="36"/>
      <c r="K454" s="36"/>
      <c r="L454" s="37">
        <v>0.189</v>
      </c>
      <c r="M454" s="37" t="str">
        <f t="shared" si="806"/>
        <v>NS</v>
      </c>
      <c r="N454" s="36"/>
      <c r="O454" s="36"/>
      <c r="P454" s="36"/>
      <c r="Q454" s="36">
        <v>0.49</v>
      </c>
      <c r="R454" s="36" t="str">
        <f t="shared" si="807"/>
        <v>VG</v>
      </c>
      <c r="S454" s="36"/>
      <c r="T454" s="36"/>
      <c r="U454" s="36"/>
      <c r="V454" s="36">
        <v>0.96</v>
      </c>
      <c r="W454" s="36" t="str">
        <f t="shared" si="808"/>
        <v>VG</v>
      </c>
      <c r="X454" s="36"/>
      <c r="Y454" s="36"/>
      <c r="Z454" s="36"/>
      <c r="AA454" s="36"/>
      <c r="AB454" s="37"/>
      <c r="AC454" s="36"/>
      <c r="AD454" s="36"/>
      <c r="AE454" s="36"/>
      <c r="AF454" s="37"/>
      <c r="AG454" s="36"/>
      <c r="AH454" s="36"/>
      <c r="AI454" s="36"/>
      <c r="AJ454" s="37"/>
      <c r="AK454" s="36"/>
      <c r="AL454" s="36"/>
    </row>
    <row r="455" spans="1:38" s="34" customFormat="1" x14ac:dyDescent="0.3">
      <c r="A455" s="34">
        <v>14164900</v>
      </c>
      <c r="B455" s="34">
        <v>23772751</v>
      </c>
      <c r="C455" s="34" t="s">
        <v>26</v>
      </c>
      <c r="D455" s="85" t="s">
        <v>144</v>
      </c>
      <c r="E455" s="85" t="s">
        <v>143</v>
      </c>
      <c r="F455" s="86">
        <v>1.6</v>
      </c>
      <c r="G455" s="36">
        <v>0.72</v>
      </c>
      <c r="H455" s="36" t="str">
        <f t="shared" si="805"/>
        <v>G</v>
      </c>
      <c r="I455" s="36"/>
      <c r="J455" s="36"/>
      <c r="K455" s="36"/>
      <c r="L455" s="37">
        <v>0.183</v>
      </c>
      <c r="M455" s="37" t="str">
        <f t="shared" si="806"/>
        <v>NS</v>
      </c>
      <c r="N455" s="36"/>
      <c r="O455" s="36"/>
      <c r="P455" s="36"/>
      <c r="Q455" s="36">
        <v>0.48</v>
      </c>
      <c r="R455" s="36" t="str">
        <f t="shared" si="807"/>
        <v>VG</v>
      </c>
      <c r="S455" s="36"/>
      <c r="T455" s="36"/>
      <c r="U455" s="36"/>
      <c r="V455" s="36">
        <v>0.96</v>
      </c>
      <c r="W455" s="36" t="str">
        <f t="shared" si="808"/>
        <v>VG</v>
      </c>
      <c r="X455" s="36"/>
      <c r="Y455" s="36"/>
      <c r="Z455" s="36"/>
      <c r="AA455" s="36"/>
      <c r="AB455" s="37"/>
      <c r="AC455" s="36"/>
      <c r="AD455" s="36"/>
      <c r="AE455" s="36"/>
      <c r="AF455" s="37"/>
      <c r="AG455" s="36"/>
      <c r="AH455" s="36"/>
      <c r="AI455" s="36"/>
      <c r="AJ455" s="37"/>
      <c r="AK455" s="36"/>
      <c r="AL455" s="36"/>
    </row>
    <row r="456" spans="1:38" s="50" customFormat="1" x14ac:dyDescent="0.3">
      <c r="A456" s="50">
        <v>14164900</v>
      </c>
      <c r="B456" s="50">
        <v>23772751</v>
      </c>
      <c r="C456" s="50" t="s">
        <v>26</v>
      </c>
      <c r="D456" s="84" t="s">
        <v>147</v>
      </c>
      <c r="E456" s="84" t="s">
        <v>122</v>
      </c>
      <c r="F456" s="65">
        <v>1.3</v>
      </c>
      <c r="G456" s="51">
        <v>0.79</v>
      </c>
      <c r="H456" s="51" t="str">
        <f t="shared" si="805"/>
        <v>G</v>
      </c>
      <c r="I456" s="51"/>
      <c r="J456" s="51"/>
      <c r="K456" s="51"/>
      <c r="L456" s="52">
        <v>0.13800000000000001</v>
      </c>
      <c r="M456" s="52" t="str">
        <f t="shared" si="806"/>
        <v>S</v>
      </c>
      <c r="N456" s="51"/>
      <c r="O456" s="51"/>
      <c r="P456" s="51"/>
      <c r="Q456" s="51">
        <v>0.43</v>
      </c>
      <c r="R456" s="51" t="str">
        <f t="shared" si="807"/>
        <v>VG</v>
      </c>
      <c r="S456" s="51"/>
      <c r="T456" s="51"/>
      <c r="U456" s="51"/>
      <c r="V456" s="51">
        <v>0.95</v>
      </c>
      <c r="W456" s="51" t="str">
        <f t="shared" si="808"/>
        <v>VG</v>
      </c>
      <c r="X456" s="51"/>
      <c r="Y456" s="51"/>
      <c r="Z456" s="51"/>
      <c r="AA456" s="51"/>
      <c r="AB456" s="52"/>
      <c r="AC456" s="51"/>
      <c r="AD456" s="51"/>
      <c r="AE456" s="51"/>
      <c r="AF456" s="52"/>
      <c r="AG456" s="51"/>
      <c r="AH456" s="51"/>
      <c r="AI456" s="51"/>
      <c r="AJ456" s="52"/>
      <c r="AK456" s="51"/>
      <c r="AL456" s="51"/>
    </row>
    <row r="457" spans="1:38" s="50" customFormat="1" x14ac:dyDescent="0.3">
      <c r="A457" s="50">
        <v>14164900</v>
      </c>
      <c r="B457" s="50">
        <v>23772751</v>
      </c>
      <c r="C457" s="50" t="s">
        <v>26</v>
      </c>
      <c r="D457" s="84" t="s">
        <v>207</v>
      </c>
      <c r="E457" s="84" t="s">
        <v>208</v>
      </c>
      <c r="F457" s="65">
        <v>1</v>
      </c>
      <c r="G457" s="51">
        <v>0.89</v>
      </c>
      <c r="H457" s="51" t="str">
        <f t="shared" si="805"/>
        <v>VG</v>
      </c>
      <c r="I457" s="51"/>
      <c r="J457" s="51"/>
      <c r="K457" s="51"/>
      <c r="L457" s="52">
        <v>0.09</v>
      </c>
      <c r="M457" s="52" t="str">
        <f t="shared" si="806"/>
        <v>G</v>
      </c>
      <c r="N457" s="51"/>
      <c r="O457" s="51"/>
      <c r="P457" s="51"/>
      <c r="Q457" s="51">
        <v>0.32</v>
      </c>
      <c r="R457" s="51" t="str">
        <f t="shared" si="807"/>
        <v>VG</v>
      </c>
      <c r="S457" s="51"/>
      <c r="T457" s="51"/>
      <c r="U457" s="51"/>
      <c r="V457" s="51">
        <v>0.96799999999999997</v>
      </c>
      <c r="W457" s="51" t="str">
        <f t="shared" si="808"/>
        <v>VG</v>
      </c>
      <c r="X457" s="51"/>
      <c r="Y457" s="51"/>
      <c r="Z457" s="51"/>
      <c r="AA457" s="51"/>
      <c r="AB457" s="52"/>
      <c r="AC457" s="51"/>
      <c r="AD457" s="51"/>
      <c r="AE457" s="51"/>
      <c r="AF457" s="52"/>
      <c r="AG457" s="51"/>
      <c r="AH457" s="51"/>
      <c r="AI457" s="51"/>
      <c r="AJ457" s="52"/>
      <c r="AK457" s="51"/>
      <c r="AL457" s="51"/>
    </row>
    <row r="458" spans="1:38" s="50" customFormat="1" x14ac:dyDescent="0.3">
      <c r="A458" s="50">
        <v>14164900</v>
      </c>
      <c r="B458" s="50">
        <v>23772751</v>
      </c>
      <c r="C458" s="50" t="s">
        <v>26</v>
      </c>
      <c r="D458" s="84" t="s">
        <v>212</v>
      </c>
      <c r="E458" s="84" t="s">
        <v>213</v>
      </c>
      <c r="F458" s="65">
        <v>0.9</v>
      </c>
      <c r="G458" s="51">
        <v>0.9</v>
      </c>
      <c r="H458" s="51" t="str">
        <f t="shared" si="805"/>
        <v>VG</v>
      </c>
      <c r="I458" s="51"/>
      <c r="J458" s="51"/>
      <c r="K458" s="51"/>
      <c r="L458" s="52">
        <v>8.7999999999999995E-2</v>
      </c>
      <c r="M458" s="52" t="str">
        <f t="shared" si="806"/>
        <v>G</v>
      </c>
      <c r="N458" s="51"/>
      <c r="O458" s="51"/>
      <c r="P458" s="51"/>
      <c r="Q458" s="51">
        <v>0.31</v>
      </c>
      <c r="R458" s="51" t="str">
        <f t="shared" si="807"/>
        <v>VG</v>
      </c>
      <c r="S458" s="51"/>
      <c r="T458" s="51"/>
      <c r="U458" s="51"/>
      <c r="V458" s="51">
        <v>0.96799999999999997</v>
      </c>
      <c r="W458" s="51" t="str">
        <f t="shared" si="808"/>
        <v>VG</v>
      </c>
      <c r="X458" s="51"/>
      <c r="Y458" s="51"/>
      <c r="Z458" s="51"/>
      <c r="AA458" s="51"/>
      <c r="AB458" s="52"/>
      <c r="AC458" s="51"/>
      <c r="AD458" s="51"/>
      <c r="AE458" s="51"/>
      <c r="AF458" s="52"/>
      <c r="AG458" s="51"/>
      <c r="AH458" s="51"/>
      <c r="AI458" s="51"/>
      <c r="AJ458" s="52"/>
      <c r="AK458" s="51"/>
      <c r="AL458" s="51"/>
    </row>
    <row r="459" spans="1:38" s="50" customFormat="1" x14ac:dyDescent="0.3">
      <c r="A459" s="50">
        <v>14164900</v>
      </c>
      <c r="B459" s="50">
        <v>23772751</v>
      </c>
      <c r="C459" s="50" t="s">
        <v>26</v>
      </c>
      <c r="D459" s="84" t="s">
        <v>338</v>
      </c>
      <c r="E459" s="84" t="s">
        <v>350</v>
      </c>
      <c r="F459" s="65">
        <v>1</v>
      </c>
      <c r="G459" s="51">
        <v>0.88</v>
      </c>
      <c r="H459" s="51" t="str">
        <f t="shared" si="805"/>
        <v>VG</v>
      </c>
      <c r="I459" s="51"/>
      <c r="J459" s="51"/>
      <c r="K459" s="51"/>
      <c r="L459" s="52">
        <v>8.5999999999999993E-2</v>
      </c>
      <c r="M459" s="52" t="str">
        <f t="shared" si="806"/>
        <v>G</v>
      </c>
      <c r="N459" s="51"/>
      <c r="O459" s="51"/>
      <c r="P459" s="51"/>
      <c r="Q459" s="51">
        <v>0.34</v>
      </c>
      <c r="R459" s="51" t="str">
        <f t="shared" si="807"/>
        <v>VG</v>
      </c>
      <c r="S459" s="51"/>
      <c r="T459" s="51"/>
      <c r="U459" s="51"/>
      <c r="V459" s="51">
        <v>0.96099999999999997</v>
      </c>
      <c r="W459" s="51" t="str">
        <f t="shared" si="808"/>
        <v>VG</v>
      </c>
      <c r="X459" s="51"/>
      <c r="Y459" s="51"/>
      <c r="Z459" s="51"/>
      <c r="AA459" s="51"/>
      <c r="AB459" s="52"/>
      <c r="AC459" s="51"/>
      <c r="AD459" s="51"/>
      <c r="AE459" s="51"/>
      <c r="AF459" s="52"/>
      <c r="AG459" s="51"/>
      <c r="AH459" s="51"/>
      <c r="AI459" s="51"/>
      <c r="AJ459" s="52"/>
      <c r="AK459" s="51"/>
      <c r="AL459" s="51"/>
    </row>
    <row r="460" spans="1:38" s="50" customFormat="1" x14ac:dyDescent="0.3">
      <c r="A460" s="50">
        <v>14164900</v>
      </c>
      <c r="B460" s="50">
        <v>23772751</v>
      </c>
      <c r="C460" s="50" t="s">
        <v>26</v>
      </c>
      <c r="D460" s="84" t="s">
        <v>340</v>
      </c>
      <c r="E460" s="84" t="s">
        <v>351</v>
      </c>
      <c r="F460" s="65">
        <v>0.9</v>
      </c>
      <c r="G460" s="51">
        <v>0.9</v>
      </c>
      <c r="H460" s="51" t="str">
        <f t="shared" si="805"/>
        <v>VG</v>
      </c>
      <c r="I460" s="51"/>
      <c r="J460" s="51"/>
      <c r="K460" s="51"/>
      <c r="L460" s="52">
        <v>8.2000000000000003E-2</v>
      </c>
      <c r="M460" s="52" t="str">
        <f t="shared" si="806"/>
        <v>G</v>
      </c>
      <c r="N460" s="51"/>
      <c r="O460" s="51"/>
      <c r="P460" s="51"/>
      <c r="Q460" s="51">
        <v>0.31</v>
      </c>
      <c r="R460" s="51" t="str">
        <f t="shared" si="807"/>
        <v>VG</v>
      </c>
      <c r="S460" s="51"/>
      <c r="T460" s="51"/>
      <c r="U460" s="51"/>
      <c r="V460" s="51">
        <v>0.96799999999999997</v>
      </c>
      <c r="W460" s="51" t="str">
        <f t="shared" si="808"/>
        <v>VG</v>
      </c>
      <c r="X460" s="51"/>
      <c r="Y460" s="51"/>
      <c r="Z460" s="51"/>
      <c r="AA460" s="51"/>
      <c r="AB460" s="52"/>
      <c r="AC460" s="51"/>
      <c r="AD460" s="51"/>
      <c r="AE460" s="51"/>
      <c r="AF460" s="52"/>
      <c r="AG460" s="51"/>
      <c r="AH460" s="51"/>
      <c r="AI460" s="51"/>
      <c r="AJ460" s="52"/>
      <c r="AK460" s="51"/>
      <c r="AL460" s="51"/>
    </row>
    <row r="461" spans="1:38" s="50" customFormat="1" x14ac:dyDescent="0.3">
      <c r="A461" s="50">
        <v>14164900</v>
      </c>
      <c r="B461" s="50">
        <v>23772751</v>
      </c>
      <c r="C461" s="50" t="s">
        <v>26</v>
      </c>
      <c r="D461" s="84" t="s">
        <v>340</v>
      </c>
      <c r="E461" s="84" t="s">
        <v>352</v>
      </c>
      <c r="F461" s="65">
        <v>0.9</v>
      </c>
      <c r="G461" s="51">
        <v>0.9</v>
      </c>
      <c r="H461" s="51" t="str">
        <f t="shared" si="805"/>
        <v>VG</v>
      </c>
      <c r="I461" s="51"/>
      <c r="J461" s="51"/>
      <c r="K461" s="51"/>
      <c r="L461" s="52">
        <v>7.9000000000000001E-2</v>
      </c>
      <c r="M461" s="52" t="str">
        <f t="shared" si="806"/>
        <v>G</v>
      </c>
      <c r="N461" s="51"/>
      <c r="O461" s="51"/>
      <c r="P461" s="51"/>
      <c r="Q461" s="51">
        <v>0.3</v>
      </c>
      <c r="R461" s="51" t="str">
        <f t="shared" si="807"/>
        <v>VG</v>
      </c>
      <c r="S461" s="51"/>
      <c r="T461" s="51"/>
      <c r="U461" s="51"/>
      <c r="V461" s="51">
        <v>0.96799999999999997</v>
      </c>
      <c r="W461" s="51" t="str">
        <f t="shared" si="808"/>
        <v>VG</v>
      </c>
      <c r="X461" s="51"/>
      <c r="Y461" s="51"/>
      <c r="Z461" s="51"/>
      <c r="AA461" s="51"/>
      <c r="AB461" s="52"/>
      <c r="AC461" s="51"/>
      <c r="AD461" s="51"/>
      <c r="AE461" s="51"/>
      <c r="AF461" s="52"/>
      <c r="AG461" s="51"/>
      <c r="AH461" s="51"/>
      <c r="AI461" s="51"/>
      <c r="AJ461" s="52"/>
      <c r="AK461" s="51"/>
      <c r="AL461" s="51"/>
    </row>
    <row r="462" spans="1:38" s="50" customFormat="1" x14ac:dyDescent="0.3">
      <c r="A462" s="50">
        <v>14164900</v>
      </c>
      <c r="B462" s="50">
        <v>23772751</v>
      </c>
      <c r="C462" s="50" t="s">
        <v>26</v>
      </c>
      <c r="D462" s="84" t="s">
        <v>353</v>
      </c>
      <c r="E462" s="84" t="s">
        <v>352</v>
      </c>
      <c r="F462" s="65">
        <v>0.9</v>
      </c>
      <c r="G462" s="51">
        <v>0.91</v>
      </c>
      <c r="H462" s="51" t="str">
        <f t="shared" si="805"/>
        <v>VG</v>
      </c>
      <c r="I462" s="51"/>
      <c r="J462" s="51"/>
      <c r="K462" s="51"/>
      <c r="L462" s="52">
        <v>7.9000000000000001E-2</v>
      </c>
      <c r="M462" s="52" t="str">
        <f t="shared" si="806"/>
        <v>G</v>
      </c>
      <c r="N462" s="51"/>
      <c r="O462" s="51"/>
      <c r="P462" s="51"/>
      <c r="Q462" s="51">
        <v>0.3</v>
      </c>
      <c r="R462" s="51" t="str">
        <f t="shared" si="807"/>
        <v>VG</v>
      </c>
      <c r="S462" s="51"/>
      <c r="T462" s="51"/>
      <c r="U462" s="51"/>
      <c r="V462" s="51">
        <v>0.96799999999999997</v>
      </c>
      <c r="W462" s="51" t="str">
        <f t="shared" si="808"/>
        <v>VG</v>
      </c>
      <c r="X462" s="51"/>
      <c r="Y462" s="51"/>
      <c r="Z462" s="51"/>
      <c r="AA462" s="51"/>
      <c r="AB462" s="52"/>
      <c r="AC462" s="51"/>
      <c r="AD462" s="51"/>
      <c r="AE462" s="51"/>
      <c r="AF462" s="52"/>
      <c r="AG462" s="51"/>
      <c r="AH462" s="51"/>
      <c r="AI462" s="51"/>
      <c r="AJ462" s="52"/>
      <c r="AK462" s="51"/>
      <c r="AL462" s="51"/>
    </row>
    <row r="463" spans="1:38" s="50" customFormat="1" x14ac:dyDescent="0.3">
      <c r="A463" s="50">
        <v>14164900</v>
      </c>
      <c r="B463" s="50">
        <v>23772751</v>
      </c>
      <c r="C463" s="50" t="s">
        <v>26</v>
      </c>
      <c r="D463" s="84" t="s">
        <v>354</v>
      </c>
      <c r="E463" s="84" t="s">
        <v>352</v>
      </c>
      <c r="F463" s="65">
        <v>0.9</v>
      </c>
      <c r="G463" s="51">
        <v>0.91</v>
      </c>
      <c r="H463" s="51" t="str">
        <f t="shared" si="805"/>
        <v>VG</v>
      </c>
      <c r="I463" s="51"/>
      <c r="J463" s="51"/>
      <c r="K463" s="51"/>
      <c r="L463" s="52">
        <v>7.9000000000000001E-2</v>
      </c>
      <c r="M463" s="52" t="str">
        <f t="shared" si="806"/>
        <v>G</v>
      </c>
      <c r="N463" s="51"/>
      <c r="O463" s="51"/>
      <c r="P463" s="51"/>
      <c r="Q463" s="51">
        <v>0.3</v>
      </c>
      <c r="R463" s="51" t="str">
        <f t="shared" si="807"/>
        <v>VG</v>
      </c>
      <c r="S463" s="51"/>
      <c r="T463" s="51"/>
      <c r="U463" s="51"/>
      <c r="V463" s="51">
        <v>0.96799999999999997</v>
      </c>
      <c r="W463" s="51" t="str">
        <f t="shared" si="808"/>
        <v>VG</v>
      </c>
      <c r="X463" s="51"/>
      <c r="Y463" s="51"/>
      <c r="Z463" s="51"/>
      <c r="AA463" s="51"/>
      <c r="AB463" s="52"/>
      <c r="AC463" s="51"/>
      <c r="AD463" s="51"/>
      <c r="AE463" s="51"/>
      <c r="AF463" s="52"/>
      <c r="AG463" s="51"/>
      <c r="AH463" s="51"/>
      <c r="AI463" s="51"/>
      <c r="AJ463" s="52"/>
      <c r="AK463" s="51"/>
      <c r="AL463" s="51"/>
    </row>
    <row r="464" spans="1:38" s="120" customFormat="1" ht="28.8" x14ac:dyDescent="0.3">
      <c r="A464" s="120">
        <v>14164900</v>
      </c>
      <c r="B464" s="120">
        <v>23772751</v>
      </c>
      <c r="C464" s="120" t="s">
        <v>26</v>
      </c>
      <c r="D464" s="158" t="s">
        <v>509</v>
      </c>
      <c r="E464" s="168" t="s">
        <v>511</v>
      </c>
      <c r="F464" s="122">
        <v>2.1</v>
      </c>
      <c r="G464" s="123">
        <v>0.47</v>
      </c>
      <c r="H464" s="123" t="str">
        <f t="shared" ref="H464" si="809">IF(G464&gt;0.8,"VG",IF(G464&gt;0.7,"G",IF(G464&gt;0.45,"S","NS")))</f>
        <v>S</v>
      </c>
      <c r="I464" s="123"/>
      <c r="J464" s="123"/>
      <c r="K464" s="123"/>
      <c r="L464" s="124">
        <v>0.2321</v>
      </c>
      <c r="M464" s="124" t="str">
        <f t="shared" ref="M464" si="810">IF(ABS(L464)&lt;5%,"VG",IF(ABS(L464)&lt;10%,"G",IF(ABS(L464)&lt;15%,"S","NS")))</f>
        <v>NS</v>
      </c>
      <c r="N464" s="123"/>
      <c r="O464" s="123"/>
      <c r="P464" s="123"/>
      <c r="Q464" s="123">
        <v>0.65</v>
      </c>
      <c r="R464" s="123" t="str">
        <f t="shared" ref="R464" si="811">IF(Q464&lt;=0.5,"VG",IF(Q464&lt;=0.6,"G",IF(Q464&lt;=0.7,"S","NS")))</f>
        <v>S</v>
      </c>
      <c r="S464" s="123"/>
      <c r="T464" s="123"/>
      <c r="U464" s="123"/>
      <c r="V464" s="123">
        <v>0.93400000000000005</v>
      </c>
      <c r="W464" s="123" t="str">
        <f t="shared" ref="W464" si="812">IF(V464&gt;0.85,"VG",IF(V464&gt;0.75,"G",IF(V464&gt;0.6,"S","NS")))</f>
        <v>VG</v>
      </c>
      <c r="X464" s="123"/>
      <c r="Y464" s="123"/>
      <c r="Z464" s="123"/>
      <c r="AA464" s="123"/>
      <c r="AB464" s="124"/>
      <c r="AC464" s="123"/>
      <c r="AD464" s="123"/>
      <c r="AE464" s="123"/>
      <c r="AF464" s="124"/>
      <c r="AG464" s="123"/>
      <c r="AH464" s="123"/>
      <c r="AI464" s="123"/>
      <c r="AJ464" s="124"/>
      <c r="AK464" s="123"/>
      <c r="AL464" s="123"/>
    </row>
    <row r="465" spans="1:38" s="34" customFormat="1" x14ac:dyDescent="0.3">
      <c r="A465" s="34">
        <v>14164900</v>
      </c>
      <c r="B465" s="34">
        <v>23772751</v>
      </c>
      <c r="C465" s="34" t="s">
        <v>26</v>
      </c>
      <c r="D465" s="85" t="s">
        <v>508</v>
      </c>
      <c r="E465" s="79" t="s">
        <v>511</v>
      </c>
      <c r="F465" s="86">
        <v>2.1</v>
      </c>
      <c r="G465" s="36">
        <v>0.46</v>
      </c>
      <c r="H465" s="36" t="str">
        <f t="shared" ref="H465" si="813">IF(G465&gt;0.8,"VG",IF(G465&gt;0.7,"G",IF(G465&gt;0.45,"S","NS")))</f>
        <v>S</v>
      </c>
      <c r="I465" s="36"/>
      <c r="J465" s="36"/>
      <c r="K465" s="36"/>
      <c r="L465" s="37">
        <v>0.2321</v>
      </c>
      <c r="M465" s="37" t="str">
        <f t="shared" ref="M465" si="814">IF(ABS(L465)&lt;5%,"VG",IF(ABS(L465)&lt;10%,"G",IF(ABS(L465)&lt;15%,"S","NS")))</f>
        <v>NS</v>
      </c>
      <c r="N465" s="36"/>
      <c r="O465" s="36"/>
      <c r="P465" s="36"/>
      <c r="Q465" s="36">
        <v>0.65</v>
      </c>
      <c r="R465" s="36" t="str">
        <f t="shared" ref="R465" si="815">IF(Q465&lt;=0.5,"VG",IF(Q465&lt;=0.6,"G",IF(Q465&lt;=0.7,"S","NS")))</f>
        <v>S</v>
      </c>
      <c r="S465" s="36"/>
      <c r="T465" s="36"/>
      <c r="U465" s="36"/>
      <c r="V465" s="36">
        <v>0.93400000000000005</v>
      </c>
      <c r="W465" s="36" t="str">
        <f t="shared" ref="W465" si="816">IF(V465&gt;0.85,"VG",IF(V465&gt;0.75,"G",IF(V465&gt;0.6,"S","NS")))</f>
        <v>VG</v>
      </c>
      <c r="X465" s="36"/>
      <c r="Y465" s="36"/>
      <c r="Z465" s="36"/>
      <c r="AA465" s="36"/>
      <c r="AB465" s="37"/>
      <c r="AC465" s="36"/>
      <c r="AD465" s="36"/>
      <c r="AE465" s="36"/>
      <c r="AF465" s="37"/>
      <c r="AG465" s="36"/>
      <c r="AH465" s="36"/>
      <c r="AI465" s="36"/>
      <c r="AJ465" s="37"/>
      <c r="AK465" s="36"/>
      <c r="AL465" s="36"/>
    </row>
    <row r="466" spans="1:38" s="34" customFormat="1" x14ac:dyDescent="0.3">
      <c r="A466" s="34">
        <v>14164900</v>
      </c>
      <c r="B466" s="34">
        <v>23772751</v>
      </c>
      <c r="C466" s="34" t="s">
        <v>26</v>
      </c>
      <c r="D466" s="85" t="s">
        <v>531</v>
      </c>
      <c r="E466" s="79" t="s">
        <v>143</v>
      </c>
      <c r="F466" s="86">
        <v>1.8</v>
      </c>
      <c r="G466" s="36">
        <v>0.59</v>
      </c>
      <c r="H466" s="36" t="str">
        <f t="shared" ref="H466" si="817">IF(G466&gt;0.8,"VG",IF(G466&gt;0.7,"G",IF(G466&gt;0.45,"S","NS")))</f>
        <v>S</v>
      </c>
      <c r="I466" s="36"/>
      <c r="J466" s="36"/>
      <c r="K466" s="36"/>
      <c r="L466" s="37">
        <v>0.1847</v>
      </c>
      <c r="M466" s="37" t="str">
        <f t="shared" ref="M466" si="818">IF(ABS(L466)&lt;5%,"VG",IF(ABS(L466)&lt;10%,"G",IF(ABS(L466)&lt;15%,"S","NS")))</f>
        <v>NS</v>
      </c>
      <c r="N466" s="36"/>
      <c r="O466" s="36"/>
      <c r="P466" s="36"/>
      <c r="Q466" s="36">
        <v>0.59</v>
      </c>
      <c r="R466" s="36" t="str">
        <f t="shared" ref="R466" si="819">IF(Q466&lt;=0.5,"VG",IF(Q466&lt;=0.6,"G",IF(Q466&lt;=0.7,"S","NS")))</f>
        <v>G</v>
      </c>
      <c r="S466" s="36"/>
      <c r="T466" s="36"/>
      <c r="U466" s="36"/>
      <c r="V466" s="36">
        <v>0.93100000000000005</v>
      </c>
      <c r="W466" s="36" t="str">
        <f t="shared" ref="W466" si="820">IF(V466&gt;0.85,"VG",IF(V466&gt;0.75,"G",IF(V466&gt;0.6,"S","NS")))</f>
        <v>VG</v>
      </c>
      <c r="X466" s="36"/>
      <c r="Y466" s="36"/>
      <c r="Z466" s="36"/>
      <c r="AA466" s="36"/>
      <c r="AB466" s="37"/>
      <c r="AC466" s="36"/>
      <c r="AD466" s="36"/>
      <c r="AE466" s="36"/>
      <c r="AF466" s="37"/>
      <c r="AG466" s="36"/>
      <c r="AH466" s="36"/>
      <c r="AI466" s="36"/>
      <c r="AJ466" s="37"/>
      <c r="AK466" s="36"/>
      <c r="AL466" s="36"/>
    </row>
    <row r="467" spans="1:38" s="34" customFormat="1" x14ac:dyDescent="0.3">
      <c r="A467" s="34">
        <v>14164900</v>
      </c>
      <c r="B467" s="34">
        <v>23772751</v>
      </c>
      <c r="C467" s="34" t="s">
        <v>26</v>
      </c>
      <c r="D467" s="85" t="s">
        <v>534</v>
      </c>
      <c r="E467" s="79" t="s">
        <v>143</v>
      </c>
      <c r="F467" s="86">
        <v>1.8</v>
      </c>
      <c r="G467" s="36">
        <v>0.56399999999999995</v>
      </c>
      <c r="H467" s="36" t="str">
        <f t="shared" ref="H467" si="821">IF(G467&gt;0.8,"VG",IF(G467&gt;0.7,"G",IF(G467&gt;0.45,"S","NS")))</f>
        <v>S</v>
      </c>
      <c r="I467" s="36"/>
      <c r="J467" s="36"/>
      <c r="K467" s="36"/>
      <c r="L467" s="37">
        <v>0.188</v>
      </c>
      <c r="M467" s="37" t="str">
        <f t="shared" ref="M467" si="822">IF(ABS(L467)&lt;5%,"VG",IF(ABS(L467)&lt;10%,"G",IF(ABS(L467)&lt;15%,"S","NS")))</f>
        <v>NS</v>
      </c>
      <c r="N467" s="36"/>
      <c r="O467" s="36"/>
      <c r="P467" s="36"/>
      <c r="Q467" s="36">
        <v>0.61</v>
      </c>
      <c r="R467" s="36" t="str">
        <f t="shared" ref="R467" si="823">IF(Q467&lt;=0.5,"VG",IF(Q467&lt;=0.6,"G",IF(Q467&lt;=0.7,"S","NS")))</f>
        <v>S</v>
      </c>
      <c r="S467" s="36"/>
      <c r="T467" s="36"/>
      <c r="U467" s="36"/>
      <c r="V467" s="36">
        <v>0.91</v>
      </c>
      <c r="W467" s="36" t="str">
        <f t="shared" ref="W467" si="824">IF(V467&gt;0.85,"VG",IF(V467&gt;0.75,"G",IF(V467&gt;0.6,"S","NS")))</f>
        <v>VG</v>
      </c>
      <c r="X467" s="36"/>
      <c r="Y467" s="36"/>
      <c r="Z467" s="36"/>
      <c r="AA467" s="36"/>
      <c r="AB467" s="37"/>
      <c r="AC467" s="36"/>
      <c r="AD467" s="36"/>
      <c r="AE467" s="36"/>
      <c r="AF467" s="37"/>
      <c r="AG467" s="36"/>
      <c r="AH467" s="36"/>
      <c r="AI467" s="36"/>
      <c r="AJ467" s="37"/>
      <c r="AK467" s="36"/>
      <c r="AL467" s="36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09A0-26EF-45D9-8B8D-969E960380BD}">
  <dimension ref="A1:CA10"/>
  <sheetViews>
    <sheetView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59" t="s">
        <v>33</v>
      </c>
      <c r="AD3" s="159"/>
      <c r="AE3" s="161" t="s">
        <v>16</v>
      </c>
      <c r="AF3" s="161"/>
      <c r="AG3" s="162" t="s">
        <v>34</v>
      </c>
      <c r="AH3" s="162"/>
      <c r="AI3" s="163" t="s">
        <v>14</v>
      </c>
      <c r="AJ3" s="163"/>
      <c r="AK3" s="159" t="s">
        <v>33</v>
      </c>
      <c r="AL3" s="159"/>
      <c r="AM3" s="161" t="s">
        <v>16</v>
      </c>
      <c r="AN3" s="161"/>
      <c r="AO3" s="162" t="s">
        <v>34</v>
      </c>
      <c r="AP3" s="162"/>
      <c r="AR3" s="21" t="s">
        <v>19</v>
      </c>
      <c r="AS3" s="160" t="s">
        <v>14</v>
      </c>
      <c r="AT3" s="160"/>
      <c r="AU3" s="166" t="s">
        <v>33</v>
      </c>
      <c r="AV3" s="166"/>
      <c r="AW3" s="165" t="s">
        <v>16</v>
      </c>
      <c r="AX3" s="165"/>
      <c r="AY3" s="162" t="s">
        <v>34</v>
      </c>
      <c r="AZ3" s="162"/>
      <c r="BA3" s="160" t="s">
        <v>14</v>
      </c>
      <c r="BB3" s="160"/>
      <c r="BC3" s="164" t="s">
        <v>33</v>
      </c>
      <c r="BD3" s="164"/>
      <c r="BE3" s="165" t="s">
        <v>16</v>
      </c>
      <c r="BF3" s="165"/>
      <c r="BG3" s="162" t="s">
        <v>34</v>
      </c>
      <c r="BH3" s="162"/>
      <c r="BI3">
        <f>MIN(BI6:BI24)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14145500</v>
      </c>
      <c r="B5" s="2">
        <v>23751940</v>
      </c>
      <c r="C5" t="s">
        <v>243</v>
      </c>
      <c r="D5" t="s">
        <v>244</v>
      </c>
      <c r="F5" s="114"/>
      <c r="G5" s="7">
        <v>3.0000000000000001E-3</v>
      </c>
      <c r="H5" s="7" t="str">
        <f t="shared" ref="H5" si="0">IF(G5&gt;0.8,"VG",IF(G5&gt;0.7,"G",IF(G5&gt;0.45,"S","NS")))</f>
        <v>NS</v>
      </c>
      <c r="I5" s="7" t="str">
        <f t="shared" ref="I5" si="1">AJ5</f>
        <v>NS</v>
      </c>
      <c r="J5" s="7" t="str">
        <f t="shared" ref="J5" si="2">BB5</f>
        <v>NS</v>
      </c>
      <c r="K5" s="7" t="str">
        <f t="shared" ref="K5" si="3">BT5</f>
        <v>NS</v>
      </c>
      <c r="L5" s="58">
        <v>-1.49E-2</v>
      </c>
      <c r="M5" s="7" t="str">
        <f t="shared" ref="M5" si="4">IF(ABS(L5)&lt;5%,"VG",IF(ABS(L5)&lt;10%,"G",IF(ABS(L5)&lt;15%,"S","NS")))</f>
        <v>VG</v>
      </c>
      <c r="N5" s="7" t="str">
        <f t="shared" ref="N5" si="5">AO5</f>
        <v>NS</v>
      </c>
      <c r="O5" s="7" t="str">
        <f t="shared" ref="O5" si="6">BD5</f>
        <v>G</v>
      </c>
      <c r="P5" s="7" t="str">
        <f t="shared" ref="P5" si="7">BY5</f>
        <v>NS</v>
      </c>
      <c r="Q5" s="7">
        <v>0.998</v>
      </c>
      <c r="R5" s="7" t="str">
        <f t="shared" ref="R5" si="8">IF(Q5&lt;=0.5,"VG",IF(Q5&lt;=0.6,"G",IF(Q5&lt;=0.7,"S","NS")))</f>
        <v>NS</v>
      </c>
      <c r="S5" s="7" t="str">
        <f t="shared" ref="S5" si="9">AN5</f>
        <v>NS</v>
      </c>
      <c r="T5" s="7" t="str">
        <f t="shared" ref="T5" si="10">BF5</f>
        <v>NS</v>
      </c>
      <c r="U5" s="7" t="str">
        <f t="shared" ref="U5" si="11">BX5</f>
        <v>NS</v>
      </c>
      <c r="V5" s="7">
        <v>0.31080000000000002</v>
      </c>
      <c r="W5" s="7" t="str">
        <f t="shared" ref="W5" si="12">IF(V5&gt;0.85,"VG",IF(V5&gt;0.75,"G",IF(V5&gt;0.6,"S","NS")))</f>
        <v>NS</v>
      </c>
      <c r="X5" s="7" t="str">
        <f t="shared" ref="X5" si="13">AP5</f>
        <v>NS</v>
      </c>
      <c r="Y5" s="7" t="str">
        <f t="shared" ref="Y5" si="14">BH5</f>
        <v>NS</v>
      </c>
      <c r="Z5" s="7" t="str">
        <f t="shared" ref="Z5" si="15">BZ5</f>
        <v>NS</v>
      </c>
      <c r="AA5" s="24">
        <v>0.12482510278961099</v>
      </c>
      <c r="AB5" s="24">
        <v>2.8367653259372301E-2</v>
      </c>
      <c r="AC5" s="24">
        <v>13.317589892381701</v>
      </c>
      <c r="AD5" s="24"/>
      <c r="AE5" s="24">
        <v>12.0885175826536</v>
      </c>
      <c r="AF5" s="24">
        <v>0.93550782851368397</v>
      </c>
      <c r="AG5" s="24">
        <v>0.98571413033426103</v>
      </c>
      <c r="AH5" s="24">
        <v>0.35249421306420498</v>
      </c>
      <c r="AI5" s="24">
        <v>0.27016778797874202</v>
      </c>
      <c r="AJ5" s="2" t="s">
        <v>39</v>
      </c>
      <c r="AK5" s="2" t="s">
        <v>39</v>
      </c>
      <c r="AL5" s="2" t="s">
        <v>42</v>
      </c>
      <c r="AM5" s="2" t="s">
        <v>42</v>
      </c>
      <c r="AN5" s="2" t="s">
        <v>39</v>
      </c>
      <c r="AO5" s="2" t="s">
        <v>39</v>
      </c>
      <c r="AP5" s="2" t="s">
        <v>39</v>
      </c>
      <c r="AQ5" s="2" t="s">
        <v>39</v>
      </c>
      <c r="AS5" s="33" t="s">
        <v>245</v>
      </c>
      <c r="AT5" s="24">
        <v>0.22311395673006101</v>
      </c>
      <c r="AU5" s="24">
        <v>0.17211828422522099</v>
      </c>
      <c r="AV5" s="24">
        <v>6.3332069265029203</v>
      </c>
      <c r="AW5" s="24">
        <v>7.4847451160926104</v>
      </c>
      <c r="AX5" s="24">
        <v>0.88141139275025204</v>
      </c>
      <c r="AY5" s="24">
        <v>0.90988005570777297</v>
      </c>
      <c r="AZ5" s="24">
        <v>0.40169659747826503</v>
      </c>
      <c r="BA5" s="24">
        <v>0.34609526440256</v>
      </c>
      <c r="BB5" s="2" t="s">
        <v>39</v>
      </c>
      <c r="BC5" s="2" t="s">
        <v>39</v>
      </c>
      <c r="BD5" s="2" t="s">
        <v>41</v>
      </c>
      <c r="BE5" s="2" t="s">
        <v>41</v>
      </c>
      <c r="BF5" s="2" t="s">
        <v>39</v>
      </c>
      <c r="BG5" s="2" t="s">
        <v>39</v>
      </c>
      <c r="BH5" s="2" t="s">
        <v>39</v>
      </c>
      <c r="BI5" s="2" t="s">
        <v>39</v>
      </c>
      <c r="BJ5">
        <f t="shared" ref="BJ5" si="16">IF(BK5=AS5,1,0)</f>
        <v>1</v>
      </c>
      <c r="BK5" t="s">
        <v>245</v>
      </c>
      <c r="BL5" s="24">
        <v>0.19027136915972701</v>
      </c>
      <c r="BM5" s="24">
        <v>0.14765629647530601</v>
      </c>
      <c r="BN5" s="24">
        <v>13.268171474684801</v>
      </c>
      <c r="BO5" s="24">
        <v>13.298441699025799</v>
      </c>
      <c r="BP5" s="24">
        <v>0.89984922672649603</v>
      </c>
      <c r="BQ5" s="24">
        <v>0.923224622464487</v>
      </c>
      <c r="BR5" s="24">
        <v>0.40355742642348202</v>
      </c>
      <c r="BS5" s="24">
        <v>0.35256849993365402</v>
      </c>
      <c r="BT5" t="s">
        <v>39</v>
      </c>
      <c r="BU5" t="s">
        <v>39</v>
      </c>
      <c r="BV5" t="s">
        <v>42</v>
      </c>
      <c r="BW5" t="s">
        <v>42</v>
      </c>
      <c r="BX5" t="s">
        <v>39</v>
      </c>
      <c r="BY5" t="s">
        <v>39</v>
      </c>
      <c r="BZ5" t="s">
        <v>39</v>
      </c>
      <c r="CA5" t="s">
        <v>39</v>
      </c>
    </row>
    <row r="6" spans="1:79" x14ac:dyDescent="0.3">
      <c r="A6" s="1"/>
      <c r="C6" s="33"/>
      <c r="D6" s="113"/>
      <c r="F6" s="114"/>
      <c r="G6" s="7"/>
      <c r="H6" s="7"/>
      <c r="I6" s="7"/>
      <c r="J6" s="7"/>
      <c r="K6" s="7"/>
      <c r="L6" s="58"/>
      <c r="M6" s="7"/>
      <c r="N6" s="7"/>
      <c r="O6" s="7"/>
      <c r="P6" s="7"/>
      <c r="Q6" s="7"/>
      <c r="R6" s="7"/>
      <c r="S6" s="7"/>
      <c r="T6" s="7"/>
      <c r="U6" s="7"/>
      <c r="AA6" s="22"/>
      <c r="AB6" s="22"/>
      <c r="AC6" s="31"/>
      <c r="AD6" s="31"/>
      <c r="AE6" s="32"/>
      <c r="AF6" s="32"/>
      <c r="AG6" s="24"/>
      <c r="AH6" s="24"/>
      <c r="AI6" s="25"/>
      <c r="AJ6" s="25"/>
      <c r="AK6" s="29"/>
      <c r="AL6" s="29"/>
      <c r="AM6" s="30"/>
      <c r="AN6" s="30"/>
      <c r="AO6" s="2"/>
      <c r="AP6" s="2"/>
      <c r="AS6" s="24"/>
      <c r="AT6" s="24"/>
      <c r="AU6" s="24"/>
      <c r="AV6" s="24"/>
      <c r="AW6" s="24"/>
      <c r="AX6" s="24"/>
      <c r="AY6" s="24"/>
      <c r="AZ6" s="24"/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9" x14ac:dyDescent="0.3">
      <c r="A7" s="1" t="s">
        <v>246</v>
      </c>
      <c r="B7">
        <v>23752598</v>
      </c>
      <c r="C7" t="s">
        <v>247</v>
      </c>
      <c r="D7" s="113"/>
      <c r="F7" s="114">
        <v>-0.6</v>
      </c>
      <c r="G7" s="7">
        <v>0.36699999999999999</v>
      </c>
      <c r="H7" s="7" t="str">
        <f t="shared" ref="H7" si="17">IF(G7&gt;0.8,"VG",IF(G7&gt;0.7,"G",IF(G7&gt;0.45,"S","NS")))</f>
        <v>NS</v>
      </c>
      <c r="I7" s="7" t="str">
        <f t="shared" ref="I7" si="18">AJ7</f>
        <v>S</v>
      </c>
      <c r="J7" s="7" t="str">
        <f t="shared" ref="J7" si="19">BB7</f>
        <v>S</v>
      </c>
      <c r="K7" s="7" t="str">
        <f t="shared" ref="K7" si="20">BT7</f>
        <v>S</v>
      </c>
      <c r="L7" s="58">
        <v>1.1999999999999999E-3</v>
      </c>
      <c r="M7" s="7" t="str">
        <f t="shared" ref="M7" si="21">IF(ABS(L7)&lt;5%,"VG",IF(ABS(L7)&lt;10%,"G",IF(ABS(L7)&lt;15%,"S","NS")))</f>
        <v>VG</v>
      </c>
      <c r="N7" s="7" t="str">
        <f t="shared" ref="N7" si="22">AO7</f>
        <v>S</v>
      </c>
      <c r="O7" s="7" t="str">
        <f t="shared" ref="O7" si="23">BD7</f>
        <v>S</v>
      </c>
      <c r="P7" s="7" t="str">
        <f t="shared" ref="P7" si="24">BY7</f>
        <v>S</v>
      </c>
      <c r="Q7" s="7">
        <v>0.79500000000000004</v>
      </c>
      <c r="R7" s="7" t="str">
        <f t="shared" ref="R7" si="25">IF(Q7&lt;=0.5,"VG",IF(Q7&lt;=0.6,"G",IF(Q7&lt;=0.7,"S","NS")))</f>
        <v>NS</v>
      </c>
      <c r="S7" s="7" t="str">
        <f t="shared" ref="S7" si="26">AN7</f>
        <v>NS</v>
      </c>
      <c r="T7" s="7" t="str">
        <f t="shared" ref="T7" si="27">BF7</f>
        <v>S</v>
      </c>
      <c r="U7" s="7" t="str">
        <f t="shared" ref="U7" si="28">BX7</f>
        <v>S</v>
      </c>
      <c r="V7" s="7">
        <v>0.54500000000000004</v>
      </c>
      <c r="W7" s="7" t="str">
        <f t="shared" ref="W7" si="29">IF(V7&gt;0.85,"VG",IF(V7&gt;0.75,"G",IF(V7&gt;0.6,"S","NS")))</f>
        <v>NS</v>
      </c>
      <c r="X7" s="7" t="str">
        <f t="shared" ref="X7" si="30">AP7</f>
        <v>NS</v>
      </c>
      <c r="Y7" s="7" t="str">
        <f t="shared" ref="Y7" si="31">BH7</f>
        <v>S</v>
      </c>
      <c r="Z7" s="7" t="str">
        <f t="shared" ref="Z7" si="32">BZ7</f>
        <v>S</v>
      </c>
      <c r="AA7" s="22">
        <v>0.57544696562380904</v>
      </c>
      <c r="AB7" s="22">
        <v>0.48448618984388497</v>
      </c>
      <c r="AC7" s="31">
        <v>16.722469324671</v>
      </c>
      <c r="AD7" s="31">
        <v>15.6659624530028</v>
      </c>
      <c r="AE7" s="32">
        <v>0.651577343357019</v>
      </c>
      <c r="AF7" s="32">
        <v>0.71799290397337201</v>
      </c>
      <c r="AG7" s="24">
        <v>0.65950540952362602</v>
      </c>
      <c r="AH7" s="24">
        <v>0.59567243021528404</v>
      </c>
      <c r="AI7" s="25" t="s">
        <v>42</v>
      </c>
      <c r="AJ7" s="25" t="s">
        <v>42</v>
      </c>
      <c r="AK7" s="29" t="s">
        <v>39</v>
      </c>
      <c r="AL7" s="29" t="s">
        <v>39</v>
      </c>
      <c r="AM7" s="30" t="s">
        <v>42</v>
      </c>
      <c r="AN7" s="30" t="s">
        <v>39</v>
      </c>
      <c r="AO7" s="2" t="s">
        <v>42</v>
      </c>
      <c r="AP7" s="2" t="s">
        <v>39</v>
      </c>
      <c r="AR7" s="33" t="s">
        <v>248</v>
      </c>
      <c r="AS7" s="22">
        <v>0.578053631976025</v>
      </c>
      <c r="AT7" s="22">
        <v>0.53443401076404395</v>
      </c>
      <c r="AU7" s="31">
        <v>13.003969919190601</v>
      </c>
      <c r="AV7" s="31">
        <v>13.341426694094601</v>
      </c>
      <c r="AW7" s="32">
        <v>0.64957398964550195</v>
      </c>
      <c r="AX7" s="32">
        <v>0.682323962085428</v>
      </c>
      <c r="AY7" s="24">
        <v>0.64593992578937498</v>
      </c>
      <c r="AZ7" s="24">
        <v>0.61272047152525799</v>
      </c>
      <c r="BA7" s="25" t="s">
        <v>42</v>
      </c>
      <c r="BB7" s="25" t="s">
        <v>42</v>
      </c>
      <c r="BC7" s="29" t="s">
        <v>42</v>
      </c>
      <c r="BD7" s="29" t="s">
        <v>42</v>
      </c>
      <c r="BE7" s="30" t="s">
        <v>42</v>
      </c>
      <c r="BF7" s="30" t="s">
        <v>42</v>
      </c>
      <c r="BG7" s="2" t="s">
        <v>42</v>
      </c>
      <c r="BH7" s="2" t="s">
        <v>42</v>
      </c>
      <c r="BI7">
        <f t="shared" ref="BI7" si="33">IF(BJ7=AR7,1,0)</f>
        <v>1</v>
      </c>
      <c r="BJ7" t="s">
        <v>248</v>
      </c>
      <c r="BK7" s="24">
        <v>0.57229114421084204</v>
      </c>
      <c r="BL7" s="24">
        <v>0.527966474620996</v>
      </c>
      <c r="BM7" s="24">
        <v>15.9314657088182</v>
      </c>
      <c r="BN7" s="24">
        <v>15.863776893288399</v>
      </c>
      <c r="BO7" s="24">
        <v>0.65399453804229801</v>
      </c>
      <c r="BP7" s="24">
        <v>0.687046960097346</v>
      </c>
      <c r="BQ7" s="24">
        <v>0.65693226602509003</v>
      </c>
      <c r="BR7" s="24">
        <v>0.62211889534144404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  <c r="BY7" t="s">
        <v>42</v>
      </c>
      <c r="BZ7" t="s">
        <v>42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21" t="s">
        <v>23</v>
      </c>
    </row>
    <row r="10" spans="1:79" x14ac:dyDescent="0.3">
      <c r="A10" s="2" t="s">
        <v>11</v>
      </c>
      <c r="B10" s="2" t="s">
        <v>22</v>
      </c>
      <c r="G10" s="5" t="s">
        <v>14</v>
      </c>
      <c r="L10" s="8" t="s">
        <v>15</v>
      </c>
      <c r="Q10" s="6" t="s">
        <v>16</v>
      </c>
      <c r="V10" s="7" t="s">
        <v>17</v>
      </c>
      <c r="AA10" s="25" t="s">
        <v>35</v>
      </c>
      <c r="AB10" s="25" t="s">
        <v>36</v>
      </c>
      <c r="AC10" s="26" t="s">
        <v>35</v>
      </c>
      <c r="AD10" s="26" t="s">
        <v>36</v>
      </c>
      <c r="AE10" s="27" t="s">
        <v>35</v>
      </c>
      <c r="AF10" s="27" t="s">
        <v>36</v>
      </c>
      <c r="AG10" s="2" t="s">
        <v>35</v>
      </c>
      <c r="AH10" s="2" t="s">
        <v>36</v>
      </c>
      <c r="AI10" s="28" t="s">
        <v>35</v>
      </c>
      <c r="AJ10" s="28" t="s">
        <v>36</v>
      </c>
      <c r="AK10" s="26" t="s">
        <v>35</v>
      </c>
      <c r="AL10" s="26" t="s">
        <v>36</v>
      </c>
      <c r="AM10" s="27" t="s">
        <v>35</v>
      </c>
      <c r="AN10" s="27" t="s">
        <v>36</v>
      </c>
      <c r="AO10" s="2" t="s">
        <v>35</v>
      </c>
      <c r="AP10" s="2" t="s">
        <v>36</v>
      </c>
      <c r="AS10" s="25" t="s">
        <v>37</v>
      </c>
      <c r="AT10" s="25" t="s">
        <v>38</v>
      </c>
      <c r="AU10" s="29" t="s">
        <v>37</v>
      </c>
      <c r="AV10" s="29" t="s">
        <v>38</v>
      </c>
      <c r="AW10" s="30" t="s">
        <v>37</v>
      </c>
      <c r="AX10" s="30" t="s">
        <v>38</v>
      </c>
      <c r="AY10" s="2" t="s">
        <v>37</v>
      </c>
      <c r="AZ10" s="2" t="s">
        <v>38</v>
      </c>
      <c r="BA10" s="25" t="s">
        <v>37</v>
      </c>
      <c r="BB10" s="25" t="s">
        <v>38</v>
      </c>
      <c r="BC10" s="29" t="s">
        <v>37</v>
      </c>
      <c r="BD10" s="29" t="s">
        <v>38</v>
      </c>
      <c r="BE10" s="30" t="s">
        <v>37</v>
      </c>
      <c r="BF10" s="30" t="s">
        <v>38</v>
      </c>
      <c r="BG10" s="2" t="s">
        <v>37</v>
      </c>
      <c r="BH10" s="2" t="s">
        <v>38</v>
      </c>
      <c r="BK10" s="24" t="s">
        <v>37</v>
      </c>
      <c r="BL10" s="24" t="s">
        <v>38</v>
      </c>
      <c r="BM10" s="24" t="s">
        <v>37</v>
      </c>
      <c r="BN10" s="24" t="s">
        <v>38</v>
      </c>
      <c r="BO10" s="24" t="s">
        <v>37</v>
      </c>
      <c r="BP10" s="24" t="s">
        <v>38</v>
      </c>
      <c r="BQ10" s="24" t="s">
        <v>37</v>
      </c>
      <c r="BR10" s="24" t="s">
        <v>38</v>
      </c>
      <c r="BS10" t="s">
        <v>37</v>
      </c>
      <c r="BT10" t="s">
        <v>38</v>
      </c>
      <c r="BU10" t="s">
        <v>37</v>
      </c>
      <c r="BV10" t="s">
        <v>38</v>
      </c>
      <c r="BW10" t="s">
        <v>37</v>
      </c>
      <c r="BX10" t="s">
        <v>38</v>
      </c>
      <c r="BY10" t="s">
        <v>37</v>
      </c>
      <c r="BZ10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5639-693B-4A58-9A85-A987B31512DC}">
  <dimension ref="A1:CA12"/>
  <sheetViews>
    <sheetView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59" t="s">
        <v>33</v>
      </c>
      <c r="AD3" s="159"/>
      <c r="AE3" s="161" t="s">
        <v>16</v>
      </c>
      <c r="AF3" s="161"/>
      <c r="AG3" s="162" t="s">
        <v>34</v>
      </c>
      <c r="AH3" s="162"/>
      <c r="AI3" s="163" t="s">
        <v>14</v>
      </c>
      <c r="AJ3" s="163"/>
      <c r="AK3" s="159" t="s">
        <v>33</v>
      </c>
      <c r="AL3" s="159"/>
      <c r="AM3" s="161" t="s">
        <v>16</v>
      </c>
      <c r="AN3" s="161"/>
      <c r="AO3" s="162" t="s">
        <v>34</v>
      </c>
      <c r="AP3" s="162"/>
      <c r="AR3" s="21" t="s">
        <v>19</v>
      </c>
      <c r="AS3" s="160" t="s">
        <v>14</v>
      </c>
      <c r="AT3" s="160"/>
      <c r="AU3" s="166" t="s">
        <v>33</v>
      </c>
      <c r="AV3" s="166"/>
      <c r="AW3" s="165" t="s">
        <v>16</v>
      </c>
      <c r="AX3" s="165"/>
      <c r="AY3" s="162" t="s">
        <v>34</v>
      </c>
      <c r="AZ3" s="162"/>
      <c r="BA3" s="160" t="s">
        <v>14</v>
      </c>
      <c r="BB3" s="160"/>
      <c r="BC3" s="164" t="s">
        <v>33</v>
      </c>
      <c r="BD3" s="164"/>
      <c r="BE3" s="165" t="s">
        <v>16</v>
      </c>
      <c r="BF3" s="165"/>
      <c r="BG3" s="162" t="s">
        <v>34</v>
      </c>
      <c r="BH3" s="162"/>
      <c r="BI3">
        <f>MIN(BI6:BI26)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14153500</v>
      </c>
      <c r="B5" s="2">
        <v>23759308</v>
      </c>
      <c r="C5" t="s">
        <v>233</v>
      </c>
      <c r="D5" t="s">
        <v>234</v>
      </c>
      <c r="F5" s="114">
        <v>-8.4</v>
      </c>
      <c r="G5" s="7">
        <v>0.80300000000000005</v>
      </c>
      <c r="H5" s="7" t="str">
        <f t="shared" ref="H5:H7" si="0">IF(G5&gt;0.8,"VG",IF(G5&gt;0.7,"G",IF(G5&gt;0.45,"S","NS")))</f>
        <v>VG</v>
      </c>
      <c r="I5" s="7" t="str">
        <f t="shared" ref="I5:I7" si="1">AJ5</f>
        <v>G</v>
      </c>
      <c r="J5" s="7" t="str">
        <f t="shared" ref="J5:J7" si="2">BB5</f>
        <v>S</v>
      </c>
      <c r="K5" s="7" t="str">
        <f t="shared" ref="K5:K7" si="3">BT5</f>
        <v>G</v>
      </c>
      <c r="L5" s="58">
        <v>3.5400000000000001E-2</v>
      </c>
      <c r="M5" s="7" t="str">
        <f t="shared" ref="M5:M7" si="4">IF(ABS(L5)&lt;5%,"VG",IF(ABS(L5)&lt;10%,"G",IF(ABS(L5)&lt;15%,"S","NS")))</f>
        <v>VG</v>
      </c>
      <c r="N5" s="7" t="str">
        <f t="shared" ref="N5:N7" si="5">AO5</f>
        <v>G</v>
      </c>
      <c r="O5" s="7" t="str">
        <f t="shared" ref="O5:O7" si="6">BD5</f>
        <v>VG</v>
      </c>
      <c r="P5" s="7" t="str">
        <f t="shared" ref="P5:P7" si="7">BY5</f>
        <v>G</v>
      </c>
      <c r="Q5" s="7">
        <v>0.44400000000000001</v>
      </c>
      <c r="R5" s="7" t="str">
        <f t="shared" ref="R5:R7" si="8">IF(Q5&lt;=0.5,"VG",IF(Q5&lt;=0.6,"G",IF(Q5&lt;=0.7,"S","NS")))</f>
        <v>VG</v>
      </c>
      <c r="S5" s="7" t="str">
        <f t="shared" ref="S5:S7" si="9">AN5</f>
        <v>VG</v>
      </c>
      <c r="T5" s="7" t="str">
        <f t="shared" ref="T5:T7" si="10">BF5</f>
        <v>G</v>
      </c>
      <c r="U5" s="7" t="str">
        <f t="shared" ref="U5:U7" si="11">BX5</f>
        <v>VG</v>
      </c>
      <c r="V5" s="7">
        <v>0.82169999999999999</v>
      </c>
      <c r="W5" s="7" t="str">
        <f t="shared" ref="W5:W7" si="12">IF(V5&gt;0.85,"VG",IF(V5&gt;0.75,"G",IF(V5&gt;0.6,"S","NS")))</f>
        <v>G</v>
      </c>
      <c r="X5" s="7" t="str">
        <f t="shared" ref="X5:X7" si="13">AP5</f>
        <v>G</v>
      </c>
      <c r="Y5" s="7" t="str">
        <f t="shared" ref="Y5:Y7" si="14">BH5</f>
        <v>S</v>
      </c>
      <c r="Z5" s="7" t="str">
        <f t="shared" ref="Z5:Z7" si="15">BZ5</f>
        <v>G</v>
      </c>
      <c r="AA5" s="22">
        <v>0.74955292551727704</v>
      </c>
      <c r="AB5" s="22">
        <v>0.76346744667565303</v>
      </c>
      <c r="AC5" s="31">
        <v>1.091042041518</v>
      </c>
      <c r="AD5" s="31">
        <v>1.8854784895177901</v>
      </c>
      <c r="AE5" s="32">
        <v>0.50044687478564898</v>
      </c>
      <c r="AF5" s="32">
        <v>0.48634612502244401</v>
      </c>
      <c r="AG5" s="24">
        <v>0.76350058241902397</v>
      </c>
      <c r="AH5" s="24">
        <v>0.77832072084651605</v>
      </c>
      <c r="AI5" s="25" t="s">
        <v>41</v>
      </c>
      <c r="AJ5" s="25" t="s">
        <v>41</v>
      </c>
      <c r="AK5" s="29" t="s">
        <v>43</v>
      </c>
      <c r="AL5" s="29" t="s">
        <v>43</v>
      </c>
      <c r="AM5" s="30" t="s">
        <v>41</v>
      </c>
      <c r="AN5" s="30" t="s">
        <v>43</v>
      </c>
      <c r="AO5" s="2" t="s">
        <v>41</v>
      </c>
      <c r="AP5" s="2" t="s">
        <v>41</v>
      </c>
      <c r="AR5" s="33" t="s">
        <v>235</v>
      </c>
      <c r="AS5" s="22">
        <v>0.65873514658685495</v>
      </c>
      <c r="AT5" s="22">
        <v>0.68481334961249196</v>
      </c>
      <c r="AU5" s="31">
        <v>-5.3197407190251598</v>
      </c>
      <c r="AV5" s="31">
        <v>-3.4121297294865802</v>
      </c>
      <c r="AW5" s="32">
        <v>0.58417878548706803</v>
      </c>
      <c r="AX5" s="32">
        <v>0.56141486477248503</v>
      </c>
      <c r="AY5" s="24">
        <v>0.66225845533943795</v>
      </c>
      <c r="AZ5" s="24">
        <v>0.68670287837822297</v>
      </c>
      <c r="BA5" s="25" t="s">
        <v>42</v>
      </c>
      <c r="BB5" s="25" t="s">
        <v>42</v>
      </c>
      <c r="BC5" s="29" t="s">
        <v>41</v>
      </c>
      <c r="BD5" s="29" t="s">
        <v>43</v>
      </c>
      <c r="BE5" s="30" t="s">
        <v>41</v>
      </c>
      <c r="BF5" s="30" t="s">
        <v>41</v>
      </c>
      <c r="BG5" s="2" t="s">
        <v>42</v>
      </c>
      <c r="BH5" s="2" t="s">
        <v>42</v>
      </c>
      <c r="BI5">
        <f t="shared" ref="BI5:BI7" si="16">IF(BJ5=AR5,1,0)</f>
        <v>1</v>
      </c>
      <c r="BJ5" t="s">
        <v>235</v>
      </c>
      <c r="BK5" s="24">
        <v>0.74390110392568598</v>
      </c>
      <c r="BL5" s="24">
        <v>0.760164863095115</v>
      </c>
      <c r="BM5" s="24">
        <v>-0.49041843191161799</v>
      </c>
      <c r="BN5" s="24">
        <v>0.51690484153390404</v>
      </c>
      <c r="BO5" s="24">
        <v>0.50606214645467695</v>
      </c>
      <c r="BP5" s="24">
        <v>0.48972965695869902</v>
      </c>
      <c r="BQ5" s="24">
        <v>0.75316335932570999</v>
      </c>
      <c r="BR5" s="24">
        <v>0.77067075324513201</v>
      </c>
      <c r="BS5" t="s">
        <v>41</v>
      </c>
      <c r="BT5" t="s">
        <v>41</v>
      </c>
      <c r="BU5" t="s">
        <v>43</v>
      </c>
      <c r="BV5" t="s">
        <v>43</v>
      </c>
      <c r="BW5" t="s">
        <v>41</v>
      </c>
      <c r="BX5" t="s">
        <v>43</v>
      </c>
      <c r="BY5" t="s">
        <v>41</v>
      </c>
      <c r="BZ5" t="s">
        <v>41</v>
      </c>
      <c r="CA5" t="s">
        <v>39</v>
      </c>
    </row>
    <row r="6" spans="1:79" x14ac:dyDescent="0.3">
      <c r="A6" s="2">
        <v>14153500</v>
      </c>
      <c r="B6" s="2">
        <v>23759308</v>
      </c>
      <c r="C6" t="s">
        <v>233</v>
      </c>
      <c r="D6" t="s">
        <v>236</v>
      </c>
      <c r="F6" s="114">
        <v>-0.4</v>
      </c>
      <c r="G6" s="7">
        <v>0.80300000000000005</v>
      </c>
      <c r="H6" s="7" t="str">
        <f t="shared" si="0"/>
        <v>VG</v>
      </c>
      <c r="I6" s="7" t="str">
        <f t="shared" si="1"/>
        <v>G</v>
      </c>
      <c r="J6" s="7" t="str">
        <f t="shared" si="2"/>
        <v>S</v>
      </c>
      <c r="K6" s="7" t="str">
        <f t="shared" si="3"/>
        <v>G</v>
      </c>
      <c r="L6" s="58">
        <v>1.6999999999999999E-3</v>
      </c>
      <c r="M6" s="7" t="str">
        <f t="shared" si="4"/>
        <v>VG</v>
      </c>
      <c r="N6" s="7" t="str">
        <f t="shared" si="5"/>
        <v>G</v>
      </c>
      <c r="O6" s="7" t="str">
        <f t="shared" si="6"/>
        <v>VG</v>
      </c>
      <c r="P6" s="7" t="str">
        <f t="shared" si="7"/>
        <v>G</v>
      </c>
      <c r="Q6" s="7">
        <v>0.443</v>
      </c>
      <c r="R6" s="7" t="str">
        <f t="shared" si="8"/>
        <v>VG</v>
      </c>
      <c r="S6" s="7" t="str">
        <f t="shared" si="9"/>
        <v>VG</v>
      </c>
      <c r="T6" s="7" t="str">
        <f t="shared" si="10"/>
        <v>G</v>
      </c>
      <c r="U6" s="7" t="str">
        <f t="shared" si="11"/>
        <v>VG</v>
      </c>
      <c r="V6" s="7">
        <v>0.81710000000000005</v>
      </c>
      <c r="W6" s="7" t="str">
        <f t="shared" si="12"/>
        <v>G</v>
      </c>
      <c r="X6" s="7" t="str">
        <f t="shared" si="13"/>
        <v>G</v>
      </c>
      <c r="Y6" s="7" t="str">
        <f t="shared" si="14"/>
        <v>S</v>
      </c>
      <c r="Z6" s="7" t="str">
        <f t="shared" si="15"/>
        <v>G</v>
      </c>
      <c r="AA6" s="22">
        <v>0.74955292551727704</v>
      </c>
      <c r="AB6" s="22">
        <v>0.76346744667565303</v>
      </c>
      <c r="AC6" s="31">
        <v>1.091042041518</v>
      </c>
      <c r="AD6" s="31">
        <v>1.8854784895177901</v>
      </c>
      <c r="AE6" s="32">
        <v>0.50044687478564898</v>
      </c>
      <c r="AF6" s="32">
        <v>0.48634612502244401</v>
      </c>
      <c r="AG6" s="24">
        <v>0.76350058241902397</v>
      </c>
      <c r="AH6" s="24">
        <v>0.77832072084651605</v>
      </c>
      <c r="AI6" s="25" t="s">
        <v>41</v>
      </c>
      <c r="AJ6" s="25" t="s">
        <v>41</v>
      </c>
      <c r="AK6" s="29" t="s">
        <v>43</v>
      </c>
      <c r="AL6" s="29" t="s">
        <v>43</v>
      </c>
      <c r="AM6" s="30" t="s">
        <v>41</v>
      </c>
      <c r="AN6" s="30" t="s">
        <v>43</v>
      </c>
      <c r="AO6" s="2" t="s">
        <v>41</v>
      </c>
      <c r="AP6" s="2" t="s">
        <v>41</v>
      </c>
      <c r="AR6" s="33" t="s">
        <v>235</v>
      </c>
      <c r="AS6" s="22">
        <v>0.65873514658685495</v>
      </c>
      <c r="AT6" s="22">
        <v>0.68481334961249196</v>
      </c>
      <c r="AU6" s="31">
        <v>-5.3197407190251598</v>
      </c>
      <c r="AV6" s="31">
        <v>-3.4121297294865802</v>
      </c>
      <c r="AW6" s="32">
        <v>0.58417878548706803</v>
      </c>
      <c r="AX6" s="32">
        <v>0.56141486477248503</v>
      </c>
      <c r="AY6" s="24">
        <v>0.66225845533943795</v>
      </c>
      <c r="AZ6" s="24">
        <v>0.68670287837822297</v>
      </c>
      <c r="BA6" s="25" t="s">
        <v>42</v>
      </c>
      <c r="BB6" s="25" t="s">
        <v>42</v>
      </c>
      <c r="BC6" s="29" t="s">
        <v>41</v>
      </c>
      <c r="BD6" s="29" t="s">
        <v>43</v>
      </c>
      <c r="BE6" s="30" t="s">
        <v>41</v>
      </c>
      <c r="BF6" s="30" t="s">
        <v>41</v>
      </c>
      <c r="BG6" s="2" t="s">
        <v>42</v>
      </c>
      <c r="BH6" s="2" t="s">
        <v>42</v>
      </c>
      <c r="BI6">
        <f t="shared" si="16"/>
        <v>1</v>
      </c>
      <c r="BJ6" t="s">
        <v>235</v>
      </c>
      <c r="BK6" s="24">
        <v>0.74390110392568598</v>
      </c>
      <c r="BL6" s="24">
        <v>0.760164863095115</v>
      </c>
      <c r="BM6" s="24">
        <v>-0.49041843191161799</v>
      </c>
      <c r="BN6" s="24">
        <v>0.51690484153390404</v>
      </c>
      <c r="BO6" s="24">
        <v>0.50606214645467695</v>
      </c>
      <c r="BP6" s="24">
        <v>0.48972965695869902</v>
      </c>
      <c r="BQ6" s="24">
        <v>0.75316335932570999</v>
      </c>
      <c r="BR6" s="24">
        <v>0.77067075324513201</v>
      </c>
      <c r="BS6" t="s">
        <v>41</v>
      </c>
      <c r="BT6" t="s">
        <v>41</v>
      </c>
      <c r="BU6" t="s">
        <v>43</v>
      </c>
      <c r="BV6" t="s">
        <v>43</v>
      </c>
      <c r="BW6" t="s">
        <v>41</v>
      </c>
      <c r="BX6" t="s">
        <v>43</v>
      </c>
      <c r="BY6" t="s">
        <v>41</v>
      </c>
      <c r="BZ6" t="s">
        <v>41</v>
      </c>
      <c r="CA6" t="s">
        <v>39</v>
      </c>
    </row>
    <row r="7" spans="1:79" x14ac:dyDescent="0.3">
      <c r="A7" s="2">
        <v>14153500</v>
      </c>
      <c r="B7" s="2">
        <v>23759308</v>
      </c>
      <c r="C7" t="s">
        <v>233</v>
      </c>
      <c r="D7" t="s">
        <v>237</v>
      </c>
      <c r="F7" s="114">
        <v>6.7</v>
      </c>
      <c r="G7" s="7">
        <v>0.83799999999999997</v>
      </c>
      <c r="H7" s="7" t="str">
        <f t="shared" si="0"/>
        <v>VG</v>
      </c>
      <c r="I7" s="7" t="str">
        <f t="shared" si="1"/>
        <v>G</v>
      </c>
      <c r="J7" s="7" t="str">
        <f t="shared" si="2"/>
        <v>S</v>
      </c>
      <c r="K7" s="7" t="str">
        <f t="shared" si="3"/>
        <v>G</v>
      </c>
      <c r="L7" s="58">
        <v>-2.64E-2</v>
      </c>
      <c r="M7" s="7" t="str">
        <f t="shared" si="4"/>
        <v>VG</v>
      </c>
      <c r="N7" s="7" t="str">
        <f t="shared" si="5"/>
        <v>G</v>
      </c>
      <c r="O7" s="7" t="str">
        <f t="shared" si="6"/>
        <v>VG</v>
      </c>
      <c r="P7" s="7" t="str">
        <f t="shared" si="7"/>
        <v>G</v>
      </c>
      <c r="Q7" s="7">
        <v>0.40200000000000002</v>
      </c>
      <c r="R7" s="7" t="str">
        <f t="shared" si="8"/>
        <v>VG</v>
      </c>
      <c r="S7" s="7" t="str">
        <f t="shared" si="9"/>
        <v>VG</v>
      </c>
      <c r="T7" s="7" t="str">
        <f t="shared" si="10"/>
        <v>G</v>
      </c>
      <c r="U7" s="7" t="str">
        <f t="shared" si="11"/>
        <v>VG</v>
      </c>
      <c r="V7" s="7">
        <v>0.84389999999999998</v>
      </c>
      <c r="W7" s="7" t="str">
        <f t="shared" si="12"/>
        <v>G</v>
      </c>
      <c r="X7" s="7" t="str">
        <f t="shared" si="13"/>
        <v>G</v>
      </c>
      <c r="Y7" s="7" t="str">
        <f t="shared" si="14"/>
        <v>S</v>
      </c>
      <c r="Z7" s="7" t="str">
        <f t="shared" si="15"/>
        <v>G</v>
      </c>
      <c r="AA7" s="22">
        <v>0.74955292551727704</v>
      </c>
      <c r="AB7" s="22">
        <v>0.76346744667565303</v>
      </c>
      <c r="AC7" s="31">
        <v>1.091042041518</v>
      </c>
      <c r="AD7" s="31">
        <v>1.8854784895177901</v>
      </c>
      <c r="AE7" s="32">
        <v>0.50044687478564898</v>
      </c>
      <c r="AF7" s="32">
        <v>0.48634612502244401</v>
      </c>
      <c r="AG7" s="24">
        <v>0.76350058241902397</v>
      </c>
      <c r="AH7" s="24">
        <v>0.77832072084651605</v>
      </c>
      <c r="AI7" s="25" t="s">
        <v>41</v>
      </c>
      <c r="AJ7" s="25" t="s">
        <v>41</v>
      </c>
      <c r="AK7" s="29" t="s">
        <v>43</v>
      </c>
      <c r="AL7" s="29" t="s">
        <v>43</v>
      </c>
      <c r="AM7" s="30" t="s">
        <v>41</v>
      </c>
      <c r="AN7" s="30" t="s">
        <v>43</v>
      </c>
      <c r="AO7" s="2" t="s">
        <v>41</v>
      </c>
      <c r="AP7" s="2" t="s">
        <v>41</v>
      </c>
      <c r="AR7" s="33" t="s">
        <v>235</v>
      </c>
      <c r="AS7" s="22">
        <v>0.65873514658685495</v>
      </c>
      <c r="AT7" s="22">
        <v>0.68481334961249196</v>
      </c>
      <c r="AU7" s="31">
        <v>-5.3197407190251598</v>
      </c>
      <c r="AV7" s="31">
        <v>-3.4121297294865802</v>
      </c>
      <c r="AW7" s="32">
        <v>0.58417878548706803</v>
      </c>
      <c r="AX7" s="32">
        <v>0.56141486477248503</v>
      </c>
      <c r="AY7" s="24">
        <v>0.66225845533943795</v>
      </c>
      <c r="AZ7" s="24">
        <v>0.68670287837822297</v>
      </c>
      <c r="BA7" s="25" t="s">
        <v>42</v>
      </c>
      <c r="BB7" s="25" t="s">
        <v>42</v>
      </c>
      <c r="BC7" s="29" t="s">
        <v>41</v>
      </c>
      <c r="BD7" s="29" t="s">
        <v>43</v>
      </c>
      <c r="BE7" s="30" t="s">
        <v>41</v>
      </c>
      <c r="BF7" s="30" t="s">
        <v>41</v>
      </c>
      <c r="BG7" s="2" t="s">
        <v>42</v>
      </c>
      <c r="BH7" s="2" t="s">
        <v>42</v>
      </c>
      <c r="BI7">
        <f t="shared" si="16"/>
        <v>1</v>
      </c>
      <c r="BJ7" t="s">
        <v>235</v>
      </c>
      <c r="BK7" s="24">
        <v>0.74390110392568598</v>
      </c>
      <c r="BL7" s="24">
        <v>0.760164863095115</v>
      </c>
      <c r="BM7" s="24">
        <v>-0.49041843191161799</v>
      </c>
      <c r="BN7" s="24">
        <v>0.51690484153390404</v>
      </c>
      <c r="BO7" s="24">
        <v>0.50606214645467695</v>
      </c>
      <c r="BP7" s="24">
        <v>0.48972965695869902</v>
      </c>
      <c r="BQ7" s="24">
        <v>0.75316335932570999</v>
      </c>
      <c r="BR7" s="24">
        <v>0.77067075324513201</v>
      </c>
      <c r="BS7" t="s">
        <v>41</v>
      </c>
      <c r="BT7" t="s">
        <v>41</v>
      </c>
      <c r="BU7" t="s">
        <v>43</v>
      </c>
      <c r="BV7" t="s">
        <v>43</v>
      </c>
      <c r="BW7" t="s">
        <v>41</v>
      </c>
      <c r="BX7" t="s">
        <v>43</v>
      </c>
      <c r="BY7" t="s">
        <v>41</v>
      </c>
      <c r="BZ7" t="s">
        <v>41</v>
      </c>
      <c r="CA7" t="s">
        <v>39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1" t="s">
        <v>238</v>
      </c>
      <c r="B9">
        <v>23759452</v>
      </c>
      <c r="C9" t="s">
        <v>239</v>
      </c>
      <c r="D9" s="113" t="s">
        <v>240</v>
      </c>
      <c r="E9" t="s">
        <v>241</v>
      </c>
      <c r="F9" s="114">
        <v>-43.344000000000001</v>
      </c>
      <c r="G9" s="7">
        <v>0.92400000000000004</v>
      </c>
      <c r="H9" s="7" t="str">
        <f t="shared" ref="H9" si="17">IF(G9&gt;0.8,"VG",IF(G9&gt;0.7,"G",IF(G9&gt;0.45,"S","NS")))</f>
        <v>VG</v>
      </c>
      <c r="I9" s="7" t="str">
        <f t="shared" ref="I9" si="18">AJ9</f>
        <v>VG</v>
      </c>
      <c r="J9" s="7" t="str">
        <f t="shared" ref="J9" si="19">BB9</f>
        <v>VG</v>
      </c>
      <c r="K9" s="7" t="str">
        <f t="shared" ref="K9" si="20">BT9</f>
        <v>VG</v>
      </c>
      <c r="L9" s="58">
        <v>8.0399999999999999E-2</v>
      </c>
      <c r="M9" s="7" t="str">
        <f t="shared" ref="M9" si="21">IF(ABS(L9)&lt;5%,"VG",IF(ABS(L9)&lt;10%,"G",IF(ABS(L9)&lt;15%,"S","NS")))</f>
        <v>G</v>
      </c>
      <c r="N9" s="7" t="str">
        <f t="shared" ref="N9" si="22">AO9</f>
        <v>VG</v>
      </c>
      <c r="O9" s="7" t="str">
        <f t="shared" ref="O9" si="23">BD9</f>
        <v>S</v>
      </c>
      <c r="P9" s="7" t="str">
        <f t="shared" ref="P9" si="24">BY9</f>
        <v>VG</v>
      </c>
      <c r="Q9" s="7">
        <v>0.27500000000000002</v>
      </c>
      <c r="R9" s="7" t="str">
        <f t="shared" ref="R9" si="25">IF(Q9&lt;=0.5,"VG",IF(Q9&lt;=0.6,"G",IF(Q9&lt;=0.7,"S","NS")))</f>
        <v>VG</v>
      </c>
      <c r="S9" s="7" t="str">
        <f t="shared" ref="S9" si="26">AN9</f>
        <v>VG</v>
      </c>
      <c r="T9" s="7" t="str">
        <f t="shared" ref="T9" si="27">BF9</f>
        <v>VG</v>
      </c>
      <c r="U9" s="7" t="str">
        <f t="shared" ref="U9" si="28">BX9</f>
        <v>VG</v>
      </c>
      <c r="V9" s="7">
        <v>0.93710000000000004</v>
      </c>
      <c r="W9" s="7" t="str">
        <f t="shared" ref="W9" si="29">IF(V9&gt;0.85,"VG",IF(V9&gt;0.75,"G",IF(V9&gt;0.6,"S","NS")))</f>
        <v>VG</v>
      </c>
      <c r="X9" s="7" t="str">
        <f t="shared" ref="X9" si="30">AP9</f>
        <v>VG</v>
      </c>
      <c r="Y9" s="7" t="str">
        <f t="shared" ref="Y9" si="31">BH9</f>
        <v>VG</v>
      </c>
      <c r="Z9" s="7" t="str">
        <f t="shared" ref="Z9" si="32">BZ9</f>
        <v>VG</v>
      </c>
      <c r="AA9" s="22">
        <v>0.86548437942496903</v>
      </c>
      <c r="AB9" s="22">
        <v>0.84501336044098196</v>
      </c>
      <c r="AC9" s="31">
        <v>15.036405250352599</v>
      </c>
      <c r="AD9" s="31">
        <f t="shared" ref="AD9" si="33">ABS(AC9)</f>
        <v>15.036405250352599</v>
      </c>
      <c r="AE9" s="31">
        <v>13.8076374394866</v>
      </c>
      <c r="AF9" s="32">
        <v>0.36676371218405801</v>
      </c>
      <c r="AG9" s="32">
        <v>0.39368342555792002</v>
      </c>
      <c r="AH9" s="24">
        <v>0.90745464563023004</v>
      </c>
      <c r="AI9" s="24">
        <v>0.88576482009661095</v>
      </c>
      <c r="AJ9" s="25" t="s">
        <v>43</v>
      </c>
      <c r="AK9" s="25" t="s">
        <v>43</v>
      </c>
      <c r="AL9" s="29" t="s">
        <v>39</v>
      </c>
      <c r="AM9" s="29" t="s">
        <v>42</v>
      </c>
      <c r="AN9" s="30" t="s">
        <v>43</v>
      </c>
      <c r="AO9" s="30" t="s">
        <v>43</v>
      </c>
      <c r="AP9" s="2" t="s">
        <v>43</v>
      </c>
      <c r="AQ9" s="2" t="s">
        <v>43</v>
      </c>
      <c r="AS9" s="33" t="s">
        <v>242</v>
      </c>
      <c r="AT9" s="22">
        <v>0.86130914802160596</v>
      </c>
      <c r="AU9" s="22">
        <v>0.85693704761447398</v>
      </c>
      <c r="AV9" s="31">
        <v>13.017012283530301</v>
      </c>
      <c r="AW9" s="31">
        <v>14.0734226920067</v>
      </c>
      <c r="AX9" s="32">
        <v>0.37241220707489497</v>
      </c>
      <c r="AY9" s="32">
        <v>0.378236635435445</v>
      </c>
      <c r="AZ9" s="24">
        <v>0.89222869811570804</v>
      </c>
      <c r="BA9" s="24">
        <v>0.89575604084504401</v>
      </c>
      <c r="BB9" s="25" t="s">
        <v>43</v>
      </c>
      <c r="BC9" s="25" t="s">
        <v>43</v>
      </c>
      <c r="BD9" s="29" t="s">
        <v>42</v>
      </c>
      <c r="BE9" s="29" t="s">
        <v>42</v>
      </c>
      <c r="BF9" s="30" t="s">
        <v>43</v>
      </c>
      <c r="BG9" s="30" t="s">
        <v>43</v>
      </c>
      <c r="BH9" s="2" t="s">
        <v>43</v>
      </c>
      <c r="BI9" s="2" t="s">
        <v>43</v>
      </c>
      <c r="BJ9">
        <f t="shared" ref="BJ9" si="34">IF(BK9=AS9,1,0)</f>
        <v>1</v>
      </c>
      <c r="BK9" t="s">
        <v>242</v>
      </c>
      <c r="BL9" s="24">
        <v>0.86460842722880404</v>
      </c>
      <c r="BM9" s="24">
        <v>0.86071786419410301</v>
      </c>
      <c r="BN9" s="24">
        <v>14.3957046232648</v>
      </c>
      <c r="BO9" s="24">
        <v>15.1655684529001</v>
      </c>
      <c r="BP9" s="24">
        <v>0.36795593862743398</v>
      </c>
      <c r="BQ9" s="24">
        <v>0.37320521942477902</v>
      </c>
      <c r="BR9" s="24">
        <v>0.90173048840588799</v>
      </c>
      <c r="BS9" s="24">
        <v>0.90511106778598605</v>
      </c>
      <c r="BT9" t="s">
        <v>43</v>
      </c>
      <c r="BU9" t="s">
        <v>43</v>
      </c>
      <c r="BV9" t="s">
        <v>42</v>
      </c>
      <c r="BW9" t="s">
        <v>39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 s="1"/>
      <c r="D10" s="113"/>
      <c r="F10" s="114"/>
      <c r="G10" s="7"/>
      <c r="H10" s="7"/>
      <c r="I10" s="7"/>
      <c r="J10" s="7"/>
      <c r="K10" s="7"/>
      <c r="L10" s="58"/>
      <c r="M10" s="7"/>
      <c r="N10" s="7"/>
      <c r="O10" s="7"/>
      <c r="P10" s="7"/>
      <c r="Q10" s="7"/>
      <c r="R10" s="7"/>
      <c r="S10" s="7"/>
      <c r="T10" s="7"/>
      <c r="U10" s="7"/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9" x14ac:dyDescent="0.3">
      <c r="A11" s="21" t="s">
        <v>23</v>
      </c>
    </row>
    <row r="12" spans="1:79" x14ac:dyDescent="0.3">
      <c r="A12" s="2" t="s">
        <v>11</v>
      </c>
      <c r="B12" s="2" t="s">
        <v>22</v>
      </c>
      <c r="G12" s="5" t="s">
        <v>14</v>
      </c>
      <c r="L12" s="8" t="s">
        <v>15</v>
      </c>
      <c r="Q12" s="6" t="s">
        <v>16</v>
      </c>
      <c r="V12" s="7" t="s">
        <v>17</v>
      </c>
      <c r="AA12" s="25" t="s">
        <v>35</v>
      </c>
      <c r="AB12" s="25" t="s">
        <v>36</v>
      </c>
      <c r="AC12" s="26" t="s">
        <v>35</v>
      </c>
      <c r="AD12" s="26" t="s">
        <v>36</v>
      </c>
      <c r="AE12" s="27" t="s">
        <v>35</v>
      </c>
      <c r="AF12" s="27" t="s">
        <v>36</v>
      </c>
      <c r="AG12" s="2" t="s">
        <v>35</v>
      </c>
      <c r="AH12" s="2" t="s">
        <v>36</v>
      </c>
      <c r="AI12" s="28" t="s">
        <v>35</v>
      </c>
      <c r="AJ12" s="28" t="s">
        <v>36</v>
      </c>
      <c r="AK12" s="26" t="s">
        <v>35</v>
      </c>
      <c r="AL12" s="26" t="s">
        <v>36</v>
      </c>
      <c r="AM12" s="27" t="s">
        <v>35</v>
      </c>
      <c r="AN12" s="27" t="s">
        <v>36</v>
      </c>
      <c r="AO12" s="2" t="s">
        <v>35</v>
      </c>
      <c r="AP12" s="2" t="s">
        <v>36</v>
      </c>
      <c r="AS12" s="25" t="s">
        <v>37</v>
      </c>
      <c r="AT12" s="25" t="s">
        <v>38</v>
      </c>
      <c r="AU12" s="29" t="s">
        <v>37</v>
      </c>
      <c r="AV12" s="29" t="s">
        <v>38</v>
      </c>
      <c r="AW12" s="30" t="s">
        <v>37</v>
      </c>
      <c r="AX12" s="30" t="s">
        <v>38</v>
      </c>
      <c r="AY12" s="2" t="s">
        <v>37</v>
      </c>
      <c r="AZ12" s="2" t="s">
        <v>38</v>
      </c>
      <c r="BA12" s="25" t="s">
        <v>37</v>
      </c>
      <c r="BB12" s="25" t="s">
        <v>38</v>
      </c>
      <c r="BC12" s="29" t="s">
        <v>37</v>
      </c>
      <c r="BD12" s="29" t="s">
        <v>38</v>
      </c>
      <c r="BE12" s="30" t="s">
        <v>37</v>
      </c>
      <c r="BF12" s="30" t="s">
        <v>38</v>
      </c>
      <c r="BG12" s="2" t="s">
        <v>37</v>
      </c>
      <c r="BH12" s="2" t="s">
        <v>38</v>
      </c>
      <c r="BK12" s="24" t="s">
        <v>37</v>
      </c>
      <c r="BL12" s="24" t="s">
        <v>38</v>
      </c>
      <c r="BM12" s="24" t="s">
        <v>37</v>
      </c>
      <c r="BN12" s="24" t="s">
        <v>38</v>
      </c>
      <c r="BO12" s="24" t="s">
        <v>37</v>
      </c>
      <c r="BP12" s="24" t="s">
        <v>38</v>
      </c>
      <c r="BQ12" s="24" t="s">
        <v>37</v>
      </c>
      <c r="BR12" s="24" t="s">
        <v>38</v>
      </c>
      <c r="BS12" t="s">
        <v>37</v>
      </c>
      <c r="BT12" t="s">
        <v>38</v>
      </c>
      <c r="BU12" t="s">
        <v>37</v>
      </c>
      <c r="BV12" t="s">
        <v>38</v>
      </c>
      <c r="BW12" t="s">
        <v>37</v>
      </c>
      <c r="BX12" t="s">
        <v>38</v>
      </c>
      <c r="BY12" t="s">
        <v>37</v>
      </c>
      <c r="BZ12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77BE-7EBD-43FC-BA69-866C565D27DC}">
  <dimension ref="A1:CA9"/>
  <sheetViews>
    <sheetView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59" t="s">
        <v>33</v>
      </c>
      <c r="AD3" s="159"/>
      <c r="AE3" s="161" t="s">
        <v>16</v>
      </c>
      <c r="AF3" s="161"/>
      <c r="AG3" s="162" t="s">
        <v>34</v>
      </c>
      <c r="AH3" s="162"/>
      <c r="AI3" s="163" t="s">
        <v>14</v>
      </c>
      <c r="AJ3" s="163"/>
      <c r="AK3" s="159" t="s">
        <v>33</v>
      </c>
      <c r="AL3" s="159"/>
      <c r="AM3" s="161" t="s">
        <v>16</v>
      </c>
      <c r="AN3" s="161"/>
      <c r="AO3" s="162" t="s">
        <v>34</v>
      </c>
      <c r="AP3" s="162"/>
      <c r="AR3" s="21" t="s">
        <v>19</v>
      </c>
      <c r="AS3" s="160" t="s">
        <v>14</v>
      </c>
      <c r="AT3" s="160"/>
      <c r="AU3" s="166" t="s">
        <v>33</v>
      </c>
      <c r="AV3" s="166"/>
      <c r="AW3" s="165" t="s">
        <v>16</v>
      </c>
      <c r="AX3" s="165"/>
      <c r="AY3" s="162" t="s">
        <v>34</v>
      </c>
      <c r="AZ3" s="162"/>
      <c r="BA3" s="160" t="s">
        <v>14</v>
      </c>
      <c r="BB3" s="160"/>
      <c r="BC3" s="164" t="s">
        <v>33</v>
      </c>
      <c r="BD3" s="164"/>
      <c r="BE3" s="165" t="s">
        <v>16</v>
      </c>
      <c r="BF3" s="165"/>
      <c r="BG3" s="162" t="s">
        <v>34</v>
      </c>
      <c r="BH3" s="162"/>
      <c r="BI3">
        <f>MIN(BI5:BI23)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224</v>
      </c>
      <c r="B5">
        <v>23763161</v>
      </c>
      <c r="C5" t="s">
        <v>225</v>
      </c>
      <c r="D5" s="113" t="s">
        <v>226</v>
      </c>
      <c r="F5" s="114">
        <v>46.728999999999999</v>
      </c>
      <c r="G5" s="7">
        <v>0.89500000000000002</v>
      </c>
      <c r="H5" s="7" t="str">
        <f t="shared" ref="H5:H6" si="0">IF(G5&gt;0.8,"VG",IF(G5&gt;0.7,"G",IF(G5&gt;0.45,"S","NS")))</f>
        <v>VG</v>
      </c>
      <c r="I5" s="7" t="str">
        <f t="shared" ref="I5:I6" si="1">AJ5</f>
        <v>VG</v>
      </c>
      <c r="J5" s="7" t="str">
        <f t="shared" ref="J5:J6" si="2">BB5</f>
        <v>VG</v>
      </c>
      <c r="K5" s="7" t="str">
        <f t="shared" ref="K5:K6" si="3">BT5</f>
        <v>VG</v>
      </c>
      <c r="L5" s="58">
        <v>-0.1729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VG</v>
      </c>
      <c r="O5" s="7" t="str">
        <f t="shared" ref="O5:O6" si="6">BD5</f>
        <v>VG</v>
      </c>
      <c r="P5" s="7" t="str">
        <f t="shared" ref="P5:P6" si="7">BY5</f>
        <v>VG</v>
      </c>
      <c r="Q5" s="7">
        <v>0.31900000000000001</v>
      </c>
      <c r="R5" s="7" t="str">
        <f t="shared" ref="R5:R6" si="8">IF(Q5&lt;=0.5,"VG",IF(Q5&lt;=0.6,"G",IF(Q5&lt;=0.7,"S","NS")))</f>
        <v>VG</v>
      </c>
      <c r="S5" s="7" t="str">
        <f t="shared" ref="S5:S6" si="9">AN5</f>
        <v>VG</v>
      </c>
      <c r="T5" s="7" t="str">
        <f t="shared" ref="T5:T6" si="10">BF5</f>
        <v>VG</v>
      </c>
      <c r="U5" s="7" t="str">
        <f t="shared" ref="U5:U6" si="11">BX5</f>
        <v>VG</v>
      </c>
      <c r="V5" s="7">
        <v>0.94079999999999997</v>
      </c>
      <c r="W5" s="7" t="str">
        <f t="shared" ref="W5:W6" si="12">IF(V5&gt;0.85,"VG",IF(V5&gt;0.75,"G",IF(V5&gt;0.6,"S","NS")))</f>
        <v>VG</v>
      </c>
      <c r="X5" s="7" t="str">
        <f t="shared" ref="X5:X6" si="13">AP5</f>
        <v>VG</v>
      </c>
      <c r="Y5" s="7" t="str">
        <f t="shared" ref="Y5:Y6" si="14">BH5</f>
        <v>VG</v>
      </c>
      <c r="Z5" s="7" t="str">
        <f t="shared" ref="Z5:Z6" si="15">BZ5</f>
        <v>VG</v>
      </c>
      <c r="AA5" s="22">
        <v>0.952166104118218</v>
      </c>
      <c r="AB5" s="22">
        <v>0.93291215486430501</v>
      </c>
      <c r="AC5" s="31">
        <v>4.4445097045025799</v>
      </c>
      <c r="AD5" s="31">
        <f t="shared" ref="AD5:AD6" si="16">ABS(AC5)</f>
        <v>4.4445097045025799</v>
      </c>
      <c r="AE5" s="31">
        <v>3.24100201007957</v>
      </c>
      <c r="AF5" s="32">
        <v>0.218709615430556</v>
      </c>
      <c r="AG5" s="32">
        <v>0.25901321421057799</v>
      </c>
      <c r="AH5" s="24">
        <v>0.95421495284590796</v>
      </c>
      <c r="AI5" s="24">
        <v>0.93523595491394595</v>
      </c>
      <c r="AJ5" s="25" t="s">
        <v>43</v>
      </c>
      <c r="AK5" s="25" t="s">
        <v>43</v>
      </c>
      <c r="AL5" s="29" t="s">
        <v>43</v>
      </c>
      <c r="AM5" s="29" t="s">
        <v>43</v>
      </c>
      <c r="AN5" s="30" t="s">
        <v>43</v>
      </c>
      <c r="AO5" s="30" t="s">
        <v>43</v>
      </c>
      <c r="AP5" s="2" t="s">
        <v>43</v>
      </c>
      <c r="AQ5" s="2" t="s">
        <v>43</v>
      </c>
      <c r="AS5" s="33" t="s">
        <v>227</v>
      </c>
      <c r="AT5" s="22">
        <v>0.95973841530677395</v>
      </c>
      <c r="AU5" s="22">
        <v>0.96127376199792103</v>
      </c>
      <c r="AV5" s="31">
        <v>3.9604854360134598</v>
      </c>
      <c r="AW5" s="31">
        <v>4.6296048541836301</v>
      </c>
      <c r="AX5" s="32">
        <v>0.200652896049936</v>
      </c>
      <c r="AY5" s="32">
        <v>0.19678983205968401</v>
      </c>
      <c r="AZ5" s="24">
        <v>0.962688611630796</v>
      </c>
      <c r="BA5" s="24">
        <v>0.96629088390206896</v>
      </c>
      <c r="BB5" s="25" t="s">
        <v>43</v>
      </c>
      <c r="BC5" s="25" t="s">
        <v>43</v>
      </c>
      <c r="BD5" s="29" t="s">
        <v>43</v>
      </c>
      <c r="BE5" s="29" t="s">
        <v>43</v>
      </c>
      <c r="BF5" s="30" t="s">
        <v>43</v>
      </c>
      <c r="BG5" s="30" t="s">
        <v>43</v>
      </c>
      <c r="BH5" s="2" t="s">
        <v>43</v>
      </c>
      <c r="BI5" s="2" t="s">
        <v>43</v>
      </c>
      <c r="BJ5">
        <f t="shared" ref="BJ5:BJ6" si="17">IF(BK5=AS5,1,0)</f>
        <v>1</v>
      </c>
      <c r="BK5" t="s">
        <v>227</v>
      </c>
      <c r="BL5" s="24">
        <v>0.95163556990503495</v>
      </c>
      <c r="BM5" s="24">
        <v>0.95395085183691697</v>
      </c>
      <c r="BN5" s="24">
        <v>4.0139102884507603</v>
      </c>
      <c r="BO5" s="24">
        <v>4.9988838837342602</v>
      </c>
      <c r="BP5" s="24">
        <v>0.21991914444851099</v>
      </c>
      <c r="BQ5" s="24">
        <v>0.21459065255290699</v>
      </c>
      <c r="BR5" s="24">
        <v>0.95317644958228698</v>
      </c>
      <c r="BS5" s="24">
        <v>0.95744027867445802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A6" s="1" t="s">
        <v>228</v>
      </c>
      <c r="B6">
        <v>23763139</v>
      </c>
      <c r="C6" t="s">
        <v>229</v>
      </c>
      <c r="D6" s="113" t="s">
        <v>230</v>
      </c>
      <c r="E6" t="s">
        <v>231</v>
      </c>
      <c r="F6" s="114">
        <v>164.9</v>
      </c>
      <c r="G6" s="7">
        <v>0.70799999999999996</v>
      </c>
      <c r="H6" s="7" t="str">
        <f t="shared" si="0"/>
        <v>G</v>
      </c>
      <c r="I6" s="7" t="str">
        <f t="shared" si="1"/>
        <v>VG</v>
      </c>
      <c r="J6" s="7" t="str">
        <f t="shared" si="2"/>
        <v>VG</v>
      </c>
      <c r="K6" s="7" t="str">
        <f t="shared" si="3"/>
        <v>VG</v>
      </c>
      <c r="L6" s="58">
        <v>-0.254</v>
      </c>
      <c r="M6" s="7" t="str">
        <f t="shared" si="4"/>
        <v>NS</v>
      </c>
      <c r="N6" s="7" t="str">
        <f t="shared" si="5"/>
        <v>VG</v>
      </c>
      <c r="O6" s="7" t="str">
        <f t="shared" si="6"/>
        <v>VG</v>
      </c>
      <c r="P6" s="7" t="str">
        <f t="shared" si="7"/>
        <v>VG</v>
      </c>
      <c r="Q6" s="7">
        <v>0.51600000000000001</v>
      </c>
      <c r="R6" s="7" t="str">
        <f t="shared" si="8"/>
        <v>G</v>
      </c>
      <c r="S6" s="7" t="str">
        <f t="shared" si="9"/>
        <v>VG</v>
      </c>
      <c r="T6" s="7" t="str">
        <f t="shared" si="10"/>
        <v>VG</v>
      </c>
      <c r="U6" s="7" t="str">
        <f t="shared" si="11"/>
        <v>VG</v>
      </c>
      <c r="V6" s="7">
        <v>0.82689999999999997</v>
      </c>
      <c r="W6" s="7" t="str">
        <f t="shared" si="12"/>
        <v>G</v>
      </c>
      <c r="X6" s="7" t="str">
        <f t="shared" si="13"/>
        <v>VG</v>
      </c>
      <c r="Y6" s="7" t="str">
        <f t="shared" si="14"/>
        <v>G</v>
      </c>
      <c r="Z6" s="7" t="str">
        <f t="shared" si="15"/>
        <v>VG</v>
      </c>
      <c r="AA6" s="22">
        <v>0.84314853547030599</v>
      </c>
      <c r="AB6" s="22">
        <v>0.811722142699289</v>
      </c>
      <c r="AC6" s="31">
        <v>3.81750660013325</v>
      </c>
      <c r="AD6" s="31">
        <f t="shared" si="16"/>
        <v>3.81750660013325</v>
      </c>
      <c r="AE6" s="31">
        <v>1.26608708854157</v>
      </c>
      <c r="AF6" s="32">
        <v>0.39604477591516601</v>
      </c>
      <c r="AG6" s="32">
        <v>0.43390996450958702</v>
      </c>
      <c r="AH6" s="24">
        <v>0.85373423914219504</v>
      </c>
      <c r="AI6" s="24">
        <v>0.81940238666047005</v>
      </c>
      <c r="AJ6" s="25" t="s">
        <v>43</v>
      </c>
      <c r="AK6" s="25" t="s">
        <v>43</v>
      </c>
      <c r="AL6" s="29" t="s">
        <v>43</v>
      </c>
      <c r="AM6" s="29" t="s">
        <v>43</v>
      </c>
      <c r="AN6" s="30" t="s">
        <v>43</v>
      </c>
      <c r="AO6" s="30" t="s">
        <v>43</v>
      </c>
      <c r="AP6" s="2" t="s">
        <v>43</v>
      </c>
      <c r="AQ6" s="2" t="s">
        <v>41</v>
      </c>
      <c r="AS6" s="33" t="s">
        <v>232</v>
      </c>
      <c r="AT6" s="22">
        <v>0.83129772364375099</v>
      </c>
      <c r="AU6" s="22">
        <v>0.83547983628335298</v>
      </c>
      <c r="AV6" s="31">
        <v>-3.5688850515000801</v>
      </c>
      <c r="AW6" s="31">
        <v>-2.13684792515346</v>
      </c>
      <c r="AX6" s="32">
        <v>0.41073382665206598</v>
      </c>
      <c r="AY6" s="32">
        <v>0.40561085256270801</v>
      </c>
      <c r="AZ6" s="24">
        <v>0.83881361868859805</v>
      </c>
      <c r="BA6" s="24">
        <v>0.84580885845025899</v>
      </c>
      <c r="BB6" s="25" t="s">
        <v>43</v>
      </c>
      <c r="BC6" s="25" t="s">
        <v>43</v>
      </c>
      <c r="BD6" s="29" t="s">
        <v>43</v>
      </c>
      <c r="BE6" s="29" t="s">
        <v>43</v>
      </c>
      <c r="BF6" s="30" t="s">
        <v>43</v>
      </c>
      <c r="BG6" s="30" t="s">
        <v>43</v>
      </c>
      <c r="BH6" s="2" t="s">
        <v>41</v>
      </c>
      <c r="BI6" s="2" t="s">
        <v>41</v>
      </c>
      <c r="BJ6">
        <f t="shared" si="17"/>
        <v>1</v>
      </c>
      <c r="BK6" t="s">
        <v>232</v>
      </c>
      <c r="BL6" s="24">
        <v>0.84537932855207598</v>
      </c>
      <c r="BM6" s="24">
        <v>0.84755478292580799</v>
      </c>
      <c r="BN6" s="24">
        <v>-3.8025498277489203E-2</v>
      </c>
      <c r="BO6" s="24">
        <v>0.57502175391562105</v>
      </c>
      <c r="BP6" s="24">
        <v>0.39321835085347201</v>
      </c>
      <c r="BQ6" s="24">
        <v>0.39044233514591098</v>
      </c>
      <c r="BR6" s="24">
        <v>0.85243231415230203</v>
      </c>
      <c r="BS6" s="24">
        <v>0.85769801646559596</v>
      </c>
      <c r="BT6" t="s">
        <v>43</v>
      </c>
      <c r="BU6" t="s">
        <v>43</v>
      </c>
      <c r="BV6" t="s">
        <v>43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 s="1"/>
      <c r="D7" s="113"/>
      <c r="F7" s="114"/>
      <c r="G7" s="7"/>
      <c r="H7" s="7"/>
      <c r="I7" s="7"/>
      <c r="J7" s="7"/>
      <c r="K7" s="7"/>
      <c r="L7" s="58"/>
      <c r="M7" s="7"/>
      <c r="N7" s="7"/>
      <c r="O7" s="7"/>
      <c r="P7" s="7"/>
      <c r="Q7" s="7"/>
      <c r="R7" s="7"/>
      <c r="S7" s="7"/>
      <c r="T7" s="7"/>
      <c r="U7" s="7"/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9" x14ac:dyDescent="0.3">
      <c r="A8" s="21" t="s">
        <v>23</v>
      </c>
    </row>
    <row r="9" spans="1:79" x14ac:dyDescent="0.3">
      <c r="A9" s="2" t="s">
        <v>11</v>
      </c>
      <c r="B9" s="2" t="s">
        <v>22</v>
      </c>
      <c r="G9" s="5" t="s">
        <v>14</v>
      </c>
      <c r="L9" s="8" t="s">
        <v>15</v>
      </c>
      <c r="Q9" s="6" t="s">
        <v>16</v>
      </c>
      <c r="V9" s="7" t="s">
        <v>17</v>
      </c>
      <c r="AA9" s="25" t="s">
        <v>35</v>
      </c>
      <c r="AB9" s="25" t="s">
        <v>36</v>
      </c>
      <c r="AC9" s="26" t="s">
        <v>35</v>
      </c>
      <c r="AD9" s="26" t="s">
        <v>36</v>
      </c>
      <c r="AE9" s="27" t="s">
        <v>35</v>
      </c>
      <c r="AF9" s="27" t="s">
        <v>36</v>
      </c>
      <c r="AG9" s="2" t="s">
        <v>35</v>
      </c>
      <c r="AH9" s="2" t="s">
        <v>36</v>
      </c>
      <c r="AI9" s="28" t="s">
        <v>35</v>
      </c>
      <c r="AJ9" s="28" t="s">
        <v>36</v>
      </c>
      <c r="AK9" s="26" t="s">
        <v>35</v>
      </c>
      <c r="AL9" s="26" t="s">
        <v>36</v>
      </c>
      <c r="AM9" s="27" t="s">
        <v>35</v>
      </c>
      <c r="AN9" s="27" t="s">
        <v>36</v>
      </c>
      <c r="AO9" s="2" t="s">
        <v>35</v>
      </c>
      <c r="AP9" s="2" t="s">
        <v>36</v>
      </c>
      <c r="AS9" s="25" t="s">
        <v>37</v>
      </c>
      <c r="AT9" s="25" t="s">
        <v>38</v>
      </c>
      <c r="AU9" s="29" t="s">
        <v>37</v>
      </c>
      <c r="AV9" s="29" t="s">
        <v>38</v>
      </c>
      <c r="AW9" s="30" t="s">
        <v>37</v>
      </c>
      <c r="AX9" s="30" t="s">
        <v>38</v>
      </c>
      <c r="AY9" s="2" t="s">
        <v>37</v>
      </c>
      <c r="AZ9" s="2" t="s">
        <v>38</v>
      </c>
      <c r="BA9" s="25" t="s">
        <v>37</v>
      </c>
      <c r="BB9" s="25" t="s">
        <v>38</v>
      </c>
      <c r="BC9" s="29" t="s">
        <v>37</v>
      </c>
      <c r="BD9" s="29" t="s">
        <v>38</v>
      </c>
      <c r="BE9" s="30" t="s">
        <v>37</v>
      </c>
      <c r="BF9" s="30" t="s">
        <v>38</v>
      </c>
      <c r="BG9" s="2" t="s">
        <v>37</v>
      </c>
      <c r="BH9" s="2" t="s">
        <v>38</v>
      </c>
      <c r="BK9" s="24" t="s">
        <v>37</v>
      </c>
      <c r="BL9" s="24" t="s">
        <v>38</v>
      </c>
      <c r="BM9" s="24" t="s">
        <v>37</v>
      </c>
      <c r="BN9" s="24" t="s">
        <v>38</v>
      </c>
      <c r="BO9" s="24" t="s">
        <v>37</v>
      </c>
      <c r="BP9" s="24" t="s">
        <v>38</v>
      </c>
      <c r="BQ9" s="24" t="s">
        <v>37</v>
      </c>
      <c r="BR9" s="24" t="s">
        <v>38</v>
      </c>
      <c r="BS9" t="s">
        <v>37</v>
      </c>
      <c r="BT9" t="s">
        <v>38</v>
      </c>
      <c r="BU9" t="s">
        <v>37</v>
      </c>
      <c r="BV9" t="s">
        <v>38</v>
      </c>
      <c r="BW9" t="s">
        <v>37</v>
      </c>
      <c r="BX9" t="s">
        <v>38</v>
      </c>
      <c r="BY9" t="s">
        <v>37</v>
      </c>
      <c r="BZ9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3"/>
  <sheetViews>
    <sheetView workbookViewId="0">
      <pane ySplit="3" topLeftCell="A4" activePane="bottomLeft" state="frozen"/>
      <selection pane="bottomLeft" activeCell="D8" sqref="D8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222</v>
      </c>
      <c r="C1" s="56"/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59" t="s">
        <v>33</v>
      </c>
      <c r="AD3" s="159"/>
      <c r="AE3" s="161" t="s">
        <v>16</v>
      </c>
      <c r="AF3" s="161"/>
      <c r="AG3" s="162" t="s">
        <v>34</v>
      </c>
      <c r="AH3" s="162"/>
      <c r="AI3" s="163" t="s">
        <v>14</v>
      </c>
      <c r="AJ3" s="163"/>
      <c r="AK3" s="159" t="s">
        <v>33</v>
      </c>
      <c r="AL3" s="159"/>
      <c r="AM3" s="161" t="s">
        <v>16</v>
      </c>
      <c r="AN3" s="161"/>
      <c r="AO3" s="162" t="s">
        <v>34</v>
      </c>
      <c r="AP3" s="162"/>
      <c r="AR3" s="21" t="s">
        <v>19</v>
      </c>
      <c r="AS3" s="160" t="s">
        <v>14</v>
      </c>
      <c r="AT3" s="160"/>
      <c r="AU3" s="166" t="s">
        <v>33</v>
      </c>
      <c r="AV3" s="166"/>
      <c r="AW3" s="165" t="s">
        <v>16</v>
      </c>
      <c r="AX3" s="165"/>
      <c r="AY3" s="162" t="s">
        <v>34</v>
      </c>
      <c r="AZ3" s="162"/>
      <c r="BA3" s="160" t="s">
        <v>14</v>
      </c>
      <c r="BB3" s="160"/>
      <c r="BC3" s="164" t="s">
        <v>33</v>
      </c>
      <c r="BD3" s="164"/>
      <c r="BE3" s="165" t="s">
        <v>16</v>
      </c>
      <c r="BF3" s="165"/>
      <c r="BG3" s="162" t="s">
        <v>34</v>
      </c>
      <c r="BH3" s="162"/>
      <c r="BI3">
        <f>MIN(BI11:BI34)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s="50" customFormat="1" x14ac:dyDescent="0.3">
      <c r="A5" s="54">
        <v>14171000</v>
      </c>
      <c r="B5" s="54">
        <v>23762895</v>
      </c>
      <c r="C5" s="50" t="s">
        <v>215</v>
      </c>
      <c r="D5" s="50" t="s">
        <v>216</v>
      </c>
      <c r="F5" s="65"/>
      <c r="G5" s="51">
        <v>0.9</v>
      </c>
      <c r="H5" s="51" t="str">
        <f t="shared" ref="H5" si="0">IF(G5&gt;0.8,"VG",IF(G5&gt;0.7,"G",IF(G5&gt;0.45,"S","NS")))</f>
        <v>VG</v>
      </c>
      <c r="I5" s="51"/>
      <c r="J5" s="51"/>
      <c r="K5" s="51"/>
      <c r="L5" s="52">
        <v>4.07E-2</v>
      </c>
      <c r="M5" s="51" t="str">
        <f t="shared" ref="M5" si="1">IF(ABS(L5)&lt;5%,"VG",IF(ABS(L5)&lt;10%,"G",IF(ABS(L5)&lt;15%,"S","NS")))</f>
        <v>VG</v>
      </c>
      <c r="N5" s="51"/>
      <c r="O5" s="51"/>
      <c r="P5" s="51"/>
      <c r="Q5" s="51">
        <v>0.315</v>
      </c>
      <c r="R5" s="51" t="str">
        <f t="shared" ref="R5" si="2">IF(Q5&lt;=0.5,"VG",IF(Q5&lt;=0.6,"G",IF(Q5&lt;=0.7,"S","NS")))</f>
        <v>VG</v>
      </c>
      <c r="S5" s="51"/>
      <c r="T5" s="51"/>
      <c r="U5" s="51"/>
      <c r="V5" s="51">
        <v>0.9778</v>
      </c>
      <c r="W5" s="51" t="str">
        <f t="shared" ref="W5" si="3">IF(V5&gt;0.85,"VG",IF(V5&gt;0.75,"G",IF(V5&gt;0.6,"S","NS")))</f>
        <v>VG</v>
      </c>
      <c r="X5" s="51"/>
      <c r="Y5" s="51"/>
      <c r="Z5" s="5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K5" s="53"/>
      <c r="BL5" s="53"/>
      <c r="BM5" s="53"/>
      <c r="BN5" s="53"/>
      <c r="BO5" s="53"/>
      <c r="BP5" s="53"/>
      <c r="BQ5" s="53"/>
      <c r="BR5" s="53"/>
    </row>
    <row r="6" spans="1:78" s="50" customFormat="1" x14ac:dyDescent="0.3">
      <c r="A6" s="54">
        <v>14171000</v>
      </c>
      <c r="B6" s="54">
        <v>23762895</v>
      </c>
      <c r="C6" s="50" t="s">
        <v>215</v>
      </c>
      <c r="D6" s="50" t="s">
        <v>217</v>
      </c>
      <c r="E6" s="50" t="s">
        <v>218</v>
      </c>
      <c r="F6" s="65"/>
      <c r="G6" s="51">
        <v>0.97699999999999998</v>
      </c>
      <c r="H6" s="51" t="str">
        <f t="shared" ref="H6:H7" si="4">IF(G6&gt;0.8,"VG",IF(G6&gt;0.7,"G",IF(G6&gt;0.45,"S","NS")))</f>
        <v>VG</v>
      </c>
      <c r="I6" s="51"/>
      <c r="J6" s="51"/>
      <c r="K6" s="51"/>
      <c r="L6" s="52">
        <v>6.7000000000000002E-3</v>
      </c>
      <c r="M6" s="51" t="str">
        <f t="shared" ref="M6:M7" si="5">IF(ABS(L6)&lt;5%,"VG",IF(ABS(L6)&lt;10%,"G",IF(ABS(L6)&lt;15%,"S","NS")))</f>
        <v>VG</v>
      </c>
      <c r="N6" s="51"/>
      <c r="O6" s="51"/>
      <c r="P6" s="51"/>
      <c r="Q6" s="51">
        <v>0.153</v>
      </c>
      <c r="R6" s="51" t="str">
        <f t="shared" ref="R6:R7" si="6">IF(Q6&lt;=0.5,"VG",IF(Q6&lt;=0.6,"G",IF(Q6&lt;=0.7,"S","NS")))</f>
        <v>VG</v>
      </c>
      <c r="S6" s="51"/>
      <c r="T6" s="51"/>
      <c r="U6" s="51"/>
      <c r="V6" s="51">
        <v>0.98199999999999998</v>
      </c>
      <c r="W6" s="51" t="str">
        <f t="shared" ref="W6:W7" si="7">IF(V6&gt;0.85,"VG",IF(V6&gt;0.75,"G",IF(V6&gt;0.6,"S","NS")))</f>
        <v>VG</v>
      </c>
      <c r="X6" s="51"/>
      <c r="Y6" s="51"/>
      <c r="Z6" s="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K6" s="53"/>
      <c r="BL6" s="53"/>
      <c r="BM6" s="53"/>
      <c r="BN6" s="53"/>
      <c r="BO6" s="53"/>
      <c r="BP6" s="53"/>
      <c r="BQ6" s="53"/>
      <c r="BR6" s="53"/>
    </row>
    <row r="7" spans="1:78" s="50" customFormat="1" x14ac:dyDescent="0.3">
      <c r="A7" s="54">
        <v>14171000</v>
      </c>
      <c r="B7" s="54">
        <v>23762895</v>
      </c>
      <c r="C7" s="50" t="s">
        <v>215</v>
      </c>
      <c r="D7" s="50" t="s">
        <v>507</v>
      </c>
      <c r="E7" s="50" t="s">
        <v>221</v>
      </c>
      <c r="F7" s="65"/>
      <c r="G7" s="51">
        <v>0.96299999999999997</v>
      </c>
      <c r="H7" s="51" t="str">
        <f t="shared" si="4"/>
        <v>VG</v>
      </c>
      <c r="I7" s="51"/>
      <c r="J7" s="51"/>
      <c r="K7" s="51"/>
      <c r="L7" s="52">
        <v>-9.5500000000000002E-2</v>
      </c>
      <c r="M7" s="51" t="str">
        <f t="shared" si="5"/>
        <v>G</v>
      </c>
      <c r="N7" s="51"/>
      <c r="O7" s="51"/>
      <c r="P7" s="51"/>
      <c r="Q7" s="51">
        <v>0.191</v>
      </c>
      <c r="R7" s="51" t="str">
        <f t="shared" si="6"/>
        <v>VG</v>
      </c>
      <c r="S7" s="51"/>
      <c r="T7" s="51"/>
      <c r="U7" s="51"/>
      <c r="V7" s="51">
        <v>0.97260000000000002</v>
      </c>
      <c r="W7" s="51" t="str">
        <f t="shared" si="7"/>
        <v>VG</v>
      </c>
      <c r="X7" s="51"/>
      <c r="Y7" s="51"/>
      <c r="Z7" s="51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K7" s="53"/>
      <c r="BL7" s="53"/>
      <c r="BM7" s="53"/>
      <c r="BN7" s="53"/>
      <c r="BO7" s="53"/>
      <c r="BP7" s="53"/>
      <c r="BQ7" s="53"/>
      <c r="BR7" s="53"/>
    </row>
    <row r="8" spans="1:78" x14ac:dyDescent="0.3">
      <c r="A8" s="2"/>
      <c r="B8" s="2"/>
      <c r="AA8" s="25"/>
      <c r="AB8" s="25"/>
      <c r="AC8" s="26"/>
      <c r="AD8" s="26"/>
      <c r="AE8" s="27"/>
      <c r="AF8" s="27"/>
      <c r="AG8" s="2"/>
      <c r="AH8" s="2"/>
      <c r="AI8" s="28"/>
      <c r="AJ8" s="28"/>
      <c r="AK8" s="26"/>
      <c r="AL8" s="26"/>
      <c r="AM8" s="27"/>
      <c r="AN8" s="27"/>
      <c r="AO8" s="2"/>
      <c r="AP8" s="2"/>
      <c r="AS8" s="25"/>
      <c r="AT8" s="25"/>
      <c r="AU8" s="29"/>
      <c r="AV8" s="29"/>
      <c r="AW8" s="30"/>
      <c r="AX8" s="30"/>
      <c r="AY8" s="2"/>
      <c r="AZ8" s="2"/>
      <c r="BA8" s="25"/>
      <c r="BB8" s="25"/>
      <c r="BC8" s="29"/>
      <c r="BD8" s="29"/>
      <c r="BE8" s="30"/>
      <c r="BF8" s="30"/>
      <c r="BG8" s="2"/>
      <c r="BH8" s="2"/>
      <c r="BK8" s="24"/>
      <c r="BL8" s="24"/>
      <c r="BM8" s="24"/>
      <c r="BN8" s="24"/>
      <c r="BO8" s="24"/>
      <c r="BP8" s="24"/>
      <c r="BQ8" s="24"/>
      <c r="BR8" s="24"/>
    </row>
    <row r="9" spans="1:78" s="50" customFormat="1" x14ac:dyDescent="0.3">
      <c r="A9" s="54">
        <v>14171000</v>
      </c>
      <c r="B9" s="54">
        <v>23762895</v>
      </c>
      <c r="C9" s="50" t="s">
        <v>215</v>
      </c>
      <c r="D9" s="50" t="s">
        <v>219</v>
      </c>
      <c r="E9" s="50" t="s">
        <v>220</v>
      </c>
      <c r="F9" s="65"/>
      <c r="G9" s="51">
        <v>0.97399999999999998</v>
      </c>
      <c r="H9" s="51" t="str">
        <f t="shared" ref="H9" si="8">IF(G9&gt;0.8,"VG",IF(G9&gt;0.7,"G",IF(G9&gt;0.45,"S","NS")))</f>
        <v>VG</v>
      </c>
      <c r="I9" s="51"/>
      <c r="J9" s="51"/>
      <c r="K9" s="51"/>
      <c r="L9" s="52">
        <v>4.7000000000000002E-3</v>
      </c>
      <c r="M9" s="51" t="str">
        <f t="shared" ref="M9" si="9">IF(ABS(L9)&lt;5%,"VG",IF(ABS(L9)&lt;10%,"G",IF(ABS(L9)&lt;15%,"S","NS")))</f>
        <v>VG</v>
      </c>
      <c r="N9" s="51"/>
      <c r="O9" s="51"/>
      <c r="P9" s="51"/>
      <c r="Q9" s="51">
        <v>0.161</v>
      </c>
      <c r="R9" s="51" t="str">
        <f t="shared" ref="R9" si="10">IF(Q9&lt;=0.5,"VG",IF(Q9&lt;=0.6,"G",IF(Q9&lt;=0.7,"S","NS")))</f>
        <v>VG</v>
      </c>
      <c r="S9" s="51"/>
      <c r="T9" s="51"/>
      <c r="U9" s="51"/>
      <c r="V9" s="51">
        <v>0.98</v>
      </c>
      <c r="W9" s="51" t="str">
        <f t="shared" ref="W9" si="11">IF(V9&gt;0.85,"VG",IF(V9&gt;0.75,"G",IF(V9&gt;0.6,"S","NS")))</f>
        <v>VG</v>
      </c>
      <c r="X9" s="51"/>
      <c r="Y9" s="51"/>
      <c r="Z9" s="51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K9" s="53"/>
      <c r="BL9" s="53"/>
      <c r="BM9" s="53"/>
      <c r="BN9" s="53"/>
      <c r="BO9" s="53"/>
      <c r="BP9" s="53"/>
      <c r="BQ9" s="53"/>
      <c r="BR9" s="53"/>
    </row>
    <row r="10" spans="1:78" x14ac:dyDescent="0.3">
      <c r="C10" s="33"/>
      <c r="D10" s="24"/>
      <c r="E10" s="24"/>
      <c r="F10" s="24"/>
      <c r="G10"/>
      <c r="H10" s="24"/>
      <c r="I10" s="24"/>
      <c r="J10" s="24"/>
      <c r="K10" s="24"/>
      <c r="L10" s="24"/>
      <c r="M10" s="24"/>
      <c r="N10"/>
      <c r="O10" s="24"/>
      <c r="P10" s="24"/>
      <c r="Q10" s="24"/>
      <c r="R10"/>
      <c r="S10" s="24"/>
      <c r="T10" s="24"/>
      <c r="U10" s="2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S10"/>
      <c r="AT10"/>
      <c r="AU10"/>
      <c r="AV10"/>
      <c r="BK10"/>
      <c r="BL10"/>
      <c r="BM10"/>
      <c r="BN10"/>
    </row>
    <row r="11" spans="1:78" s="56" customFormat="1" x14ac:dyDescent="0.3">
      <c r="A11" s="59"/>
      <c r="D11" s="91"/>
      <c r="E11" s="91"/>
      <c r="F11" s="66"/>
      <c r="G11" s="110"/>
      <c r="H11" s="57"/>
      <c r="I11" s="57"/>
      <c r="J11" s="57"/>
      <c r="K11" s="57"/>
      <c r="L11" s="58"/>
      <c r="M11" s="58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60"/>
      <c r="AB11" s="60"/>
      <c r="AC11" s="60"/>
      <c r="AD11" s="60"/>
      <c r="AE11" s="60"/>
      <c r="AF11" s="60"/>
      <c r="AG11" s="60"/>
      <c r="AH11" s="60"/>
      <c r="AI11" s="61"/>
      <c r="AJ11" s="61"/>
      <c r="AK11" s="61"/>
      <c r="AL11" s="61"/>
      <c r="AM11" s="61"/>
      <c r="AN11" s="61"/>
      <c r="AO11" s="61"/>
      <c r="AP11" s="61"/>
      <c r="AR11" s="62"/>
      <c r="AS11" s="60"/>
      <c r="AT11" s="60"/>
      <c r="AU11" s="60"/>
      <c r="AV11" s="60"/>
      <c r="AW11" s="60"/>
      <c r="AX11" s="60"/>
      <c r="AY11" s="60"/>
      <c r="AZ11" s="60"/>
      <c r="BA11" s="61"/>
      <c r="BB11" s="61"/>
      <c r="BC11" s="61"/>
      <c r="BD11" s="61"/>
      <c r="BE11" s="61"/>
      <c r="BF11" s="61"/>
      <c r="BG11" s="61"/>
      <c r="BH11" s="61"/>
      <c r="BK11" s="60"/>
      <c r="BL11" s="60"/>
      <c r="BM11" s="60"/>
      <c r="BN11" s="60"/>
      <c r="BO11" s="60"/>
      <c r="BP11" s="60"/>
      <c r="BQ11" s="60"/>
      <c r="BR11" s="60"/>
    </row>
    <row r="12" spans="1:78" x14ac:dyDescent="0.3">
      <c r="A12" s="21" t="s">
        <v>23</v>
      </c>
    </row>
    <row r="13" spans="1:78" x14ac:dyDescent="0.3">
      <c r="A13" s="2" t="s">
        <v>11</v>
      </c>
      <c r="B13" s="2" t="s">
        <v>22</v>
      </c>
      <c r="G13" s="5" t="s">
        <v>14</v>
      </c>
      <c r="L13" s="8" t="s">
        <v>15</v>
      </c>
      <c r="Q13" s="6" t="s">
        <v>16</v>
      </c>
      <c r="V13" s="7" t="s">
        <v>17</v>
      </c>
      <c r="AA13" s="25" t="s">
        <v>35</v>
      </c>
      <c r="AB13" s="25" t="s">
        <v>36</v>
      </c>
      <c r="AC13" s="26" t="s">
        <v>35</v>
      </c>
      <c r="AD13" s="26" t="s">
        <v>36</v>
      </c>
      <c r="AE13" s="27" t="s">
        <v>35</v>
      </c>
      <c r="AF13" s="27" t="s">
        <v>36</v>
      </c>
      <c r="AG13" s="2" t="s">
        <v>35</v>
      </c>
      <c r="AH13" s="2" t="s">
        <v>36</v>
      </c>
      <c r="AI13" s="28" t="s">
        <v>35</v>
      </c>
      <c r="AJ13" s="28" t="s">
        <v>36</v>
      </c>
      <c r="AK13" s="26" t="s">
        <v>35</v>
      </c>
      <c r="AL13" s="26" t="s">
        <v>36</v>
      </c>
      <c r="AM13" s="27" t="s">
        <v>35</v>
      </c>
      <c r="AN13" s="27" t="s">
        <v>36</v>
      </c>
      <c r="AO13" s="2" t="s">
        <v>35</v>
      </c>
      <c r="AP13" s="2" t="s">
        <v>36</v>
      </c>
      <c r="AS13" s="25" t="s">
        <v>37</v>
      </c>
      <c r="AT13" s="25" t="s">
        <v>38</v>
      </c>
      <c r="AU13" s="29" t="s">
        <v>37</v>
      </c>
      <c r="AV13" s="29" t="s">
        <v>38</v>
      </c>
      <c r="AW13" s="30" t="s">
        <v>37</v>
      </c>
      <c r="AX13" s="30" t="s">
        <v>38</v>
      </c>
      <c r="AY13" s="2" t="s">
        <v>37</v>
      </c>
      <c r="AZ13" s="2" t="s">
        <v>38</v>
      </c>
      <c r="BA13" s="25" t="s">
        <v>37</v>
      </c>
      <c r="BB13" s="25" t="s">
        <v>38</v>
      </c>
      <c r="BC13" s="29" t="s">
        <v>37</v>
      </c>
      <c r="BD13" s="29" t="s">
        <v>38</v>
      </c>
      <c r="BE13" s="30" t="s">
        <v>37</v>
      </c>
      <c r="BF13" s="30" t="s">
        <v>38</v>
      </c>
      <c r="BG13" s="2" t="s">
        <v>37</v>
      </c>
      <c r="BH13" s="2" t="s">
        <v>38</v>
      </c>
      <c r="BK13" s="24" t="s">
        <v>37</v>
      </c>
      <c r="BL13" s="24" t="s">
        <v>38</v>
      </c>
      <c r="BM13" s="24" t="s">
        <v>37</v>
      </c>
      <c r="BN13" s="24" t="s">
        <v>38</v>
      </c>
      <c r="BO13" s="24" t="s">
        <v>37</v>
      </c>
      <c r="BP13" s="24" t="s">
        <v>38</v>
      </c>
      <c r="BQ13" s="24" t="s">
        <v>37</v>
      </c>
      <c r="BR13" s="24" t="s">
        <v>38</v>
      </c>
      <c r="BS13" t="s">
        <v>37</v>
      </c>
      <c r="BT13" t="s">
        <v>38</v>
      </c>
      <c r="BU13" t="s">
        <v>37</v>
      </c>
      <c r="BV13" t="s">
        <v>38</v>
      </c>
      <c r="BW13" t="s">
        <v>37</v>
      </c>
      <c r="BX13" t="s">
        <v>38</v>
      </c>
      <c r="BY13" t="s">
        <v>37</v>
      </c>
      <c r="BZ13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WRB</vt:lpstr>
      <vt:lpstr>Clackamas</vt:lpstr>
      <vt:lpstr>N Santiam</vt:lpstr>
      <vt:lpstr>S Santiam</vt:lpstr>
      <vt:lpstr>McKenzie</vt:lpstr>
      <vt:lpstr>Middle Fork</vt:lpstr>
      <vt:lpstr>Coast Fork</vt:lpstr>
      <vt:lpstr>Long Tom</vt:lpstr>
      <vt:lpstr>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2022-02-14T23:08:54Z</dcterms:modified>
</cp:coreProperties>
</file>