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7619624-87D1-41D2-92D8-A4E6C0E48EF8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81" i="4" l="1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9" i="4" l="1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H120" i="4"/>
  <c r="I120" i="4" s="1"/>
  <c r="J120" i="4" s="1"/>
  <c r="K120" i="4" s="1"/>
  <c r="BI111" i="4" l="1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41" i="4" l="1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04" i="4" l="1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02" i="4" l="1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0" i="4" l="1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H119" i="4"/>
  <c r="I119" i="4" s="1"/>
  <c r="J119" i="4" s="1"/>
  <c r="K119" i="4" s="1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H118" i="4"/>
  <c r="I118" i="4" s="1"/>
  <c r="J118" i="4" s="1"/>
  <c r="K118" i="4" s="1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H117" i="4"/>
  <c r="I117" i="4" s="1"/>
  <c r="J117" i="4" s="1"/>
  <c r="K117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139" i="4" l="1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H116" i="4"/>
  <c r="I116" i="4" s="1"/>
  <c r="J116" i="4" s="1"/>
  <c r="K116" i="4" s="1"/>
  <c r="BI85" i="4" l="1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H115" i="4"/>
  <c r="I115" i="4" s="1"/>
  <c r="J115" i="4" s="1"/>
  <c r="K115" i="4" s="1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95" i="4"/>
  <c r="BI83" i="4"/>
  <c r="BI65" i="4"/>
  <c r="BI47" i="4"/>
  <c r="BI17" i="4"/>
  <c r="BI28" i="4"/>
  <c r="Z95" i="4" l="1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<sst xmlns="http://schemas.openxmlformats.org/spreadsheetml/2006/main" count="25723" uniqueCount="239">
  <si>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</si>
  <si>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</si>
  <si>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</si>
  <si>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</si>
  <si>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</si>
  <si>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</si>
  <si>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</si>
  <si>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</si>
  <si>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</si>
  <si>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</si>
  <si>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</si>
  <si>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</si>
  <si>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</si>
  <si>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</si>
  <si>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</si>
  <si>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</si>
  <si>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</si>
  <si>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</si>
  <si>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</si>
  <si>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</si>
  <si>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</si>
  <si>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</si>
  <si>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</si>
  <si>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</si>
  <si>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</si>
  <si>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</si>
  <si>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</si>
  <si>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</si>
  <si>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</si>
  <si>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</si>
  <si>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</si>
  <si>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</si>
  <si>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</si>
  <si>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</si>
  <si>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</si>
  <si>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</si>
  <si>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</si>
  <si>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</si>
  <si>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</si>
  <si>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</si>
  <si>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</si>
  <si>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</si>
  <si>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</si>
  <si>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</si>
  <si>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</si>
  <si>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</si>
  <si>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</si>
  <si>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</si>
  <si>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</si>
  <si>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</si>
  <si>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</si>
  <si>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</si>
  <si>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</si>
  <si>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</si>
  <si>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</si>
  <si>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</si>
  <si>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</si>
  <si>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</si>
  <si>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</si>
  <si>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</si>
  <si>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</si>
  <si>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</si>
  <si>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</si>
  <si>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</si>
  <si>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</si>
  <si>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</si>
  <si>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</si>
  <si>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</si>
  <si>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</si>
  <si>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</si>
  <si>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</si>
  <si>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</si>
  <si>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</si>
  <si>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</si>
  <si>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</si>
  <si>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</si>
  <si>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</si>
  <si>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</si>
  <si>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</si>
  <si>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</si>
  <si>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</si>
  <si>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</si>
  <si>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</si>
  <si>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</si>
  <si>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</si>
  <si>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</si>
  <si>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</si>
  <si>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</si>
  <si>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</si>
  <si>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</si>
  <si>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</si>
  <si>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</si>
  <si>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</si>
  <si>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</si>
  <si>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</si>
  <si>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</si>
  <si>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</si>
  <si>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</si>
  <si>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</si>
  <si>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</si>
  <si>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</si>
  <si>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</si>
  <si>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</si>
  <si>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</si>
  <si>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</si>
  <si>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</si>
  <si>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</si>
  <si>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</si>
  <si>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</si>
  <si>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</si>
  <si>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</si>
  <si>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</si>
  <si>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</si>
  <si>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</si>
  <si>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</si>
  <si>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</si>
  <si>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</si>
  <si>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</si>
  <si>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</si>
  <si>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</si>
  <si>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</si>
  <si>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</si>
  <si>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</si>
  <si>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</si>
  <si>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</si>
  <si>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</si>
  <si>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</si>
  <si>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</si>
  <si>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</si>
  <si>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</si>
  <si>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</si>
  <si>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</si>
  <si>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</si>
  <si>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</si>
  <si>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</si>
  <si>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</si>
  <si>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</si>
  <si>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</si>
  <si>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</si>
  <si>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</si>
  <si>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</si>
  <si>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</si>
  <si>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</si>
  <si>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</si>
  <si>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</si>
  <si>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</si>
  <si>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</si>
  <si>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</si>
  <si>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</si>
  <si>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</si>
  <si>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</si>
  <si>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</si>
  <si>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</si>
  <si>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</si>
  <si>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</si>
  <si>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</si>
  <si>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</si>
  <si>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</si>
  <si>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</si>
  <si>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</si>
  <si>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</si>
  <si>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</si>
  <si>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</si>
  <si>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</si>
  <si>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</si>
  <si>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</si>
  <si>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</si>
  <si>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</si>
  <si>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</si>
  <si>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</si>
  <si>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</si>
  <si>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</si>
  <si>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</si>
  <si>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</si>
  <si>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</si>
  <si>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</si>
  <si>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</si>
  <si>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</si>
  <si>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</si>
  <si>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</si>
  <si>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</si>
  <si>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</si>
  <si>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</si>
  <si>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</si>
  <si>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</si>
  <si>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</si>
  <si>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</si>
  <si>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</si>
  <si>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</si>
  <si>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</si>
  <si>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</si>
  <si>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</si>
  <si>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</si>
  <si>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</si>
  <si>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</si>
  <si>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</si>
  <si>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</si>
  <si>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</si>
  <si>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</si>
  <si>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</si>
  <si>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</si>
  <si>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</si>
  <si>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</si>
  <si>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</si>
  <si>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</si>
  <si>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</si>
  <si>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</si>
  <si>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</si>
  <si>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</si>
  <si>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</si>
  <si>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</si>
  <si>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</si>
  <si>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</si>
  <si>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</si>
  <si>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</si>
  <si>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</si>
  <si>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</si>
  <si>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</si>
  <si>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</si>
  <si>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</si>
  <si>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</si>
  <si>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</si>
  <si>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</si>
  <si>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</si>
  <si>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</si>
  <si>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</si>
  <si>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</si>
  <si>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</si>
  <si>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</si>
  <si>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</si>
  <si>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</si>
  <si>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</si>
  <si>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</si>
  <si>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</si>
  <si>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</si>
  <si>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</si>
  <si>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</si>
  <si>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</si>
  <si>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C401+new calib; PEST_LittleNSantiam50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</si>
</sst>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42"/>
  <sheetViews>
    <sheetView tabSelected="1" workbookViewId="0">
      <pane ySplit="3" topLeftCell="A76" activePane="bottomLeft" state="frozen"/>
      <selection pane="bottomLeft" activeCell="D82" sqref="D82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2" t="s">
        <v>61</v>
      </c>
      <c r="AB3" s="82"/>
      <c r="AC3" s="88" t="s">
        <v>62</v>
      </c>
      <c r="AD3" s="88"/>
      <c r="AE3" s="86" t="s">
        <v>50</v>
      </c>
      <c r="AF3" s="86"/>
      <c r="AG3" s="85" t="s">
        <v>63</v>
      </c>
      <c r="AH3" s="85"/>
      <c r="AI3" s="89" t="s">
        <v>48</v>
      </c>
      <c r="AJ3" s="89"/>
      <c r="AK3" s="88" t="s">
        <v>62</v>
      </c>
      <c r="AL3" s="88"/>
      <c r="AM3" s="86" t="s">
        <v>50</v>
      </c>
      <c r="AN3" s="86"/>
      <c r="AO3" s="85" t="s">
        <v>63</v>
      </c>
      <c r="AP3" s="85"/>
      <c r="AR3" s="32" t="s">
        <v>53</v>
      </c>
      <c r="AS3" s="82" t="s">
        <v>48</v>
      </c>
      <c r="AT3" s="82"/>
      <c r="AU3" s="87" t="s">
        <v>62</v>
      </c>
      <c r="AV3" s="87"/>
      <c r="AW3" s="84" t="s">
        <v>50</v>
      </c>
      <c r="AX3" s="84"/>
      <c r="AY3" s="85" t="s">
        <v>63</v>
      </c>
      <c r="AZ3" s="85"/>
      <c r="BA3" s="82" t="s">
        <v>48</v>
      </c>
      <c r="BB3" s="82"/>
      <c r="BC3" s="83" t="s">
        <v>62</v>
      </c>
      <c r="BD3" s="83"/>
      <c r="BE3" s="84" t="s">
        <v>50</v>
      </c>
      <c r="BF3" s="84"/>
      <c r="BG3" s="85" t="s">
        <v>63</v>
      </c>
      <c r="BH3" s="85"/>
      <c r="BI3">
        <f>MIN(BI99:BI168)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223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157</v>
      </c>
      <c r="E19" s="30" t="s">
        <v>161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166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168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184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199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201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202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223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157</v>
      </c>
      <c r="E30" s="49" t="s">
        <v>160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166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168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175</v>
      </c>
      <c r="E33" s="49" t="s">
        <v>174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176</v>
      </c>
      <c r="E34" s="49" t="s">
        <v>177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178</v>
      </c>
      <c r="E35" s="49" t="s">
        <v>179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184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199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201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202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208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210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212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217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222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223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79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63">IF(G47&gt;0.8,"VG",IF(G47&gt;0.7,"G",IF(G47&gt;0.45,"S","NS")))</f>
        <v>G</v>
      </c>
      <c r="I47" s="16" t="str">
        <f t="shared" ref="I47:I52" si="64">AI47</f>
        <v>S</v>
      </c>
      <c r="J47" s="16" t="str">
        <f t="shared" ref="J47:J52" si="65">BB47</f>
        <v>G</v>
      </c>
      <c r="K47" s="16" t="str">
        <f t="shared" ref="K47:K52" si="66">BT47</f>
        <v>G</v>
      </c>
      <c r="L47" s="19">
        <v>0.05</v>
      </c>
      <c r="M47" s="26" t="str">
        <f t="shared" ref="M47:M52" si="67">IF(ABS(L47)&lt;5%,"VG",IF(ABS(L47)&lt;10%,"G",IF(ABS(L47)&lt;15%,"S","NS")))</f>
        <v>G</v>
      </c>
      <c r="N47" s="26" t="str">
        <f t="shared" ref="N47:N62" si="68">AO47</f>
        <v>S</v>
      </c>
      <c r="O47" s="26" t="str">
        <f t="shared" ref="O47:O52" si="69">BD47</f>
        <v>VG</v>
      </c>
      <c r="P47" s="26" t="str">
        <f t="shared" ref="P47:P62" si="70">BY47</f>
        <v>S</v>
      </c>
      <c r="Q47" s="18">
        <v>0.5</v>
      </c>
      <c r="R47" s="17" t="str">
        <f t="shared" ref="R47:R52" si="71">IF(Q47&lt;=0.5,"VG",IF(Q47&lt;=0.6,"G",IF(Q47&lt;=0.7,"S","NS")))</f>
        <v>VG</v>
      </c>
      <c r="S47" s="17" t="str">
        <f t="shared" ref="S47:S52" si="72">AN47</f>
        <v>S</v>
      </c>
      <c r="T47" s="17" t="str">
        <f t="shared" ref="T47:T52" si="73">BF47</f>
        <v>VG</v>
      </c>
      <c r="U47" s="17" t="str">
        <f t="shared" ref="U47:U52" si="74">BX47</f>
        <v>G</v>
      </c>
      <c r="V47" s="18">
        <v>0.77</v>
      </c>
      <c r="W47" s="18" t="str">
        <f t="shared" ref="W47:W52" si="75">IF(V47&gt;0.85,"VG",IF(V47&gt;0.75,"G",IF(V47&gt;0.6,"S","NS")))</f>
        <v>G</v>
      </c>
      <c r="X47" s="18" t="str">
        <f t="shared" ref="X47:X52" si="76">AP47</f>
        <v>S</v>
      </c>
      <c r="Y47" s="18" t="str">
        <f t="shared" ref="Y47:Y52" si="77">BH47</f>
        <v>G</v>
      </c>
      <c r="Z47" s="18" t="str">
        <f t="shared" ref="Z47:Z52" si="78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62" si="79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63"/>
        <v>G</v>
      </c>
      <c r="I48" s="51" t="str">
        <f t="shared" si="64"/>
        <v>S</v>
      </c>
      <c r="J48" s="51" t="str">
        <f t="shared" si="65"/>
        <v>G</v>
      </c>
      <c r="K48" s="51" t="str">
        <f t="shared" si="66"/>
        <v>G</v>
      </c>
      <c r="L48" s="52">
        <v>3.5000000000000003E-2</v>
      </c>
      <c r="M48" s="51" t="str">
        <f t="shared" si="67"/>
        <v>VG</v>
      </c>
      <c r="N48" s="51" t="str">
        <f t="shared" si="68"/>
        <v>S</v>
      </c>
      <c r="O48" s="51" t="str">
        <f t="shared" si="69"/>
        <v>VG</v>
      </c>
      <c r="P48" s="51" t="str">
        <f t="shared" si="70"/>
        <v>S</v>
      </c>
      <c r="Q48" s="51">
        <v>0.49</v>
      </c>
      <c r="R48" s="51" t="str">
        <f t="shared" si="71"/>
        <v>VG</v>
      </c>
      <c r="S48" s="51" t="str">
        <f t="shared" si="72"/>
        <v>S</v>
      </c>
      <c r="T48" s="51" t="str">
        <f t="shared" si="73"/>
        <v>VG</v>
      </c>
      <c r="U48" s="51" t="str">
        <f t="shared" si="74"/>
        <v>G</v>
      </c>
      <c r="V48" s="51">
        <v>0.77100000000000002</v>
      </c>
      <c r="W48" s="51" t="str">
        <f t="shared" si="75"/>
        <v>G</v>
      </c>
      <c r="X48" s="51" t="str">
        <f t="shared" si="76"/>
        <v>S</v>
      </c>
      <c r="Y48" s="51" t="str">
        <f t="shared" si="77"/>
        <v>G</v>
      </c>
      <c r="Z48" s="51" t="str">
        <f t="shared" si="78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79"/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157</v>
      </c>
      <c r="E49" s="56" t="s">
        <v>159</v>
      </c>
      <c r="F49" s="57"/>
      <c r="G49" s="58">
        <v>0.53</v>
      </c>
      <c r="H49" s="58" t="str">
        <f t="shared" si="63"/>
        <v>S</v>
      </c>
      <c r="I49" s="58" t="str">
        <f t="shared" si="64"/>
        <v>S</v>
      </c>
      <c r="J49" s="58" t="str">
        <f t="shared" si="65"/>
        <v>G</v>
      </c>
      <c r="K49" s="58" t="str">
        <f t="shared" si="66"/>
        <v>G</v>
      </c>
      <c r="L49" s="59">
        <v>0.25700000000000001</v>
      </c>
      <c r="M49" s="58" t="str">
        <f t="shared" si="67"/>
        <v>NS</v>
      </c>
      <c r="N49" s="58" t="str">
        <f t="shared" si="68"/>
        <v>S</v>
      </c>
      <c r="O49" s="58" t="str">
        <f t="shared" si="69"/>
        <v>VG</v>
      </c>
      <c r="P49" s="58" t="str">
        <f t="shared" si="70"/>
        <v>S</v>
      </c>
      <c r="Q49" s="58">
        <v>0.64</v>
      </c>
      <c r="R49" s="58" t="str">
        <f t="shared" si="71"/>
        <v>S</v>
      </c>
      <c r="S49" s="58" t="str">
        <f t="shared" si="72"/>
        <v>S</v>
      </c>
      <c r="T49" s="58" t="str">
        <f t="shared" si="73"/>
        <v>VG</v>
      </c>
      <c r="U49" s="58" t="str">
        <f t="shared" si="74"/>
        <v>G</v>
      </c>
      <c r="V49" s="58">
        <v>0.68</v>
      </c>
      <c r="W49" s="58" t="str">
        <f t="shared" si="75"/>
        <v>S</v>
      </c>
      <c r="X49" s="58" t="str">
        <f t="shared" si="76"/>
        <v>S</v>
      </c>
      <c r="Y49" s="58" t="str">
        <f t="shared" si="77"/>
        <v>G</v>
      </c>
      <c r="Z49" s="58" t="str">
        <f t="shared" si="78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si="79"/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166</v>
      </c>
      <c r="E50" s="49" t="s">
        <v>167</v>
      </c>
      <c r="F50" s="50"/>
      <c r="G50" s="51">
        <v>0.75</v>
      </c>
      <c r="H50" s="51" t="str">
        <f t="shared" si="63"/>
        <v>G</v>
      </c>
      <c r="I50" s="51" t="str">
        <f t="shared" si="64"/>
        <v>S</v>
      </c>
      <c r="J50" s="51" t="str">
        <f t="shared" si="65"/>
        <v>G</v>
      </c>
      <c r="K50" s="51" t="str">
        <f t="shared" si="66"/>
        <v>G</v>
      </c>
      <c r="L50" s="52">
        <v>2E-3</v>
      </c>
      <c r="M50" s="51" t="str">
        <f t="shared" si="67"/>
        <v>VG</v>
      </c>
      <c r="N50" s="51" t="str">
        <f t="shared" si="68"/>
        <v>S</v>
      </c>
      <c r="O50" s="51" t="str">
        <f t="shared" si="69"/>
        <v>VG</v>
      </c>
      <c r="P50" s="51" t="str">
        <f t="shared" si="70"/>
        <v>S</v>
      </c>
      <c r="Q50" s="51">
        <v>0.5</v>
      </c>
      <c r="R50" s="51" t="str">
        <f t="shared" si="71"/>
        <v>VG</v>
      </c>
      <c r="S50" s="51" t="str">
        <f t="shared" si="72"/>
        <v>S</v>
      </c>
      <c r="T50" s="51" t="str">
        <f t="shared" si="73"/>
        <v>VG</v>
      </c>
      <c r="U50" s="51" t="str">
        <f t="shared" si="74"/>
        <v>G</v>
      </c>
      <c r="V50" s="51">
        <v>0.77</v>
      </c>
      <c r="W50" s="51" t="str">
        <f t="shared" si="75"/>
        <v>G</v>
      </c>
      <c r="X50" s="51" t="str">
        <f t="shared" si="76"/>
        <v>S</v>
      </c>
      <c r="Y50" s="51" t="str">
        <f t="shared" si="77"/>
        <v>G</v>
      </c>
      <c r="Z50" s="51" t="str">
        <f t="shared" si="78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79"/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168</v>
      </c>
      <c r="E51" s="49" t="s">
        <v>169</v>
      </c>
      <c r="F51" s="50"/>
      <c r="G51" s="51">
        <v>0.73</v>
      </c>
      <c r="H51" s="51" t="str">
        <f t="shared" si="63"/>
        <v>G</v>
      </c>
      <c r="I51" s="51" t="str">
        <f t="shared" si="64"/>
        <v>S</v>
      </c>
      <c r="J51" s="51" t="str">
        <f t="shared" si="65"/>
        <v>G</v>
      </c>
      <c r="K51" s="51" t="str">
        <f t="shared" si="66"/>
        <v>G</v>
      </c>
      <c r="L51" s="52">
        <v>6.9000000000000006E-2</v>
      </c>
      <c r="M51" s="51" t="str">
        <f t="shared" si="67"/>
        <v>G</v>
      </c>
      <c r="N51" s="51" t="str">
        <f t="shared" si="68"/>
        <v>S</v>
      </c>
      <c r="O51" s="51" t="str">
        <f t="shared" si="69"/>
        <v>VG</v>
      </c>
      <c r="P51" s="51" t="str">
        <f t="shared" si="70"/>
        <v>S</v>
      </c>
      <c r="Q51" s="51">
        <v>0.51</v>
      </c>
      <c r="R51" s="51" t="str">
        <f t="shared" si="71"/>
        <v>G</v>
      </c>
      <c r="S51" s="51" t="str">
        <f t="shared" si="72"/>
        <v>S</v>
      </c>
      <c r="T51" s="51" t="str">
        <f t="shared" si="73"/>
        <v>VG</v>
      </c>
      <c r="U51" s="51" t="str">
        <f t="shared" si="74"/>
        <v>G</v>
      </c>
      <c r="V51" s="51">
        <v>0.755</v>
      </c>
      <c r="W51" s="51" t="str">
        <f t="shared" si="75"/>
        <v>G</v>
      </c>
      <c r="X51" s="51" t="str">
        <f t="shared" si="76"/>
        <v>S</v>
      </c>
      <c r="Y51" s="51" t="str">
        <f t="shared" si="77"/>
        <v>G</v>
      </c>
      <c r="Z51" s="51" t="str">
        <f t="shared" si="78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79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170</v>
      </c>
      <c r="E52" s="49" t="s">
        <v>171</v>
      </c>
      <c r="F52" s="50"/>
      <c r="G52" s="51">
        <v>0.75</v>
      </c>
      <c r="H52" s="51" t="str">
        <f t="shared" si="63"/>
        <v>G</v>
      </c>
      <c r="I52" s="51" t="str">
        <f t="shared" si="64"/>
        <v>S</v>
      </c>
      <c r="J52" s="51" t="str">
        <f t="shared" si="65"/>
        <v>G</v>
      </c>
      <c r="K52" s="51" t="str">
        <f t="shared" si="66"/>
        <v>G</v>
      </c>
      <c r="L52" s="52">
        <v>8.0000000000000004E-4</v>
      </c>
      <c r="M52" s="51" t="str">
        <f t="shared" si="67"/>
        <v>VG</v>
      </c>
      <c r="N52" s="51" t="str">
        <f t="shared" si="68"/>
        <v>S</v>
      </c>
      <c r="O52" s="51" t="str">
        <f t="shared" si="69"/>
        <v>VG</v>
      </c>
      <c r="P52" s="51" t="str">
        <f t="shared" si="70"/>
        <v>S</v>
      </c>
      <c r="Q52" s="51">
        <v>0.5</v>
      </c>
      <c r="R52" s="51" t="str">
        <f t="shared" si="71"/>
        <v>VG</v>
      </c>
      <c r="S52" s="51" t="str">
        <f t="shared" si="72"/>
        <v>S</v>
      </c>
      <c r="T52" s="51" t="str">
        <f t="shared" si="73"/>
        <v>VG</v>
      </c>
      <c r="U52" s="51" t="str">
        <f t="shared" si="74"/>
        <v>G</v>
      </c>
      <c r="V52" s="51">
        <v>0.77</v>
      </c>
      <c r="W52" s="51" t="str">
        <f t="shared" si="75"/>
        <v>G</v>
      </c>
      <c r="X52" s="51" t="str">
        <f t="shared" si="76"/>
        <v>S</v>
      </c>
      <c r="Y52" s="51" t="str">
        <f t="shared" si="77"/>
        <v>G</v>
      </c>
      <c r="Z52" s="51" t="str">
        <f t="shared" si="78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79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184</v>
      </c>
      <c r="F53" s="50"/>
      <c r="G53" s="51">
        <v>0.76100000000000001</v>
      </c>
      <c r="H53" s="51" t="str">
        <f t="shared" ref="H53:H62" si="80">IF(G53&gt;0.8,"VG",IF(G53&gt;0.7,"G",IF(G53&gt;0.45,"S","NS")))</f>
        <v>G</v>
      </c>
      <c r="I53" s="51" t="str">
        <f t="shared" ref="I53:I62" si="81">AI53</f>
        <v>S</v>
      </c>
      <c r="J53" s="51" t="str">
        <f t="shared" ref="J53:J62" si="82">BB53</f>
        <v>G</v>
      </c>
      <c r="K53" s="51" t="str">
        <f t="shared" ref="K53:K62" si="83">BT53</f>
        <v>G</v>
      </c>
      <c r="L53" s="52">
        <v>8.2000000000000007E-3</v>
      </c>
      <c r="M53" s="51" t="str">
        <f t="shared" ref="M53:M62" si="84">IF(ABS(L53)&lt;5%,"VG",IF(ABS(L53)&lt;10%,"G",IF(ABS(L53)&lt;15%,"S","NS")))</f>
        <v>VG</v>
      </c>
      <c r="N53" s="51" t="str">
        <f t="shared" si="68"/>
        <v>S</v>
      </c>
      <c r="O53" s="51" t="str">
        <f t="shared" ref="O53:O62" si="85">BD53</f>
        <v>VG</v>
      </c>
      <c r="P53" s="51" t="str">
        <f t="shared" si="70"/>
        <v>S</v>
      </c>
      <c r="Q53" s="51">
        <v>0.48899999999999999</v>
      </c>
      <c r="R53" s="51" t="str">
        <f t="shared" ref="R53:R62" si="86">IF(Q53&lt;=0.5,"VG",IF(Q53&lt;=0.6,"G",IF(Q53&lt;=0.7,"S","NS")))</f>
        <v>VG</v>
      </c>
      <c r="S53" s="51" t="str">
        <f t="shared" ref="S53:S62" si="87">AN53</f>
        <v>S</v>
      </c>
      <c r="T53" s="51" t="str">
        <f t="shared" ref="T53:T62" si="88">BF53</f>
        <v>VG</v>
      </c>
      <c r="U53" s="51" t="str">
        <f t="shared" ref="U53:U62" si="89">BX53</f>
        <v>G</v>
      </c>
      <c r="V53" s="51">
        <v>0.77400000000000002</v>
      </c>
      <c r="W53" s="51" t="str">
        <f t="shared" ref="W53:W62" si="90">IF(V53&gt;0.85,"VG",IF(V53&gt;0.75,"G",IF(V53&gt;0.6,"S","NS")))</f>
        <v>G</v>
      </c>
      <c r="X53" s="51" t="str">
        <f t="shared" ref="X53:X62" si="91">AP53</f>
        <v>S</v>
      </c>
      <c r="Y53" s="51" t="str">
        <f t="shared" ref="Y53:Y62" si="92">BH53</f>
        <v>G</v>
      </c>
      <c r="Z53" s="51" t="str">
        <f t="shared" ref="Z53:Z62" si="93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79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201</v>
      </c>
      <c r="F54" s="50"/>
      <c r="G54" s="51">
        <v>0.76300000000000001</v>
      </c>
      <c r="H54" s="51" t="str">
        <f t="shared" si="80"/>
        <v>G</v>
      </c>
      <c r="I54" s="51" t="str">
        <f t="shared" si="81"/>
        <v>S</v>
      </c>
      <c r="J54" s="51" t="str">
        <f t="shared" si="82"/>
        <v>G</v>
      </c>
      <c r="K54" s="51" t="str">
        <f t="shared" si="83"/>
        <v>G</v>
      </c>
      <c r="L54" s="52">
        <v>-1.47E-2</v>
      </c>
      <c r="M54" s="51" t="str">
        <f t="shared" si="84"/>
        <v>VG</v>
      </c>
      <c r="N54" s="51" t="str">
        <f t="shared" si="68"/>
        <v>S</v>
      </c>
      <c r="O54" s="51" t="str">
        <f t="shared" si="85"/>
        <v>VG</v>
      </c>
      <c r="P54" s="51" t="str">
        <f t="shared" si="70"/>
        <v>S</v>
      </c>
      <c r="Q54" s="51">
        <v>0.48599999999999999</v>
      </c>
      <c r="R54" s="51" t="str">
        <f t="shared" si="86"/>
        <v>VG</v>
      </c>
      <c r="S54" s="51" t="str">
        <f t="shared" si="87"/>
        <v>S</v>
      </c>
      <c r="T54" s="51" t="str">
        <f t="shared" si="88"/>
        <v>VG</v>
      </c>
      <c r="U54" s="51" t="str">
        <f t="shared" si="89"/>
        <v>G</v>
      </c>
      <c r="V54" s="51">
        <v>0.78300000000000003</v>
      </c>
      <c r="W54" s="51" t="str">
        <f t="shared" si="90"/>
        <v>G</v>
      </c>
      <c r="X54" s="51" t="str">
        <f t="shared" si="91"/>
        <v>S</v>
      </c>
      <c r="Y54" s="51" t="str">
        <f t="shared" si="92"/>
        <v>G</v>
      </c>
      <c r="Z54" s="51" t="str">
        <f t="shared" si="93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79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202</v>
      </c>
      <c r="F55" s="50"/>
      <c r="G55" s="51">
        <v>0.76300000000000001</v>
      </c>
      <c r="H55" s="51" t="str">
        <f t="shared" si="80"/>
        <v>G</v>
      </c>
      <c r="I55" s="51" t="str">
        <f t="shared" si="81"/>
        <v>S</v>
      </c>
      <c r="J55" s="51" t="str">
        <f t="shared" si="82"/>
        <v>G</v>
      </c>
      <c r="K55" s="51" t="str">
        <f t="shared" si="83"/>
        <v>G</v>
      </c>
      <c r="L55" s="52">
        <v>-2.07E-2</v>
      </c>
      <c r="M55" s="51" t="str">
        <f t="shared" si="84"/>
        <v>VG</v>
      </c>
      <c r="N55" s="51" t="str">
        <f t="shared" si="68"/>
        <v>S</v>
      </c>
      <c r="O55" s="51" t="str">
        <f t="shared" si="85"/>
        <v>VG</v>
      </c>
      <c r="P55" s="51" t="str">
        <f t="shared" si="70"/>
        <v>S</v>
      </c>
      <c r="Q55" s="51">
        <v>0.48599999999999999</v>
      </c>
      <c r="R55" s="51" t="str">
        <f t="shared" si="86"/>
        <v>VG</v>
      </c>
      <c r="S55" s="51" t="str">
        <f t="shared" si="87"/>
        <v>S</v>
      </c>
      <c r="T55" s="51" t="str">
        <f t="shared" si="88"/>
        <v>VG</v>
      </c>
      <c r="U55" s="51" t="str">
        <f t="shared" si="89"/>
        <v>G</v>
      </c>
      <c r="V55" s="51">
        <v>0.78500000000000003</v>
      </c>
      <c r="W55" s="51" t="str">
        <f t="shared" si="90"/>
        <v>G</v>
      </c>
      <c r="X55" s="51" t="str">
        <f t="shared" si="91"/>
        <v>S</v>
      </c>
      <c r="Y55" s="51" t="str">
        <f t="shared" si="92"/>
        <v>G</v>
      </c>
      <c r="Z55" s="51" t="str">
        <f t="shared" si="9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79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203</v>
      </c>
      <c r="F56" s="50"/>
      <c r="G56" s="51">
        <v>0.76700000000000002</v>
      </c>
      <c r="H56" s="51" t="str">
        <f t="shared" si="80"/>
        <v>G</v>
      </c>
      <c r="I56" s="51" t="str">
        <f t="shared" si="81"/>
        <v>S</v>
      </c>
      <c r="J56" s="51" t="str">
        <f t="shared" si="82"/>
        <v>G</v>
      </c>
      <c r="K56" s="51" t="str">
        <f t="shared" si="83"/>
        <v>G</v>
      </c>
      <c r="L56" s="52">
        <v>-1.2200000000000001E-2</v>
      </c>
      <c r="M56" s="51" t="str">
        <f t="shared" si="84"/>
        <v>VG</v>
      </c>
      <c r="N56" s="51" t="str">
        <f t="shared" si="68"/>
        <v>S</v>
      </c>
      <c r="O56" s="51" t="str">
        <f t="shared" si="85"/>
        <v>VG</v>
      </c>
      <c r="P56" s="51" t="str">
        <f t="shared" si="70"/>
        <v>S</v>
      </c>
      <c r="Q56" s="51">
        <v>0.48299999999999998</v>
      </c>
      <c r="R56" s="51" t="str">
        <f t="shared" si="86"/>
        <v>VG</v>
      </c>
      <c r="S56" s="51" t="str">
        <f t="shared" si="87"/>
        <v>S</v>
      </c>
      <c r="T56" s="51" t="str">
        <f t="shared" si="88"/>
        <v>VG</v>
      </c>
      <c r="U56" s="51" t="str">
        <f t="shared" si="89"/>
        <v>G</v>
      </c>
      <c r="V56" s="51">
        <v>0.78500000000000003</v>
      </c>
      <c r="W56" s="51" t="str">
        <f t="shared" si="90"/>
        <v>G</v>
      </c>
      <c r="X56" s="51" t="str">
        <f t="shared" si="91"/>
        <v>S</v>
      </c>
      <c r="Y56" s="51" t="str">
        <f t="shared" si="92"/>
        <v>G</v>
      </c>
      <c r="Z56" s="51" t="str">
        <f t="shared" si="9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79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205</v>
      </c>
      <c r="F57" s="50"/>
      <c r="G57" s="51">
        <v>0.77</v>
      </c>
      <c r="H57" s="51" t="str">
        <f t="shared" si="80"/>
        <v>G</v>
      </c>
      <c r="I57" s="51" t="str">
        <f t="shared" si="81"/>
        <v>S</v>
      </c>
      <c r="J57" s="51" t="str">
        <f t="shared" si="82"/>
        <v>G</v>
      </c>
      <c r="K57" s="51" t="str">
        <f t="shared" si="83"/>
        <v>G</v>
      </c>
      <c r="L57" s="52">
        <v>2.86E-2</v>
      </c>
      <c r="M57" s="51" t="str">
        <f t="shared" si="84"/>
        <v>VG</v>
      </c>
      <c r="N57" s="51" t="str">
        <f t="shared" si="68"/>
        <v>S</v>
      </c>
      <c r="O57" s="51" t="str">
        <f t="shared" si="85"/>
        <v>VG</v>
      </c>
      <c r="P57" s="51" t="str">
        <f t="shared" si="70"/>
        <v>S</v>
      </c>
      <c r="Q57" s="51">
        <v>0.47899999999999998</v>
      </c>
      <c r="R57" s="51" t="str">
        <f t="shared" si="86"/>
        <v>VG</v>
      </c>
      <c r="S57" s="51" t="str">
        <f t="shared" si="87"/>
        <v>S</v>
      </c>
      <c r="T57" s="51" t="str">
        <f t="shared" si="88"/>
        <v>VG</v>
      </c>
      <c r="U57" s="51" t="str">
        <f t="shared" si="89"/>
        <v>G</v>
      </c>
      <c r="V57" s="51">
        <v>0.78200000000000003</v>
      </c>
      <c r="W57" s="51" t="str">
        <f t="shared" si="90"/>
        <v>G</v>
      </c>
      <c r="X57" s="51" t="str">
        <f t="shared" si="91"/>
        <v>S</v>
      </c>
      <c r="Y57" s="51" t="str">
        <f t="shared" si="92"/>
        <v>G</v>
      </c>
      <c r="Z57" s="51" t="str">
        <f t="shared" si="9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79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214</v>
      </c>
      <c r="F58" s="50"/>
      <c r="G58" s="51">
        <v>0.77</v>
      </c>
      <c r="H58" s="51" t="str">
        <f t="shared" si="80"/>
        <v>G</v>
      </c>
      <c r="I58" s="51" t="str">
        <f t="shared" si="81"/>
        <v>S</v>
      </c>
      <c r="J58" s="51" t="str">
        <f t="shared" si="82"/>
        <v>G</v>
      </c>
      <c r="K58" s="51" t="str">
        <f t="shared" si="83"/>
        <v>G</v>
      </c>
      <c r="L58" s="52">
        <v>2.86E-2</v>
      </c>
      <c r="M58" s="51" t="str">
        <f t="shared" si="84"/>
        <v>VG</v>
      </c>
      <c r="N58" s="51" t="str">
        <f t="shared" si="68"/>
        <v>S</v>
      </c>
      <c r="O58" s="51" t="str">
        <f t="shared" si="85"/>
        <v>VG</v>
      </c>
      <c r="P58" s="51" t="str">
        <f t="shared" si="70"/>
        <v>S</v>
      </c>
      <c r="Q58" s="51">
        <v>0.47899999999999998</v>
      </c>
      <c r="R58" s="51" t="str">
        <f t="shared" si="86"/>
        <v>VG</v>
      </c>
      <c r="S58" s="51" t="str">
        <f t="shared" si="87"/>
        <v>S</v>
      </c>
      <c r="T58" s="51" t="str">
        <f t="shared" si="88"/>
        <v>VG</v>
      </c>
      <c r="U58" s="51" t="str">
        <f t="shared" si="89"/>
        <v>G</v>
      </c>
      <c r="V58" s="51">
        <v>0.78200000000000003</v>
      </c>
      <c r="W58" s="51" t="str">
        <f t="shared" si="90"/>
        <v>G</v>
      </c>
      <c r="X58" s="51" t="str">
        <f t="shared" si="91"/>
        <v>S</v>
      </c>
      <c r="Y58" s="51" t="str">
        <f t="shared" si="92"/>
        <v>G</v>
      </c>
      <c r="Z58" s="51" t="str">
        <f t="shared" si="9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79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219</v>
      </c>
      <c r="F59" s="50"/>
      <c r="G59" s="51">
        <v>0.754</v>
      </c>
      <c r="H59" s="51" t="str">
        <f t="shared" si="80"/>
        <v>G</v>
      </c>
      <c r="I59" s="51" t="str">
        <f t="shared" si="81"/>
        <v>S</v>
      </c>
      <c r="J59" s="51" t="str">
        <f t="shared" si="82"/>
        <v>G</v>
      </c>
      <c r="K59" s="51" t="str">
        <f t="shared" si="83"/>
        <v>G</v>
      </c>
      <c r="L59" s="52">
        <v>9.0300000000000005E-2</v>
      </c>
      <c r="M59" s="51" t="str">
        <f t="shared" si="84"/>
        <v>G</v>
      </c>
      <c r="N59" s="51" t="str">
        <f t="shared" si="68"/>
        <v>S</v>
      </c>
      <c r="O59" s="51" t="str">
        <f t="shared" si="85"/>
        <v>VG</v>
      </c>
      <c r="P59" s="51" t="str">
        <f t="shared" si="70"/>
        <v>S</v>
      </c>
      <c r="Q59" s="51">
        <v>0.49</v>
      </c>
      <c r="R59" s="51" t="str">
        <f t="shared" si="86"/>
        <v>VG</v>
      </c>
      <c r="S59" s="51" t="str">
        <f t="shared" si="87"/>
        <v>S</v>
      </c>
      <c r="T59" s="51" t="str">
        <f t="shared" si="88"/>
        <v>VG</v>
      </c>
      <c r="U59" s="51" t="str">
        <f t="shared" si="89"/>
        <v>G</v>
      </c>
      <c r="V59" s="51">
        <v>0.78110000000000002</v>
      </c>
      <c r="W59" s="51" t="str">
        <f t="shared" si="90"/>
        <v>G</v>
      </c>
      <c r="X59" s="51" t="str">
        <f t="shared" si="91"/>
        <v>S</v>
      </c>
      <c r="Y59" s="51" t="str">
        <f t="shared" si="92"/>
        <v>G</v>
      </c>
      <c r="Z59" s="51" t="str">
        <f t="shared" si="9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79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220</v>
      </c>
      <c r="E60" s="49" t="s">
        <v>221</v>
      </c>
      <c r="F60" s="50"/>
      <c r="G60" s="51">
        <v>0.76400000000000001</v>
      </c>
      <c r="H60" s="51" t="str">
        <f t="shared" si="80"/>
        <v>G</v>
      </c>
      <c r="I60" s="51" t="str">
        <f t="shared" si="81"/>
        <v>S</v>
      </c>
      <c r="J60" s="51" t="str">
        <f t="shared" si="82"/>
        <v>G</v>
      </c>
      <c r="K60" s="51" t="str">
        <f t="shared" si="83"/>
        <v>G</v>
      </c>
      <c r="L60" s="52">
        <v>-7.7999999999999996E-3</v>
      </c>
      <c r="M60" s="51" t="str">
        <f t="shared" si="84"/>
        <v>VG</v>
      </c>
      <c r="N60" s="51" t="str">
        <f t="shared" si="68"/>
        <v>S</v>
      </c>
      <c r="O60" s="51" t="str">
        <f t="shared" si="85"/>
        <v>VG</v>
      </c>
      <c r="P60" s="51" t="str">
        <f t="shared" si="70"/>
        <v>S</v>
      </c>
      <c r="Q60" s="51">
        <v>0.48599999999999999</v>
      </c>
      <c r="R60" s="51" t="str">
        <f t="shared" si="86"/>
        <v>VG</v>
      </c>
      <c r="S60" s="51" t="str">
        <f t="shared" si="87"/>
        <v>S</v>
      </c>
      <c r="T60" s="51" t="str">
        <f t="shared" si="88"/>
        <v>VG</v>
      </c>
      <c r="U60" s="51" t="str">
        <f t="shared" si="89"/>
        <v>G</v>
      </c>
      <c r="V60" s="51">
        <v>0.78080000000000005</v>
      </c>
      <c r="W60" s="51" t="str">
        <f t="shared" si="90"/>
        <v>G</v>
      </c>
      <c r="X60" s="51" t="str">
        <f t="shared" si="91"/>
        <v>S</v>
      </c>
      <c r="Y60" s="51" t="str">
        <f t="shared" si="92"/>
        <v>G</v>
      </c>
      <c r="Z60" s="51" t="str">
        <f t="shared" si="9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79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223</v>
      </c>
      <c r="F61" s="50"/>
      <c r="G61" s="51">
        <v>0.77500000000000002</v>
      </c>
      <c r="H61" s="51" t="str">
        <f t="shared" si="80"/>
        <v>G</v>
      </c>
      <c r="I61" s="51" t="str">
        <f t="shared" si="81"/>
        <v>S</v>
      </c>
      <c r="J61" s="51" t="str">
        <f t="shared" si="82"/>
        <v>G</v>
      </c>
      <c r="K61" s="51" t="str">
        <f t="shared" si="83"/>
        <v>G</v>
      </c>
      <c r="L61" s="52">
        <v>3.5400000000000001E-2</v>
      </c>
      <c r="M61" s="51" t="str">
        <f t="shared" si="84"/>
        <v>VG</v>
      </c>
      <c r="N61" s="51" t="str">
        <f t="shared" si="68"/>
        <v>S</v>
      </c>
      <c r="O61" s="51" t="str">
        <f t="shared" si="85"/>
        <v>VG</v>
      </c>
      <c r="P61" s="51" t="str">
        <f t="shared" si="70"/>
        <v>S</v>
      </c>
      <c r="Q61" s="51">
        <v>0.47299999999999998</v>
      </c>
      <c r="R61" s="51" t="str">
        <f t="shared" si="86"/>
        <v>VG</v>
      </c>
      <c r="S61" s="51" t="str">
        <f t="shared" si="87"/>
        <v>S</v>
      </c>
      <c r="T61" s="51" t="str">
        <f t="shared" si="88"/>
        <v>VG</v>
      </c>
      <c r="U61" s="51" t="str">
        <f t="shared" si="89"/>
        <v>G</v>
      </c>
      <c r="V61" s="51">
        <v>0.77969999999999995</v>
      </c>
      <c r="W61" s="51" t="str">
        <f t="shared" si="90"/>
        <v>G</v>
      </c>
      <c r="X61" s="51" t="str">
        <f t="shared" si="91"/>
        <v>S</v>
      </c>
      <c r="Y61" s="51" t="str">
        <f t="shared" si="92"/>
        <v>G</v>
      </c>
      <c r="Z61" s="51" t="str">
        <f t="shared" si="9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79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224</v>
      </c>
      <c r="F62" s="50"/>
      <c r="G62" s="51">
        <v>0.77800000000000002</v>
      </c>
      <c r="H62" s="51" t="str">
        <f t="shared" si="80"/>
        <v>G</v>
      </c>
      <c r="I62" s="51" t="str">
        <f t="shared" si="81"/>
        <v>S</v>
      </c>
      <c r="J62" s="51" t="str">
        <f t="shared" si="82"/>
        <v>G</v>
      </c>
      <c r="K62" s="51" t="str">
        <f t="shared" si="83"/>
        <v>G</v>
      </c>
      <c r="L62" s="52">
        <v>-1E-3</v>
      </c>
      <c r="M62" s="51" t="str">
        <f t="shared" si="84"/>
        <v>VG</v>
      </c>
      <c r="N62" s="51" t="str">
        <f t="shared" si="68"/>
        <v>S</v>
      </c>
      <c r="O62" s="51" t="str">
        <f t="shared" si="85"/>
        <v>VG</v>
      </c>
      <c r="P62" s="51" t="str">
        <f t="shared" si="70"/>
        <v>S</v>
      </c>
      <c r="Q62" s="51">
        <v>0.47099999999999997</v>
      </c>
      <c r="R62" s="51" t="str">
        <f t="shared" si="86"/>
        <v>VG</v>
      </c>
      <c r="S62" s="51" t="str">
        <f t="shared" si="87"/>
        <v>S</v>
      </c>
      <c r="T62" s="51" t="str">
        <f t="shared" si="88"/>
        <v>VG</v>
      </c>
      <c r="U62" s="51" t="str">
        <f t="shared" si="89"/>
        <v>G</v>
      </c>
      <c r="V62" s="51">
        <v>0.77900000000000003</v>
      </c>
      <c r="W62" s="51" t="str">
        <f t="shared" si="90"/>
        <v>G</v>
      </c>
      <c r="X62" s="51" t="str">
        <f t="shared" si="91"/>
        <v>S</v>
      </c>
      <c r="Y62" s="51" t="str">
        <f t="shared" si="92"/>
        <v>G</v>
      </c>
      <c r="Z62" s="51" t="str">
        <f t="shared" si="9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79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228</v>
      </c>
      <c r="F63" s="50"/>
      <c r="G63" s="51">
        <v>0.77900000000000003</v>
      </c>
      <c r="H63" s="51" t="str">
        <f t="shared" ref="H63" si="94">IF(G63&gt;0.8,"VG",IF(G63&gt;0.7,"G",IF(G63&gt;0.45,"S","NS")))</f>
        <v>G</v>
      </c>
      <c r="I63" s="51" t="str">
        <f t="shared" ref="I63" si="95">AI63</f>
        <v>S</v>
      </c>
      <c r="J63" s="51" t="str">
        <f t="shared" ref="J63" si="96">BB63</f>
        <v>G</v>
      </c>
      <c r="K63" s="51" t="str">
        <f t="shared" ref="K63" si="97">BT63</f>
        <v>G</v>
      </c>
      <c r="L63" s="52">
        <v>-3.5000000000000001E-3</v>
      </c>
      <c r="M63" s="51" t="str">
        <f t="shared" ref="M63" si="98">IF(ABS(L63)&lt;5%,"VG",IF(ABS(L63)&lt;10%,"G",IF(ABS(L63)&lt;15%,"S","NS")))</f>
        <v>VG</v>
      </c>
      <c r="N63" s="51" t="str">
        <f t="shared" ref="N63" si="99">AO63</f>
        <v>S</v>
      </c>
      <c r="O63" s="51" t="str">
        <f t="shared" ref="O63" si="100">BD63</f>
        <v>VG</v>
      </c>
      <c r="P63" s="51" t="str">
        <f t="shared" ref="P63" si="101">BY63</f>
        <v>S</v>
      </c>
      <c r="Q63" s="51">
        <v>0.47</v>
      </c>
      <c r="R63" s="51" t="str">
        <f t="shared" ref="R63" si="102">IF(Q63&lt;=0.5,"VG",IF(Q63&lt;=0.6,"G",IF(Q63&lt;=0.7,"S","NS")))</f>
        <v>VG</v>
      </c>
      <c r="S63" s="51" t="str">
        <f t="shared" ref="S63" si="103">AN63</f>
        <v>S</v>
      </c>
      <c r="T63" s="51" t="str">
        <f t="shared" ref="T63" si="104">BF63</f>
        <v>VG</v>
      </c>
      <c r="U63" s="51" t="str">
        <f t="shared" ref="U63" si="105">BX63</f>
        <v>G</v>
      </c>
      <c r="V63" s="51">
        <v>0.78010000000000002</v>
      </c>
      <c r="W63" s="51" t="str">
        <f t="shared" ref="W63" si="106">IF(V63&gt;0.85,"VG",IF(V63&gt;0.75,"G",IF(V63&gt;0.6,"S","NS")))</f>
        <v>G</v>
      </c>
      <c r="X63" s="51" t="str">
        <f t="shared" ref="X63" si="107">AP63</f>
        <v>S</v>
      </c>
      <c r="Y63" s="51" t="str">
        <f t="shared" ref="Y63" si="108">BH63</f>
        <v>G</v>
      </c>
      <c r="Z63" s="51" t="str">
        <f t="shared" ref="Z63" si="109">BZ63</f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110">IF(BJ63=AR63,1,0)</f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x14ac:dyDescent="0.3">
      <c r="A64" s="3"/>
      <c r="B64" s="3"/>
      <c r="M64" s="26"/>
      <c r="Q64" s="18"/>
      <c r="AA64" s="33"/>
      <c r="AB64" s="33"/>
      <c r="AC64" s="42"/>
      <c r="AD64" s="42"/>
      <c r="AE64" s="43"/>
      <c r="AF64" s="43"/>
      <c r="AG64" s="35"/>
      <c r="AH64" s="35"/>
      <c r="AI64" s="36"/>
      <c r="AJ64" s="36"/>
      <c r="AK64" s="40"/>
      <c r="AL64" s="40"/>
      <c r="AM64" s="41"/>
      <c r="AN64" s="41"/>
      <c r="AO64" s="3"/>
      <c r="AP64" s="3"/>
      <c r="AR64" s="44"/>
      <c r="AS64" s="33"/>
      <c r="AT64" s="33"/>
      <c r="AU64" s="42"/>
      <c r="AV64" s="42"/>
      <c r="AW64" s="43"/>
      <c r="AX64" s="43"/>
      <c r="AY64" s="35"/>
      <c r="AZ64" s="35"/>
      <c r="BA64" s="36"/>
      <c r="BB64" s="36"/>
      <c r="BC64" s="40"/>
      <c r="BD64" s="40"/>
      <c r="BE64" s="41"/>
      <c r="BF64" s="41"/>
      <c r="BG64" s="3"/>
      <c r="BH64" s="3"/>
      <c r="BK64" s="35"/>
      <c r="BL64" s="35"/>
      <c r="BM64" s="35"/>
      <c r="BN64" s="35"/>
      <c r="BO64" s="35"/>
      <c r="BP64" s="35"/>
      <c r="BQ64" s="35"/>
      <c r="BR64" s="35"/>
    </row>
    <row r="65" spans="1:78" x14ac:dyDescent="0.3">
      <c r="A65" s="3">
        <v>14182500</v>
      </c>
      <c r="B65" s="3">
        <v>23780805</v>
      </c>
      <c r="C65" t="s">
        <v>141</v>
      </c>
      <c r="D65" t="s">
        <v>137</v>
      </c>
      <c r="G65" s="16">
        <v>0.65</v>
      </c>
      <c r="H65" s="16" t="str">
        <f t="shared" ref="H65:H74" si="111">IF(G65&gt;0.8,"VG",IF(G65&gt;0.7,"G",IF(G65&gt;0.45,"S","NS")))</f>
        <v>S</v>
      </c>
      <c r="I65" s="16" t="str">
        <f t="shared" ref="I65:I70" si="112">AI65</f>
        <v>S</v>
      </c>
      <c r="J65" s="16" t="str">
        <f t="shared" ref="J65:J70" si="113">BB65</f>
        <v>S</v>
      </c>
      <c r="K65" s="16" t="str">
        <f t="shared" ref="K65:K70" si="114">BT65</f>
        <v>S</v>
      </c>
      <c r="L65" s="19">
        <v>0.46400000000000002</v>
      </c>
      <c r="M65" s="26" t="str">
        <f t="shared" ref="M65:M74" si="115">IF(ABS(L65)&lt;5%,"VG",IF(ABS(L65)&lt;10%,"G",IF(ABS(L65)&lt;15%,"S","NS")))</f>
        <v>NS</v>
      </c>
      <c r="N65" s="26" t="str">
        <f t="shared" ref="N65:N78" si="116">AO65</f>
        <v>VG</v>
      </c>
      <c r="O65" s="26" t="str">
        <f t="shared" ref="O65:O70" si="117">BD65</f>
        <v>NS</v>
      </c>
      <c r="P65" s="26" t="str">
        <f t="shared" ref="P65:P78" si="118">BY65</f>
        <v>VG</v>
      </c>
      <c r="Q65" s="18">
        <v>0.55000000000000004</v>
      </c>
      <c r="R65" s="17" t="str">
        <f t="shared" ref="R65:R74" si="119">IF(Q65&lt;=0.5,"VG",IF(Q65&lt;=0.6,"G",IF(Q65&lt;=0.7,"S","NS")))</f>
        <v>G</v>
      </c>
      <c r="S65" s="17" t="str">
        <f t="shared" ref="S65:S70" si="120">AN65</f>
        <v>S</v>
      </c>
      <c r="T65" s="17" t="str">
        <f t="shared" ref="T65:T70" si="121">BF65</f>
        <v>S</v>
      </c>
      <c r="U65" s="17" t="str">
        <f t="shared" ref="U65:U70" si="122">BX65</f>
        <v>S</v>
      </c>
      <c r="V65" s="18">
        <v>0.88</v>
      </c>
      <c r="W65" s="18" t="str">
        <f t="shared" ref="W65:W74" si="123">IF(V65&gt;0.85,"VG",IF(V65&gt;0.75,"G",IF(V65&gt;0.6,"S","NS")))</f>
        <v>VG</v>
      </c>
      <c r="X65" s="18" t="str">
        <f t="shared" ref="X65:X70" si="124">AP65</f>
        <v>G</v>
      </c>
      <c r="Y65" s="18" t="str">
        <f t="shared" ref="Y65:Y70" si="125">BH65</f>
        <v>VG</v>
      </c>
      <c r="Z65" s="18" t="str">
        <f t="shared" ref="Z65:Z70" si="126">BZ65</f>
        <v>VG</v>
      </c>
      <c r="AA65" s="33">
        <v>0.535923319643546</v>
      </c>
      <c r="AB65" s="33">
        <v>0.54027386729737004</v>
      </c>
      <c r="AC65" s="42">
        <v>38.385922260563298</v>
      </c>
      <c r="AD65" s="42">
        <v>34.925235199023199</v>
      </c>
      <c r="AE65" s="43">
        <v>0.68123173763151501</v>
      </c>
      <c r="AF65" s="43">
        <v>0.67803107060268997</v>
      </c>
      <c r="AG65" s="35">
        <v>0.89656751071997598</v>
      </c>
      <c r="AH65" s="35">
        <v>0.81040885140585495</v>
      </c>
      <c r="AI65" s="36" t="s">
        <v>70</v>
      </c>
      <c r="AJ65" s="36" t="s">
        <v>70</v>
      </c>
      <c r="AK65" s="40" t="s">
        <v>68</v>
      </c>
      <c r="AL65" s="40" t="s">
        <v>68</v>
      </c>
      <c r="AM65" s="41" t="s">
        <v>70</v>
      </c>
      <c r="AN65" s="41" t="s">
        <v>70</v>
      </c>
      <c r="AO65" s="3" t="s">
        <v>71</v>
      </c>
      <c r="AP65" s="3" t="s">
        <v>69</v>
      </c>
      <c r="AR65" s="44" t="s">
        <v>147</v>
      </c>
      <c r="AS65" s="33">
        <v>0.58536063766689905</v>
      </c>
      <c r="AT65" s="33">
        <v>0.59272982781481798</v>
      </c>
      <c r="AU65" s="42">
        <v>33.469692203266703</v>
      </c>
      <c r="AV65" s="42">
        <v>33.364055411436802</v>
      </c>
      <c r="AW65" s="43">
        <v>0.64392496638436203</v>
      </c>
      <c r="AX65" s="43">
        <v>0.63817722631349205</v>
      </c>
      <c r="AY65" s="35">
        <v>0.86206359381770803</v>
      </c>
      <c r="AZ65" s="35">
        <v>0.87097721664626104</v>
      </c>
      <c r="BA65" s="36" t="s">
        <v>70</v>
      </c>
      <c r="BB65" s="36" t="s">
        <v>70</v>
      </c>
      <c r="BC65" s="40" t="s">
        <v>68</v>
      </c>
      <c r="BD65" s="40" t="s">
        <v>68</v>
      </c>
      <c r="BE65" s="41" t="s">
        <v>70</v>
      </c>
      <c r="BF65" s="41" t="s">
        <v>70</v>
      </c>
      <c r="BG65" s="3" t="s">
        <v>71</v>
      </c>
      <c r="BH65" s="3" t="s">
        <v>71</v>
      </c>
      <c r="BI65">
        <f t="shared" ref="BI65:BI78" si="127">IF(BJ65=AR65,1,0)</f>
        <v>1</v>
      </c>
      <c r="BJ65" t="s">
        <v>147</v>
      </c>
      <c r="BK65" s="35">
        <v>0.54378322653536504</v>
      </c>
      <c r="BL65" s="35">
        <v>0.55855572720182001</v>
      </c>
      <c r="BM65" s="35">
        <v>38.038808598584602</v>
      </c>
      <c r="BN65" s="35">
        <v>37.220206783194897</v>
      </c>
      <c r="BO65" s="35">
        <v>0.67543820847257097</v>
      </c>
      <c r="BP65" s="35">
        <v>0.66441272775149296</v>
      </c>
      <c r="BQ65" s="35">
        <v>0.89330690129327395</v>
      </c>
      <c r="BR65" s="35">
        <v>0.89525479032905397</v>
      </c>
      <c r="BS65" t="s">
        <v>70</v>
      </c>
      <c r="BT65" t="s">
        <v>70</v>
      </c>
      <c r="BU65" t="s">
        <v>68</v>
      </c>
      <c r="BV65" t="s">
        <v>68</v>
      </c>
      <c r="BW65" t="s">
        <v>70</v>
      </c>
      <c r="BX65" t="s">
        <v>70</v>
      </c>
      <c r="BY65" t="s">
        <v>71</v>
      </c>
      <c r="BZ65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151</v>
      </c>
      <c r="F66" s="57"/>
      <c r="G66" s="58">
        <v>0.66400000000000003</v>
      </c>
      <c r="H66" s="58" t="str">
        <f t="shared" si="111"/>
        <v>S</v>
      </c>
      <c r="I66" s="58" t="str">
        <f t="shared" si="112"/>
        <v>S</v>
      </c>
      <c r="J66" s="58" t="str">
        <f t="shared" si="113"/>
        <v>S</v>
      </c>
      <c r="K66" s="58" t="str">
        <f t="shared" si="114"/>
        <v>S</v>
      </c>
      <c r="L66" s="59">
        <v>0.435</v>
      </c>
      <c r="M66" s="58" t="str">
        <f t="shared" si="115"/>
        <v>NS</v>
      </c>
      <c r="N66" s="58" t="str">
        <f t="shared" si="116"/>
        <v>VG</v>
      </c>
      <c r="O66" s="58" t="str">
        <f t="shared" si="117"/>
        <v>NS</v>
      </c>
      <c r="P66" s="58" t="str">
        <f t="shared" si="118"/>
        <v>VG</v>
      </c>
      <c r="Q66" s="58">
        <v>0.54</v>
      </c>
      <c r="R66" s="58" t="str">
        <f t="shared" si="119"/>
        <v>G</v>
      </c>
      <c r="S66" s="58" t="str">
        <f t="shared" si="120"/>
        <v>S</v>
      </c>
      <c r="T66" s="58" t="str">
        <f t="shared" si="121"/>
        <v>S</v>
      </c>
      <c r="U66" s="58" t="str">
        <f t="shared" si="122"/>
        <v>S</v>
      </c>
      <c r="V66" s="58">
        <v>0.88500000000000001</v>
      </c>
      <c r="W66" s="58" t="str">
        <f t="shared" si="123"/>
        <v>VG</v>
      </c>
      <c r="X66" s="58" t="str">
        <f t="shared" si="124"/>
        <v>G</v>
      </c>
      <c r="Y66" s="58" t="str">
        <f t="shared" si="125"/>
        <v>VG</v>
      </c>
      <c r="Z66" s="58" t="str">
        <f t="shared" si="126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si="127"/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172</v>
      </c>
      <c r="E67" s="56" t="s">
        <v>173</v>
      </c>
      <c r="F67" s="57"/>
      <c r="G67" s="58">
        <v>0.78400000000000003</v>
      </c>
      <c r="H67" s="58" t="str">
        <f t="shared" si="111"/>
        <v>G</v>
      </c>
      <c r="I67" s="58" t="str">
        <f t="shared" si="112"/>
        <v>S</v>
      </c>
      <c r="J67" s="58" t="str">
        <f t="shared" si="113"/>
        <v>S</v>
      </c>
      <c r="K67" s="58" t="str">
        <f t="shared" si="114"/>
        <v>S</v>
      </c>
      <c r="L67" s="59">
        <v>0.19059999999999999</v>
      </c>
      <c r="M67" s="58" t="str">
        <f t="shared" si="115"/>
        <v>NS</v>
      </c>
      <c r="N67" s="58" t="str">
        <f t="shared" si="116"/>
        <v>VG</v>
      </c>
      <c r="O67" s="58" t="str">
        <f t="shared" si="117"/>
        <v>NS</v>
      </c>
      <c r="P67" s="58" t="str">
        <f t="shared" si="118"/>
        <v>VG</v>
      </c>
      <c r="Q67" s="58">
        <v>0.45600000000000002</v>
      </c>
      <c r="R67" s="58" t="str">
        <f t="shared" si="119"/>
        <v>VG</v>
      </c>
      <c r="S67" s="58" t="str">
        <f t="shared" si="120"/>
        <v>S</v>
      </c>
      <c r="T67" s="58" t="str">
        <f t="shared" si="121"/>
        <v>S</v>
      </c>
      <c r="U67" s="58" t="str">
        <f t="shared" si="122"/>
        <v>S</v>
      </c>
      <c r="V67" s="58">
        <v>0.878</v>
      </c>
      <c r="W67" s="58" t="str">
        <f t="shared" si="123"/>
        <v>VG</v>
      </c>
      <c r="X67" s="58" t="str">
        <f t="shared" si="124"/>
        <v>G</v>
      </c>
      <c r="Y67" s="58" t="str">
        <f t="shared" si="125"/>
        <v>VG</v>
      </c>
      <c r="Z67" s="58" t="str">
        <f t="shared" si="126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27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182</v>
      </c>
      <c r="E68" s="56" t="s">
        <v>183</v>
      </c>
      <c r="F68" s="57"/>
      <c r="G68" s="58">
        <v>0.66400000000000003</v>
      </c>
      <c r="H68" s="58" t="str">
        <f t="shared" si="111"/>
        <v>S</v>
      </c>
      <c r="I68" s="58" t="str">
        <f t="shared" si="112"/>
        <v>S</v>
      </c>
      <c r="J68" s="58" t="str">
        <f t="shared" si="113"/>
        <v>S</v>
      </c>
      <c r="K68" s="58" t="str">
        <f t="shared" si="114"/>
        <v>S</v>
      </c>
      <c r="L68" s="59">
        <v>0.434</v>
      </c>
      <c r="M68" s="58" t="str">
        <f t="shared" si="115"/>
        <v>NS</v>
      </c>
      <c r="N68" s="58" t="str">
        <f t="shared" si="116"/>
        <v>VG</v>
      </c>
      <c r="O68" s="58" t="str">
        <f t="shared" si="117"/>
        <v>NS</v>
      </c>
      <c r="P68" s="58" t="str">
        <f t="shared" si="118"/>
        <v>VG</v>
      </c>
      <c r="Q68" s="58">
        <v>0.54</v>
      </c>
      <c r="R68" s="58" t="str">
        <f t="shared" si="119"/>
        <v>G</v>
      </c>
      <c r="S68" s="58" t="str">
        <f t="shared" si="120"/>
        <v>S</v>
      </c>
      <c r="T68" s="58" t="str">
        <f t="shared" si="121"/>
        <v>S</v>
      </c>
      <c r="U68" s="58" t="str">
        <f t="shared" si="122"/>
        <v>S</v>
      </c>
      <c r="V68" s="58">
        <v>0.88680000000000003</v>
      </c>
      <c r="W68" s="58" t="str">
        <f t="shared" si="123"/>
        <v>VG</v>
      </c>
      <c r="X68" s="58" t="str">
        <f t="shared" si="124"/>
        <v>G</v>
      </c>
      <c r="Y68" s="58" t="str">
        <f t="shared" si="125"/>
        <v>VG</v>
      </c>
      <c r="Z68" s="58" t="str">
        <f t="shared" si="126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27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ht="28.8" x14ac:dyDescent="0.3">
      <c r="A69" s="55">
        <v>14182500</v>
      </c>
      <c r="B69" s="55">
        <v>23780805</v>
      </c>
      <c r="C69" s="56" t="s">
        <v>141</v>
      </c>
      <c r="D69" s="66" t="s">
        <v>180</v>
      </c>
      <c r="E69" s="56" t="s">
        <v>181</v>
      </c>
      <c r="F69" s="57"/>
      <c r="G69" s="58">
        <v>0.72099999999999997</v>
      </c>
      <c r="H69" s="58" t="str">
        <f t="shared" si="111"/>
        <v>G</v>
      </c>
      <c r="I69" s="58" t="str">
        <f t="shared" si="112"/>
        <v>S</v>
      </c>
      <c r="J69" s="58" t="str">
        <f t="shared" si="113"/>
        <v>S</v>
      </c>
      <c r="K69" s="58" t="str">
        <f t="shared" si="114"/>
        <v>S</v>
      </c>
      <c r="L69" s="59">
        <v>0.44900000000000001</v>
      </c>
      <c r="M69" s="58" t="str">
        <f t="shared" si="115"/>
        <v>NS</v>
      </c>
      <c r="N69" s="58" t="str">
        <f t="shared" si="116"/>
        <v>VG</v>
      </c>
      <c r="O69" s="58" t="str">
        <f t="shared" si="117"/>
        <v>NS</v>
      </c>
      <c r="P69" s="58" t="str">
        <f t="shared" si="118"/>
        <v>VG</v>
      </c>
      <c r="Q69" s="58">
        <v>0.49399999999999999</v>
      </c>
      <c r="R69" s="58" t="str">
        <f t="shared" si="119"/>
        <v>VG</v>
      </c>
      <c r="S69" s="58" t="str">
        <f t="shared" si="120"/>
        <v>S</v>
      </c>
      <c r="T69" s="58" t="str">
        <f t="shared" si="121"/>
        <v>S</v>
      </c>
      <c r="U69" s="58" t="str">
        <f t="shared" si="122"/>
        <v>S</v>
      </c>
      <c r="V69" s="58">
        <v>0.90229999999999999</v>
      </c>
      <c r="W69" s="58" t="str">
        <f t="shared" si="123"/>
        <v>VG</v>
      </c>
      <c r="X69" s="58" t="str">
        <f t="shared" si="124"/>
        <v>G</v>
      </c>
      <c r="Y69" s="58" t="str">
        <f t="shared" si="125"/>
        <v>VG</v>
      </c>
      <c r="Z69" s="58" t="str">
        <f t="shared" si="126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27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x14ac:dyDescent="0.3">
      <c r="A70" s="55">
        <v>14182500</v>
      </c>
      <c r="B70" s="55">
        <v>23780805</v>
      </c>
      <c r="C70" s="56" t="s">
        <v>141</v>
      </c>
      <c r="D70" s="66" t="s">
        <v>184</v>
      </c>
      <c r="F70" s="57"/>
      <c r="G70" s="58">
        <v>0.66</v>
      </c>
      <c r="H70" s="58" t="str">
        <f t="shared" si="111"/>
        <v>S</v>
      </c>
      <c r="I70" s="58" t="str">
        <f t="shared" si="112"/>
        <v>S</v>
      </c>
      <c r="J70" s="58" t="str">
        <f t="shared" si="113"/>
        <v>S</v>
      </c>
      <c r="K70" s="58" t="str">
        <f t="shared" si="114"/>
        <v>S</v>
      </c>
      <c r="L70" s="59">
        <v>0.43559999999999999</v>
      </c>
      <c r="M70" s="58" t="str">
        <f t="shared" si="115"/>
        <v>NS</v>
      </c>
      <c r="N70" s="58" t="str">
        <f t="shared" si="116"/>
        <v>VG</v>
      </c>
      <c r="O70" s="58" t="str">
        <f t="shared" si="117"/>
        <v>NS</v>
      </c>
      <c r="P70" s="58" t="str">
        <f t="shared" si="118"/>
        <v>VG</v>
      </c>
      <c r="Q70" s="58">
        <v>0.54400000000000004</v>
      </c>
      <c r="R70" s="58" t="str">
        <f t="shared" si="119"/>
        <v>G</v>
      </c>
      <c r="S70" s="58" t="str">
        <f t="shared" si="120"/>
        <v>S</v>
      </c>
      <c r="T70" s="58" t="str">
        <f t="shared" si="121"/>
        <v>S</v>
      </c>
      <c r="U70" s="58" t="str">
        <f t="shared" si="122"/>
        <v>S</v>
      </c>
      <c r="V70" s="58">
        <v>0.88400000000000001</v>
      </c>
      <c r="W70" s="58" t="str">
        <f t="shared" si="123"/>
        <v>VG</v>
      </c>
      <c r="X70" s="58" t="str">
        <f t="shared" si="124"/>
        <v>G</v>
      </c>
      <c r="Y70" s="58" t="str">
        <f t="shared" si="125"/>
        <v>VG</v>
      </c>
      <c r="Z70" s="58" t="str">
        <f t="shared" si="126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27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199</v>
      </c>
      <c r="F71" s="63"/>
      <c r="G71" s="24">
        <v>0.68</v>
      </c>
      <c r="H71" s="24" t="str">
        <f t="shared" si="111"/>
        <v>S</v>
      </c>
      <c r="I71" s="24" t="str">
        <f t="shared" ref="I71:I78" si="128">AI71</f>
        <v>S</v>
      </c>
      <c r="J71" s="24" t="str">
        <f t="shared" ref="J71:J78" si="129">BB71</f>
        <v>S</v>
      </c>
      <c r="K71" s="24" t="str">
        <f t="shared" ref="K71:K78" si="130">BT71</f>
        <v>S</v>
      </c>
      <c r="L71" s="25">
        <v>0.4103</v>
      </c>
      <c r="M71" s="24" t="str">
        <f t="shared" si="115"/>
        <v>NS</v>
      </c>
      <c r="N71" s="24" t="str">
        <f t="shared" si="116"/>
        <v>VG</v>
      </c>
      <c r="O71" s="24" t="str">
        <f t="shared" ref="O71:O78" si="131">BD71</f>
        <v>NS</v>
      </c>
      <c r="P71" s="24" t="str">
        <f t="shared" si="118"/>
        <v>VG</v>
      </c>
      <c r="Q71" s="24">
        <v>0.53200000000000003</v>
      </c>
      <c r="R71" s="24" t="str">
        <f t="shared" si="119"/>
        <v>G</v>
      </c>
      <c r="S71" s="24" t="str">
        <f t="shared" ref="S71:S78" si="132">AN71</f>
        <v>S</v>
      </c>
      <c r="T71" s="24" t="str">
        <f t="shared" ref="T71:T78" si="133">BF71</f>
        <v>S</v>
      </c>
      <c r="U71" s="24" t="str">
        <f t="shared" ref="U71:U78" si="134">BX71</f>
        <v>S</v>
      </c>
      <c r="V71" s="24">
        <v>0.88970000000000005</v>
      </c>
      <c r="W71" s="24" t="str">
        <f t="shared" si="123"/>
        <v>VG</v>
      </c>
      <c r="X71" s="24" t="str">
        <f t="shared" ref="X71:X78" si="135">AP71</f>
        <v>G</v>
      </c>
      <c r="Y71" s="24" t="str">
        <f t="shared" ref="Y71:Y78" si="136">BH71</f>
        <v>VG</v>
      </c>
      <c r="Z71" s="24" t="str">
        <f t="shared" ref="Z71:Z78" si="137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si="127"/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ht="28.8" x14ac:dyDescent="0.3">
      <c r="A72" s="36">
        <v>14182500</v>
      </c>
      <c r="B72" s="36">
        <v>23780805</v>
      </c>
      <c r="C72" s="30" t="s">
        <v>141</v>
      </c>
      <c r="D72" s="67" t="s">
        <v>200</v>
      </c>
      <c r="F72" s="63"/>
      <c r="G72" s="24">
        <v>0.72799999999999998</v>
      </c>
      <c r="H72" s="24" t="str">
        <f t="shared" si="111"/>
        <v>G</v>
      </c>
      <c r="I72" s="24" t="str">
        <f t="shared" si="128"/>
        <v>S</v>
      </c>
      <c r="J72" s="24" t="str">
        <f t="shared" si="129"/>
        <v>S</v>
      </c>
      <c r="K72" s="24" t="str">
        <f t="shared" si="130"/>
        <v>S</v>
      </c>
      <c r="L72" s="25">
        <v>0.29310000000000003</v>
      </c>
      <c r="M72" s="24" t="str">
        <f t="shared" si="115"/>
        <v>NS</v>
      </c>
      <c r="N72" s="24" t="str">
        <f t="shared" si="116"/>
        <v>VG</v>
      </c>
      <c r="O72" s="24" t="str">
        <f t="shared" si="131"/>
        <v>NS</v>
      </c>
      <c r="P72" s="24" t="str">
        <f t="shared" si="118"/>
        <v>VG</v>
      </c>
      <c r="Q72" s="24">
        <v>0.502</v>
      </c>
      <c r="R72" s="24" t="str">
        <f t="shared" si="119"/>
        <v>G</v>
      </c>
      <c r="S72" s="24" t="str">
        <f t="shared" si="132"/>
        <v>S</v>
      </c>
      <c r="T72" s="24" t="str">
        <f t="shared" si="133"/>
        <v>S</v>
      </c>
      <c r="U72" s="24" t="str">
        <f t="shared" si="134"/>
        <v>S</v>
      </c>
      <c r="V72" s="24">
        <v>0.87549999999999994</v>
      </c>
      <c r="W72" s="24" t="str">
        <f t="shared" si="123"/>
        <v>VG</v>
      </c>
      <c r="X72" s="24" t="str">
        <f t="shared" si="135"/>
        <v>G</v>
      </c>
      <c r="Y72" s="24" t="str">
        <f t="shared" si="136"/>
        <v>VG</v>
      </c>
      <c r="Z72" s="24" t="str">
        <f t="shared" si="137"/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27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67" t="s">
        <v>201</v>
      </c>
      <c r="F73" s="63"/>
      <c r="G73" s="24">
        <v>0.72199999999999998</v>
      </c>
      <c r="H73" s="24" t="str">
        <f t="shared" si="111"/>
        <v>G</v>
      </c>
      <c r="I73" s="24" t="str">
        <f t="shared" si="128"/>
        <v>S</v>
      </c>
      <c r="J73" s="24" t="str">
        <f t="shared" si="129"/>
        <v>S</v>
      </c>
      <c r="K73" s="24" t="str">
        <f t="shared" si="130"/>
        <v>S</v>
      </c>
      <c r="L73" s="25">
        <v>0.30230000000000001</v>
      </c>
      <c r="M73" s="24" t="str">
        <f t="shared" si="115"/>
        <v>NS</v>
      </c>
      <c r="N73" s="24" t="str">
        <f t="shared" si="116"/>
        <v>VG</v>
      </c>
      <c r="O73" s="24" t="str">
        <f t="shared" si="131"/>
        <v>NS</v>
      </c>
      <c r="P73" s="24" t="str">
        <f t="shared" si="118"/>
        <v>VG</v>
      </c>
      <c r="Q73" s="24">
        <v>0.50700000000000001</v>
      </c>
      <c r="R73" s="24" t="str">
        <f t="shared" si="119"/>
        <v>G</v>
      </c>
      <c r="S73" s="24" t="str">
        <f t="shared" si="132"/>
        <v>S</v>
      </c>
      <c r="T73" s="24" t="str">
        <f t="shared" si="133"/>
        <v>S</v>
      </c>
      <c r="U73" s="24" t="str">
        <f t="shared" si="134"/>
        <v>S</v>
      </c>
      <c r="V73" s="24">
        <v>0.87549999999999994</v>
      </c>
      <c r="W73" s="24" t="str">
        <f t="shared" si="123"/>
        <v>VG</v>
      </c>
      <c r="X73" s="24" t="str">
        <f t="shared" si="135"/>
        <v>G</v>
      </c>
      <c r="Y73" s="24" t="str">
        <f t="shared" si="136"/>
        <v>VG</v>
      </c>
      <c r="Z73" s="24" t="str">
        <f t="shared" si="137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27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202</v>
      </c>
      <c r="F74" s="63"/>
      <c r="G74" s="24">
        <v>0.72199999999999998</v>
      </c>
      <c r="H74" s="24" t="str">
        <f t="shared" si="111"/>
        <v>G</v>
      </c>
      <c r="I74" s="24" t="str">
        <f t="shared" si="128"/>
        <v>S</v>
      </c>
      <c r="J74" s="24" t="str">
        <f t="shared" si="129"/>
        <v>S</v>
      </c>
      <c r="K74" s="24" t="str">
        <f t="shared" si="130"/>
        <v>S</v>
      </c>
      <c r="L74" s="25">
        <v>0.30230000000000001</v>
      </c>
      <c r="M74" s="24" t="str">
        <f t="shared" si="115"/>
        <v>NS</v>
      </c>
      <c r="N74" s="24" t="str">
        <f t="shared" si="116"/>
        <v>VG</v>
      </c>
      <c r="O74" s="24" t="str">
        <f t="shared" si="131"/>
        <v>NS</v>
      </c>
      <c r="P74" s="24" t="str">
        <f t="shared" si="118"/>
        <v>VG</v>
      </c>
      <c r="Q74" s="24">
        <v>0.50700000000000001</v>
      </c>
      <c r="R74" s="24" t="str">
        <f t="shared" si="119"/>
        <v>G</v>
      </c>
      <c r="S74" s="24" t="str">
        <f t="shared" si="132"/>
        <v>S</v>
      </c>
      <c r="T74" s="24" t="str">
        <f t="shared" si="133"/>
        <v>S</v>
      </c>
      <c r="U74" s="24" t="str">
        <f t="shared" si="134"/>
        <v>S</v>
      </c>
      <c r="V74" s="24">
        <v>0.87549999999999994</v>
      </c>
      <c r="W74" s="24" t="str">
        <f t="shared" si="123"/>
        <v>VG</v>
      </c>
      <c r="X74" s="24" t="str">
        <f t="shared" si="135"/>
        <v>G</v>
      </c>
      <c r="Y74" s="24" t="str">
        <f t="shared" si="136"/>
        <v>VG</v>
      </c>
      <c r="Z74" s="24" t="str">
        <f t="shared" si="137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27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209</v>
      </c>
      <c r="F75" s="63"/>
      <c r="G75" s="24">
        <v>0.72199999999999998</v>
      </c>
      <c r="H75" s="24" t="str">
        <f>IF(G75&gt;0.8,"VG",IF(G75&gt;0.7,"G",IF(G75&gt;0.45,"S","NS")))</f>
        <v>G</v>
      </c>
      <c r="I75" s="24" t="str">
        <f t="shared" si="128"/>
        <v>S</v>
      </c>
      <c r="J75" s="24" t="str">
        <f t="shared" si="129"/>
        <v>S</v>
      </c>
      <c r="K75" s="24" t="str">
        <f t="shared" si="130"/>
        <v>S</v>
      </c>
      <c r="L75" s="25">
        <v>0.30280000000000001</v>
      </c>
      <c r="M75" s="24" t="str">
        <f>IF(ABS(L75)&lt;5%,"VG",IF(ABS(L75)&lt;10%,"G",IF(ABS(L75)&lt;15%,"S","NS")))</f>
        <v>NS</v>
      </c>
      <c r="N75" s="24" t="str">
        <f t="shared" si="116"/>
        <v>VG</v>
      </c>
      <c r="O75" s="24" t="str">
        <f t="shared" si="131"/>
        <v>NS</v>
      </c>
      <c r="P75" s="24" t="str">
        <f t="shared" si="118"/>
        <v>VG</v>
      </c>
      <c r="Q75" s="24">
        <v>0.50700000000000001</v>
      </c>
      <c r="R75" s="24" t="str">
        <f>IF(Q75&lt;=0.5,"VG",IF(Q75&lt;=0.6,"G",IF(Q75&lt;=0.7,"S","NS")))</f>
        <v>G</v>
      </c>
      <c r="S75" s="24" t="str">
        <f t="shared" si="132"/>
        <v>S</v>
      </c>
      <c r="T75" s="24" t="str">
        <f t="shared" si="133"/>
        <v>S</v>
      </c>
      <c r="U75" s="24" t="str">
        <f t="shared" si="134"/>
        <v>S</v>
      </c>
      <c r="V75" s="24">
        <v>0.87629999999999997</v>
      </c>
      <c r="W75" s="24" t="str">
        <f>IF(V75&gt;0.85,"VG",IF(V75&gt;0.75,"G",IF(V75&gt;0.6,"S","NS")))</f>
        <v>VG</v>
      </c>
      <c r="X75" s="24" t="str">
        <f t="shared" si="135"/>
        <v>G</v>
      </c>
      <c r="Y75" s="24" t="str">
        <f t="shared" si="136"/>
        <v>VG</v>
      </c>
      <c r="Z75" s="24" t="str">
        <f t="shared" si="137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27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213</v>
      </c>
      <c r="F76" s="63"/>
      <c r="G76" s="24">
        <v>0.72199999999999998</v>
      </c>
      <c r="H76" s="24" t="str">
        <f>IF(G76&gt;0.8,"VG",IF(G76&gt;0.7,"G",IF(G76&gt;0.45,"S","NS")))</f>
        <v>G</v>
      </c>
      <c r="I76" s="24" t="str">
        <f t="shared" si="128"/>
        <v>S</v>
      </c>
      <c r="J76" s="24" t="str">
        <f t="shared" si="129"/>
        <v>S</v>
      </c>
      <c r="K76" s="24" t="str">
        <f t="shared" si="130"/>
        <v>S</v>
      </c>
      <c r="L76" s="25">
        <v>0.30280000000000001</v>
      </c>
      <c r="M76" s="24" t="str">
        <f>IF(ABS(L76)&lt;5%,"VG",IF(ABS(L76)&lt;10%,"G",IF(ABS(L76)&lt;15%,"S","NS")))</f>
        <v>NS</v>
      </c>
      <c r="N76" s="24" t="str">
        <f t="shared" si="116"/>
        <v>VG</v>
      </c>
      <c r="O76" s="24" t="str">
        <f t="shared" si="131"/>
        <v>NS</v>
      </c>
      <c r="P76" s="24" t="str">
        <f t="shared" si="118"/>
        <v>VG</v>
      </c>
      <c r="Q76" s="24">
        <v>0.50700000000000001</v>
      </c>
      <c r="R76" s="24" t="str">
        <f>IF(Q76&lt;=0.5,"VG",IF(Q76&lt;=0.6,"G",IF(Q76&lt;=0.7,"S","NS")))</f>
        <v>G</v>
      </c>
      <c r="S76" s="24" t="str">
        <f t="shared" si="132"/>
        <v>S</v>
      </c>
      <c r="T76" s="24" t="str">
        <f t="shared" si="133"/>
        <v>S</v>
      </c>
      <c r="U76" s="24" t="str">
        <f t="shared" si="134"/>
        <v>S</v>
      </c>
      <c r="V76" s="24">
        <v>0.87629999999999997</v>
      </c>
      <c r="W76" s="24" t="str">
        <f>IF(V76&gt;0.85,"VG",IF(V76&gt;0.75,"G",IF(V76&gt;0.6,"S","NS")))</f>
        <v>VG</v>
      </c>
      <c r="X76" s="24" t="str">
        <f t="shared" si="135"/>
        <v>G</v>
      </c>
      <c r="Y76" s="24" t="str">
        <f t="shared" si="136"/>
        <v>VG</v>
      </c>
      <c r="Z76" s="24" t="str">
        <f t="shared" si="137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27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218</v>
      </c>
      <c r="F77" s="63"/>
      <c r="G77" s="24">
        <v>0.78100000000000003</v>
      </c>
      <c r="H77" s="24" t="str">
        <f>IF(G77&gt;0.8,"VG",IF(G77&gt;0.7,"G",IF(G77&gt;0.45,"S","NS")))</f>
        <v>G</v>
      </c>
      <c r="I77" s="24" t="str">
        <f t="shared" si="128"/>
        <v>S</v>
      </c>
      <c r="J77" s="24" t="str">
        <f t="shared" si="129"/>
        <v>S</v>
      </c>
      <c r="K77" s="24" t="str">
        <f t="shared" si="130"/>
        <v>S</v>
      </c>
      <c r="L77" s="25">
        <v>0.30049999999999999</v>
      </c>
      <c r="M77" s="24" t="str">
        <f>IF(ABS(L77)&lt;5%,"VG",IF(ABS(L77)&lt;10%,"G",IF(ABS(L77)&lt;15%,"S","NS")))</f>
        <v>NS</v>
      </c>
      <c r="N77" s="24" t="str">
        <f t="shared" si="116"/>
        <v>VG</v>
      </c>
      <c r="O77" s="24" t="str">
        <f t="shared" si="131"/>
        <v>NS</v>
      </c>
      <c r="P77" s="24" t="str">
        <f t="shared" si="118"/>
        <v>VG</v>
      </c>
      <c r="Q77" s="24">
        <v>0.45</v>
      </c>
      <c r="R77" s="24" t="str">
        <f>IF(Q77&lt;=0.5,"VG",IF(Q77&lt;=0.6,"G",IF(Q77&lt;=0.7,"S","NS")))</f>
        <v>VG</v>
      </c>
      <c r="S77" s="24" t="str">
        <f t="shared" si="132"/>
        <v>S</v>
      </c>
      <c r="T77" s="24" t="str">
        <f t="shared" si="133"/>
        <v>S</v>
      </c>
      <c r="U77" s="24" t="str">
        <f t="shared" si="134"/>
        <v>S</v>
      </c>
      <c r="V77" s="24">
        <v>0.8891</v>
      </c>
      <c r="W77" s="24" t="str">
        <f>IF(V77&gt;0.85,"VG",IF(V77&gt;0.75,"G",IF(V77&gt;0.6,"S","NS")))</f>
        <v>VG</v>
      </c>
      <c r="X77" s="24" t="str">
        <f t="shared" si="135"/>
        <v>G</v>
      </c>
      <c r="Y77" s="24" t="str">
        <f t="shared" si="136"/>
        <v>VG</v>
      </c>
      <c r="Z77" s="24" t="str">
        <f t="shared" si="137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27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224</v>
      </c>
      <c r="E78" s="30" t="s">
        <v>225</v>
      </c>
      <c r="F78" s="63"/>
      <c r="G78" s="24">
        <v>0.78</v>
      </c>
      <c r="H78" s="24" t="str">
        <f>IF(G78&gt;0.8,"VG",IF(G78&gt;0.7,"G",IF(G78&gt;0.45,"S","NS")))</f>
        <v>G</v>
      </c>
      <c r="I78" s="24" t="str">
        <f t="shared" si="128"/>
        <v>S</v>
      </c>
      <c r="J78" s="24" t="str">
        <f t="shared" si="129"/>
        <v>S</v>
      </c>
      <c r="K78" s="24" t="str">
        <f t="shared" si="130"/>
        <v>S</v>
      </c>
      <c r="L78" s="25">
        <v>0.30149999999999999</v>
      </c>
      <c r="M78" s="24" t="str">
        <f>IF(ABS(L78)&lt;5%,"VG",IF(ABS(L78)&lt;10%,"G",IF(ABS(L78)&lt;15%,"S","NS")))</f>
        <v>NS</v>
      </c>
      <c r="N78" s="24" t="str">
        <f t="shared" si="116"/>
        <v>VG</v>
      </c>
      <c r="O78" s="24" t="str">
        <f t="shared" si="131"/>
        <v>NS</v>
      </c>
      <c r="P78" s="24" t="str">
        <f t="shared" si="118"/>
        <v>VG</v>
      </c>
      <c r="Q78" s="24">
        <v>0.45100000000000001</v>
      </c>
      <c r="R78" s="24" t="str">
        <f>IF(Q78&lt;=0.5,"VG",IF(Q78&lt;=0.6,"G",IF(Q78&lt;=0.7,"S","NS")))</f>
        <v>VG</v>
      </c>
      <c r="S78" s="24" t="str">
        <f t="shared" si="132"/>
        <v>S</v>
      </c>
      <c r="T78" s="24" t="str">
        <f t="shared" si="133"/>
        <v>S</v>
      </c>
      <c r="U78" s="24" t="str">
        <f t="shared" si="134"/>
        <v>S</v>
      </c>
      <c r="V78" s="24">
        <v>0.8891</v>
      </c>
      <c r="W78" s="24" t="str">
        <f>IF(V78&gt;0.85,"VG",IF(V78&gt;0.75,"G",IF(V78&gt;0.6,"S","NS")))</f>
        <v>VG</v>
      </c>
      <c r="X78" s="24" t="str">
        <f t="shared" si="135"/>
        <v>G</v>
      </c>
      <c r="Y78" s="24" t="str">
        <f t="shared" si="136"/>
        <v>VG</v>
      </c>
      <c r="Z78" s="24" t="str">
        <f t="shared" si="137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27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49" customFormat="1" x14ac:dyDescent="0.3">
      <c r="A79" s="48">
        <v>14182500</v>
      </c>
      <c r="B79" s="48">
        <v>23780805</v>
      </c>
      <c r="C79" s="49" t="s">
        <v>141</v>
      </c>
      <c r="D79" s="77" t="s">
        <v>232</v>
      </c>
      <c r="F79" s="50"/>
      <c r="G79" s="51">
        <v>0.86199999999999999</v>
      </c>
      <c r="H79" s="51" t="str">
        <f>IF(G79&gt;0.8,"VG",IF(G79&gt;0.7,"G",IF(G79&gt;0.45,"S","NS")))</f>
        <v>VG</v>
      </c>
      <c r="I79" s="51" t="str">
        <f t="shared" ref="I79" si="138">AI79</f>
        <v>S</v>
      </c>
      <c r="J79" s="51" t="str">
        <f t="shared" ref="J79" si="139">BB79</f>
        <v>S</v>
      </c>
      <c r="K79" s="51" t="str">
        <f t="shared" ref="K79" si="140">BT79</f>
        <v>S</v>
      </c>
      <c r="L79" s="52">
        <v>1.6000000000000001E-3</v>
      </c>
      <c r="M79" s="51" t="str">
        <f>IF(ABS(L79)&lt;5%,"VG",IF(ABS(L79)&lt;10%,"G",IF(ABS(L79)&lt;15%,"S","NS")))</f>
        <v>VG</v>
      </c>
      <c r="N79" s="51" t="str">
        <f t="shared" ref="N79" si="141">AO79</f>
        <v>VG</v>
      </c>
      <c r="O79" s="51" t="str">
        <f t="shared" ref="O79" si="142">BD79</f>
        <v>NS</v>
      </c>
      <c r="P79" s="51" t="str">
        <f t="shared" ref="P79" si="143">BY79</f>
        <v>VG</v>
      </c>
      <c r="Q79" s="51">
        <v>0.372</v>
      </c>
      <c r="R79" s="51" t="str">
        <f>IF(Q79&lt;=0.5,"VG",IF(Q79&lt;=0.6,"G",IF(Q79&lt;=0.7,"S","NS")))</f>
        <v>VG</v>
      </c>
      <c r="S79" s="51" t="str">
        <f t="shared" ref="S79" si="144">AN79</f>
        <v>S</v>
      </c>
      <c r="T79" s="51" t="str">
        <f t="shared" ref="T79" si="145">BF79</f>
        <v>S</v>
      </c>
      <c r="U79" s="51" t="str">
        <f t="shared" ref="U79" si="146">BX79</f>
        <v>S</v>
      </c>
      <c r="V79" s="51">
        <v>0.8891</v>
      </c>
      <c r="W79" s="51" t="str">
        <f>IF(V79&gt;0.85,"VG",IF(V79&gt;0.75,"G",IF(V79&gt;0.6,"S","NS")))</f>
        <v>VG</v>
      </c>
      <c r="X79" s="51" t="str">
        <f t="shared" ref="X79" si="147">AP79</f>
        <v>G</v>
      </c>
      <c r="Y79" s="51" t="str">
        <f t="shared" ref="Y79" si="148">BH79</f>
        <v>VG</v>
      </c>
      <c r="Z79" s="51" t="str">
        <f t="shared" ref="Z79" si="149">BZ79</f>
        <v>VG</v>
      </c>
      <c r="AA79" s="53">
        <v>0.535923319643546</v>
      </c>
      <c r="AB79" s="53">
        <v>0.54027386729737004</v>
      </c>
      <c r="AC79" s="53">
        <v>38.385922260563298</v>
      </c>
      <c r="AD79" s="53">
        <v>34.925235199023199</v>
      </c>
      <c r="AE79" s="53">
        <v>0.68123173763151501</v>
      </c>
      <c r="AF79" s="53">
        <v>0.67803107060268997</v>
      </c>
      <c r="AG79" s="53">
        <v>0.89656751071997598</v>
      </c>
      <c r="AH79" s="53">
        <v>0.81040885140585495</v>
      </c>
      <c r="AI79" s="48" t="s">
        <v>70</v>
      </c>
      <c r="AJ79" s="48" t="s">
        <v>70</v>
      </c>
      <c r="AK79" s="48" t="s">
        <v>68</v>
      </c>
      <c r="AL79" s="48" t="s">
        <v>68</v>
      </c>
      <c r="AM79" s="48" t="s">
        <v>70</v>
      </c>
      <c r="AN79" s="48" t="s">
        <v>70</v>
      </c>
      <c r="AO79" s="48" t="s">
        <v>71</v>
      </c>
      <c r="AP79" s="48" t="s">
        <v>69</v>
      </c>
      <c r="AR79" s="54" t="s">
        <v>147</v>
      </c>
      <c r="AS79" s="53">
        <v>0.58536063766689905</v>
      </c>
      <c r="AT79" s="53">
        <v>0.59272982781481798</v>
      </c>
      <c r="AU79" s="53">
        <v>33.469692203266703</v>
      </c>
      <c r="AV79" s="53">
        <v>33.364055411436802</v>
      </c>
      <c r="AW79" s="53">
        <v>0.64392496638436203</v>
      </c>
      <c r="AX79" s="53">
        <v>0.63817722631349205</v>
      </c>
      <c r="AY79" s="53">
        <v>0.86206359381770803</v>
      </c>
      <c r="AZ79" s="53">
        <v>0.87097721664626104</v>
      </c>
      <c r="BA79" s="48" t="s">
        <v>70</v>
      </c>
      <c r="BB79" s="48" t="s">
        <v>70</v>
      </c>
      <c r="BC79" s="48" t="s">
        <v>68</v>
      </c>
      <c r="BD79" s="48" t="s">
        <v>68</v>
      </c>
      <c r="BE79" s="48" t="s">
        <v>70</v>
      </c>
      <c r="BF79" s="48" t="s">
        <v>70</v>
      </c>
      <c r="BG79" s="48" t="s">
        <v>71</v>
      </c>
      <c r="BH79" s="48" t="s">
        <v>71</v>
      </c>
      <c r="BI79" s="49">
        <f t="shared" ref="BI79" si="150">IF(BJ79=AR79,1,0)</f>
        <v>1</v>
      </c>
      <c r="BJ79" s="49" t="s">
        <v>147</v>
      </c>
      <c r="BK79" s="53">
        <v>0.54378322653536504</v>
      </c>
      <c r="BL79" s="53">
        <v>0.55855572720182001</v>
      </c>
      <c r="BM79" s="53">
        <v>38.038808598584602</v>
      </c>
      <c r="BN79" s="53">
        <v>37.220206783194897</v>
      </c>
      <c r="BO79" s="53">
        <v>0.67543820847257097</v>
      </c>
      <c r="BP79" s="53">
        <v>0.66441272775149296</v>
      </c>
      <c r="BQ79" s="53">
        <v>0.89330690129327395</v>
      </c>
      <c r="BR79" s="53">
        <v>0.89525479032905397</v>
      </c>
      <c r="BS79" s="49" t="s">
        <v>70</v>
      </c>
      <c r="BT79" s="49" t="s">
        <v>70</v>
      </c>
      <c r="BU79" s="49" t="s">
        <v>68</v>
      </c>
      <c r="BV79" s="49" t="s">
        <v>68</v>
      </c>
      <c r="BW79" s="49" t="s">
        <v>70</v>
      </c>
      <c r="BX79" s="49" t="s">
        <v>70</v>
      </c>
      <c r="BY79" s="49" t="s">
        <v>71</v>
      </c>
      <c r="BZ79" s="49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233</v>
      </c>
      <c r="F80" s="50"/>
      <c r="G80" s="51">
        <v>0.86199999999999999</v>
      </c>
      <c r="H80" s="51" t="str">
        <f>IF(G80&gt;0.8,"VG",IF(G80&gt;0.7,"G",IF(G80&gt;0.45,"S","NS")))</f>
        <v>VG</v>
      </c>
      <c r="I80" s="51" t="str">
        <f t="shared" ref="I80" si="151">AI80</f>
        <v>S</v>
      </c>
      <c r="J80" s="51" t="str">
        <f t="shared" ref="J80" si="152">BB80</f>
        <v>S</v>
      </c>
      <c r="K80" s="51" t="str">
        <f t="shared" ref="K80" si="153">BT80</f>
        <v>S</v>
      </c>
      <c r="L80" s="52">
        <v>2.3E-3</v>
      </c>
      <c r="M80" s="51" t="str">
        <f>IF(ABS(L80)&lt;5%,"VG",IF(ABS(L80)&lt;10%,"G",IF(ABS(L80)&lt;15%,"S","NS")))</f>
        <v>VG</v>
      </c>
      <c r="N80" s="51" t="str">
        <f t="shared" ref="N80" si="154">AO80</f>
        <v>VG</v>
      </c>
      <c r="O80" s="51" t="str">
        <f t="shared" ref="O80" si="155">BD80</f>
        <v>NS</v>
      </c>
      <c r="P80" s="51" t="str">
        <f t="shared" ref="P80" si="156">BY80</f>
        <v>VG</v>
      </c>
      <c r="Q80" s="51">
        <v>0.372</v>
      </c>
      <c r="R80" s="51" t="str">
        <f>IF(Q80&lt;=0.5,"VG",IF(Q80&lt;=0.6,"G",IF(Q80&lt;=0.7,"S","NS")))</f>
        <v>VG</v>
      </c>
      <c r="S80" s="51" t="str">
        <f t="shared" ref="S80" si="157">AN80</f>
        <v>S</v>
      </c>
      <c r="T80" s="51" t="str">
        <f t="shared" ref="T80" si="158">BF80</f>
        <v>S</v>
      </c>
      <c r="U80" s="51" t="str">
        <f t="shared" ref="U80" si="159">BX80</f>
        <v>S</v>
      </c>
      <c r="V80" s="51">
        <v>0.8891</v>
      </c>
      <c r="W80" s="51" t="str">
        <f>IF(V80&gt;0.85,"VG",IF(V80&gt;0.75,"G",IF(V80&gt;0.6,"S","NS")))</f>
        <v>VG</v>
      </c>
      <c r="X80" s="51" t="str">
        <f t="shared" ref="X80" si="160">AP80</f>
        <v>G</v>
      </c>
      <c r="Y80" s="51" t="str">
        <f t="shared" ref="Y80" si="161">BH80</f>
        <v>VG</v>
      </c>
      <c r="Z80" s="51" t="str">
        <f t="shared" ref="Z80" si="162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63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49" customFormat="1" x14ac:dyDescent="0.3">
      <c r="A81" s="48">
        <v>14182500</v>
      </c>
      <c r="B81" s="48">
        <v>23780805</v>
      </c>
      <c r="C81" s="49" t="s">
        <v>141</v>
      </c>
      <c r="D81" s="77" t="s">
        <v>238</v>
      </c>
      <c r="F81" s="50"/>
      <c r="G81" s="51">
        <v>0.86899999999999999</v>
      </c>
      <c r="H81" s="51" t="str">
        <f>IF(G81&gt;0.8,"VG",IF(G81&gt;0.7,"G",IF(G81&gt;0.45,"S","NS")))</f>
        <v>VG</v>
      </c>
      <c r="I81" s="51" t="str">
        <f t="shared" ref="I81" si="164">AI81</f>
        <v>S</v>
      </c>
      <c r="J81" s="51" t="str">
        <f t="shared" ref="J81" si="165">BB81</f>
        <v>S</v>
      </c>
      <c r="K81" s="51" t="str">
        <f t="shared" ref="K81" si="166">BT81</f>
        <v>S</v>
      </c>
      <c r="L81" s="52">
        <v>3.3500000000000002E-2</v>
      </c>
      <c r="M81" s="51" t="str">
        <f>IF(ABS(L81)&lt;5%,"VG",IF(ABS(L81)&lt;10%,"G",IF(ABS(L81)&lt;15%,"S","NS")))</f>
        <v>VG</v>
      </c>
      <c r="N81" s="51" t="str">
        <f t="shared" ref="N81" si="167">AO81</f>
        <v>VG</v>
      </c>
      <c r="O81" s="51" t="str">
        <f t="shared" ref="O81" si="168">BD81</f>
        <v>NS</v>
      </c>
      <c r="P81" s="51" t="str">
        <f t="shared" ref="P81" si="169">BY81</f>
        <v>VG</v>
      </c>
      <c r="Q81" s="51">
        <v>0.36199999999999999</v>
      </c>
      <c r="R81" s="51" t="str">
        <f>IF(Q81&lt;=0.5,"VG",IF(Q81&lt;=0.6,"G",IF(Q81&lt;=0.7,"S","NS")))</f>
        <v>VG</v>
      </c>
      <c r="S81" s="51" t="str">
        <f t="shared" ref="S81" si="170">AN81</f>
        <v>S</v>
      </c>
      <c r="T81" s="51" t="str">
        <f t="shared" ref="T81" si="171">BF81</f>
        <v>S</v>
      </c>
      <c r="U81" s="51" t="str">
        <f t="shared" ref="U81" si="172">BX81</f>
        <v>S</v>
      </c>
      <c r="V81" s="51">
        <v>0.89639999999999997</v>
      </c>
      <c r="W81" s="51" t="str">
        <f>IF(V81&gt;0.85,"VG",IF(V81&gt;0.75,"G",IF(V81&gt;0.6,"S","NS")))</f>
        <v>VG</v>
      </c>
      <c r="X81" s="51" t="str">
        <f t="shared" ref="X81" si="173">AP81</f>
        <v>G</v>
      </c>
      <c r="Y81" s="51" t="str">
        <f t="shared" ref="Y81" si="174">BH81</f>
        <v>VG</v>
      </c>
      <c r="Z81" s="51" t="str">
        <f t="shared" ref="Z81" si="175">BZ81</f>
        <v>VG</v>
      </c>
      <c r="AA81" s="53">
        <v>0.535923319643546</v>
      </c>
      <c r="AB81" s="53">
        <v>0.54027386729737004</v>
      </c>
      <c r="AC81" s="53">
        <v>38.385922260563298</v>
      </c>
      <c r="AD81" s="53">
        <v>34.925235199023199</v>
      </c>
      <c r="AE81" s="53">
        <v>0.68123173763151501</v>
      </c>
      <c r="AF81" s="53">
        <v>0.67803107060268997</v>
      </c>
      <c r="AG81" s="53">
        <v>0.89656751071997598</v>
      </c>
      <c r="AH81" s="53">
        <v>0.81040885140585495</v>
      </c>
      <c r="AI81" s="48" t="s">
        <v>70</v>
      </c>
      <c r="AJ81" s="48" t="s">
        <v>70</v>
      </c>
      <c r="AK81" s="48" t="s">
        <v>68</v>
      </c>
      <c r="AL81" s="48" t="s">
        <v>68</v>
      </c>
      <c r="AM81" s="48" t="s">
        <v>70</v>
      </c>
      <c r="AN81" s="48" t="s">
        <v>70</v>
      </c>
      <c r="AO81" s="48" t="s">
        <v>71</v>
      </c>
      <c r="AP81" s="48" t="s">
        <v>69</v>
      </c>
      <c r="AR81" s="54" t="s">
        <v>147</v>
      </c>
      <c r="AS81" s="53">
        <v>0.58536063766689905</v>
      </c>
      <c r="AT81" s="53">
        <v>0.59272982781481798</v>
      </c>
      <c r="AU81" s="53">
        <v>33.469692203266703</v>
      </c>
      <c r="AV81" s="53">
        <v>33.364055411436802</v>
      </c>
      <c r="AW81" s="53">
        <v>0.64392496638436203</v>
      </c>
      <c r="AX81" s="53">
        <v>0.63817722631349205</v>
      </c>
      <c r="AY81" s="53">
        <v>0.86206359381770803</v>
      </c>
      <c r="AZ81" s="53">
        <v>0.87097721664626104</v>
      </c>
      <c r="BA81" s="48" t="s">
        <v>70</v>
      </c>
      <c r="BB81" s="48" t="s">
        <v>70</v>
      </c>
      <c r="BC81" s="48" t="s">
        <v>68</v>
      </c>
      <c r="BD81" s="48" t="s">
        <v>68</v>
      </c>
      <c r="BE81" s="48" t="s">
        <v>70</v>
      </c>
      <c r="BF81" s="48" t="s">
        <v>70</v>
      </c>
      <c r="BG81" s="48" t="s">
        <v>71</v>
      </c>
      <c r="BH81" s="48" t="s">
        <v>71</v>
      </c>
      <c r="BI81" s="49">
        <f t="shared" ref="BI81" si="176">IF(BJ81=AR81,1,0)</f>
        <v>1</v>
      </c>
      <c r="BJ81" s="49" t="s">
        <v>147</v>
      </c>
      <c r="BK81" s="53">
        <v>0.54378322653536504</v>
      </c>
      <c r="BL81" s="53">
        <v>0.55855572720182001</v>
      </c>
      <c r="BM81" s="53">
        <v>38.038808598584602</v>
      </c>
      <c r="BN81" s="53">
        <v>37.220206783194897</v>
      </c>
      <c r="BO81" s="53">
        <v>0.67543820847257097</v>
      </c>
      <c r="BP81" s="53">
        <v>0.66441272775149296</v>
      </c>
      <c r="BQ81" s="53">
        <v>0.89330690129327395</v>
      </c>
      <c r="BR81" s="53">
        <v>0.89525479032905397</v>
      </c>
      <c r="BS81" s="49" t="s">
        <v>70</v>
      </c>
      <c r="BT81" s="49" t="s">
        <v>70</v>
      </c>
      <c r="BU81" s="49" t="s">
        <v>68</v>
      </c>
      <c r="BV81" s="49" t="s">
        <v>68</v>
      </c>
      <c r="BW81" s="49" t="s">
        <v>70</v>
      </c>
      <c r="BX81" s="49" t="s">
        <v>70</v>
      </c>
      <c r="BY81" s="49" t="s">
        <v>71</v>
      </c>
      <c r="BZ81" s="49" t="s">
        <v>71</v>
      </c>
    </row>
    <row r="82" spans="1:78" s="70" customFormat="1" x14ac:dyDescent="0.3">
      <c r="A82" s="69"/>
      <c r="B82" s="69"/>
      <c r="D82" s="79"/>
      <c r="F82" s="71"/>
      <c r="G82" s="72"/>
      <c r="H82" s="72"/>
      <c r="I82" s="72"/>
      <c r="J82" s="72"/>
      <c r="K82" s="72"/>
      <c r="L82" s="73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4"/>
      <c r="AB82" s="74"/>
      <c r="AC82" s="74"/>
      <c r="AD82" s="74"/>
      <c r="AE82" s="74"/>
      <c r="AF82" s="74"/>
      <c r="AG82" s="74"/>
      <c r="AH82" s="74"/>
      <c r="AI82" s="69"/>
      <c r="AJ82" s="69"/>
      <c r="AK82" s="69"/>
      <c r="AL82" s="69"/>
      <c r="AM82" s="69"/>
      <c r="AN82" s="69"/>
      <c r="AO82" s="69"/>
      <c r="AP82" s="69"/>
      <c r="AR82" s="75"/>
      <c r="AS82" s="74"/>
      <c r="AT82" s="74"/>
      <c r="AU82" s="74"/>
      <c r="AV82" s="74"/>
      <c r="AW82" s="74"/>
      <c r="AX82" s="74"/>
      <c r="AY82" s="74"/>
      <c r="AZ82" s="74"/>
      <c r="BA82" s="69"/>
      <c r="BB82" s="69"/>
      <c r="BC82" s="69"/>
      <c r="BD82" s="69"/>
      <c r="BE82" s="69"/>
      <c r="BF82" s="69"/>
      <c r="BG82" s="69"/>
      <c r="BH82" s="69"/>
      <c r="BK82" s="74"/>
      <c r="BL82" s="74"/>
      <c r="BM82" s="74"/>
      <c r="BN82" s="74"/>
      <c r="BO82" s="74"/>
      <c r="BP82" s="74"/>
      <c r="BQ82" s="74"/>
      <c r="BR82" s="74"/>
    </row>
    <row r="83" spans="1:78" x14ac:dyDescent="0.3">
      <c r="A83" s="3">
        <v>14183000</v>
      </c>
      <c r="B83" s="3">
        <v>23780481</v>
      </c>
      <c r="C83" t="s">
        <v>142</v>
      </c>
      <c r="D83" t="s">
        <v>137</v>
      </c>
      <c r="G83" s="16">
        <v>0.78</v>
      </c>
      <c r="H83" s="16" t="str">
        <f t="shared" ref="H83:H91" si="177">IF(G83&gt;0.8,"VG",IF(G83&gt;0.7,"G",IF(G83&gt;0.45,"S","NS")))</f>
        <v>G</v>
      </c>
      <c r="I83" s="16" t="str">
        <f t="shared" ref="I83:I91" si="178">AI83</f>
        <v>G</v>
      </c>
      <c r="J83" s="16" t="str">
        <f t="shared" ref="J83:J91" si="179">BB83</f>
        <v>G</v>
      </c>
      <c r="K83" s="16" t="str">
        <f t="shared" ref="K83:K91" si="180">BT83</f>
        <v>G</v>
      </c>
      <c r="L83" s="19">
        <v>0.16500000000000001</v>
      </c>
      <c r="M83" s="26" t="str">
        <f t="shared" ref="M83:M91" si="181">IF(ABS(L83)&lt;5%,"VG",IF(ABS(L83)&lt;10%,"G",IF(ABS(L83)&lt;15%,"S","NS")))</f>
        <v>NS</v>
      </c>
      <c r="N83" s="26" t="str">
        <f t="shared" ref="N83:N91" si="182">AO83</f>
        <v>G</v>
      </c>
      <c r="O83" s="26" t="str">
        <f t="shared" ref="O83:O91" si="183">BD83</f>
        <v>S</v>
      </c>
      <c r="P83" s="26" t="str">
        <f t="shared" ref="P83:P91" si="184">BY83</f>
        <v>G</v>
      </c>
      <c r="Q83" s="18">
        <v>0.45</v>
      </c>
      <c r="R83" s="17" t="str">
        <f t="shared" ref="R83:R91" si="185">IF(Q83&lt;=0.5,"VG",IF(Q83&lt;=0.6,"G",IF(Q83&lt;=0.7,"S","NS")))</f>
        <v>VG</v>
      </c>
      <c r="S83" s="17" t="str">
        <f t="shared" ref="S83:S91" si="186">AN83</f>
        <v>G</v>
      </c>
      <c r="T83" s="17" t="str">
        <f t="shared" ref="T83:T91" si="187">BF83</f>
        <v>VG</v>
      </c>
      <c r="U83" s="17" t="str">
        <f t="shared" ref="U83:U91" si="188">BX83</f>
        <v>G</v>
      </c>
      <c r="V83" s="18">
        <v>0.84</v>
      </c>
      <c r="W83" s="18" t="str">
        <f t="shared" ref="W83:W91" si="189">IF(V83&gt;0.85,"VG",IF(V83&gt;0.75,"G",IF(V83&gt;0.6,"S","NS")))</f>
        <v>G</v>
      </c>
      <c r="X83" s="18" t="str">
        <f t="shared" ref="X83:X91" si="190">AP83</f>
        <v>S</v>
      </c>
      <c r="Y83" s="18" t="str">
        <f t="shared" ref="Y83:Y91" si="191">BH83</f>
        <v>G</v>
      </c>
      <c r="Z83" s="18" t="str">
        <f t="shared" ref="Z83:Z91" si="192">BZ83</f>
        <v>VG</v>
      </c>
      <c r="AA83" s="33">
        <v>0.70282479882715998</v>
      </c>
      <c r="AB83" s="33">
        <v>0.64417107550446695</v>
      </c>
      <c r="AC83" s="42">
        <v>19.359259877907299</v>
      </c>
      <c r="AD83" s="42">
        <v>16.635148005357099</v>
      </c>
      <c r="AE83" s="43">
        <v>0.54513778182477901</v>
      </c>
      <c r="AF83" s="43">
        <v>0.59651397678137696</v>
      </c>
      <c r="AG83" s="35">
        <v>0.84394804880386798</v>
      </c>
      <c r="AH83" s="35">
        <v>0.737360127489193</v>
      </c>
      <c r="AI83" s="36" t="s">
        <v>69</v>
      </c>
      <c r="AJ83" s="36" t="s">
        <v>70</v>
      </c>
      <c r="AK83" s="40" t="s">
        <v>68</v>
      </c>
      <c r="AL83" s="40" t="s">
        <v>68</v>
      </c>
      <c r="AM83" s="41" t="s">
        <v>69</v>
      </c>
      <c r="AN83" s="41" t="s">
        <v>69</v>
      </c>
      <c r="AO83" s="3" t="s">
        <v>69</v>
      </c>
      <c r="AP83" s="3" t="s">
        <v>70</v>
      </c>
      <c r="AR83" s="44" t="s">
        <v>148</v>
      </c>
      <c r="AS83" s="33">
        <v>0.76928837982983</v>
      </c>
      <c r="AT83" s="33">
        <v>0.76210211929609495</v>
      </c>
      <c r="AU83" s="42">
        <v>13.359614076382901</v>
      </c>
      <c r="AV83" s="42">
        <v>14.134358933216401</v>
      </c>
      <c r="AW83" s="43">
        <v>0.480324494659777</v>
      </c>
      <c r="AX83" s="43">
        <v>0.48774776340225801</v>
      </c>
      <c r="AY83" s="35">
        <v>0.84007191381065005</v>
      </c>
      <c r="AZ83" s="35">
        <v>0.84754044212579605</v>
      </c>
      <c r="BA83" s="36" t="s">
        <v>69</v>
      </c>
      <c r="BB83" s="36" t="s">
        <v>69</v>
      </c>
      <c r="BC83" s="40" t="s">
        <v>70</v>
      </c>
      <c r="BD83" s="40" t="s">
        <v>70</v>
      </c>
      <c r="BE83" s="41" t="s">
        <v>71</v>
      </c>
      <c r="BF83" s="41" t="s">
        <v>71</v>
      </c>
      <c r="BG83" s="3" t="s">
        <v>69</v>
      </c>
      <c r="BH83" s="3" t="s">
        <v>69</v>
      </c>
      <c r="BI83">
        <f t="shared" ref="BI83:BI91" si="193">IF(BJ83=AR83,1,0)</f>
        <v>1</v>
      </c>
      <c r="BJ83" t="s">
        <v>148</v>
      </c>
      <c r="BK83" s="35">
        <v>0.71112207149379403</v>
      </c>
      <c r="BL83" s="35">
        <v>0.71533235825707098</v>
      </c>
      <c r="BM83" s="35">
        <v>19.023758263725899</v>
      </c>
      <c r="BN83" s="35">
        <v>18.862054385397599</v>
      </c>
      <c r="BO83" s="35">
        <v>0.53747365377868195</v>
      </c>
      <c r="BP83" s="35">
        <v>0.53354253976878796</v>
      </c>
      <c r="BQ83" s="35">
        <v>0.84446838566792704</v>
      </c>
      <c r="BR83" s="35">
        <v>0.85395105944368899</v>
      </c>
      <c r="BS83" t="s">
        <v>69</v>
      </c>
      <c r="BT83" t="s">
        <v>69</v>
      </c>
      <c r="BU83" t="s">
        <v>68</v>
      </c>
      <c r="BV83" t="s">
        <v>68</v>
      </c>
      <c r="BW83" t="s">
        <v>69</v>
      </c>
      <c r="BX83" t="s">
        <v>69</v>
      </c>
      <c r="BY83" t="s">
        <v>69</v>
      </c>
      <c r="BZ83" t="s">
        <v>71</v>
      </c>
    </row>
    <row r="84" spans="1:78" s="56" customFormat="1" x14ac:dyDescent="0.3">
      <c r="A84" s="55">
        <v>14183000</v>
      </c>
      <c r="B84" s="55">
        <v>23780481</v>
      </c>
      <c r="C84" s="56" t="s">
        <v>142</v>
      </c>
      <c r="D84" s="56" t="s">
        <v>151</v>
      </c>
      <c r="F84" s="57"/>
      <c r="G84" s="58">
        <v>0.79</v>
      </c>
      <c r="H84" s="58" t="str">
        <f t="shared" si="177"/>
        <v>G</v>
      </c>
      <c r="I84" s="58" t="str">
        <f t="shared" si="178"/>
        <v>G</v>
      </c>
      <c r="J84" s="58" t="str">
        <f t="shared" si="179"/>
        <v>G</v>
      </c>
      <c r="K84" s="58" t="str">
        <f t="shared" si="180"/>
        <v>G</v>
      </c>
      <c r="L84" s="62">
        <v>0.15049999999999999</v>
      </c>
      <c r="M84" s="58" t="str">
        <f t="shared" si="181"/>
        <v>NS</v>
      </c>
      <c r="N84" s="58" t="str">
        <f t="shared" si="182"/>
        <v>G</v>
      </c>
      <c r="O84" s="58" t="str">
        <f t="shared" si="183"/>
        <v>S</v>
      </c>
      <c r="P84" s="58" t="str">
        <f t="shared" si="184"/>
        <v>G</v>
      </c>
      <c r="Q84" s="58">
        <v>0.45</v>
      </c>
      <c r="R84" s="58" t="str">
        <f t="shared" si="185"/>
        <v>VG</v>
      </c>
      <c r="S84" s="58" t="str">
        <f t="shared" si="186"/>
        <v>G</v>
      </c>
      <c r="T84" s="58" t="str">
        <f t="shared" si="187"/>
        <v>VG</v>
      </c>
      <c r="U84" s="58" t="str">
        <f t="shared" si="188"/>
        <v>G</v>
      </c>
      <c r="V84" s="58">
        <v>0.84499999999999997</v>
      </c>
      <c r="W84" s="58" t="str">
        <f t="shared" si="189"/>
        <v>G</v>
      </c>
      <c r="X84" s="58" t="str">
        <f t="shared" si="190"/>
        <v>S</v>
      </c>
      <c r="Y84" s="58" t="str">
        <f t="shared" si="191"/>
        <v>G</v>
      </c>
      <c r="Z84" s="58" t="str">
        <f t="shared" si="192"/>
        <v>VG</v>
      </c>
      <c r="AA84" s="60">
        <v>0.70282479882715998</v>
      </c>
      <c r="AB84" s="60">
        <v>0.64417107550446695</v>
      </c>
      <c r="AC84" s="60">
        <v>19.359259877907299</v>
      </c>
      <c r="AD84" s="60">
        <v>16.635148005357099</v>
      </c>
      <c r="AE84" s="60">
        <v>0.54513778182477901</v>
      </c>
      <c r="AF84" s="60">
        <v>0.59651397678137696</v>
      </c>
      <c r="AG84" s="60">
        <v>0.84394804880386798</v>
      </c>
      <c r="AH84" s="60">
        <v>0.737360127489193</v>
      </c>
      <c r="AI84" s="55" t="s">
        <v>69</v>
      </c>
      <c r="AJ84" s="55" t="s">
        <v>70</v>
      </c>
      <c r="AK84" s="55" t="s">
        <v>68</v>
      </c>
      <c r="AL84" s="55" t="s">
        <v>68</v>
      </c>
      <c r="AM84" s="55" t="s">
        <v>69</v>
      </c>
      <c r="AN84" s="55" t="s">
        <v>69</v>
      </c>
      <c r="AO84" s="55" t="s">
        <v>69</v>
      </c>
      <c r="AP84" s="55" t="s">
        <v>70</v>
      </c>
      <c r="AR84" s="61" t="s">
        <v>148</v>
      </c>
      <c r="AS84" s="60">
        <v>0.76928837982983</v>
      </c>
      <c r="AT84" s="60">
        <v>0.76210211929609495</v>
      </c>
      <c r="AU84" s="60">
        <v>13.359614076382901</v>
      </c>
      <c r="AV84" s="60">
        <v>14.134358933216401</v>
      </c>
      <c r="AW84" s="60">
        <v>0.480324494659777</v>
      </c>
      <c r="AX84" s="60">
        <v>0.48774776340225801</v>
      </c>
      <c r="AY84" s="60">
        <v>0.84007191381065005</v>
      </c>
      <c r="AZ84" s="60">
        <v>0.84754044212579605</v>
      </c>
      <c r="BA84" s="55" t="s">
        <v>69</v>
      </c>
      <c r="BB84" s="55" t="s">
        <v>69</v>
      </c>
      <c r="BC84" s="55" t="s">
        <v>70</v>
      </c>
      <c r="BD84" s="55" t="s">
        <v>70</v>
      </c>
      <c r="BE84" s="55" t="s">
        <v>71</v>
      </c>
      <c r="BF84" s="55" t="s">
        <v>71</v>
      </c>
      <c r="BG84" s="55" t="s">
        <v>69</v>
      </c>
      <c r="BH84" s="55" t="s">
        <v>69</v>
      </c>
      <c r="BI84" s="56">
        <f t="shared" si="193"/>
        <v>1</v>
      </c>
      <c r="BJ84" s="56" t="s">
        <v>148</v>
      </c>
      <c r="BK84" s="60">
        <v>0.71112207149379403</v>
      </c>
      <c r="BL84" s="60">
        <v>0.71533235825707098</v>
      </c>
      <c r="BM84" s="60">
        <v>19.023758263725899</v>
      </c>
      <c r="BN84" s="60">
        <v>18.862054385397599</v>
      </c>
      <c r="BO84" s="60">
        <v>0.53747365377868195</v>
      </c>
      <c r="BP84" s="60">
        <v>0.53354253976878796</v>
      </c>
      <c r="BQ84" s="60">
        <v>0.84446838566792704</v>
      </c>
      <c r="BR84" s="60">
        <v>0.85395105944368899</v>
      </c>
      <c r="BS84" s="56" t="s">
        <v>69</v>
      </c>
      <c r="BT84" s="56" t="s">
        <v>69</v>
      </c>
      <c r="BU84" s="56" t="s">
        <v>68</v>
      </c>
      <c r="BV84" s="56" t="s">
        <v>68</v>
      </c>
      <c r="BW84" s="56" t="s">
        <v>69</v>
      </c>
      <c r="BX84" s="56" t="s">
        <v>69</v>
      </c>
      <c r="BY84" s="56" t="s">
        <v>69</v>
      </c>
      <c r="BZ84" s="56" t="s">
        <v>71</v>
      </c>
    </row>
    <row r="85" spans="1:78" s="49" customFormat="1" x14ac:dyDescent="0.3">
      <c r="A85" s="48">
        <v>14183000</v>
      </c>
      <c r="B85" s="48">
        <v>23780481</v>
      </c>
      <c r="C85" s="49" t="s">
        <v>142</v>
      </c>
      <c r="D85" s="49" t="s">
        <v>184</v>
      </c>
      <c r="F85" s="50"/>
      <c r="G85" s="51">
        <v>0.8</v>
      </c>
      <c r="H85" s="51" t="str">
        <f t="shared" si="177"/>
        <v>G</v>
      </c>
      <c r="I85" s="51" t="str">
        <f t="shared" si="178"/>
        <v>G</v>
      </c>
      <c r="J85" s="51" t="str">
        <f t="shared" si="179"/>
        <v>G</v>
      </c>
      <c r="K85" s="51" t="str">
        <f t="shared" si="180"/>
        <v>G</v>
      </c>
      <c r="L85" s="68">
        <v>0.13</v>
      </c>
      <c r="M85" s="51" t="str">
        <f t="shared" si="181"/>
        <v>S</v>
      </c>
      <c r="N85" s="51" t="str">
        <f t="shared" si="182"/>
        <v>G</v>
      </c>
      <c r="O85" s="51" t="str">
        <f t="shared" si="183"/>
        <v>S</v>
      </c>
      <c r="P85" s="51" t="str">
        <f t="shared" si="184"/>
        <v>G</v>
      </c>
      <c r="Q85" s="51">
        <v>0.439</v>
      </c>
      <c r="R85" s="51" t="str">
        <f t="shared" si="185"/>
        <v>VG</v>
      </c>
      <c r="S85" s="51" t="str">
        <f t="shared" si="186"/>
        <v>G</v>
      </c>
      <c r="T85" s="51" t="str">
        <f t="shared" si="187"/>
        <v>VG</v>
      </c>
      <c r="U85" s="51" t="str">
        <f t="shared" si="188"/>
        <v>G</v>
      </c>
      <c r="V85" s="51">
        <v>0.84230000000000005</v>
      </c>
      <c r="W85" s="51" t="str">
        <f t="shared" si="189"/>
        <v>G</v>
      </c>
      <c r="X85" s="51" t="str">
        <f t="shared" si="190"/>
        <v>S</v>
      </c>
      <c r="Y85" s="51" t="str">
        <f t="shared" si="191"/>
        <v>G</v>
      </c>
      <c r="Z85" s="51" t="str">
        <f t="shared" si="192"/>
        <v>VG</v>
      </c>
      <c r="AA85" s="53">
        <v>0.70282479882715998</v>
      </c>
      <c r="AB85" s="53">
        <v>0.64417107550446695</v>
      </c>
      <c r="AC85" s="53">
        <v>19.359259877907299</v>
      </c>
      <c r="AD85" s="53">
        <v>16.635148005357099</v>
      </c>
      <c r="AE85" s="53">
        <v>0.54513778182477901</v>
      </c>
      <c r="AF85" s="53">
        <v>0.59651397678137696</v>
      </c>
      <c r="AG85" s="53">
        <v>0.84394804880386798</v>
      </c>
      <c r="AH85" s="53">
        <v>0.737360127489193</v>
      </c>
      <c r="AI85" s="48" t="s">
        <v>69</v>
      </c>
      <c r="AJ85" s="48" t="s">
        <v>70</v>
      </c>
      <c r="AK85" s="48" t="s">
        <v>68</v>
      </c>
      <c r="AL85" s="48" t="s">
        <v>68</v>
      </c>
      <c r="AM85" s="48" t="s">
        <v>69</v>
      </c>
      <c r="AN85" s="48" t="s">
        <v>69</v>
      </c>
      <c r="AO85" s="48" t="s">
        <v>69</v>
      </c>
      <c r="AP85" s="48" t="s">
        <v>70</v>
      </c>
      <c r="AR85" s="54" t="s">
        <v>148</v>
      </c>
      <c r="AS85" s="53">
        <v>0.76928837982983</v>
      </c>
      <c r="AT85" s="53">
        <v>0.76210211929609495</v>
      </c>
      <c r="AU85" s="53">
        <v>13.359614076382901</v>
      </c>
      <c r="AV85" s="53">
        <v>14.134358933216401</v>
      </c>
      <c r="AW85" s="53">
        <v>0.480324494659777</v>
      </c>
      <c r="AX85" s="53">
        <v>0.48774776340225801</v>
      </c>
      <c r="AY85" s="53">
        <v>0.84007191381065005</v>
      </c>
      <c r="AZ85" s="53">
        <v>0.84754044212579605</v>
      </c>
      <c r="BA85" s="48" t="s">
        <v>69</v>
      </c>
      <c r="BB85" s="48" t="s">
        <v>69</v>
      </c>
      <c r="BC85" s="48" t="s">
        <v>70</v>
      </c>
      <c r="BD85" s="48" t="s">
        <v>70</v>
      </c>
      <c r="BE85" s="48" t="s">
        <v>71</v>
      </c>
      <c r="BF85" s="48" t="s">
        <v>71</v>
      </c>
      <c r="BG85" s="48" t="s">
        <v>69</v>
      </c>
      <c r="BH85" s="48" t="s">
        <v>69</v>
      </c>
      <c r="BI85" s="49">
        <f t="shared" si="193"/>
        <v>1</v>
      </c>
      <c r="BJ85" s="49" t="s">
        <v>148</v>
      </c>
      <c r="BK85" s="53">
        <v>0.71112207149379403</v>
      </c>
      <c r="BL85" s="53">
        <v>0.71533235825707098</v>
      </c>
      <c r="BM85" s="53">
        <v>19.023758263725899</v>
      </c>
      <c r="BN85" s="53">
        <v>18.862054385397599</v>
      </c>
      <c r="BO85" s="53">
        <v>0.53747365377868195</v>
      </c>
      <c r="BP85" s="53">
        <v>0.53354253976878796</v>
      </c>
      <c r="BQ85" s="53">
        <v>0.84446838566792704</v>
      </c>
      <c r="BR85" s="53">
        <v>0.85395105944368899</v>
      </c>
      <c r="BS85" s="49" t="s">
        <v>69</v>
      </c>
      <c r="BT85" s="49" t="s">
        <v>69</v>
      </c>
      <c r="BU85" s="49" t="s">
        <v>68</v>
      </c>
      <c r="BV85" s="49" t="s">
        <v>68</v>
      </c>
      <c r="BW85" s="49" t="s">
        <v>69</v>
      </c>
      <c r="BX85" s="49" t="s">
        <v>69</v>
      </c>
      <c r="BY85" s="49" t="s">
        <v>69</v>
      </c>
      <c r="BZ85" s="49" t="s">
        <v>71</v>
      </c>
    </row>
    <row r="86" spans="1:78" s="49" customFormat="1" x14ac:dyDescent="0.3">
      <c r="A86" s="48">
        <v>14183000</v>
      </c>
      <c r="B86" s="48">
        <v>23780481</v>
      </c>
      <c r="C86" s="49" t="s">
        <v>142</v>
      </c>
      <c r="D86" s="49" t="s">
        <v>199</v>
      </c>
      <c r="F86" s="50"/>
      <c r="G86" s="51">
        <v>0.81799999999999995</v>
      </c>
      <c r="H86" s="51" t="str">
        <f t="shared" si="177"/>
        <v>VG</v>
      </c>
      <c r="I86" s="51" t="str">
        <f t="shared" si="178"/>
        <v>G</v>
      </c>
      <c r="J86" s="51" t="str">
        <f t="shared" si="179"/>
        <v>G</v>
      </c>
      <c r="K86" s="51" t="str">
        <f t="shared" si="180"/>
        <v>G</v>
      </c>
      <c r="L86" s="68">
        <v>0.1084</v>
      </c>
      <c r="M86" s="51" t="str">
        <f t="shared" si="181"/>
        <v>S</v>
      </c>
      <c r="N86" s="51" t="str">
        <f t="shared" si="182"/>
        <v>G</v>
      </c>
      <c r="O86" s="51" t="str">
        <f t="shared" si="183"/>
        <v>S</v>
      </c>
      <c r="P86" s="51" t="str">
        <f t="shared" si="184"/>
        <v>G</v>
      </c>
      <c r="Q86" s="51">
        <v>0.42</v>
      </c>
      <c r="R86" s="51" t="str">
        <f t="shared" si="185"/>
        <v>VG</v>
      </c>
      <c r="S86" s="51" t="str">
        <f t="shared" si="186"/>
        <v>G</v>
      </c>
      <c r="T86" s="51" t="str">
        <f t="shared" si="187"/>
        <v>VG</v>
      </c>
      <c r="U86" s="51" t="str">
        <f t="shared" si="188"/>
        <v>G</v>
      </c>
      <c r="V86" s="51">
        <v>0.84899999999999998</v>
      </c>
      <c r="W86" s="51" t="str">
        <f t="shared" si="189"/>
        <v>G</v>
      </c>
      <c r="X86" s="51" t="str">
        <f t="shared" si="190"/>
        <v>S</v>
      </c>
      <c r="Y86" s="51" t="str">
        <f t="shared" si="191"/>
        <v>G</v>
      </c>
      <c r="Z86" s="51" t="str">
        <f t="shared" si="192"/>
        <v>VG</v>
      </c>
      <c r="AA86" s="53">
        <v>0.70282479882715998</v>
      </c>
      <c r="AB86" s="53">
        <v>0.64417107550446695</v>
      </c>
      <c r="AC86" s="53">
        <v>19.359259877907299</v>
      </c>
      <c r="AD86" s="53">
        <v>16.635148005357099</v>
      </c>
      <c r="AE86" s="53">
        <v>0.54513778182477901</v>
      </c>
      <c r="AF86" s="53">
        <v>0.59651397678137696</v>
      </c>
      <c r="AG86" s="53">
        <v>0.84394804880386798</v>
      </c>
      <c r="AH86" s="53">
        <v>0.737360127489193</v>
      </c>
      <c r="AI86" s="48" t="s">
        <v>69</v>
      </c>
      <c r="AJ86" s="48" t="s">
        <v>70</v>
      </c>
      <c r="AK86" s="48" t="s">
        <v>68</v>
      </c>
      <c r="AL86" s="48" t="s">
        <v>68</v>
      </c>
      <c r="AM86" s="48" t="s">
        <v>69</v>
      </c>
      <c r="AN86" s="48" t="s">
        <v>69</v>
      </c>
      <c r="AO86" s="48" t="s">
        <v>69</v>
      </c>
      <c r="AP86" s="48" t="s">
        <v>70</v>
      </c>
      <c r="AR86" s="54" t="s">
        <v>148</v>
      </c>
      <c r="AS86" s="53">
        <v>0.76928837982983</v>
      </c>
      <c r="AT86" s="53">
        <v>0.76210211929609495</v>
      </c>
      <c r="AU86" s="53">
        <v>13.359614076382901</v>
      </c>
      <c r="AV86" s="53">
        <v>14.134358933216401</v>
      </c>
      <c r="AW86" s="53">
        <v>0.480324494659777</v>
      </c>
      <c r="AX86" s="53">
        <v>0.48774776340225801</v>
      </c>
      <c r="AY86" s="53">
        <v>0.84007191381065005</v>
      </c>
      <c r="AZ86" s="53">
        <v>0.84754044212579605</v>
      </c>
      <c r="BA86" s="48" t="s">
        <v>69</v>
      </c>
      <c r="BB86" s="48" t="s">
        <v>69</v>
      </c>
      <c r="BC86" s="48" t="s">
        <v>70</v>
      </c>
      <c r="BD86" s="48" t="s">
        <v>70</v>
      </c>
      <c r="BE86" s="48" t="s">
        <v>71</v>
      </c>
      <c r="BF86" s="48" t="s">
        <v>71</v>
      </c>
      <c r="BG86" s="48" t="s">
        <v>69</v>
      </c>
      <c r="BH86" s="48" t="s">
        <v>69</v>
      </c>
      <c r="BI86" s="49">
        <f t="shared" si="193"/>
        <v>1</v>
      </c>
      <c r="BJ86" s="49" t="s">
        <v>148</v>
      </c>
      <c r="BK86" s="53">
        <v>0.71112207149379403</v>
      </c>
      <c r="BL86" s="53">
        <v>0.71533235825707098</v>
      </c>
      <c r="BM86" s="53">
        <v>19.023758263725899</v>
      </c>
      <c r="BN86" s="53">
        <v>18.862054385397599</v>
      </c>
      <c r="BO86" s="53">
        <v>0.53747365377868195</v>
      </c>
      <c r="BP86" s="53">
        <v>0.53354253976878796</v>
      </c>
      <c r="BQ86" s="53">
        <v>0.84446838566792704</v>
      </c>
      <c r="BR86" s="53">
        <v>0.85395105944368899</v>
      </c>
      <c r="BS86" s="49" t="s">
        <v>69</v>
      </c>
      <c r="BT86" s="49" t="s">
        <v>69</v>
      </c>
      <c r="BU86" s="49" t="s">
        <v>68</v>
      </c>
      <c r="BV86" s="49" t="s">
        <v>68</v>
      </c>
      <c r="BW86" s="49" t="s">
        <v>69</v>
      </c>
      <c r="BX86" s="49" t="s">
        <v>69</v>
      </c>
      <c r="BY86" s="49" t="s">
        <v>69</v>
      </c>
      <c r="BZ86" s="49" t="s">
        <v>71</v>
      </c>
    </row>
    <row r="87" spans="1:78" s="49" customFormat="1" x14ac:dyDescent="0.3">
      <c r="A87" s="48">
        <v>14183000</v>
      </c>
      <c r="B87" s="48">
        <v>23780481</v>
      </c>
      <c r="C87" s="49" t="s">
        <v>142</v>
      </c>
      <c r="D87" s="49" t="s">
        <v>201</v>
      </c>
      <c r="F87" s="50"/>
      <c r="G87" s="51">
        <v>0.82899999999999996</v>
      </c>
      <c r="H87" s="51" t="str">
        <f t="shared" si="177"/>
        <v>VG</v>
      </c>
      <c r="I87" s="51" t="str">
        <f t="shared" si="178"/>
        <v>G</v>
      </c>
      <c r="J87" s="51" t="str">
        <f t="shared" si="179"/>
        <v>G</v>
      </c>
      <c r="K87" s="51" t="str">
        <f t="shared" si="180"/>
        <v>G</v>
      </c>
      <c r="L87" s="68">
        <v>-6.7799999999999999E-2</v>
      </c>
      <c r="M87" s="51" t="str">
        <f t="shared" si="181"/>
        <v>G</v>
      </c>
      <c r="N87" s="51" t="str">
        <f t="shared" si="182"/>
        <v>G</v>
      </c>
      <c r="O87" s="51" t="str">
        <f t="shared" si="183"/>
        <v>S</v>
      </c>
      <c r="P87" s="51" t="str">
        <f t="shared" si="184"/>
        <v>G</v>
      </c>
      <c r="Q87" s="51">
        <v>0.41</v>
      </c>
      <c r="R87" s="51" t="str">
        <f t="shared" si="185"/>
        <v>VG</v>
      </c>
      <c r="S87" s="51" t="str">
        <f t="shared" si="186"/>
        <v>G</v>
      </c>
      <c r="T87" s="51" t="str">
        <f t="shared" si="187"/>
        <v>VG</v>
      </c>
      <c r="U87" s="51" t="str">
        <f t="shared" si="188"/>
        <v>G</v>
      </c>
      <c r="V87" s="51">
        <v>0.85599999999999998</v>
      </c>
      <c r="W87" s="51" t="str">
        <f t="shared" si="189"/>
        <v>VG</v>
      </c>
      <c r="X87" s="51" t="str">
        <f t="shared" si="190"/>
        <v>S</v>
      </c>
      <c r="Y87" s="51" t="str">
        <f t="shared" si="191"/>
        <v>G</v>
      </c>
      <c r="Z87" s="51" t="str">
        <f t="shared" si="192"/>
        <v>VG</v>
      </c>
      <c r="AA87" s="53">
        <v>0.70282479882715998</v>
      </c>
      <c r="AB87" s="53">
        <v>0.64417107550446695</v>
      </c>
      <c r="AC87" s="53">
        <v>19.359259877907299</v>
      </c>
      <c r="AD87" s="53">
        <v>16.635148005357099</v>
      </c>
      <c r="AE87" s="53">
        <v>0.54513778182477901</v>
      </c>
      <c r="AF87" s="53">
        <v>0.59651397678137696</v>
      </c>
      <c r="AG87" s="53">
        <v>0.84394804880386798</v>
      </c>
      <c r="AH87" s="53">
        <v>0.737360127489193</v>
      </c>
      <c r="AI87" s="48" t="s">
        <v>69</v>
      </c>
      <c r="AJ87" s="48" t="s">
        <v>70</v>
      </c>
      <c r="AK87" s="48" t="s">
        <v>68</v>
      </c>
      <c r="AL87" s="48" t="s">
        <v>68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148</v>
      </c>
      <c r="AS87" s="53">
        <v>0.76928837982983</v>
      </c>
      <c r="AT87" s="53">
        <v>0.76210211929609495</v>
      </c>
      <c r="AU87" s="53">
        <v>13.359614076382901</v>
      </c>
      <c r="AV87" s="53">
        <v>14.134358933216401</v>
      </c>
      <c r="AW87" s="53">
        <v>0.480324494659777</v>
      </c>
      <c r="AX87" s="53">
        <v>0.48774776340225801</v>
      </c>
      <c r="AY87" s="53">
        <v>0.84007191381065005</v>
      </c>
      <c r="AZ87" s="53">
        <v>0.84754044212579605</v>
      </c>
      <c r="BA87" s="48" t="s">
        <v>69</v>
      </c>
      <c r="BB87" s="48" t="s">
        <v>69</v>
      </c>
      <c r="BC87" s="48" t="s">
        <v>70</v>
      </c>
      <c r="BD87" s="48" t="s">
        <v>70</v>
      </c>
      <c r="BE87" s="48" t="s">
        <v>71</v>
      </c>
      <c r="BF87" s="48" t="s">
        <v>71</v>
      </c>
      <c r="BG87" s="48" t="s">
        <v>69</v>
      </c>
      <c r="BH87" s="48" t="s">
        <v>69</v>
      </c>
      <c r="BI87" s="49">
        <f t="shared" si="193"/>
        <v>1</v>
      </c>
      <c r="BJ87" s="49" t="s">
        <v>148</v>
      </c>
      <c r="BK87" s="53">
        <v>0.71112207149379403</v>
      </c>
      <c r="BL87" s="53">
        <v>0.71533235825707098</v>
      </c>
      <c r="BM87" s="53">
        <v>19.023758263725899</v>
      </c>
      <c r="BN87" s="53">
        <v>18.862054385397599</v>
      </c>
      <c r="BO87" s="53">
        <v>0.53747365377868195</v>
      </c>
      <c r="BP87" s="53">
        <v>0.53354253976878796</v>
      </c>
      <c r="BQ87" s="53">
        <v>0.84446838566792704</v>
      </c>
      <c r="BR87" s="53">
        <v>0.85395105944368899</v>
      </c>
      <c r="BS87" s="49" t="s">
        <v>69</v>
      </c>
      <c r="BT87" s="49" t="s">
        <v>69</v>
      </c>
      <c r="BU87" s="49" t="s">
        <v>68</v>
      </c>
      <c r="BV87" s="49" t="s">
        <v>68</v>
      </c>
      <c r="BW87" s="49" t="s">
        <v>69</v>
      </c>
      <c r="BX87" s="49" t="s">
        <v>69</v>
      </c>
      <c r="BY87" s="49" t="s">
        <v>69</v>
      </c>
      <c r="BZ87" s="49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202</v>
      </c>
      <c r="F88" s="50"/>
      <c r="G88" s="51">
        <v>0.82599999999999996</v>
      </c>
      <c r="H88" s="51" t="str">
        <f t="shared" si="177"/>
        <v>VG</v>
      </c>
      <c r="I88" s="51" t="str">
        <f t="shared" si="178"/>
        <v>G</v>
      </c>
      <c r="J88" s="51" t="str">
        <f t="shared" si="179"/>
        <v>G</v>
      </c>
      <c r="K88" s="51" t="str">
        <f t="shared" si="180"/>
        <v>G</v>
      </c>
      <c r="L88" s="68">
        <v>-7.1900000000000006E-2</v>
      </c>
      <c r="M88" s="51" t="str">
        <f t="shared" si="181"/>
        <v>G</v>
      </c>
      <c r="N88" s="51" t="str">
        <f t="shared" si="182"/>
        <v>G</v>
      </c>
      <c r="O88" s="51" t="str">
        <f t="shared" si="183"/>
        <v>S</v>
      </c>
      <c r="P88" s="51" t="str">
        <f t="shared" si="184"/>
        <v>G</v>
      </c>
      <c r="Q88" s="51">
        <v>0.41299999999999998</v>
      </c>
      <c r="R88" s="51" t="str">
        <f t="shared" si="185"/>
        <v>VG</v>
      </c>
      <c r="S88" s="51" t="str">
        <f t="shared" si="186"/>
        <v>G</v>
      </c>
      <c r="T88" s="51" t="str">
        <f t="shared" si="187"/>
        <v>VG</v>
      </c>
      <c r="U88" s="51" t="str">
        <f t="shared" si="188"/>
        <v>G</v>
      </c>
      <c r="V88" s="51">
        <v>0.85599999999999998</v>
      </c>
      <c r="W88" s="51" t="str">
        <f t="shared" si="189"/>
        <v>VG</v>
      </c>
      <c r="X88" s="51" t="str">
        <f t="shared" si="190"/>
        <v>S</v>
      </c>
      <c r="Y88" s="51" t="str">
        <f t="shared" si="191"/>
        <v>G</v>
      </c>
      <c r="Z88" s="51" t="str">
        <f t="shared" si="192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193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206</v>
      </c>
      <c r="F89" s="50"/>
      <c r="G89" s="51">
        <v>0.81399999999999995</v>
      </c>
      <c r="H89" s="51" t="str">
        <f t="shared" si="177"/>
        <v>VG</v>
      </c>
      <c r="I89" s="51" t="str">
        <f t="shared" si="178"/>
        <v>G</v>
      </c>
      <c r="J89" s="51" t="str">
        <f t="shared" si="179"/>
        <v>G</v>
      </c>
      <c r="K89" s="51" t="str">
        <f t="shared" si="180"/>
        <v>G</v>
      </c>
      <c r="L89" s="68">
        <v>0.12379999999999999</v>
      </c>
      <c r="M89" s="51" t="str">
        <f t="shared" si="181"/>
        <v>S</v>
      </c>
      <c r="N89" s="51" t="str">
        <f t="shared" si="182"/>
        <v>G</v>
      </c>
      <c r="O89" s="51" t="str">
        <f t="shared" si="183"/>
        <v>S</v>
      </c>
      <c r="P89" s="51" t="str">
        <f t="shared" si="184"/>
        <v>G</v>
      </c>
      <c r="Q89" s="51">
        <v>0.42399999999999999</v>
      </c>
      <c r="R89" s="51" t="str">
        <f t="shared" si="185"/>
        <v>VG</v>
      </c>
      <c r="S89" s="51" t="str">
        <f t="shared" si="186"/>
        <v>G</v>
      </c>
      <c r="T89" s="51" t="str">
        <f t="shared" si="187"/>
        <v>VG</v>
      </c>
      <c r="U89" s="51" t="str">
        <f t="shared" si="188"/>
        <v>G</v>
      </c>
      <c r="V89" s="51">
        <v>0.85409999999999997</v>
      </c>
      <c r="W89" s="51" t="str">
        <f t="shared" si="189"/>
        <v>VG</v>
      </c>
      <c r="X89" s="51" t="str">
        <f t="shared" si="190"/>
        <v>S</v>
      </c>
      <c r="Y89" s="51" t="str">
        <f t="shared" si="191"/>
        <v>G</v>
      </c>
      <c r="Z89" s="51" t="str">
        <f t="shared" si="192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193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215</v>
      </c>
      <c r="F90" s="50"/>
      <c r="G90" s="51">
        <v>0.81399999999999995</v>
      </c>
      <c r="H90" s="51" t="str">
        <f t="shared" si="177"/>
        <v>VG</v>
      </c>
      <c r="I90" s="51" t="str">
        <f t="shared" si="178"/>
        <v>G</v>
      </c>
      <c r="J90" s="51" t="str">
        <f t="shared" si="179"/>
        <v>G</v>
      </c>
      <c r="K90" s="51" t="str">
        <f t="shared" si="180"/>
        <v>G</v>
      </c>
      <c r="L90" s="68">
        <v>0.12379999999999999</v>
      </c>
      <c r="M90" s="51" t="str">
        <f t="shared" si="181"/>
        <v>S</v>
      </c>
      <c r="N90" s="51" t="str">
        <f t="shared" si="182"/>
        <v>G</v>
      </c>
      <c r="O90" s="51" t="str">
        <f t="shared" si="183"/>
        <v>S</v>
      </c>
      <c r="P90" s="51" t="str">
        <f t="shared" si="184"/>
        <v>G</v>
      </c>
      <c r="Q90" s="51">
        <v>0.42399999999999999</v>
      </c>
      <c r="R90" s="51" t="str">
        <f t="shared" si="185"/>
        <v>VG</v>
      </c>
      <c r="S90" s="51" t="str">
        <f t="shared" si="186"/>
        <v>G</v>
      </c>
      <c r="T90" s="51" t="str">
        <f t="shared" si="187"/>
        <v>VG</v>
      </c>
      <c r="U90" s="51" t="str">
        <f t="shared" si="188"/>
        <v>G</v>
      </c>
      <c r="V90" s="51">
        <v>0.85409999999999997</v>
      </c>
      <c r="W90" s="51" t="str">
        <f t="shared" si="189"/>
        <v>VG</v>
      </c>
      <c r="X90" s="51" t="str">
        <f t="shared" si="190"/>
        <v>S</v>
      </c>
      <c r="Y90" s="51" t="str">
        <f t="shared" si="191"/>
        <v>G</v>
      </c>
      <c r="Z90" s="51" t="str">
        <f t="shared" si="192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193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x14ac:dyDescent="0.3">
      <c r="A91" s="48">
        <v>14183000</v>
      </c>
      <c r="B91" s="48">
        <v>23780481</v>
      </c>
      <c r="C91" s="49" t="s">
        <v>142</v>
      </c>
      <c r="D91" s="49" t="s">
        <v>224</v>
      </c>
      <c r="E91" s="49" t="s">
        <v>226</v>
      </c>
      <c r="F91" s="50"/>
      <c r="G91" s="51">
        <v>0.85199999999999998</v>
      </c>
      <c r="H91" s="51" t="str">
        <f t="shared" si="177"/>
        <v>VG</v>
      </c>
      <c r="I91" s="51" t="str">
        <f t="shared" si="178"/>
        <v>G</v>
      </c>
      <c r="J91" s="51" t="str">
        <f t="shared" si="179"/>
        <v>G</v>
      </c>
      <c r="K91" s="51" t="str">
        <f t="shared" si="180"/>
        <v>G</v>
      </c>
      <c r="L91" s="68">
        <v>-5.8099999999999999E-2</v>
      </c>
      <c r="M91" s="51" t="str">
        <f t="shared" si="181"/>
        <v>G</v>
      </c>
      <c r="N91" s="51" t="str">
        <f t="shared" si="182"/>
        <v>G</v>
      </c>
      <c r="O91" s="51" t="str">
        <f t="shared" si="183"/>
        <v>S</v>
      </c>
      <c r="P91" s="51" t="str">
        <f t="shared" si="184"/>
        <v>G</v>
      </c>
      <c r="Q91" s="51">
        <v>0.38200000000000001</v>
      </c>
      <c r="R91" s="51" t="str">
        <f t="shared" si="185"/>
        <v>VG</v>
      </c>
      <c r="S91" s="51" t="str">
        <f t="shared" si="186"/>
        <v>G</v>
      </c>
      <c r="T91" s="51" t="str">
        <f t="shared" si="187"/>
        <v>VG</v>
      </c>
      <c r="U91" s="51" t="str">
        <f t="shared" si="188"/>
        <v>G</v>
      </c>
      <c r="V91" s="51">
        <v>0.86599999999999999</v>
      </c>
      <c r="W91" s="51" t="str">
        <f t="shared" si="189"/>
        <v>VG</v>
      </c>
      <c r="X91" s="51" t="str">
        <f t="shared" si="190"/>
        <v>S</v>
      </c>
      <c r="Y91" s="51" t="str">
        <f t="shared" si="191"/>
        <v>G</v>
      </c>
      <c r="Z91" s="51" t="str">
        <f t="shared" si="192"/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si="193"/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ht="57.6" x14ac:dyDescent="0.3">
      <c r="A92" s="48">
        <v>14183000</v>
      </c>
      <c r="B92" s="48">
        <v>23780481</v>
      </c>
      <c r="C92" s="49" t="s">
        <v>142</v>
      </c>
      <c r="D92" s="65" t="s">
        <v>228</v>
      </c>
      <c r="E92" s="49" t="s">
        <v>229</v>
      </c>
      <c r="F92" s="50"/>
      <c r="G92" s="51">
        <v>0.83699999999999997</v>
      </c>
      <c r="H92" s="51" t="str">
        <f t="shared" ref="H92" si="194">IF(G92&gt;0.8,"VG",IF(G92&gt;0.7,"G",IF(G92&gt;0.45,"S","NS")))</f>
        <v>VG</v>
      </c>
      <c r="I92" s="51" t="str">
        <f t="shared" ref="I92" si="195">AI92</f>
        <v>G</v>
      </c>
      <c r="J92" s="51" t="str">
        <f t="shared" ref="J92" si="196">BB92</f>
        <v>G</v>
      </c>
      <c r="K92" s="51" t="str">
        <f t="shared" ref="K92" si="197">BT92</f>
        <v>G</v>
      </c>
      <c r="L92" s="68">
        <v>9.7799999999999998E-2</v>
      </c>
      <c r="M92" s="51" t="str">
        <f t="shared" ref="M92" si="198">IF(ABS(L92)&lt;5%,"VG",IF(ABS(L92)&lt;10%,"G",IF(ABS(L92)&lt;15%,"S","NS")))</f>
        <v>G</v>
      </c>
      <c r="N92" s="51" t="str">
        <f t="shared" ref="N92" si="199">AO92</f>
        <v>G</v>
      </c>
      <c r="O92" s="51" t="str">
        <f t="shared" ref="O92" si="200">BD92</f>
        <v>S</v>
      </c>
      <c r="P92" s="51" t="str">
        <f t="shared" ref="P92" si="201">BY92</f>
        <v>G</v>
      </c>
      <c r="Q92" s="51">
        <v>0.39900000000000002</v>
      </c>
      <c r="R92" s="51" t="str">
        <f t="shared" ref="R92" si="202">IF(Q92&lt;=0.5,"VG",IF(Q92&lt;=0.6,"G",IF(Q92&lt;=0.7,"S","NS")))</f>
        <v>VG</v>
      </c>
      <c r="S92" s="51" t="str">
        <f t="shared" ref="S92" si="203">AN92</f>
        <v>G</v>
      </c>
      <c r="T92" s="51" t="str">
        <f t="shared" ref="T92" si="204">BF92</f>
        <v>VG</v>
      </c>
      <c r="U92" s="51" t="str">
        <f t="shared" ref="U92" si="205">BX92</f>
        <v>G</v>
      </c>
      <c r="V92" s="51">
        <v>0.86809999999999998</v>
      </c>
      <c r="W92" s="51" t="str">
        <f t="shared" ref="W92" si="206">IF(V92&gt;0.85,"VG",IF(V92&gt;0.75,"G",IF(V92&gt;0.6,"S","NS")))</f>
        <v>VG</v>
      </c>
      <c r="X92" s="51" t="str">
        <f t="shared" ref="X92" si="207">AP92</f>
        <v>S</v>
      </c>
      <c r="Y92" s="51" t="str">
        <f t="shared" ref="Y92" si="208">BH92</f>
        <v>G</v>
      </c>
      <c r="Z92" s="51" t="str">
        <f t="shared" ref="Z92" si="209">BZ92</f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ref="BI92" si="210">IF(BJ92=AR92,1,0)</f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49" customFormat="1" x14ac:dyDescent="0.3">
      <c r="A93" s="48">
        <v>14183000</v>
      </c>
      <c r="B93" s="48">
        <v>23780481</v>
      </c>
      <c r="C93" s="49" t="s">
        <v>142</v>
      </c>
      <c r="D93" s="65" t="s">
        <v>233</v>
      </c>
      <c r="E93" s="49" t="s">
        <v>234</v>
      </c>
      <c r="F93" s="50"/>
      <c r="G93" s="51">
        <v>0.79700000000000004</v>
      </c>
      <c r="H93" s="51" t="str">
        <f t="shared" ref="H93" si="211">IF(G93&gt;0.8,"VG",IF(G93&gt;0.7,"G",IF(G93&gt;0.45,"S","NS")))</f>
        <v>G</v>
      </c>
      <c r="I93" s="51" t="str">
        <f t="shared" ref="I93" si="212">AI93</f>
        <v>G</v>
      </c>
      <c r="J93" s="51" t="str">
        <f t="shared" ref="J93" si="213">BB93</f>
        <v>G</v>
      </c>
      <c r="K93" s="51" t="str">
        <f t="shared" ref="K93" si="214">BT93</f>
        <v>G</v>
      </c>
      <c r="L93" s="68">
        <v>-0.1283</v>
      </c>
      <c r="M93" s="51" t="str">
        <f t="shared" ref="M93" si="215">IF(ABS(L93)&lt;5%,"VG",IF(ABS(L93)&lt;10%,"G",IF(ABS(L93)&lt;15%,"S","NS")))</f>
        <v>S</v>
      </c>
      <c r="N93" s="51" t="str">
        <f t="shared" ref="N93" si="216">AO93</f>
        <v>G</v>
      </c>
      <c r="O93" s="51" t="str">
        <f t="shared" ref="O93" si="217">BD93</f>
        <v>S</v>
      </c>
      <c r="P93" s="51" t="str">
        <f t="shared" ref="P93" si="218">BY93</f>
        <v>G</v>
      </c>
      <c r="Q93" s="51">
        <v>0.437</v>
      </c>
      <c r="R93" s="51" t="str">
        <f t="shared" ref="R93" si="219">IF(Q93&lt;=0.5,"VG",IF(Q93&lt;=0.6,"G",IF(Q93&lt;=0.7,"S","NS")))</f>
        <v>VG</v>
      </c>
      <c r="S93" s="51" t="str">
        <f t="shared" ref="S93" si="220">AN93</f>
        <v>G</v>
      </c>
      <c r="T93" s="51" t="str">
        <f t="shared" ref="T93" si="221">BF93</f>
        <v>VG</v>
      </c>
      <c r="U93" s="51" t="str">
        <f t="shared" ref="U93" si="222">BX93</f>
        <v>G</v>
      </c>
      <c r="V93" s="51">
        <v>0.8679</v>
      </c>
      <c r="W93" s="51" t="str">
        <f t="shared" ref="W93" si="223">IF(V93&gt;0.85,"VG",IF(V93&gt;0.75,"G",IF(V93&gt;0.6,"S","NS")))</f>
        <v>VG</v>
      </c>
      <c r="X93" s="51" t="str">
        <f t="shared" ref="X93" si="224">AP93</f>
        <v>S</v>
      </c>
      <c r="Y93" s="51" t="str">
        <f t="shared" ref="Y93" si="225">BH93</f>
        <v>G</v>
      </c>
      <c r="Z93" s="51" t="str">
        <f t="shared" ref="Z93" si="226">BZ93</f>
        <v>VG</v>
      </c>
      <c r="AA93" s="53">
        <v>0.70282479882715998</v>
      </c>
      <c r="AB93" s="53">
        <v>0.64417107550446695</v>
      </c>
      <c r="AC93" s="53">
        <v>19.359259877907299</v>
      </c>
      <c r="AD93" s="53">
        <v>16.635148005357099</v>
      </c>
      <c r="AE93" s="53">
        <v>0.54513778182477901</v>
      </c>
      <c r="AF93" s="53">
        <v>0.59651397678137696</v>
      </c>
      <c r="AG93" s="53">
        <v>0.84394804880386798</v>
      </c>
      <c r="AH93" s="53">
        <v>0.737360127489193</v>
      </c>
      <c r="AI93" s="48" t="s">
        <v>69</v>
      </c>
      <c r="AJ93" s="48" t="s">
        <v>70</v>
      </c>
      <c r="AK93" s="48" t="s">
        <v>68</v>
      </c>
      <c r="AL93" s="48" t="s">
        <v>68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148</v>
      </c>
      <c r="AS93" s="53">
        <v>0.76928837982983</v>
      </c>
      <c r="AT93" s="53">
        <v>0.76210211929609495</v>
      </c>
      <c r="AU93" s="53">
        <v>13.359614076382901</v>
      </c>
      <c r="AV93" s="53">
        <v>14.134358933216401</v>
      </c>
      <c r="AW93" s="53">
        <v>0.480324494659777</v>
      </c>
      <c r="AX93" s="53">
        <v>0.48774776340225801</v>
      </c>
      <c r="AY93" s="53">
        <v>0.84007191381065005</v>
      </c>
      <c r="AZ93" s="53">
        <v>0.84754044212579605</v>
      </c>
      <c r="BA93" s="48" t="s">
        <v>69</v>
      </c>
      <c r="BB93" s="48" t="s">
        <v>69</v>
      </c>
      <c r="BC93" s="48" t="s">
        <v>70</v>
      </c>
      <c r="BD93" s="48" t="s">
        <v>70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 t="shared" ref="BI93" si="227">IF(BJ93=AR93,1,0)</f>
        <v>1</v>
      </c>
      <c r="BJ93" s="49" t="s">
        <v>148</v>
      </c>
      <c r="BK93" s="53">
        <v>0.71112207149379403</v>
      </c>
      <c r="BL93" s="53">
        <v>0.71533235825707098</v>
      </c>
      <c r="BM93" s="53">
        <v>19.023758263725899</v>
      </c>
      <c r="BN93" s="53">
        <v>18.862054385397599</v>
      </c>
      <c r="BO93" s="53">
        <v>0.53747365377868195</v>
      </c>
      <c r="BP93" s="53">
        <v>0.53354253976878796</v>
      </c>
      <c r="BQ93" s="53">
        <v>0.84446838566792704</v>
      </c>
      <c r="BR93" s="53">
        <v>0.85395105944368899</v>
      </c>
      <c r="BS93" s="49" t="s">
        <v>69</v>
      </c>
      <c r="BT93" s="49" t="s">
        <v>69</v>
      </c>
      <c r="BU93" s="49" t="s">
        <v>68</v>
      </c>
      <c r="BV93" s="49" t="s">
        <v>68</v>
      </c>
      <c r="BW93" s="49" t="s">
        <v>69</v>
      </c>
      <c r="BX93" s="49" t="s">
        <v>69</v>
      </c>
      <c r="BY93" s="49" t="s">
        <v>69</v>
      </c>
      <c r="BZ93" s="49" t="s">
        <v>71</v>
      </c>
    </row>
    <row r="94" spans="1:78" s="70" customFormat="1" x14ac:dyDescent="0.3">
      <c r="A94" s="69"/>
      <c r="B94" s="69"/>
      <c r="F94" s="71"/>
      <c r="G94" s="72"/>
      <c r="H94" s="72"/>
      <c r="I94" s="72"/>
      <c r="J94" s="72"/>
      <c r="K94" s="72"/>
      <c r="L94" s="80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4"/>
      <c r="AB94" s="74"/>
      <c r="AC94" s="74"/>
      <c r="AD94" s="74"/>
      <c r="AE94" s="74"/>
      <c r="AF94" s="74"/>
      <c r="AG94" s="74"/>
      <c r="AH94" s="74"/>
      <c r="AI94" s="69"/>
      <c r="AJ94" s="69"/>
      <c r="AK94" s="69"/>
      <c r="AL94" s="69"/>
      <c r="AM94" s="69"/>
      <c r="AN94" s="69"/>
      <c r="AO94" s="69"/>
      <c r="AP94" s="69"/>
      <c r="AR94" s="75"/>
      <c r="AS94" s="74"/>
      <c r="AT94" s="74"/>
      <c r="AU94" s="74"/>
      <c r="AV94" s="74"/>
      <c r="AW94" s="74"/>
      <c r="AX94" s="74"/>
      <c r="AY94" s="74"/>
      <c r="AZ94" s="74"/>
      <c r="BA94" s="69"/>
      <c r="BB94" s="69"/>
      <c r="BC94" s="69"/>
      <c r="BD94" s="69"/>
      <c r="BE94" s="69"/>
      <c r="BF94" s="69"/>
      <c r="BG94" s="69"/>
      <c r="BH94" s="69"/>
      <c r="BK94" s="74"/>
      <c r="BL94" s="74"/>
      <c r="BM94" s="74"/>
      <c r="BN94" s="74"/>
      <c r="BO94" s="74"/>
      <c r="BP94" s="74"/>
      <c r="BQ94" s="74"/>
      <c r="BR94" s="74"/>
    </row>
    <row r="95" spans="1:78" x14ac:dyDescent="0.3">
      <c r="A95" s="3">
        <v>14184100</v>
      </c>
      <c r="B95" s="3">
        <v>23780883</v>
      </c>
      <c r="C95" t="s">
        <v>143</v>
      </c>
      <c r="D95" t="s">
        <v>137</v>
      </c>
      <c r="G95" s="16">
        <v>0.82</v>
      </c>
      <c r="H95" s="16" t="str">
        <f t="shared" ref="H95:H109" si="228">IF(G95&gt;0.8,"VG",IF(G95&gt;0.7,"G",IF(G95&gt;0.45,"S","NS")))</f>
        <v>VG</v>
      </c>
      <c r="I95" s="16" t="str">
        <f t="shared" ref="I95:I109" si="229">AI95</f>
        <v>G</v>
      </c>
      <c r="J95" s="16" t="str">
        <f t="shared" ref="J95:J109" si="230">BB95</f>
        <v>G</v>
      </c>
      <c r="K95" s="16" t="str">
        <f t="shared" ref="K95:K109" si="231">BT95</f>
        <v>G</v>
      </c>
      <c r="L95" s="19">
        <v>6.4000000000000001E-2</v>
      </c>
      <c r="M95" s="26" t="str">
        <f t="shared" ref="M95:M109" si="232">IF(ABS(L95)&lt;5%,"VG",IF(ABS(L95)&lt;10%,"G",IF(ABS(L95)&lt;15%,"S","NS")))</f>
        <v>G</v>
      </c>
      <c r="N95" s="26" t="str">
        <f t="shared" ref="N95:N109" si="233">AO95</f>
        <v>G</v>
      </c>
      <c r="O95" s="26" t="str">
        <f t="shared" ref="O95:O109" si="234">BD95</f>
        <v>G</v>
      </c>
      <c r="P95" s="26" t="str">
        <f t="shared" ref="P95:P109" si="235">BY95</f>
        <v>G</v>
      </c>
      <c r="Q95" s="18">
        <v>0.42</v>
      </c>
      <c r="R95" s="17" t="str">
        <f t="shared" ref="R95:R109" si="236">IF(Q95&lt;=0.5,"VG",IF(Q95&lt;=0.6,"G",IF(Q95&lt;=0.7,"S","NS")))</f>
        <v>VG</v>
      </c>
      <c r="S95" s="17" t="str">
        <f t="shared" ref="S95:S109" si="237">AN95</f>
        <v>G</v>
      </c>
      <c r="T95" s="17" t="str">
        <f t="shared" ref="T95:T109" si="238">BF95</f>
        <v>VG</v>
      </c>
      <c r="U95" s="17" t="str">
        <f t="shared" ref="U95:U109" si="239">BX95</f>
        <v>VG</v>
      </c>
      <c r="V95" s="18">
        <v>0.84</v>
      </c>
      <c r="W95" s="18" t="str">
        <f t="shared" ref="W95:W109" si="240">IF(V95&gt;0.85,"VG",IF(V95&gt;0.75,"G",IF(V95&gt;0.6,"S","NS")))</f>
        <v>G</v>
      </c>
      <c r="X95" s="18" t="str">
        <f t="shared" ref="X95:X109" si="241">AP95</f>
        <v>S</v>
      </c>
      <c r="Y95" s="18" t="str">
        <f t="shared" ref="Y95:Y109" si="242">BH95</f>
        <v>VG</v>
      </c>
      <c r="Z95" s="18" t="str">
        <f t="shared" ref="Z95:Z109" si="243">BZ95</f>
        <v>G</v>
      </c>
      <c r="AA95" s="33">
        <v>0.74616055699305495</v>
      </c>
      <c r="AB95" s="33">
        <v>0.67909814418889003</v>
      </c>
      <c r="AC95" s="42">
        <v>14.057892180073001</v>
      </c>
      <c r="AD95" s="42">
        <v>10.3877828640448</v>
      </c>
      <c r="AE95" s="43">
        <v>0.50382481380629296</v>
      </c>
      <c r="AF95" s="43">
        <v>0.56648199954730305</v>
      </c>
      <c r="AG95" s="35">
        <v>0.84268686003554205</v>
      </c>
      <c r="AH95" s="35">
        <v>0.72946601556531199</v>
      </c>
      <c r="AI95" s="36" t="s">
        <v>69</v>
      </c>
      <c r="AJ95" s="36" t="s">
        <v>70</v>
      </c>
      <c r="AK95" s="40" t="s">
        <v>70</v>
      </c>
      <c r="AL95" s="40" t="s">
        <v>70</v>
      </c>
      <c r="AM95" s="41" t="s">
        <v>69</v>
      </c>
      <c r="AN95" s="41" t="s">
        <v>69</v>
      </c>
      <c r="AO95" s="3" t="s">
        <v>69</v>
      </c>
      <c r="AP95" s="3" t="s">
        <v>70</v>
      </c>
      <c r="AR95" s="44" t="s">
        <v>149</v>
      </c>
      <c r="AS95" s="33">
        <v>0.79445395584336498</v>
      </c>
      <c r="AT95" s="33">
        <v>0.793548832874162</v>
      </c>
      <c r="AU95" s="42">
        <v>8.4103450557926198</v>
      </c>
      <c r="AV95" s="42">
        <v>8.4276026771923807</v>
      </c>
      <c r="AW95" s="43">
        <v>0.45337186079049402</v>
      </c>
      <c r="AX95" s="43">
        <v>0.45436897685233502</v>
      </c>
      <c r="AY95" s="35">
        <v>0.85077270589057197</v>
      </c>
      <c r="AZ95" s="35">
        <v>0.85532850180283004</v>
      </c>
      <c r="BA95" s="36" t="s">
        <v>69</v>
      </c>
      <c r="BB95" s="36" t="s">
        <v>69</v>
      </c>
      <c r="BC95" s="40" t="s">
        <v>69</v>
      </c>
      <c r="BD95" s="40" t="s">
        <v>69</v>
      </c>
      <c r="BE95" s="41" t="s">
        <v>71</v>
      </c>
      <c r="BF95" s="41" t="s">
        <v>71</v>
      </c>
      <c r="BG95" s="3" t="s">
        <v>71</v>
      </c>
      <c r="BH95" s="3" t="s">
        <v>71</v>
      </c>
      <c r="BI95">
        <f t="shared" ref="BI95:BI109" si="244">IF(BJ95=AR95,1,0)</f>
        <v>1</v>
      </c>
      <c r="BJ95" t="s">
        <v>149</v>
      </c>
      <c r="BK95" s="35">
        <v>0.75847979630699902</v>
      </c>
      <c r="BL95" s="35">
        <v>0.76392120553183895</v>
      </c>
      <c r="BM95" s="35">
        <v>12.772944691857001</v>
      </c>
      <c r="BN95" s="35">
        <v>11.9197259371805</v>
      </c>
      <c r="BO95" s="35">
        <v>0.49144705075216599</v>
      </c>
      <c r="BP95" s="35">
        <v>0.485879403214584</v>
      </c>
      <c r="BQ95" s="35">
        <v>0.84162527161224499</v>
      </c>
      <c r="BR95" s="35">
        <v>0.84458503604716195</v>
      </c>
      <c r="BS95" t="s">
        <v>69</v>
      </c>
      <c r="BT95" t="s">
        <v>69</v>
      </c>
      <c r="BU95" t="s">
        <v>70</v>
      </c>
      <c r="BV95" t="s">
        <v>70</v>
      </c>
      <c r="BW95" t="s">
        <v>71</v>
      </c>
      <c r="BX95" t="s">
        <v>71</v>
      </c>
      <c r="BY95" t="s">
        <v>69</v>
      </c>
      <c r="BZ95" t="s">
        <v>69</v>
      </c>
    </row>
    <row r="96" spans="1:78" s="49" customFormat="1" x14ac:dyDescent="0.3">
      <c r="A96" s="48">
        <v>14184100</v>
      </c>
      <c r="B96" s="48">
        <v>23780883</v>
      </c>
      <c r="C96" s="49" t="s">
        <v>143</v>
      </c>
      <c r="D96" s="49" t="s">
        <v>151</v>
      </c>
      <c r="F96" s="50"/>
      <c r="G96" s="51">
        <v>0.82</v>
      </c>
      <c r="H96" s="51" t="str">
        <f t="shared" si="228"/>
        <v>VG</v>
      </c>
      <c r="I96" s="51" t="str">
        <f t="shared" si="229"/>
        <v>G</v>
      </c>
      <c r="J96" s="51" t="str">
        <f t="shared" si="230"/>
        <v>G</v>
      </c>
      <c r="K96" s="51" t="str">
        <f t="shared" si="231"/>
        <v>G</v>
      </c>
      <c r="L96" s="52">
        <v>0.05</v>
      </c>
      <c r="M96" s="51" t="str">
        <f t="shared" si="232"/>
        <v>G</v>
      </c>
      <c r="N96" s="51" t="str">
        <f t="shared" si="233"/>
        <v>G</v>
      </c>
      <c r="O96" s="51" t="str">
        <f t="shared" si="234"/>
        <v>G</v>
      </c>
      <c r="P96" s="51" t="str">
        <f t="shared" si="235"/>
        <v>G</v>
      </c>
      <c r="Q96" s="51">
        <v>0.43</v>
      </c>
      <c r="R96" s="51" t="str">
        <f t="shared" si="236"/>
        <v>VG</v>
      </c>
      <c r="S96" s="51" t="str">
        <f t="shared" si="237"/>
        <v>G</v>
      </c>
      <c r="T96" s="51" t="str">
        <f t="shared" si="238"/>
        <v>VG</v>
      </c>
      <c r="U96" s="51" t="str">
        <f t="shared" si="239"/>
        <v>VG</v>
      </c>
      <c r="V96" s="51">
        <v>0.84</v>
      </c>
      <c r="W96" s="51" t="str">
        <f t="shared" si="240"/>
        <v>G</v>
      </c>
      <c r="X96" s="51" t="str">
        <f t="shared" si="241"/>
        <v>S</v>
      </c>
      <c r="Y96" s="51" t="str">
        <f t="shared" si="242"/>
        <v>VG</v>
      </c>
      <c r="Z96" s="51" t="str">
        <f t="shared" si="243"/>
        <v>G</v>
      </c>
      <c r="AA96" s="53">
        <v>0.74616055699305495</v>
      </c>
      <c r="AB96" s="53">
        <v>0.67909814418889003</v>
      </c>
      <c r="AC96" s="53">
        <v>14.057892180073001</v>
      </c>
      <c r="AD96" s="53">
        <v>10.3877828640448</v>
      </c>
      <c r="AE96" s="53">
        <v>0.50382481380629296</v>
      </c>
      <c r="AF96" s="53">
        <v>0.56648199954730305</v>
      </c>
      <c r="AG96" s="53">
        <v>0.84268686003554205</v>
      </c>
      <c r="AH96" s="53">
        <v>0.72946601556531199</v>
      </c>
      <c r="AI96" s="48" t="s">
        <v>69</v>
      </c>
      <c r="AJ96" s="48" t="s">
        <v>70</v>
      </c>
      <c r="AK96" s="48" t="s">
        <v>70</v>
      </c>
      <c r="AL96" s="48" t="s">
        <v>70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149</v>
      </c>
      <c r="AS96" s="53">
        <v>0.79445395584336498</v>
      </c>
      <c r="AT96" s="53">
        <v>0.793548832874162</v>
      </c>
      <c r="AU96" s="53">
        <v>8.4103450557926198</v>
      </c>
      <c r="AV96" s="53">
        <v>8.4276026771923807</v>
      </c>
      <c r="AW96" s="53">
        <v>0.45337186079049402</v>
      </c>
      <c r="AX96" s="53">
        <v>0.45436897685233502</v>
      </c>
      <c r="AY96" s="53">
        <v>0.85077270589057197</v>
      </c>
      <c r="AZ96" s="53">
        <v>0.85532850180283004</v>
      </c>
      <c r="BA96" s="48" t="s">
        <v>69</v>
      </c>
      <c r="BB96" s="48" t="s">
        <v>69</v>
      </c>
      <c r="BC96" s="48" t="s">
        <v>69</v>
      </c>
      <c r="BD96" s="48" t="s">
        <v>69</v>
      </c>
      <c r="BE96" s="48" t="s">
        <v>71</v>
      </c>
      <c r="BF96" s="48" t="s">
        <v>71</v>
      </c>
      <c r="BG96" s="48" t="s">
        <v>71</v>
      </c>
      <c r="BH96" s="48" t="s">
        <v>71</v>
      </c>
      <c r="BI96" s="49">
        <f t="shared" si="244"/>
        <v>1</v>
      </c>
      <c r="BJ96" s="49" t="s">
        <v>149</v>
      </c>
      <c r="BK96" s="53">
        <v>0.75847979630699902</v>
      </c>
      <c r="BL96" s="53">
        <v>0.76392120553183895</v>
      </c>
      <c r="BM96" s="53">
        <v>12.772944691857001</v>
      </c>
      <c r="BN96" s="53">
        <v>11.9197259371805</v>
      </c>
      <c r="BO96" s="53">
        <v>0.49144705075216599</v>
      </c>
      <c r="BP96" s="53">
        <v>0.485879403214584</v>
      </c>
      <c r="BQ96" s="53">
        <v>0.84162527161224499</v>
      </c>
      <c r="BR96" s="53">
        <v>0.84458503604716195</v>
      </c>
      <c r="BS96" s="49" t="s">
        <v>69</v>
      </c>
      <c r="BT96" s="49" t="s">
        <v>69</v>
      </c>
      <c r="BU96" s="49" t="s">
        <v>70</v>
      </c>
      <c r="BV96" s="49" t="s">
        <v>70</v>
      </c>
      <c r="BW96" s="49" t="s">
        <v>71</v>
      </c>
      <c r="BX96" s="49" t="s">
        <v>71</v>
      </c>
      <c r="BY96" s="49" t="s">
        <v>69</v>
      </c>
      <c r="BZ96" s="49" t="s">
        <v>69</v>
      </c>
    </row>
    <row r="97" spans="1:78" s="56" customFormat="1" ht="28.8" x14ac:dyDescent="0.3">
      <c r="A97" s="55">
        <v>14184100</v>
      </c>
      <c r="B97" s="55">
        <v>23780883</v>
      </c>
      <c r="C97" s="56" t="s">
        <v>143</v>
      </c>
      <c r="D97" s="66" t="s">
        <v>157</v>
      </c>
      <c r="E97" s="56" t="s">
        <v>158</v>
      </c>
      <c r="F97" s="57"/>
      <c r="G97" s="58">
        <v>0.75</v>
      </c>
      <c r="H97" s="58" t="str">
        <f t="shared" si="228"/>
        <v>G</v>
      </c>
      <c r="I97" s="58" t="str">
        <f t="shared" si="229"/>
        <v>G</v>
      </c>
      <c r="J97" s="58" t="str">
        <f t="shared" si="230"/>
        <v>G</v>
      </c>
      <c r="K97" s="58" t="str">
        <f t="shared" si="231"/>
        <v>G</v>
      </c>
      <c r="L97" s="59">
        <v>0.193</v>
      </c>
      <c r="M97" s="58" t="str">
        <f t="shared" si="232"/>
        <v>NS</v>
      </c>
      <c r="N97" s="58" t="str">
        <f t="shared" si="233"/>
        <v>G</v>
      </c>
      <c r="O97" s="58" t="str">
        <f t="shared" si="234"/>
        <v>G</v>
      </c>
      <c r="P97" s="58" t="str">
        <f t="shared" si="235"/>
        <v>G</v>
      </c>
      <c r="Q97" s="58">
        <v>0.49</v>
      </c>
      <c r="R97" s="58" t="str">
        <f t="shared" si="236"/>
        <v>VG</v>
      </c>
      <c r="S97" s="58" t="str">
        <f t="shared" si="237"/>
        <v>G</v>
      </c>
      <c r="T97" s="58" t="str">
        <f t="shared" si="238"/>
        <v>VG</v>
      </c>
      <c r="U97" s="58" t="str">
        <f t="shared" si="239"/>
        <v>VG</v>
      </c>
      <c r="V97" s="58">
        <v>0.83</v>
      </c>
      <c r="W97" s="58" t="str">
        <f t="shared" si="240"/>
        <v>G</v>
      </c>
      <c r="X97" s="58" t="str">
        <f t="shared" si="241"/>
        <v>S</v>
      </c>
      <c r="Y97" s="58" t="str">
        <f t="shared" si="242"/>
        <v>VG</v>
      </c>
      <c r="Z97" s="58" t="str">
        <f t="shared" si="243"/>
        <v>G</v>
      </c>
      <c r="AA97" s="60">
        <v>0.74616055699305495</v>
      </c>
      <c r="AB97" s="60">
        <v>0.67909814418889003</v>
      </c>
      <c r="AC97" s="60">
        <v>14.057892180073001</v>
      </c>
      <c r="AD97" s="60">
        <v>10.3877828640448</v>
      </c>
      <c r="AE97" s="60">
        <v>0.50382481380629296</v>
      </c>
      <c r="AF97" s="60">
        <v>0.56648199954730305</v>
      </c>
      <c r="AG97" s="60">
        <v>0.84268686003554205</v>
      </c>
      <c r="AH97" s="60">
        <v>0.72946601556531199</v>
      </c>
      <c r="AI97" s="55" t="s">
        <v>69</v>
      </c>
      <c r="AJ97" s="55" t="s">
        <v>70</v>
      </c>
      <c r="AK97" s="55" t="s">
        <v>70</v>
      </c>
      <c r="AL97" s="55" t="s">
        <v>70</v>
      </c>
      <c r="AM97" s="55" t="s">
        <v>69</v>
      </c>
      <c r="AN97" s="55" t="s">
        <v>69</v>
      </c>
      <c r="AO97" s="55" t="s">
        <v>69</v>
      </c>
      <c r="AP97" s="55" t="s">
        <v>70</v>
      </c>
      <c r="AR97" s="61" t="s">
        <v>149</v>
      </c>
      <c r="AS97" s="60">
        <v>0.79445395584336498</v>
      </c>
      <c r="AT97" s="60">
        <v>0.793548832874162</v>
      </c>
      <c r="AU97" s="60">
        <v>8.4103450557926198</v>
      </c>
      <c r="AV97" s="60">
        <v>8.4276026771923807</v>
      </c>
      <c r="AW97" s="60">
        <v>0.45337186079049402</v>
      </c>
      <c r="AX97" s="60">
        <v>0.45436897685233502</v>
      </c>
      <c r="AY97" s="60">
        <v>0.85077270589057197</v>
      </c>
      <c r="AZ97" s="60">
        <v>0.85532850180283004</v>
      </c>
      <c r="BA97" s="55" t="s">
        <v>69</v>
      </c>
      <c r="BB97" s="55" t="s">
        <v>69</v>
      </c>
      <c r="BC97" s="55" t="s">
        <v>69</v>
      </c>
      <c r="BD97" s="55" t="s">
        <v>69</v>
      </c>
      <c r="BE97" s="55" t="s">
        <v>71</v>
      </c>
      <c r="BF97" s="55" t="s">
        <v>71</v>
      </c>
      <c r="BG97" s="55" t="s">
        <v>71</v>
      </c>
      <c r="BH97" s="55" t="s">
        <v>71</v>
      </c>
      <c r="BI97" s="56">
        <f t="shared" si="244"/>
        <v>1</v>
      </c>
      <c r="BJ97" s="56" t="s">
        <v>149</v>
      </c>
      <c r="BK97" s="60">
        <v>0.75847979630699902</v>
      </c>
      <c r="BL97" s="60">
        <v>0.76392120553183895</v>
      </c>
      <c r="BM97" s="60">
        <v>12.772944691857001</v>
      </c>
      <c r="BN97" s="60">
        <v>11.9197259371805</v>
      </c>
      <c r="BO97" s="60">
        <v>0.49144705075216599</v>
      </c>
      <c r="BP97" s="60">
        <v>0.485879403214584</v>
      </c>
      <c r="BQ97" s="60">
        <v>0.84162527161224499</v>
      </c>
      <c r="BR97" s="60">
        <v>0.84458503604716195</v>
      </c>
      <c r="BS97" s="56" t="s">
        <v>69</v>
      </c>
      <c r="BT97" s="56" t="s">
        <v>69</v>
      </c>
      <c r="BU97" s="56" t="s">
        <v>70</v>
      </c>
      <c r="BV97" s="56" t="s">
        <v>70</v>
      </c>
      <c r="BW97" s="56" t="s">
        <v>71</v>
      </c>
      <c r="BX97" s="56" t="s">
        <v>71</v>
      </c>
      <c r="BY97" s="56" t="s">
        <v>69</v>
      </c>
      <c r="BZ97" s="56" t="s">
        <v>69</v>
      </c>
    </row>
    <row r="98" spans="1:78" s="49" customFormat="1" x14ac:dyDescent="0.3">
      <c r="A98" s="48">
        <v>14184100</v>
      </c>
      <c r="B98" s="48">
        <v>23780883</v>
      </c>
      <c r="C98" s="49" t="s">
        <v>143</v>
      </c>
      <c r="D98" s="49" t="s">
        <v>184</v>
      </c>
      <c r="F98" s="50"/>
      <c r="G98" s="51">
        <v>0.81899999999999995</v>
      </c>
      <c r="H98" s="51" t="str">
        <f t="shared" si="228"/>
        <v>VG</v>
      </c>
      <c r="I98" s="51" t="str">
        <f t="shared" si="229"/>
        <v>G</v>
      </c>
      <c r="J98" s="51" t="str">
        <f t="shared" si="230"/>
        <v>G</v>
      </c>
      <c r="K98" s="51" t="str">
        <f t="shared" si="231"/>
        <v>G</v>
      </c>
      <c r="L98" s="52">
        <v>3.3399999999999999E-2</v>
      </c>
      <c r="M98" s="51" t="str">
        <f t="shared" si="232"/>
        <v>VG</v>
      </c>
      <c r="N98" s="51" t="str">
        <f t="shared" si="233"/>
        <v>G</v>
      </c>
      <c r="O98" s="51" t="str">
        <f t="shared" si="234"/>
        <v>G</v>
      </c>
      <c r="P98" s="51" t="str">
        <f t="shared" si="235"/>
        <v>G</v>
      </c>
      <c r="Q98" s="51">
        <v>0.42599999999999999</v>
      </c>
      <c r="R98" s="51" t="str">
        <f t="shared" si="236"/>
        <v>VG</v>
      </c>
      <c r="S98" s="51" t="str">
        <f t="shared" si="237"/>
        <v>G</v>
      </c>
      <c r="T98" s="51" t="str">
        <f t="shared" si="238"/>
        <v>VG</v>
      </c>
      <c r="U98" s="51" t="str">
        <f t="shared" si="239"/>
        <v>VG</v>
      </c>
      <c r="V98" s="51">
        <v>0.83199999999999996</v>
      </c>
      <c r="W98" s="51" t="str">
        <f t="shared" si="240"/>
        <v>G</v>
      </c>
      <c r="X98" s="51" t="str">
        <f t="shared" si="241"/>
        <v>S</v>
      </c>
      <c r="Y98" s="51" t="str">
        <f t="shared" si="242"/>
        <v>VG</v>
      </c>
      <c r="Z98" s="51" t="str">
        <f t="shared" si="243"/>
        <v>G</v>
      </c>
      <c r="AA98" s="53">
        <v>0.74616055699305495</v>
      </c>
      <c r="AB98" s="53">
        <v>0.67909814418889003</v>
      </c>
      <c r="AC98" s="53">
        <v>14.057892180073001</v>
      </c>
      <c r="AD98" s="53">
        <v>10.3877828640448</v>
      </c>
      <c r="AE98" s="53">
        <v>0.50382481380629296</v>
      </c>
      <c r="AF98" s="53">
        <v>0.56648199954730305</v>
      </c>
      <c r="AG98" s="53">
        <v>0.84268686003554205</v>
      </c>
      <c r="AH98" s="53">
        <v>0.72946601556531199</v>
      </c>
      <c r="AI98" s="48" t="s">
        <v>69</v>
      </c>
      <c r="AJ98" s="48" t="s">
        <v>70</v>
      </c>
      <c r="AK98" s="48" t="s">
        <v>70</v>
      </c>
      <c r="AL98" s="48" t="s">
        <v>70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149</v>
      </c>
      <c r="AS98" s="53">
        <v>0.79445395584336498</v>
      </c>
      <c r="AT98" s="53">
        <v>0.793548832874162</v>
      </c>
      <c r="AU98" s="53">
        <v>8.4103450557926198</v>
      </c>
      <c r="AV98" s="53">
        <v>8.4276026771923807</v>
      </c>
      <c r="AW98" s="53">
        <v>0.45337186079049402</v>
      </c>
      <c r="AX98" s="53">
        <v>0.45436897685233502</v>
      </c>
      <c r="AY98" s="53">
        <v>0.85077270589057197</v>
      </c>
      <c r="AZ98" s="53">
        <v>0.85532850180283004</v>
      </c>
      <c r="BA98" s="48" t="s">
        <v>69</v>
      </c>
      <c r="BB98" s="48" t="s">
        <v>69</v>
      </c>
      <c r="BC98" s="48" t="s">
        <v>69</v>
      </c>
      <c r="BD98" s="48" t="s">
        <v>69</v>
      </c>
      <c r="BE98" s="48" t="s">
        <v>71</v>
      </c>
      <c r="BF98" s="48" t="s">
        <v>71</v>
      </c>
      <c r="BG98" s="48" t="s">
        <v>71</v>
      </c>
      <c r="BH98" s="48" t="s">
        <v>71</v>
      </c>
      <c r="BI98" s="49">
        <f t="shared" si="244"/>
        <v>1</v>
      </c>
      <c r="BJ98" s="49" t="s">
        <v>149</v>
      </c>
      <c r="BK98" s="53">
        <v>0.75847979630699902</v>
      </c>
      <c r="BL98" s="53">
        <v>0.76392120553183895</v>
      </c>
      <c r="BM98" s="53">
        <v>12.772944691857001</v>
      </c>
      <c r="BN98" s="53">
        <v>11.9197259371805</v>
      </c>
      <c r="BO98" s="53">
        <v>0.49144705075216599</v>
      </c>
      <c r="BP98" s="53">
        <v>0.485879403214584</v>
      </c>
      <c r="BQ98" s="53">
        <v>0.84162527161224499</v>
      </c>
      <c r="BR98" s="53">
        <v>0.84458503604716195</v>
      </c>
      <c r="BS98" s="49" t="s">
        <v>69</v>
      </c>
      <c r="BT98" s="49" t="s">
        <v>69</v>
      </c>
      <c r="BU98" s="49" t="s">
        <v>70</v>
      </c>
      <c r="BV98" s="49" t="s">
        <v>70</v>
      </c>
      <c r="BW98" s="49" t="s">
        <v>71</v>
      </c>
      <c r="BX98" s="49" t="s">
        <v>71</v>
      </c>
      <c r="BY98" s="49" t="s">
        <v>69</v>
      </c>
      <c r="BZ98" s="49" t="s">
        <v>69</v>
      </c>
    </row>
    <row r="99" spans="1:78" s="49" customFormat="1" x14ac:dyDescent="0.3">
      <c r="A99" s="48">
        <v>14184100</v>
      </c>
      <c r="B99" s="48">
        <v>23780883</v>
      </c>
      <c r="C99" s="49" t="s">
        <v>143</v>
      </c>
      <c r="D99" s="49" t="s">
        <v>190</v>
      </c>
      <c r="F99" s="50"/>
      <c r="G99" s="51">
        <v>0.83399999999999996</v>
      </c>
      <c r="H99" s="51" t="str">
        <f t="shared" si="228"/>
        <v>VG</v>
      </c>
      <c r="I99" s="51" t="str">
        <f t="shared" si="229"/>
        <v>G</v>
      </c>
      <c r="J99" s="51" t="str">
        <f t="shared" si="230"/>
        <v>G</v>
      </c>
      <c r="K99" s="51" t="str">
        <f t="shared" si="231"/>
        <v>G</v>
      </c>
      <c r="L99" s="52">
        <v>8.6E-3</v>
      </c>
      <c r="M99" s="51" t="str">
        <f t="shared" si="232"/>
        <v>VG</v>
      </c>
      <c r="N99" s="51" t="str">
        <f t="shared" si="233"/>
        <v>G</v>
      </c>
      <c r="O99" s="51" t="str">
        <f t="shared" si="234"/>
        <v>G</v>
      </c>
      <c r="P99" s="51" t="str">
        <f t="shared" si="235"/>
        <v>G</v>
      </c>
      <c r="Q99" s="51">
        <v>0.40799999999999997</v>
      </c>
      <c r="R99" s="51" t="str">
        <f t="shared" si="236"/>
        <v>VG</v>
      </c>
      <c r="S99" s="51" t="str">
        <f t="shared" si="237"/>
        <v>G</v>
      </c>
      <c r="T99" s="51" t="str">
        <f t="shared" si="238"/>
        <v>VG</v>
      </c>
      <c r="U99" s="51" t="str">
        <f t="shared" si="239"/>
        <v>VG</v>
      </c>
      <c r="V99" s="51">
        <v>0.84399999999999997</v>
      </c>
      <c r="W99" s="51" t="str">
        <f t="shared" si="240"/>
        <v>G</v>
      </c>
      <c r="X99" s="51" t="str">
        <f t="shared" si="241"/>
        <v>S</v>
      </c>
      <c r="Y99" s="51" t="str">
        <f t="shared" si="242"/>
        <v>VG</v>
      </c>
      <c r="Z99" s="51" t="str">
        <f t="shared" si="243"/>
        <v>G</v>
      </c>
      <c r="AA99" s="53">
        <v>0.74616055699305495</v>
      </c>
      <c r="AB99" s="53">
        <v>0.67909814418889003</v>
      </c>
      <c r="AC99" s="53">
        <v>14.057892180073001</v>
      </c>
      <c r="AD99" s="53">
        <v>10.3877828640448</v>
      </c>
      <c r="AE99" s="53">
        <v>0.50382481380629296</v>
      </c>
      <c r="AF99" s="53">
        <v>0.56648199954730305</v>
      </c>
      <c r="AG99" s="53">
        <v>0.84268686003554205</v>
      </c>
      <c r="AH99" s="53">
        <v>0.72946601556531199</v>
      </c>
      <c r="AI99" s="48" t="s">
        <v>69</v>
      </c>
      <c r="AJ99" s="48" t="s">
        <v>70</v>
      </c>
      <c r="AK99" s="48" t="s">
        <v>70</v>
      </c>
      <c r="AL99" s="48" t="s">
        <v>70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149</v>
      </c>
      <c r="AS99" s="53">
        <v>0.79445395584336498</v>
      </c>
      <c r="AT99" s="53">
        <v>0.793548832874162</v>
      </c>
      <c r="AU99" s="53">
        <v>8.4103450557926198</v>
      </c>
      <c r="AV99" s="53">
        <v>8.4276026771923807</v>
      </c>
      <c r="AW99" s="53">
        <v>0.45337186079049402</v>
      </c>
      <c r="AX99" s="53">
        <v>0.45436897685233502</v>
      </c>
      <c r="AY99" s="53">
        <v>0.85077270589057197</v>
      </c>
      <c r="AZ99" s="53">
        <v>0.85532850180283004</v>
      </c>
      <c r="BA99" s="48" t="s">
        <v>69</v>
      </c>
      <c r="BB99" s="48" t="s">
        <v>69</v>
      </c>
      <c r="BC99" s="48" t="s">
        <v>69</v>
      </c>
      <c r="BD99" s="48" t="s">
        <v>69</v>
      </c>
      <c r="BE99" s="48" t="s">
        <v>71</v>
      </c>
      <c r="BF99" s="48" t="s">
        <v>71</v>
      </c>
      <c r="BG99" s="48" t="s">
        <v>71</v>
      </c>
      <c r="BH99" s="48" t="s">
        <v>71</v>
      </c>
      <c r="BI99" s="49">
        <f t="shared" si="244"/>
        <v>1</v>
      </c>
      <c r="BJ99" s="49" t="s">
        <v>149</v>
      </c>
      <c r="BK99" s="53">
        <v>0.75847979630699902</v>
      </c>
      <c r="BL99" s="53">
        <v>0.76392120553183895</v>
      </c>
      <c r="BM99" s="53">
        <v>12.772944691857001</v>
      </c>
      <c r="BN99" s="53">
        <v>11.9197259371805</v>
      </c>
      <c r="BO99" s="53">
        <v>0.49144705075216599</v>
      </c>
      <c r="BP99" s="53">
        <v>0.485879403214584</v>
      </c>
      <c r="BQ99" s="53">
        <v>0.84162527161224499</v>
      </c>
      <c r="BR99" s="53">
        <v>0.84458503604716195</v>
      </c>
      <c r="BS99" s="49" t="s">
        <v>69</v>
      </c>
      <c r="BT99" s="49" t="s">
        <v>69</v>
      </c>
      <c r="BU99" s="49" t="s">
        <v>70</v>
      </c>
      <c r="BV99" s="49" t="s">
        <v>70</v>
      </c>
      <c r="BW99" s="49" t="s">
        <v>71</v>
      </c>
      <c r="BX99" s="49" t="s">
        <v>71</v>
      </c>
      <c r="BY99" s="49" t="s">
        <v>69</v>
      </c>
      <c r="BZ99" s="49" t="s">
        <v>69</v>
      </c>
    </row>
    <row r="100" spans="1:78" s="49" customFormat="1" x14ac:dyDescent="0.3">
      <c r="A100" s="48">
        <v>14184100</v>
      </c>
      <c r="B100" s="48">
        <v>23780883</v>
      </c>
      <c r="C100" s="49" t="s">
        <v>143</v>
      </c>
      <c r="D100" s="49" t="s">
        <v>199</v>
      </c>
      <c r="F100" s="50"/>
      <c r="G100" s="51">
        <v>0.83399999999999996</v>
      </c>
      <c r="H100" s="51" t="str">
        <f t="shared" si="228"/>
        <v>VG</v>
      </c>
      <c r="I100" s="51" t="str">
        <f t="shared" si="229"/>
        <v>G</v>
      </c>
      <c r="J100" s="51" t="str">
        <f t="shared" si="230"/>
        <v>G</v>
      </c>
      <c r="K100" s="51" t="str">
        <f t="shared" si="231"/>
        <v>G</v>
      </c>
      <c r="L100" s="52">
        <v>1.29E-2</v>
      </c>
      <c r="M100" s="51" t="str">
        <f t="shared" si="232"/>
        <v>VG</v>
      </c>
      <c r="N100" s="51" t="str">
        <f t="shared" si="233"/>
        <v>G</v>
      </c>
      <c r="O100" s="51" t="str">
        <f t="shared" si="234"/>
        <v>G</v>
      </c>
      <c r="P100" s="51" t="str">
        <f t="shared" si="235"/>
        <v>G</v>
      </c>
      <c r="Q100" s="51">
        <v>0.40799999999999997</v>
      </c>
      <c r="R100" s="51" t="str">
        <f t="shared" si="236"/>
        <v>VG</v>
      </c>
      <c r="S100" s="51" t="str">
        <f t="shared" si="237"/>
        <v>G</v>
      </c>
      <c r="T100" s="51" t="str">
        <f t="shared" si="238"/>
        <v>VG</v>
      </c>
      <c r="U100" s="51" t="str">
        <f t="shared" si="239"/>
        <v>VG</v>
      </c>
      <c r="V100" s="51">
        <v>0.84399999999999997</v>
      </c>
      <c r="W100" s="51" t="str">
        <f t="shared" si="240"/>
        <v>G</v>
      </c>
      <c r="X100" s="51" t="str">
        <f t="shared" si="241"/>
        <v>S</v>
      </c>
      <c r="Y100" s="51" t="str">
        <f t="shared" si="242"/>
        <v>VG</v>
      </c>
      <c r="Z100" s="51" t="str">
        <f t="shared" si="243"/>
        <v>G</v>
      </c>
      <c r="AA100" s="53">
        <v>0.74616055699305495</v>
      </c>
      <c r="AB100" s="53">
        <v>0.67909814418889003</v>
      </c>
      <c r="AC100" s="53">
        <v>14.057892180073001</v>
      </c>
      <c r="AD100" s="53">
        <v>10.3877828640448</v>
      </c>
      <c r="AE100" s="53">
        <v>0.50382481380629296</v>
      </c>
      <c r="AF100" s="53">
        <v>0.56648199954730305</v>
      </c>
      <c r="AG100" s="53">
        <v>0.84268686003554205</v>
      </c>
      <c r="AH100" s="53">
        <v>0.72946601556531199</v>
      </c>
      <c r="AI100" s="48" t="s">
        <v>69</v>
      </c>
      <c r="AJ100" s="48" t="s">
        <v>70</v>
      </c>
      <c r="AK100" s="48" t="s">
        <v>70</v>
      </c>
      <c r="AL100" s="48" t="s">
        <v>70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149</v>
      </c>
      <c r="AS100" s="53">
        <v>0.79445395584336498</v>
      </c>
      <c r="AT100" s="53">
        <v>0.793548832874162</v>
      </c>
      <c r="AU100" s="53">
        <v>8.4103450557926198</v>
      </c>
      <c r="AV100" s="53">
        <v>8.4276026771923807</v>
      </c>
      <c r="AW100" s="53">
        <v>0.45337186079049402</v>
      </c>
      <c r="AX100" s="53">
        <v>0.45436897685233502</v>
      </c>
      <c r="AY100" s="53">
        <v>0.85077270589057197</v>
      </c>
      <c r="AZ100" s="53">
        <v>0.85532850180283004</v>
      </c>
      <c r="BA100" s="48" t="s">
        <v>69</v>
      </c>
      <c r="BB100" s="48" t="s">
        <v>69</v>
      </c>
      <c r="BC100" s="48" t="s">
        <v>69</v>
      </c>
      <c r="BD100" s="48" t="s">
        <v>69</v>
      </c>
      <c r="BE100" s="48" t="s">
        <v>71</v>
      </c>
      <c r="BF100" s="48" t="s">
        <v>71</v>
      </c>
      <c r="BG100" s="48" t="s">
        <v>71</v>
      </c>
      <c r="BH100" s="48" t="s">
        <v>71</v>
      </c>
      <c r="BI100" s="49">
        <f t="shared" si="244"/>
        <v>1</v>
      </c>
      <c r="BJ100" s="49" t="s">
        <v>149</v>
      </c>
      <c r="BK100" s="53">
        <v>0.75847979630699902</v>
      </c>
      <c r="BL100" s="53">
        <v>0.76392120553183895</v>
      </c>
      <c r="BM100" s="53">
        <v>12.772944691857001</v>
      </c>
      <c r="BN100" s="53">
        <v>11.9197259371805</v>
      </c>
      <c r="BO100" s="53">
        <v>0.49144705075216599</v>
      </c>
      <c r="BP100" s="53">
        <v>0.485879403214584</v>
      </c>
      <c r="BQ100" s="53">
        <v>0.84162527161224499</v>
      </c>
      <c r="BR100" s="53">
        <v>0.84458503604716195</v>
      </c>
      <c r="BS100" s="49" t="s">
        <v>69</v>
      </c>
      <c r="BT100" s="49" t="s">
        <v>69</v>
      </c>
      <c r="BU100" s="49" t="s">
        <v>70</v>
      </c>
      <c r="BV100" s="49" t="s">
        <v>70</v>
      </c>
      <c r="BW100" s="49" t="s">
        <v>71</v>
      </c>
      <c r="BX100" s="49" t="s">
        <v>71</v>
      </c>
      <c r="BY100" s="49" t="s">
        <v>69</v>
      </c>
      <c r="BZ100" s="49" t="s">
        <v>69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201</v>
      </c>
      <c r="F101" s="50"/>
      <c r="G101" s="51">
        <v>0.83799999999999997</v>
      </c>
      <c r="H101" s="51" t="str">
        <f t="shared" si="228"/>
        <v>VG</v>
      </c>
      <c r="I101" s="51" t="str">
        <f t="shared" si="229"/>
        <v>G</v>
      </c>
      <c r="J101" s="51" t="str">
        <f t="shared" si="230"/>
        <v>G</v>
      </c>
      <c r="K101" s="51" t="str">
        <f t="shared" si="231"/>
        <v>G</v>
      </c>
      <c r="L101" s="52">
        <v>0.02</v>
      </c>
      <c r="M101" s="51" t="str">
        <f t="shared" si="232"/>
        <v>VG</v>
      </c>
      <c r="N101" s="51" t="str">
        <f t="shared" si="233"/>
        <v>G</v>
      </c>
      <c r="O101" s="51" t="str">
        <f t="shared" si="234"/>
        <v>G</v>
      </c>
      <c r="P101" s="51" t="str">
        <f t="shared" si="235"/>
        <v>G</v>
      </c>
      <c r="Q101" s="51">
        <v>0.40300000000000002</v>
      </c>
      <c r="R101" s="51" t="str">
        <f t="shared" si="236"/>
        <v>VG</v>
      </c>
      <c r="S101" s="51" t="str">
        <f t="shared" si="237"/>
        <v>G</v>
      </c>
      <c r="T101" s="51" t="str">
        <f t="shared" si="238"/>
        <v>VG</v>
      </c>
      <c r="U101" s="51" t="str">
        <f t="shared" si="239"/>
        <v>VG</v>
      </c>
      <c r="V101" s="51">
        <v>0.85</v>
      </c>
      <c r="W101" s="51" t="str">
        <f t="shared" si="240"/>
        <v>G</v>
      </c>
      <c r="X101" s="51" t="str">
        <f t="shared" si="241"/>
        <v>S</v>
      </c>
      <c r="Y101" s="51" t="str">
        <f t="shared" si="242"/>
        <v>VG</v>
      </c>
      <c r="Z101" s="51" t="str">
        <f t="shared" si="243"/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si="244"/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49" customFormat="1" x14ac:dyDescent="0.3">
      <c r="A102" s="48">
        <v>14184100</v>
      </c>
      <c r="B102" s="48">
        <v>23780883</v>
      </c>
      <c r="C102" s="49" t="s">
        <v>143</v>
      </c>
      <c r="D102" s="49" t="s">
        <v>202</v>
      </c>
      <c r="F102" s="50"/>
      <c r="G102" s="51">
        <v>0.83799999999999997</v>
      </c>
      <c r="H102" s="51" t="str">
        <f t="shared" si="228"/>
        <v>VG</v>
      </c>
      <c r="I102" s="51" t="str">
        <f t="shared" si="229"/>
        <v>G</v>
      </c>
      <c r="J102" s="51" t="str">
        <f t="shared" si="230"/>
        <v>G</v>
      </c>
      <c r="K102" s="51" t="str">
        <f t="shared" si="231"/>
        <v>G</v>
      </c>
      <c r="L102" s="52">
        <v>1.5800000000000002E-2</v>
      </c>
      <c r="M102" s="51" t="str">
        <f t="shared" si="232"/>
        <v>VG</v>
      </c>
      <c r="N102" s="51" t="str">
        <f t="shared" si="233"/>
        <v>G</v>
      </c>
      <c r="O102" s="51" t="str">
        <f t="shared" si="234"/>
        <v>G</v>
      </c>
      <c r="P102" s="51" t="str">
        <f t="shared" si="235"/>
        <v>G</v>
      </c>
      <c r="Q102" s="51">
        <v>0.40200000000000002</v>
      </c>
      <c r="R102" s="51" t="str">
        <f t="shared" si="236"/>
        <v>VG</v>
      </c>
      <c r="S102" s="51" t="str">
        <f t="shared" si="237"/>
        <v>G</v>
      </c>
      <c r="T102" s="51" t="str">
        <f t="shared" si="238"/>
        <v>VG</v>
      </c>
      <c r="U102" s="51" t="str">
        <f t="shared" si="239"/>
        <v>VG</v>
      </c>
      <c r="V102" s="51">
        <v>0.8508</v>
      </c>
      <c r="W102" s="51" t="str">
        <f t="shared" si="240"/>
        <v>VG</v>
      </c>
      <c r="X102" s="51" t="str">
        <f t="shared" si="241"/>
        <v>S</v>
      </c>
      <c r="Y102" s="51" t="str">
        <f t="shared" si="242"/>
        <v>VG</v>
      </c>
      <c r="Z102" s="51" t="str">
        <f t="shared" si="243"/>
        <v>G</v>
      </c>
      <c r="AA102" s="53">
        <v>0.74616055699305495</v>
      </c>
      <c r="AB102" s="53">
        <v>0.67909814418889003</v>
      </c>
      <c r="AC102" s="53">
        <v>14.057892180073001</v>
      </c>
      <c r="AD102" s="53">
        <v>10.3877828640448</v>
      </c>
      <c r="AE102" s="53">
        <v>0.50382481380629296</v>
      </c>
      <c r="AF102" s="53">
        <v>0.56648199954730305</v>
      </c>
      <c r="AG102" s="53">
        <v>0.84268686003554205</v>
      </c>
      <c r="AH102" s="53">
        <v>0.72946601556531199</v>
      </c>
      <c r="AI102" s="48" t="s">
        <v>69</v>
      </c>
      <c r="AJ102" s="48" t="s">
        <v>70</v>
      </c>
      <c r="AK102" s="48" t="s">
        <v>70</v>
      </c>
      <c r="AL102" s="48" t="s">
        <v>70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149</v>
      </c>
      <c r="AS102" s="53">
        <v>0.79445395584336498</v>
      </c>
      <c r="AT102" s="53">
        <v>0.793548832874162</v>
      </c>
      <c r="AU102" s="53">
        <v>8.4103450557926198</v>
      </c>
      <c r="AV102" s="53">
        <v>8.4276026771923807</v>
      </c>
      <c r="AW102" s="53">
        <v>0.45337186079049402</v>
      </c>
      <c r="AX102" s="53">
        <v>0.45436897685233502</v>
      </c>
      <c r="AY102" s="53">
        <v>0.85077270589057197</v>
      </c>
      <c r="AZ102" s="53">
        <v>0.85532850180283004</v>
      </c>
      <c r="BA102" s="48" t="s">
        <v>69</v>
      </c>
      <c r="BB102" s="48" t="s">
        <v>69</v>
      </c>
      <c r="BC102" s="48" t="s">
        <v>69</v>
      </c>
      <c r="BD102" s="48" t="s">
        <v>69</v>
      </c>
      <c r="BE102" s="48" t="s">
        <v>71</v>
      </c>
      <c r="BF102" s="48" t="s">
        <v>71</v>
      </c>
      <c r="BG102" s="48" t="s">
        <v>71</v>
      </c>
      <c r="BH102" s="48" t="s">
        <v>71</v>
      </c>
      <c r="BI102" s="49">
        <f t="shared" si="244"/>
        <v>1</v>
      </c>
      <c r="BJ102" s="49" t="s">
        <v>149</v>
      </c>
      <c r="BK102" s="53">
        <v>0.75847979630699902</v>
      </c>
      <c r="BL102" s="53">
        <v>0.76392120553183895</v>
      </c>
      <c r="BM102" s="53">
        <v>12.772944691857001</v>
      </c>
      <c r="BN102" s="53">
        <v>11.9197259371805</v>
      </c>
      <c r="BO102" s="53">
        <v>0.49144705075216599</v>
      </c>
      <c r="BP102" s="53">
        <v>0.485879403214584</v>
      </c>
      <c r="BQ102" s="53">
        <v>0.84162527161224499</v>
      </c>
      <c r="BR102" s="53">
        <v>0.84458503604716195</v>
      </c>
      <c r="BS102" s="49" t="s">
        <v>69</v>
      </c>
      <c r="BT102" s="49" t="s">
        <v>69</v>
      </c>
      <c r="BU102" s="49" t="s">
        <v>70</v>
      </c>
      <c r="BV102" s="49" t="s">
        <v>70</v>
      </c>
      <c r="BW102" s="49" t="s">
        <v>71</v>
      </c>
      <c r="BX102" s="49" t="s">
        <v>71</v>
      </c>
      <c r="BY102" s="49" t="s">
        <v>69</v>
      </c>
      <c r="BZ102" s="49" t="s">
        <v>69</v>
      </c>
    </row>
    <row r="103" spans="1:78" s="49" customFormat="1" x14ac:dyDescent="0.3">
      <c r="A103" s="48">
        <v>14184100</v>
      </c>
      <c r="B103" s="48">
        <v>23780883</v>
      </c>
      <c r="C103" s="49" t="s">
        <v>143</v>
      </c>
      <c r="D103" s="49" t="s">
        <v>203</v>
      </c>
      <c r="F103" s="50"/>
      <c r="G103" s="51">
        <v>0.83699999999999997</v>
      </c>
      <c r="H103" s="51" t="str">
        <f t="shared" si="228"/>
        <v>VG</v>
      </c>
      <c r="I103" s="51" t="str">
        <f t="shared" si="229"/>
        <v>G</v>
      </c>
      <c r="J103" s="51" t="str">
        <f t="shared" si="230"/>
        <v>G</v>
      </c>
      <c r="K103" s="51" t="str">
        <f t="shared" si="231"/>
        <v>G</v>
      </c>
      <c r="L103" s="52">
        <v>2.0899999999999998E-2</v>
      </c>
      <c r="M103" s="51" t="str">
        <f t="shared" si="232"/>
        <v>VG</v>
      </c>
      <c r="N103" s="51" t="str">
        <f t="shared" si="233"/>
        <v>G</v>
      </c>
      <c r="O103" s="51" t="str">
        <f t="shared" si="234"/>
        <v>G</v>
      </c>
      <c r="P103" s="51" t="str">
        <f t="shared" si="235"/>
        <v>G</v>
      </c>
      <c r="Q103" s="51">
        <v>0.40300000000000002</v>
      </c>
      <c r="R103" s="51" t="str">
        <f t="shared" si="236"/>
        <v>VG</v>
      </c>
      <c r="S103" s="51" t="str">
        <f t="shared" si="237"/>
        <v>G</v>
      </c>
      <c r="T103" s="51" t="str">
        <f t="shared" si="238"/>
        <v>VG</v>
      </c>
      <c r="U103" s="51" t="str">
        <f t="shared" si="239"/>
        <v>VG</v>
      </c>
      <c r="V103" s="51">
        <v>0.8508</v>
      </c>
      <c r="W103" s="51" t="str">
        <f t="shared" si="240"/>
        <v>VG</v>
      </c>
      <c r="X103" s="51" t="str">
        <f t="shared" si="241"/>
        <v>S</v>
      </c>
      <c r="Y103" s="51" t="str">
        <f t="shared" si="242"/>
        <v>VG</v>
      </c>
      <c r="Z103" s="51" t="str">
        <f t="shared" si="243"/>
        <v>G</v>
      </c>
      <c r="AA103" s="53">
        <v>0.74616055699305495</v>
      </c>
      <c r="AB103" s="53">
        <v>0.67909814418889003</v>
      </c>
      <c r="AC103" s="53">
        <v>14.057892180073001</v>
      </c>
      <c r="AD103" s="53">
        <v>10.3877828640448</v>
      </c>
      <c r="AE103" s="53">
        <v>0.50382481380629296</v>
      </c>
      <c r="AF103" s="53">
        <v>0.56648199954730305</v>
      </c>
      <c r="AG103" s="53">
        <v>0.84268686003554205</v>
      </c>
      <c r="AH103" s="53">
        <v>0.72946601556531199</v>
      </c>
      <c r="AI103" s="48" t="s">
        <v>69</v>
      </c>
      <c r="AJ103" s="48" t="s">
        <v>70</v>
      </c>
      <c r="AK103" s="48" t="s">
        <v>70</v>
      </c>
      <c r="AL103" s="48" t="s">
        <v>70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149</v>
      </c>
      <c r="AS103" s="53">
        <v>0.79445395584336498</v>
      </c>
      <c r="AT103" s="53">
        <v>0.793548832874162</v>
      </c>
      <c r="AU103" s="53">
        <v>8.4103450557926198</v>
      </c>
      <c r="AV103" s="53">
        <v>8.4276026771923807</v>
      </c>
      <c r="AW103" s="53">
        <v>0.45337186079049402</v>
      </c>
      <c r="AX103" s="53">
        <v>0.45436897685233502</v>
      </c>
      <c r="AY103" s="53">
        <v>0.85077270589057197</v>
      </c>
      <c r="AZ103" s="53">
        <v>0.85532850180283004</v>
      </c>
      <c r="BA103" s="48" t="s">
        <v>69</v>
      </c>
      <c r="BB103" s="48" t="s">
        <v>69</v>
      </c>
      <c r="BC103" s="48" t="s">
        <v>69</v>
      </c>
      <c r="BD103" s="48" t="s">
        <v>69</v>
      </c>
      <c r="BE103" s="48" t="s">
        <v>71</v>
      </c>
      <c r="BF103" s="48" t="s">
        <v>71</v>
      </c>
      <c r="BG103" s="48" t="s">
        <v>71</v>
      </c>
      <c r="BH103" s="48" t="s">
        <v>71</v>
      </c>
      <c r="BI103" s="49">
        <f t="shared" si="244"/>
        <v>1</v>
      </c>
      <c r="BJ103" s="49" t="s">
        <v>149</v>
      </c>
      <c r="BK103" s="53">
        <v>0.75847979630699902</v>
      </c>
      <c r="BL103" s="53">
        <v>0.76392120553183895</v>
      </c>
      <c r="BM103" s="53">
        <v>12.772944691857001</v>
      </c>
      <c r="BN103" s="53">
        <v>11.9197259371805</v>
      </c>
      <c r="BO103" s="53">
        <v>0.49144705075216599</v>
      </c>
      <c r="BP103" s="53">
        <v>0.485879403214584</v>
      </c>
      <c r="BQ103" s="53">
        <v>0.84162527161224499</v>
      </c>
      <c r="BR103" s="53">
        <v>0.84458503604716195</v>
      </c>
      <c r="BS103" s="49" t="s">
        <v>69</v>
      </c>
      <c r="BT103" s="49" t="s">
        <v>69</v>
      </c>
      <c r="BU103" s="49" t="s">
        <v>70</v>
      </c>
      <c r="BV103" s="49" t="s">
        <v>70</v>
      </c>
      <c r="BW103" s="49" t="s">
        <v>71</v>
      </c>
      <c r="BX103" s="49" t="s">
        <v>71</v>
      </c>
      <c r="BY103" s="49" t="s">
        <v>69</v>
      </c>
      <c r="BZ103" s="49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204</v>
      </c>
      <c r="F104" s="50"/>
      <c r="G104" s="51">
        <v>0.83399999999999996</v>
      </c>
      <c r="H104" s="51" t="str">
        <f t="shared" si="228"/>
        <v>VG</v>
      </c>
      <c r="I104" s="51" t="str">
        <f t="shared" si="229"/>
        <v>G</v>
      </c>
      <c r="J104" s="51" t="str">
        <f t="shared" si="230"/>
        <v>G</v>
      </c>
      <c r="K104" s="51" t="str">
        <f t="shared" si="231"/>
        <v>G</v>
      </c>
      <c r="L104" s="52">
        <v>2.5999999999999999E-2</v>
      </c>
      <c r="M104" s="51" t="str">
        <f t="shared" si="232"/>
        <v>VG</v>
      </c>
      <c r="N104" s="51" t="str">
        <f t="shared" si="233"/>
        <v>G</v>
      </c>
      <c r="O104" s="51" t="str">
        <f t="shared" si="234"/>
        <v>G</v>
      </c>
      <c r="P104" s="51" t="str">
        <f t="shared" si="235"/>
        <v>G</v>
      </c>
      <c r="Q104" s="51">
        <v>0.40699999999999997</v>
      </c>
      <c r="R104" s="51" t="str">
        <f t="shared" si="236"/>
        <v>VG</v>
      </c>
      <c r="S104" s="51" t="str">
        <f t="shared" si="237"/>
        <v>G</v>
      </c>
      <c r="T104" s="51" t="str">
        <f t="shared" si="238"/>
        <v>VG</v>
      </c>
      <c r="U104" s="51" t="str">
        <f t="shared" si="239"/>
        <v>VG</v>
      </c>
      <c r="V104" s="76">
        <v>0.84919999999999995</v>
      </c>
      <c r="W104" s="51" t="str">
        <f t="shared" si="240"/>
        <v>G</v>
      </c>
      <c r="X104" s="51" t="str">
        <f t="shared" si="241"/>
        <v>S</v>
      </c>
      <c r="Y104" s="51" t="str">
        <f t="shared" si="242"/>
        <v>VG</v>
      </c>
      <c r="Z104" s="51" t="str">
        <f t="shared" si="243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244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207</v>
      </c>
      <c r="F105" s="50"/>
      <c r="G105" s="51">
        <v>0.83299999999999996</v>
      </c>
      <c r="H105" s="51" t="str">
        <f t="shared" si="228"/>
        <v>VG</v>
      </c>
      <c r="I105" s="51" t="str">
        <f t="shared" si="229"/>
        <v>G</v>
      </c>
      <c r="J105" s="51" t="str">
        <f t="shared" si="230"/>
        <v>G</v>
      </c>
      <c r="K105" s="51" t="str">
        <f t="shared" si="231"/>
        <v>G</v>
      </c>
      <c r="L105" s="52">
        <v>2.9600000000000001E-2</v>
      </c>
      <c r="M105" s="51" t="str">
        <f t="shared" si="232"/>
        <v>VG</v>
      </c>
      <c r="N105" s="51" t="str">
        <f t="shared" si="233"/>
        <v>G</v>
      </c>
      <c r="O105" s="51" t="str">
        <f t="shared" si="234"/>
        <v>G</v>
      </c>
      <c r="P105" s="51" t="str">
        <f t="shared" si="235"/>
        <v>G</v>
      </c>
      <c r="Q105" s="51">
        <v>0.40899999999999997</v>
      </c>
      <c r="R105" s="51" t="str">
        <f t="shared" si="236"/>
        <v>VG</v>
      </c>
      <c r="S105" s="51" t="str">
        <f t="shared" si="237"/>
        <v>G</v>
      </c>
      <c r="T105" s="51" t="str">
        <f t="shared" si="238"/>
        <v>VG</v>
      </c>
      <c r="U105" s="51" t="str">
        <f t="shared" si="239"/>
        <v>VG</v>
      </c>
      <c r="V105" s="76">
        <v>0.84860000000000002</v>
      </c>
      <c r="W105" s="51" t="str">
        <f t="shared" si="240"/>
        <v>G</v>
      </c>
      <c r="X105" s="51" t="str">
        <f t="shared" si="241"/>
        <v>S</v>
      </c>
      <c r="Y105" s="51" t="str">
        <f t="shared" si="242"/>
        <v>VG</v>
      </c>
      <c r="Z105" s="51" t="str">
        <f t="shared" si="243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244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210</v>
      </c>
      <c r="F106" s="50"/>
      <c r="G106" s="51">
        <v>0.83399999999999996</v>
      </c>
      <c r="H106" s="51" t="str">
        <f t="shared" si="228"/>
        <v>VG</v>
      </c>
      <c r="I106" s="51" t="str">
        <f t="shared" si="229"/>
        <v>G</v>
      </c>
      <c r="J106" s="51" t="str">
        <f t="shared" si="230"/>
        <v>G</v>
      </c>
      <c r="K106" s="51" t="str">
        <f t="shared" si="231"/>
        <v>G</v>
      </c>
      <c r="L106" s="52">
        <v>2.6599999999999999E-2</v>
      </c>
      <c r="M106" s="51" t="str">
        <f t="shared" si="232"/>
        <v>VG</v>
      </c>
      <c r="N106" s="51" t="str">
        <f t="shared" si="233"/>
        <v>G</v>
      </c>
      <c r="O106" s="51" t="str">
        <f t="shared" si="234"/>
        <v>G</v>
      </c>
      <c r="P106" s="51" t="str">
        <f t="shared" si="235"/>
        <v>G</v>
      </c>
      <c r="Q106" s="51">
        <v>0.40799999999999997</v>
      </c>
      <c r="R106" s="51" t="str">
        <f t="shared" si="236"/>
        <v>VG</v>
      </c>
      <c r="S106" s="51" t="str">
        <f t="shared" si="237"/>
        <v>G</v>
      </c>
      <c r="T106" s="51" t="str">
        <f t="shared" si="238"/>
        <v>VG</v>
      </c>
      <c r="U106" s="51" t="str">
        <f t="shared" si="239"/>
        <v>VG</v>
      </c>
      <c r="V106" s="76">
        <v>0.84860000000000002</v>
      </c>
      <c r="W106" s="51" t="str">
        <f t="shared" si="240"/>
        <v>G</v>
      </c>
      <c r="X106" s="51" t="str">
        <f t="shared" si="241"/>
        <v>S</v>
      </c>
      <c r="Y106" s="51" t="str">
        <f t="shared" si="242"/>
        <v>VG</v>
      </c>
      <c r="Z106" s="51" t="str">
        <f t="shared" si="243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244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211</v>
      </c>
      <c r="F107" s="50"/>
      <c r="G107" s="51">
        <v>0.83299999999999996</v>
      </c>
      <c r="H107" s="51" t="str">
        <f t="shared" si="228"/>
        <v>VG</v>
      </c>
      <c r="I107" s="51" t="str">
        <f t="shared" si="229"/>
        <v>G</v>
      </c>
      <c r="J107" s="51" t="str">
        <f t="shared" si="230"/>
        <v>G</v>
      </c>
      <c r="K107" s="51" t="str">
        <f t="shared" si="231"/>
        <v>G</v>
      </c>
      <c r="L107" s="52">
        <v>2.9600000000000001E-2</v>
      </c>
      <c r="M107" s="51" t="str">
        <f t="shared" si="232"/>
        <v>VG</v>
      </c>
      <c r="N107" s="51" t="str">
        <f t="shared" si="233"/>
        <v>G</v>
      </c>
      <c r="O107" s="51" t="str">
        <f t="shared" si="234"/>
        <v>G</v>
      </c>
      <c r="P107" s="51" t="str">
        <f t="shared" si="235"/>
        <v>G</v>
      </c>
      <c r="Q107" s="51">
        <v>0.40899999999999997</v>
      </c>
      <c r="R107" s="51" t="str">
        <f t="shared" si="236"/>
        <v>VG</v>
      </c>
      <c r="S107" s="51" t="str">
        <f t="shared" si="237"/>
        <v>G</v>
      </c>
      <c r="T107" s="51" t="str">
        <f t="shared" si="238"/>
        <v>VG</v>
      </c>
      <c r="U107" s="51" t="str">
        <f t="shared" si="239"/>
        <v>VG</v>
      </c>
      <c r="V107" s="76">
        <v>0.84860000000000002</v>
      </c>
      <c r="W107" s="51" t="str">
        <f t="shared" si="240"/>
        <v>G</v>
      </c>
      <c r="X107" s="51" t="str">
        <f t="shared" si="241"/>
        <v>S</v>
      </c>
      <c r="Y107" s="51" t="str">
        <f t="shared" si="242"/>
        <v>VG</v>
      </c>
      <c r="Z107" s="51" t="str">
        <f t="shared" si="243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244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216</v>
      </c>
      <c r="F108" s="50"/>
      <c r="G108" s="51">
        <v>0.83299999999999996</v>
      </c>
      <c r="H108" s="51" t="str">
        <f t="shared" si="228"/>
        <v>VG</v>
      </c>
      <c r="I108" s="51" t="str">
        <f t="shared" si="229"/>
        <v>G</v>
      </c>
      <c r="J108" s="51" t="str">
        <f t="shared" si="230"/>
        <v>G</v>
      </c>
      <c r="K108" s="51" t="str">
        <f t="shared" si="231"/>
        <v>G</v>
      </c>
      <c r="L108" s="52">
        <v>2.9600000000000001E-2</v>
      </c>
      <c r="M108" s="51" t="str">
        <f t="shared" si="232"/>
        <v>VG</v>
      </c>
      <c r="N108" s="51" t="str">
        <f t="shared" si="233"/>
        <v>G</v>
      </c>
      <c r="O108" s="51" t="str">
        <f t="shared" si="234"/>
        <v>G</v>
      </c>
      <c r="P108" s="51" t="str">
        <f t="shared" si="235"/>
        <v>G</v>
      </c>
      <c r="Q108" s="51">
        <v>0.40899999999999997</v>
      </c>
      <c r="R108" s="51" t="str">
        <f t="shared" si="236"/>
        <v>VG</v>
      </c>
      <c r="S108" s="51" t="str">
        <f t="shared" si="237"/>
        <v>G</v>
      </c>
      <c r="T108" s="51" t="str">
        <f t="shared" si="238"/>
        <v>VG</v>
      </c>
      <c r="U108" s="51" t="str">
        <f t="shared" si="239"/>
        <v>VG</v>
      </c>
      <c r="V108" s="76">
        <v>0.84860000000000002</v>
      </c>
      <c r="W108" s="51" t="str">
        <f t="shared" si="240"/>
        <v>G</v>
      </c>
      <c r="X108" s="51" t="str">
        <f t="shared" si="241"/>
        <v>S</v>
      </c>
      <c r="Y108" s="51" t="str">
        <f t="shared" si="242"/>
        <v>VG</v>
      </c>
      <c r="Z108" s="51" t="str">
        <f t="shared" si="243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244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224</v>
      </c>
      <c r="E109" s="49" t="s">
        <v>227</v>
      </c>
      <c r="F109" s="50"/>
      <c r="G109" s="51">
        <v>0.83099999999999996</v>
      </c>
      <c r="H109" s="51" t="str">
        <f t="shared" si="228"/>
        <v>VG</v>
      </c>
      <c r="I109" s="51" t="str">
        <f t="shared" si="229"/>
        <v>G</v>
      </c>
      <c r="J109" s="51" t="str">
        <f t="shared" si="230"/>
        <v>G</v>
      </c>
      <c r="K109" s="51" t="str">
        <f t="shared" si="231"/>
        <v>G</v>
      </c>
      <c r="L109" s="52">
        <v>3.09E-2</v>
      </c>
      <c r="M109" s="51" t="str">
        <f t="shared" si="232"/>
        <v>VG</v>
      </c>
      <c r="N109" s="51" t="str">
        <f t="shared" si="233"/>
        <v>G</v>
      </c>
      <c r="O109" s="51" t="str">
        <f t="shared" si="234"/>
        <v>G</v>
      </c>
      <c r="P109" s="51" t="str">
        <f t="shared" si="235"/>
        <v>G</v>
      </c>
      <c r="Q109" s="51">
        <v>0.41099999999999998</v>
      </c>
      <c r="R109" s="51" t="str">
        <f t="shared" si="236"/>
        <v>VG</v>
      </c>
      <c r="S109" s="51" t="str">
        <f t="shared" si="237"/>
        <v>G</v>
      </c>
      <c r="T109" s="51" t="str">
        <f t="shared" si="238"/>
        <v>VG</v>
      </c>
      <c r="U109" s="51" t="str">
        <f t="shared" si="239"/>
        <v>VG</v>
      </c>
      <c r="V109" s="76">
        <v>0.85670000000000002</v>
      </c>
      <c r="W109" s="51" t="str">
        <f t="shared" si="240"/>
        <v>VG</v>
      </c>
      <c r="X109" s="51" t="str">
        <f t="shared" si="241"/>
        <v>S</v>
      </c>
      <c r="Y109" s="51" t="str">
        <f t="shared" si="242"/>
        <v>VG</v>
      </c>
      <c r="Z109" s="51" t="str">
        <f t="shared" si="243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244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ht="57.6" x14ac:dyDescent="0.3">
      <c r="A110" s="48">
        <v>14184100</v>
      </c>
      <c r="B110" s="48">
        <v>23780883</v>
      </c>
      <c r="C110" s="49" t="s">
        <v>143</v>
      </c>
      <c r="D110" s="65" t="s">
        <v>230</v>
      </c>
      <c r="E110" s="49" t="s">
        <v>231</v>
      </c>
      <c r="F110" s="50"/>
      <c r="G110" s="51">
        <v>0.85299999999999998</v>
      </c>
      <c r="H110" s="51" t="str">
        <f t="shared" ref="H110" si="245">IF(G110&gt;0.8,"VG",IF(G110&gt;0.7,"G",IF(G110&gt;0.45,"S","NS")))</f>
        <v>VG</v>
      </c>
      <c r="I110" s="51" t="str">
        <f t="shared" ref="I110" si="246">AI110</f>
        <v>G</v>
      </c>
      <c r="J110" s="51" t="str">
        <f t="shared" ref="J110" si="247">BB110</f>
        <v>G</v>
      </c>
      <c r="K110" s="51" t="str">
        <f t="shared" ref="K110" si="248">BT110</f>
        <v>G</v>
      </c>
      <c r="L110" s="52">
        <v>-2.9899999999999999E-2</v>
      </c>
      <c r="M110" s="51" t="str">
        <f t="shared" ref="M110" si="249">IF(ABS(L110)&lt;5%,"VG",IF(ABS(L110)&lt;10%,"G",IF(ABS(L110)&lt;15%,"S","NS")))</f>
        <v>VG</v>
      </c>
      <c r="N110" s="51" t="str">
        <f t="shared" ref="N110" si="250">AO110</f>
        <v>G</v>
      </c>
      <c r="O110" s="51" t="str">
        <f t="shared" ref="O110" si="251">BD110</f>
        <v>G</v>
      </c>
      <c r="P110" s="51" t="str">
        <f t="shared" ref="P110" si="252">BY110</f>
        <v>G</v>
      </c>
      <c r="Q110" s="51">
        <v>0.38300000000000001</v>
      </c>
      <c r="R110" s="51" t="str">
        <f t="shared" ref="R110" si="253">IF(Q110&lt;=0.5,"VG",IF(Q110&lt;=0.6,"G",IF(Q110&lt;=0.7,"S","NS")))</f>
        <v>VG</v>
      </c>
      <c r="S110" s="51" t="str">
        <f t="shared" ref="S110" si="254">AN110</f>
        <v>G</v>
      </c>
      <c r="T110" s="51" t="str">
        <f t="shared" ref="T110" si="255">BF110</f>
        <v>VG</v>
      </c>
      <c r="U110" s="51" t="str">
        <f t="shared" ref="U110" si="256">BX110</f>
        <v>VG</v>
      </c>
      <c r="V110" s="76">
        <v>0.86480000000000001</v>
      </c>
      <c r="W110" s="51" t="str">
        <f t="shared" ref="W110" si="257">IF(V110&gt;0.85,"VG",IF(V110&gt;0.75,"G",IF(V110&gt;0.6,"S","NS")))</f>
        <v>VG</v>
      </c>
      <c r="X110" s="51" t="str">
        <f t="shared" ref="X110" si="258">AP110</f>
        <v>S</v>
      </c>
      <c r="Y110" s="51" t="str">
        <f t="shared" ref="Y110" si="259">BH110</f>
        <v>VG</v>
      </c>
      <c r="Z110" s="51" t="str">
        <f t="shared" ref="Z110" si="260">BZ110</f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ref="BI110" si="261">IF(BJ110=AR110,1,0)</f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65" t="s">
        <v>233</v>
      </c>
      <c r="E111" s="49" t="s">
        <v>235</v>
      </c>
      <c r="F111" s="50"/>
      <c r="G111" s="51">
        <v>0.84099999999999997</v>
      </c>
      <c r="H111" s="51" t="str">
        <f t="shared" ref="H111" si="262">IF(G111&gt;0.8,"VG",IF(G111&gt;0.7,"G",IF(G111&gt;0.45,"S","NS")))</f>
        <v>VG</v>
      </c>
      <c r="I111" s="51" t="str">
        <f t="shared" ref="I111" si="263">AI111</f>
        <v>G</v>
      </c>
      <c r="J111" s="51" t="str">
        <f t="shared" ref="J111" si="264">BB111</f>
        <v>G</v>
      </c>
      <c r="K111" s="51" t="str">
        <f t="shared" ref="K111" si="265">BT111</f>
        <v>G</v>
      </c>
      <c r="L111" s="52">
        <v>-7.5499999999999998E-2</v>
      </c>
      <c r="M111" s="51" t="str">
        <f t="shared" ref="M111" si="266">IF(ABS(L111)&lt;5%,"VG",IF(ABS(L111)&lt;10%,"G",IF(ABS(L111)&lt;15%,"S","NS")))</f>
        <v>G</v>
      </c>
      <c r="N111" s="51" t="str">
        <f t="shared" ref="N111" si="267">AO111</f>
        <v>G</v>
      </c>
      <c r="O111" s="51" t="str">
        <f t="shared" ref="O111" si="268">BD111</f>
        <v>G</v>
      </c>
      <c r="P111" s="51" t="str">
        <f t="shared" ref="P111" si="269">BY111</f>
        <v>G</v>
      </c>
      <c r="Q111" s="51">
        <v>0.39600000000000002</v>
      </c>
      <c r="R111" s="51" t="str">
        <f t="shared" ref="R111" si="270">IF(Q111&lt;=0.5,"VG",IF(Q111&lt;=0.6,"G",IF(Q111&lt;=0.7,"S","NS")))</f>
        <v>VG</v>
      </c>
      <c r="S111" s="51" t="str">
        <f t="shared" ref="S111" si="271">AN111</f>
        <v>G</v>
      </c>
      <c r="T111" s="51" t="str">
        <f t="shared" ref="T111" si="272">BF111</f>
        <v>VG</v>
      </c>
      <c r="U111" s="51" t="str">
        <f t="shared" ref="U111" si="273">BX111</f>
        <v>VG</v>
      </c>
      <c r="V111" s="76">
        <v>0.86470000000000002</v>
      </c>
      <c r="W111" s="51" t="str">
        <f t="shared" ref="W111" si="274">IF(V111&gt;0.85,"VG",IF(V111&gt;0.75,"G",IF(V111&gt;0.6,"S","NS")))</f>
        <v>VG</v>
      </c>
      <c r="X111" s="51" t="str">
        <f t="shared" ref="X111" si="275">AP111</f>
        <v>S</v>
      </c>
      <c r="Y111" s="51" t="str">
        <f t="shared" ref="Y111" si="276">BH111</f>
        <v>VG</v>
      </c>
      <c r="Z111" s="51" t="str">
        <f t="shared" ref="Z111" si="277">BZ111</f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ref="BI111" si="278">IF(BJ111=AR111,1,0)</f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70" customFormat="1" x14ac:dyDescent="0.3">
      <c r="A112" s="69"/>
      <c r="B112" s="69"/>
      <c r="F112" s="71"/>
      <c r="G112" s="72"/>
      <c r="H112" s="72"/>
      <c r="I112" s="72"/>
      <c r="J112" s="72"/>
      <c r="K112" s="72"/>
      <c r="L112" s="73"/>
      <c r="M112" s="72"/>
      <c r="N112" s="72"/>
      <c r="O112" s="72"/>
      <c r="P112" s="72"/>
      <c r="Q112" s="72"/>
      <c r="R112" s="72"/>
      <c r="S112" s="72"/>
      <c r="T112" s="72"/>
      <c r="U112" s="72"/>
      <c r="V112" s="81"/>
      <c r="W112" s="72"/>
      <c r="X112" s="72"/>
      <c r="Y112" s="72"/>
      <c r="Z112" s="72"/>
      <c r="AA112" s="74"/>
      <c r="AB112" s="74"/>
      <c r="AC112" s="74"/>
      <c r="AD112" s="74"/>
      <c r="AE112" s="74"/>
      <c r="AF112" s="74"/>
      <c r="AG112" s="74"/>
      <c r="AH112" s="74"/>
      <c r="AI112" s="69"/>
      <c r="AJ112" s="69"/>
      <c r="AK112" s="69"/>
      <c r="AL112" s="69"/>
      <c r="AM112" s="69"/>
      <c r="AN112" s="69"/>
      <c r="AO112" s="69"/>
      <c r="AP112" s="69"/>
      <c r="AR112" s="75"/>
      <c r="AS112" s="74"/>
      <c r="AT112" s="74"/>
      <c r="AU112" s="74"/>
      <c r="AV112" s="74"/>
      <c r="AW112" s="74"/>
      <c r="AX112" s="74"/>
      <c r="AY112" s="74"/>
      <c r="AZ112" s="74"/>
      <c r="BA112" s="69"/>
      <c r="BB112" s="69"/>
      <c r="BC112" s="69"/>
      <c r="BD112" s="69"/>
      <c r="BE112" s="69"/>
      <c r="BF112" s="69"/>
      <c r="BG112" s="69"/>
      <c r="BH112" s="69"/>
      <c r="BK112" s="74"/>
      <c r="BL112" s="74"/>
      <c r="BM112" s="74"/>
      <c r="BN112" s="74"/>
      <c r="BO112" s="74"/>
      <c r="BP112" s="74"/>
      <c r="BQ112" s="74"/>
      <c r="BR112" s="74"/>
    </row>
    <row r="113" spans="1:78" x14ac:dyDescent="0.3">
      <c r="A113" s="32" t="s">
        <v>56</v>
      </c>
    </row>
    <row r="114" spans="1:78" x14ac:dyDescent="0.3">
      <c r="A114" s="3" t="s">
        <v>16</v>
      </c>
      <c r="B114" s="3" t="s">
        <v>55</v>
      </c>
      <c r="G114" s="16" t="s">
        <v>48</v>
      </c>
      <c r="L114" s="19" t="s">
        <v>49</v>
      </c>
      <c r="Q114" s="17" t="s">
        <v>50</v>
      </c>
      <c r="V114" s="18" t="s">
        <v>51</v>
      </c>
      <c r="AA114" s="36" t="s">
        <v>64</v>
      </c>
      <c r="AB114" s="36" t="s">
        <v>65</v>
      </c>
      <c r="AC114" s="37" t="s">
        <v>64</v>
      </c>
      <c r="AD114" s="37" t="s">
        <v>65</v>
      </c>
      <c r="AE114" s="38" t="s">
        <v>64</v>
      </c>
      <c r="AF114" s="38" t="s">
        <v>65</v>
      </c>
      <c r="AG114" s="3" t="s">
        <v>64</v>
      </c>
      <c r="AH114" s="3" t="s">
        <v>65</v>
      </c>
      <c r="AI114" s="39" t="s">
        <v>64</v>
      </c>
      <c r="AJ114" s="39" t="s">
        <v>65</v>
      </c>
      <c r="AK114" s="37" t="s">
        <v>64</v>
      </c>
      <c r="AL114" s="37" t="s">
        <v>65</v>
      </c>
      <c r="AM114" s="38" t="s">
        <v>64</v>
      </c>
      <c r="AN114" s="38" t="s">
        <v>65</v>
      </c>
      <c r="AO114" s="3" t="s">
        <v>64</v>
      </c>
      <c r="AP114" s="3" t="s">
        <v>65</v>
      </c>
      <c r="AS114" s="36" t="s">
        <v>66</v>
      </c>
      <c r="AT114" s="36" t="s">
        <v>67</v>
      </c>
      <c r="AU114" s="40" t="s">
        <v>66</v>
      </c>
      <c r="AV114" s="40" t="s">
        <v>67</v>
      </c>
      <c r="AW114" s="41" t="s">
        <v>66</v>
      </c>
      <c r="AX114" s="41" t="s">
        <v>67</v>
      </c>
      <c r="AY114" s="3" t="s">
        <v>66</v>
      </c>
      <c r="AZ114" s="3" t="s">
        <v>67</v>
      </c>
      <c r="BA114" s="36" t="s">
        <v>66</v>
      </c>
      <c r="BB114" s="36" t="s">
        <v>67</v>
      </c>
      <c r="BC114" s="40" t="s">
        <v>66</v>
      </c>
      <c r="BD114" s="40" t="s">
        <v>67</v>
      </c>
      <c r="BE114" s="41" t="s">
        <v>66</v>
      </c>
      <c r="BF114" s="41" t="s">
        <v>67</v>
      </c>
      <c r="BG114" s="3" t="s">
        <v>66</v>
      </c>
      <c r="BH114" s="3" t="s">
        <v>67</v>
      </c>
      <c r="BK114" s="35" t="s">
        <v>66</v>
      </c>
      <c r="BL114" s="35" t="s">
        <v>67</v>
      </c>
      <c r="BM114" s="35" t="s">
        <v>66</v>
      </c>
      <c r="BN114" s="35" t="s">
        <v>67</v>
      </c>
      <c r="BO114" s="35" t="s">
        <v>66</v>
      </c>
      <c r="BP114" s="35" t="s">
        <v>67</v>
      </c>
      <c r="BQ114" s="35" t="s">
        <v>66</v>
      </c>
      <c r="BR114" s="35" t="s">
        <v>67</v>
      </c>
      <c r="BS114" t="s">
        <v>66</v>
      </c>
      <c r="BT114" t="s">
        <v>67</v>
      </c>
      <c r="BU114" t="s">
        <v>66</v>
      </c>
      <c r="BV114" t="s">
        <v>67</v>
      </c>
      <c r="BW114" t="s">
        <v>66</v>
      </c>
      <c r="BX114" t="s">
        <v>67</v>
      </c>
      <c r="BY114" t="s">
        <v>66</v>
      </c>
      <c r="BZ114" t="s">
        <v>67</v>
      </c>
    </row>
    <row r="115" spans="1:78" s="56" customFormat="1" x14ac:dyDescent="0.3">
      <c r="A115" s="55">
        <v>14178000</v>
      </c>
      <c r="B115" s="55">
        <v>23780591</v>
      </c>
      <c r="C115" s="56" t="s">
        <v>136</v>
      </c>
      <c r="D115" s="56" t="s">
        <v>151</v>
      </c>
      <c r="E115" s="56" t="s">
        <v>152</v>
      </c>
      <c r="F115" s="57">
        <v>1.9</v>
      </c>
      <c r="G115" s="58">
        <v>0.503</v>
      </c>
      <c r="H115" s="58" t="str">
        <f t="shared" ref="H115:K119" si="279">IF(G115&gt;0.8,"VG",IF(G115&gt;0.7,"G",IF(G115&gt;0.45,"S","NS")))</f>
        <v>S</v>
      </c>
      <c r="I115" s="58" t="str">
        <f t="shared" si="279"/>
        <v>VG</v>
      </c>
      <c r="J115" s="58" t="str">
        <f t="shared" si="279"/>
        <v>VG</v>
      </c>
      <c r="K115" s="58" t="str">
        <f t="shared" si="279"/>
        <v>VG</v>
      </c>
      <c r="L115" s="59">
        <v>0.26400000000000001</v>
      </c>
      <c r="M115" s="58" t="str">
        <f>IF(ABS(L115)&lt;5%,"VG",IF(ABS(L115)&lt;10%,"G",IF(ABS(L115)&lt;15%,"S","NS")))</f>
        <v>NS</v>
      </c>
      <c r="N115" s="58" t="str">
        <f>AO115</f>
        <v>G</v>
      </c>
      <c r="O115" s="58" t="str">
        <f>BD115</f>
        <v>VG</v>
      </c>
      <c r="P115" s="58" t="str">
        <f>BY115</f>
        <v>G</v>
      </c>
      <c r="Q115" s="58">
        <v>0.64</v>
      </c>
      <c r="R115" s="58" t="str">
        <f>IF(Q115&lt;=0.5,"VG",IF(Q115&lt;=0.6,"G",IF(Q115&lt;=0.7,"S","NS")))</f>
        <v>S</v>
      </c>
      <c r="S115" s="58" t="str">
        <f>AN115</f>
        <v>G</v>
      </c>
      <c r="T115" s="58" t="str">
        <f>BF115</f>
        <v>VG</v>
      </c>
      <c r="U115" s="58" t="str">
        <f>BX115</f>
        <v>VG</v>
      </c>
      <c r="V115" s="58">
        <v>0.93100000000000005</v>
      </c>
      <c r="W115" s="58" t="str">
        <f>IF(V115&gt;0.85,"VG",IF(V115&gt;0.75,"G",IF(V115&gt;0.6,"S","NS")))</f>
        <v>VG</v>
      </c>
      <c r="X115" s="58" t="str">
        <f>AP115</f>
        <v>G</v>
      </c>
      <c r="Y115" s="58" t="str">
        <f>BH115</f>
        <v>G</v>
      </c>
      <c r="Z115" s="58" t="str">
        <f>BZ115</f>
        <v>G</v>
      </c>
      <c r="AA115" s="60">
        <v>0.78799953754496599</v>
      </c>
      <c r="AB115" s="60">
        <v>0.74231516764619199</v>
      </c>
      <c r="AC115" s="60">
        <v>6.3730276493055698</v>
      </c>
      <c r="AD115" s="60">
        <v>3.5550552816532499</v>
      </c>
      <c r="AE115" s="60">
        <v>0.460435079522656</v>
      </c>
      <c r="AF115" s="60">
        <v>0.50762666631473197</v>
      </c>
      <c r="AG115" s="60">
        <v>0.81960087726055897</v>
      </c>
      <c r="AH115" s="60">
        <v>0.76903304690682195</v>
      </c>
      <c r="AI115" s="55" t="s">
        <v>69</v>
      </c>
      <c r="AJ115" s="55" t="s">
        <v>69</v>
      </c>
      <c r="AK115" s="55" t="s">
        <v>69</v>
      </c>
      <c r="AL115" s="55" t="s">
        <v>71</v>
      </c>
      <c r="AM115" s="55" t="s">
        <v>71</v>
      </c>
      <c r="AN115" s="55" t="s">
        <v>69</v>
      </c>
      <c r="AO115" s="55" t="s">
        <v>69</v>
      </c>
      <c r="AP115" s="55" t="s">
        <v>69</v>
      </c>
      <c r="AR115" s="61" t="s">
        <v>150</v>
      </c>
      <c r="AS115" s="60">
        <v>0.78214161428741102</v>
      </c>
      <c r="AT115" s="60">
        <v>0.80702418723414904</v>
      </c>
      <c r="AU115" s="60">
        <v>-2.50314578231451</v>
      </c>
      <c r="AV115" s="60">
        <v>-2.47166366777188</v>
      </c>
      <c r="AW115" s="60">
        <v>0.46675302432077398</v>
      </c>
      <c r="AX115" s="60">
        <v>0.43929012368348502</v>
      </c>
      <c r="AY115" s="60">
        <v>0.82212711382631498</v>
      </c>
      <c r="AZ115" s="60">
        <v>0.84071170320223898</v>
      </c>
      <c r="BA115" s="55" t="s">
        <v>69</v>
      </c>
      <c r="BB115" s="55" t="s">
        <v>71</v>
      </c>
      <c r="BC115" s="55" t="s">
        <v>71</v>
      </c>
      <c r="BD115" s="55" t="s">
        <v>71</v>
      </c>
      <c r="BE115" s="55" t="s">
        <v>71</v>
      </c>
      <c r="BF115" s="55" t="s">
        <v>71</v>
      </c>
      <c r="BG115" s="55" t="s">
        <v>69</v>
      </c>
      <c r="BH115" s="55" t="s">
        <v>69</v>
      </c>
      <c r="BI115" s="56">
        <f>IF(BJ115=AR115,1,0)</f>
        <v>1</v>
      </c>
      <c r="BJ115" s="56" t="s">
        <v>150</v>
      </c>
      <c r="BK115" s="60">
        <v>0.78483542594902</v>
      </c>
      <c r="BL115" s="60">
        <v>0.809274585790839</v>
      </c>
      <c r="BM115" s="60">
        <v>5.5400894370249301</v>
      </c>
      <c r="BN115" s="60">
        <v>4.3717467939577901</v>
      </c>
      <c r="BO115" s="60">
        <v>0.46385835559034599</v>
      </c>
      <c r="BP115" s="60">
        <v>0.436721208792476</v>
      </c>
      <c r="BQ115" s="60">
        <v>0.82459162523038998</v>
      </c>
      <c r="BR115" s="60">
        <v>0.84301761051813595</v>
      </c>
      <c r="BS115" s="56" t="s">
        <v>69</v>
      </c>
      <c r="BT115" s="56" t="s">
        <v>71</v>
      </c>
      <c r="BU115" s="56" t="s">
        <v>69</v>
      </c>
      <c r="BV115" s="56" t="s">
        <v>71</v>
      </c>
      <c r="BW115" s="56" t="s">
        <v>71</v>
      </c>
      <c r="BX115" s="56" t="s">
        <v>71</v>
      </c>
      <c r="BY115" s="56" t="s">
        <v>69</v>
      </c>
      <c r="BZ115" s="56" t="s">
        <v>69</v>
      </c>
    </row>
    <row r="116" spans="1:78" s="30" customFormat="1" x14ac:dyDescent="0.3">
      <c r="A116" s="36">
        <v>14178000</v>
      </c>
      <c r="B116" s="36">
        <v>23780591</v>
      </c>
      <c r="C116" s="30" t="s">
        <v>136</v>
      </c>
      <c r="D116" s="30" t="s">
        <v>184</v>
      </c>
      <c r="E116" s="30" t="s">
        <v>163</v>
      </c>
      <c r="F116" s="63">
        <v>2.9</v>
      </c>
      <c r="G116" s="24">
        <v>-0.38</v>
      </c>
      <c r="H116" s="24" t="str">
        <f t="shared" si="279"/>
        <v>NS</v>
      </c>
      <c r="I116" s="24" t="str">
        <f t="shared" si="279"/>
        <v>VG</v>
      </c>
      <c r="J116" s="24" t="str">
        <f t="shared" si="279"/>
        <v>VG</v>
      </c>
      <c r="K116" s="24" t="str">
        <f t="shared" si="279"/>
        <v>VG</v>
      </c>
      <c r="L116" s="25">
        <v>0.55400000000000005</v>
      </c>
      <c r="M116" s="24" t="str">
        <f>IF(ABS(L116)&lt;5%,"VG",IF(ABS(L116)&lt;10%,"G",IF(ABS(L116)&lt;15%,"S","NS")))</f>
        <v>NS</v>
      </c>
      <c r="N116" s="24" t="str">
        <f>AO116</f>
        <v>G</v>
      </c>
      <c r="O116" s="24" t="str">
        <f>BD116</f>
        <v>VG</v>
      </c>
      <c r="P116" s="24" t="str">
        <f>BY116</f>
        <v>G</v>
      </c>
      <c r="Q116" s="24">
        <v>0.91</v>
      </c>
      <c r="R116" s="24" t="str">
        <f>IF(Q116&lt;=0.5,"VG",IF(Q116&lt;=0.6,"G",IF(Q116&lt;=0.7,"S","NS")))</f>
        <v>NS</v>
      </c>
      <c r="S116" s="24" t="str">
        <f>AN116</f>
        <v>G</v>
      </c>
      <c r="T116" s="24" t="str">
        <f>BF116</f>
        <v>VG</v>
      </c>
      <c r="U116" s="24" t="str">
        <f>BX116</f>
        <v>VG</v>
      </c>
      <c r="V116" s="24">
        <v>0.83</v>
      </c>
      <c r="W116" s="24" t="str">
        <f>IF(V116&gt;0.85,"VG",IF(V116&gt;0.75,"G",IF(V116&gt;0.6,"S","NS")))</f>
        <v>G</v>
      </c>
      <c r="X116" s="24" t="str">
        <f>AP116</f>
        <v>G</v>
      </c>
      <c r="Y116" s="24" t="str">
        <f>BH116</f>
        <v>G</v>
      </c>
      <c r="Z116" s="24" t="str">
        <f>BZ116</f>
        <v>G</v>
      </c>
      <c r="AA116" s="33">
        <v>0.78799953754496599</v>
      </c>
      <c r="AB116" s="33">
        <v>0.74231516764619199</v>
      </c>
      <c r="AC116" s="33">
        <v>6.3730276493055698</v>
      </c>
      <c r="AD116" s="33">
        <v>3.5550552816532499</v>
      </c>
      <c r="AE116" s="33">
        <v>0.460435079522656</v>
      </c>
      <c r="AF116" s="33">
        <v>0.50762666631473197</v>
      </c>
      <c r="AG116" s="33">
        <v>0.81960087726055897</v>
      </c>
      <c r="AH116" s="33">
        <v>0.76903304690682195</v>
      </c>
      <c r="AI116" s="36" t="s">
        <v>69</v>
      </c>
      <c r="AJ116" s="36" t="s">
        <v>69</v>
      </c>
      <c r="AK116" s="36" t="s">
        <v>69</v>
      </c>
      <c r="AL116" s="36" t="s">
        <v>71</v>
      </c>
      <c r="AM116" s="36" t="s">
        <v>71</v>
      </c>
      <c r="AN116" s="36" t="s">
        <v>69</v>
      </c>
      <c r="AO116" s="36" t="s">
        <v>69</v>
      </c>
      <c r="AP116" s="36" t="s">
        <v>69</v>
      </c>
      <c r="AR116" s="64" t="s">
        <v>150</v>
      </c>
      <c r="AS116" s="33">
        <v>0.78214161428741102</v>
      </c>
      <c r="AT116" s="33">
        <v>0.80702418723414904</v>
      </c>
      <c r="AU116" s="33">
        <v>-2.50314578231451</v>
      </c>
      <c r="AV116" s="33">
        <v>-2.47166366777188</v>
      </c>
      <c r="AW116" s="33">
        <v>0.46675302432077398</v>
      </c>
      <c r="AX116" s="33">
        <v>0.43929012368348502</v>
      </c>
      <c r="AY116" s="33">
        <v>0.82212711382631498</v>
      </c>
      <c r="AZ116" s="33">
        <v>0.84071170320223898</v>
      </c>
      <c r="BA116" s="36" t="s">
        <v>69</v>
      </c>
      <c r="BB116" s="36" t="s">
        <v>71</v>
      </c>
      <c r="BC116" s="36" t="s">
        <v>71</v>
      </c>
      <c r="BD116" s="36" t="s">
        <v>71</v>
      </c>
      <c r="BE116" s="36" t="s">
        <v>71</v>
      </c>
      <c r="BF116" s="36" t="s">
        <v>71</v>
      </c>
      <c r="BG116" s="36" t="s">
        <v>69</v>
      </c>
      <c r="BH116" s="36" t="s">
        <v>69</v>
      </c>
      <c r="BI116" s="30">
        <f>IF(BJ116=AR116,1,0)</f>
        <v>1</v>
      </c>
      <c r="BJ116" s="30" t="s">
        <v>150</v>
      </c>
      <c r="BK116" s="33">
        <v>0.78483542594902</v>
      </c>
      <c r="BL116" s="33">
        <v>0.809274585790839</v>
      </c>
      <c r="BM116" s="33">
        <v>5.5400894370249301</v>
      </c>
      <c r="BN116" s="33">
        <v>4.3717467939577901</v>
      </c>
      <c r="BO116" s="33">
        <v>0.46385835559034599</v>
      </c>
      <c r="BP116" s="33">
        <v>0.436721208792476</v>
      </c>
      <c r="BQ116" s="33">
        <v>0.82459162523038998</v>
      </c>
      <c r="BR116" s="33">
        <v>0.84301761051813595</v>
      </c>
      <c r="BS116" s="30" t="s">
        <v>69</v>
      </c>
      <c r="BT116" s="30" t="s">
        <v>71</v>
      </c>
      <c r="BU116" s="30" t="s">
        <v>69</v>
      </c>
      <c r="BV116" s="30" t="s">
        <v>71</v>
      </c>
      <c r="BW116" s="30" t="s">
        <v>71</v>
      </c>
      <c r="BX116" s="30" t="s">
        <v>71</v>
      </c>
      <c r="BY116" s="30" t="s">
        <v>69</v>
      </c>
      <c r="BZ116" s="30" t="s">
        <v>69</v>
      </c>
    </row>
    <row r="117" spans="1:78" s="30" customFormat="1" x14ac:dyDescent="0.3">
      <c r="A117" s="36">
        <v>14178000</v>
      </c>
      <c r="B117" s="36">
        <v>23780591</v>
      </c>
      <c r="C117" s="30" t="s">
        <v>136</v>
      </c>
      <c r="D117" s="30" t="s">
        <v>191</v>
      </c>
      <c r="E117" s="30" t="s">
        <v>163</v>
      </c>
      <c r="F117" s="63">
        <v>2.9</v>
      </c>
      <c r="G117" s="24">
        <v>-0.37</v>
      </c>
      <c r="H117" s="24" t="str">
        <f t="shared" si="279"/>
        <v>NS</v>
      </c>
      <c r="I117" s="24" t="str">
        <f t="shared" si="279"/>
        <v>VG</v>
      </c>
      <c r="J117" s="24" t="str">
        <f t="shared" si="279"/>
        <v>VG</v>
      </c>
      <c r="K117" s="24" t="str">
        <f t="shared" si="279"/>
        <v>VG</v>
      </c>
      <c r="L117" s="25">
        <v>0.54900000000000004</v>
      </c>
      <c r="M117" s="24" t="str">
        <f>IF(ABS(L117)&lt;5%,"VG",IF(ABS(L117)&lt;10%,"G",IF(ABS(L117)&lt;15%,"S","NS")))</f>
        <v>NS</v>
      </c>
      <c r="N117" s="24" t="str">
        <f>AO117</f>
        <v>G</v>
      </c>
      <c r="O117" s="24" t="str">
        <f>BD117</f>
        <v>VG</v>
      </c>
      <c r="P117" s="24" t="str">
        <f>BY117</f>
        <v>G</v>
      </c>
      <c r="Q117" s="24">
        <v>0.91</v>
      </c>
      <c r="R117" s="24" t="str">
        <f>IF(Q117&lt;=0.5,"VG",IF(Q117&lt;=0.6,"G",IF(Q117&lt;=0.7,"S","NS")))</f>
        <v>NS</v>
      </c>
      <c r="S117" s="24" t="str">
        <f>AN117</f>
        <v>G</v>
      </c>
      <c r="T117" s="24" t="str">
        <f>BF117</f>
        <v>VG</v>
      </c>
      <c r="U117" s="24" t="str">
        <f>BX117</f>
        <v>VG</v>
      </c>
      <c r="V117" s="24">
        <v>0.83499999999999996</v>
      </c>
      <c r="W117" s="24" t="str">
        <f>IF(V117&gt;0.85,"VG",IF(V117&gt;0.75,"G",IF(V117&gt;0.6,"S","NS")))</f>
        <v>G</v>
      </c>
      <c r="X117" s="24" t="str">
        <f>AP117</f>
        <v>G</v>
      </c>
      <c r="Y117" s="24" t="str">
        <f>BH117</f>
        <v>G</v>
      </c>
      <c r="Z117" s="24" t="str">
        <f>BZ117</f>
        <v>G</v>
      </c>
      <c r="AA117" s="33">
        <v>0.78799953754496599</v>
      </c>
      <c r="AB117" s="33">
        <v>0.74231516764619199</v>
      </c>
      <c r="AC117" s="33">
        <v>6.3730276493055698</v>
      </c>
      <c r="AD117" s="33">
        <v>3.5550552816532499</v>
      </c>
      <c r="AE117" s="33">
        <v>0.460435079522656</v>
      </c>
      <c r="AF117" s="33">
        <v>0.50762666631473197</v>
      </c>
      <c r="AG117" s="33">
        <v>0.81960087726055897</v>
      </c>
      <c r="AH117" s="33">
        <v>0.76903304690682195</v>
      </c>
      <c r="AI117" s="36" t="s">
        <v>69</v>
      </c>
      <c r="AJ117" s="36" t="s">
        <v>69</v>
      </c>
      <c r="AK117" s="36" t="s">
        <v>69</v>
      </c>
      <c r="AL117" s="36" t="s">
        <v>71</v>
      </c>
      <c r="AM117" s="36" t="s">
        <v>71</v>
      </c>
      <c r="AN117" s="36" t="s">
        <v>69</v>
      </c>
      <c r="AO117" s="36" t="s">
        <v>69</v>
      </c>
      <c r="AP117" s="36" t="s">
        <v>69</v>
      </c>
      <c r="AR117" s="64" t="s">
        <v>150</v>
      </c>
      <c r="AS117" s="33">
        <v>0.78214161428741102</v>
      </c>
      <c r="AT117" s="33">
        <v>0.80702418723414904</v>
      </c>
      <c r="AU117" s="33">
        <v>-2.50314578231451</v>
      </c>
      <c r="AV117" s="33">
        <v>-2.47166366777188</v>
      </c>
      <c r="AW117" s="33">
        <v>0.46675302432077398</v>
      </c>
      <c r="AX117" s="33">
        <v>0.43929012368348502</v>
      </c>
      <c r="AY117" s="33">
        <v>0.82212711382631498</v>
      </c>
      <c r="AZ117" s="33">
        <v>0.84071170320223898</v>
      </c>
      <c r="BA117" s="36" t="s">
        <v>69</v>
      </c>
      <c r="BB117" s="36" t="s">
        <v>71</v>
      </c>
      <c r="BC117" s="36" t="s">
        <v>71</v>
      </c>
      <c r="BD117" s="36" t="s">
        <v>71</v>
      </c>
      <c r="BE117" s="36" t="s">
        <v>71</v>
      </c>
      <c r="BF117" s="36" t="s">
        <v>71</v>
      </c>
      <c r="BG117" s="36" t="s">
        <v>69</v>
      </c>
      <c r="BH117" s="36" t="s">
        <v>69</v>
      </c>
      <c r="BI117" s="30">
        <f>IF(BJ117=AR117,1,0)</f>
        <v>1</v>
      </c>
      <c r="BJ117" s="30" t="s">
        <v>150</v>
      </c>
      <c r="BK117" s="33">
        <v>0.78483542594902</v>
      </c>
      <c r="BL117" s="33">
        <v>0.809274585790839</v>
      </c>
      <c r="BM117" s="33">
        <v>5.5400894370249301</v>
      </c>
      <c r="BN117" s="33">
        <v>4.3717467939577901</v>
      </c>
      <c r="BO117" s="33">
        <v>0.46385835559034599</v>
      </c>
      <c r="BP117" s="33">
        <v>0.436721208792476</v>
      </c>
      <c r="BQ117" s="33">
        <v>0.82459162523038998</v>
      </c>
      <c r="BR117" s="33">
        <v>0.84301761051813595</v>
      </c>
      <c r="BS117" s="30" t="s">
        <v>69</v>
      </c>
      <c r="BT117" s="30" t="s">
        <v>71</v>
      </c>
      <c r="BU117" s="30" t="s">
        <v>69</v>
      </c>
      <c r="BV117" s="30" t="s">
        <v>71</v>
      </c>
      <c r="BW117" s="30" t="s">
        <v>71</v>
      </c>
      <c r="BX117" s="30" t="s">
        <v>71</v>
      </c>
      <c r="BY117" s="30" t="s">
        <v>69</v>
      </c>
      <c r="BZ117" s="30" t="s">
        <v>69</v>
      </c>
    </row>
    <row r="118" spans="1:78" s="30" customFormat="1" x14ac:dyDescent="0.3">
      <c r="A118" s="36">
        <v>14178000</v>
      </c>
      <c r="B118" s="36">
        <v>23780591</v>
      </c>
      <c r="C118" s="30" t="s">
        <v>136</v>
      </c>
      <c r="D118" s="30" t="s">
        <v>192</v>
      </c>
      <c r="E118" s="30" t="s">
        <v>193</v>
      </c>
      <c r="F118" s="63">
        <v>2.9</v>
      </c>
      <c r="G118" s="24">
        <v>-0.41</v>
      </c>
      <c r="H118" s="24" t="str">
        <f t="shared" si="279"/>
        <v>NS</v>
      </c>
      <c r="I118" s="24" t="str">
        <f t="shared" si="279"/>
        <v>VG</v>
      </c>
      <c r="J118" s="24" t="str">
        <f t="shared" si="279"/>
        <v>VG</v>
      </c>
      <c r="K118" s="24" t="str">
        <f t="shared" si="279"/>
        <v>VG</v>
      </c>
      <c r="L118" s="25">
        <v>0.56399999999999995</v>
      </c>
      <c r="M118" s="24" t="str">
        <f>IF(ABS(L118)&lt;5%,"VG",IF(ABS(L118)&lt;10%,"G",IF(ABS(L118)&lt;15%,"S","NS")))</f>
        <v>NS</v>
      </c>
      <c r="N118" s="24" t="str">
        <f>AO118</f>
        <v>G</v>
      </c>
      <c r="O118" s="24" t="str">
        <f>BD118</f>
        <v>VG</v>
      </c>
      <c r="P118" s="24" t="str">
        <f>BY118</f>
        <v>G</v>
      </c>
      <c r="Q118" s="24">
        <v>0.92</v>
      </c>
      <c r="R118" s="24" t="str">
        <f>IF(Q118&lt;=0.5,"VG",IF(Q118&lt;=0.6,"G",IF(Q118&lt;=0.7,"S","NS")))</f>
        <v>NS</v>
      </c>
      <c r="S118" s="24" t="str">
        <f>AN118</f>
        <v>G</v>
      </c>
      <c r="T118" s="24" t="str">
        <f>BF118</f>
        <v>VG</v>
      </c>
      <c r="U118" s="24" t="str">
        <f>BX118</f>
        <v>VG</v>
      </c>
      <c r="V118" s="24">
        <v>0.81</v>
      </c>
      <c r="W118" s="24" t="str">
        <f>IF(V118&gt;0.85,"VG",IF(V118&gt;0.75,"G",IF(V118&gt;0.6,"S","NS")))</f>
        <v>G</v>
      </c>
      <c r="X118" s="24" t="str">
        <f>AP118</f>
        <v>G</v>
      </c>
      <c r="Y118" s="24" t="str">
        <f>BH118</f>
        <v>G</v>
      </c>
      <c r="Z118" s="24" t="str">
        <f>BZ118</f>
        <v>G</v>
      </c>
      <c r="AA118" s="33">
        <v>0.78799953754496599</v>
      </c>
      <c r="AB118" s="33">
        <v>0.74231516764619199</v>
      </c>
      <c r="AC118" s="33">
        <v>6.3730276493055698</v>
      </c>
      <c r="AD118" s="33">
        <v>3.5550552816532499</v>
      </c>
      <c r="AE118" s="33">
        <v>0.460435079522656</v>
      </c>
      <c r="AF118" s="33">
        <v>0.50762666631473197</v>
      </c>
      <c r="AG118" s="33">
        <v>0.81960087726055897</v>
      </c>
      <c r="AH118" s="33">
        <v>0.76903304690682195</v>
      </c>
      <c r="AI118" s="36" t="s">
        <v>69</v>
      </c>
      <c r="AJ118" s="36" t="s">
        <v>69</v>
      </c>
      <c r="AK118" s="36" t="s">
        <v>69</v>
      </c>
      <c r="AL118" s="36" t="s">
        <v>71</v>
      </c>
      <c r="AM118" s="36" t="s">
        <v>71</v>
      </c>
      <c r="AN118" s="36" t="s">
        <v>69</v>
      </c>
      <c r="AO118" s="36" t="s">
        <v>69</v>
      </c>
      <c r="AP118" s="36" t="s">
        <v>69</v>
      </c>
      <c r="AR118" s="64" t="s">
        <v>150</v>
      </c>
      <c r="AS118" s="33">
        <v>0.78214161428741102</v>
      </c>
      <c r="AT118" s="33">
        <v>0.80702418723414904</v>
      </c>
      <c r="AU118" s="33">
        <v>-2.50314578231451</v>
      </c>
      <c r="AV118" s="33">
        <v>-2.47166366777188</v>
      </c>
      <c r="AW118" s="33">
        <v>0.46675302432077398</v>
      </c>
      <c r="AX118" s="33">
        <v>0.43929012368348502</v>
      </c>
      <c r="AY118" s="33">
        <v>0.82212711382631498</v>
      </c>
      <c r="AZ118" s="33">
        <v>0.84071170320223898</v>
      </c>
      <c r="BA118" s="36" t="s">
        <v>69</v>
      </c>
      <c r="BB118" s="36" t="s">
        <v>71</v>
      </c>
      <c r="BC118" s="36" t="s">
        <v>71</v>
      </c>
      <c r="BD118" s="36" t="s">
        <v>71</v>
      </c>
      <c r="BE118" s="36" t="s">
        <v>71</v>
      </c>
      <c r="BF118" s="36" t="s">
        <v>71</v>
      </c>
      <c r="BG118" s="36" t="s">
        <v>69</v>
      </c>
      <c r="BH118" s="36" t="s">
        <v>69</v>
      </c>
      <c r="BI118" s="30">
        <f>IF(BJ118=AR118,1,0)</f>
        <v>1</v>
      </c>
      <c r="BJ118" s="30" t="s">
        <v>150</v>
      </c>
      <c r="BK118" s="33">
        <v>0.78483542594902</v>
      </c>
      <c r="BL118" s="33">
        <v>0.809274585790839</v>
      </c>
      <c r="BM118" s="33">
        <v>5.5400894370249301</v>
      </c>
      <c r="BN118" s="33">
        <v>4.3717467939577901</v>
      </c>
      <c r="BO118" s="33">
        <v>0.46385835559034599</v>
      </c>
      <c r="BP118" s="33">
        <v>0.436721208792476</v>
      </c>
      <c r="BQ118" s="33">
        <v>0.82459162523038998</v>
      </c>
      <c r="BR118" s="33">
        <v>0.84301761051813595</v>
      </c>
      <c r="BS118" s="30" t="s">
        <v>69</v>
      </c>
      <c r="BT118" s="30" t="s">
        <v>71</v>
      </c>
      <c r="BU118" s="30" t="s">
        <v>69</v>
      </c>
      <c r="BV118" s="30" t="s">
        <v>71</v>
      </c>
      <c r="BW118" s="30" t="s">
        <v>71</v>
      </c>
      <c r="BX118" s="30" t="s">
        <v>71</v>
      </c>
      <c r="BY118" s="30" t="s">
        <v>69</v>
      </c>
      <c r="BZ118" s="30" t="s">
        <v>69</v>
      </c>
    </row>
    <row r="119" spans="1:78" s="49" customFormat="1" x14ac:dyDescent="0.3">
      <c r="A119" s="48">
        <v>14178000</v>
      </c>
      <c r="B119" s="48">
        <v>23780591</v>
      </c>
      <c r="C119" s="49" t="s">
        <v>136</v>
      </c>
      <c r="D119" s="49" t="s">
        <v>194</v>
      </c>
      <c r="E119" s="49" t="s">
        <v>198</v>
      </c>
      <c r="F119" s="50">
        <v>0.6</v>
      </c>
      <c r="G119" s="51">
        <v>0.95</v>
      </c>
      <c r="H119" s="51" t="str">
        <f t="shared" si="279"/>
        <v>VG</v>
      </c>
      <c r="I119" s="51" t="str">
        <f t="shared" si="279"/>
        <v>VG</v>
      </c>
      <c r="J119" s="51" t="str">
        <f t="shared" si="279"/>
        <v>VG</v>
      </c>
      <c r="K119" s="51" t="str">
        <f t="shared" si="279"/>
        <v>VG</v>
      </c>
      <c r="L119" s="52">
        <v>-3.6999999999999998E-2</v>
      </c>
      <c r="M119" s="51" t="str">
        <f>IF(ABS(L119)&lt;5%,"VG",IF(ABS(L119)&lt;10%,"G",IF(ABS(L119)&lt;15%,"S","NS")))</f>
        <v>VG</v>
      </c>
      <c r="N119" s="51" t="str">
        <f>AO119</f>
        <v>G</v>
      </c>
      <c r="O119" s="51" t="str">
        <f>BD119</f>
        <v>VG</v>
      </c>
      <c r="P119" s="51" t="str">
        <f>BY119</f>
        <v>G</v>
      </c>
      <c r="Q119" s="51">
        <v>0.22</v>
      </c>
      <c r="R119" s="51" t="str">
        <f>IF(Q119&lt;=0.5,"VG",IF(Q119&lt;=0.6,"G",IF(Q119&lt;=0.7,"S","NS")))</f>
        <v>VG</v>
      </c>
      <c r="S119" s="51" t="str">
        <f>AN119</f>
        <v>G</v>
      </c>
      <c r="T119" s="51" t="str">
        <f>BF119</f>
        <v>VG</v>
      </c>
      <c r="U119" s="51" t="str">
        <f>BX119</f>
        <v>VG</v>
      </c>
      <c r="V119" s="51">
        <v>0.96599999999999997</v>
      </c>
      <c r="W119" s="51" t="str">
        <f>IF(V119&gt;0.85,"VG",IF(V119&gt;0.75,"G",IF(V119&gt;0.6,"S","NS")))</f>
        <v>VG</v>
      </c>
      <c r="X119" s="51" t="str">
        <f>AP119</f>
        <v>G</v>
      </c>
      <c r="Y119" s="51" t="str">
        <f>BH119</f>
        <v>G</v>
      </c>
      <c r="Z119" s="51" t="str">
        <f>BZ119</f>
        <v>G</v>
      </c>
      <c r="AA119" s="53">
        <v>0.78799953754496599</v>
      </c>
      <c r="AB119" s="53">
        <v>0.74231516764619199</v>
      </c>
      <c r="AC119" s="53">
        <v>6.3730276493055698</v>
      </c>
      <c r="AD119" s="53">
        <v>3.5550552816532499</v>
      </c>
      <c r="AE119" s="53">
        <v>0.460435079522656</v>
      </c>
      <c r="AF119" s="53">
        <v>0.50762666631473197</v>
      </c>
      <c r="AG119" s="53">
        <v>0.81960087726055897</v>
      </c>
      <c r="AH119" s="53">
        <v>0.76903304690682195</v>
      </c>
      <c r="AI119" s="48" t="s">
        <v>69</v>
      </c>
      <c r="AJ119" s="48" t="s">
        <v>69</v>
      </c>
      <c r="AK119" s="48" t="s">
        <v>69</v>
      </c>
      <c r="AL119" s="48" t="s">
        <v>71</v>
      </c>
      <c r="AM119" s="48" t="s">
        <v>71</v>
      </c>
      <c r="AN119" s="48" t="s">
        <v>69</v>
      </c>
      <c r="AO119" s="48" t="s">
        <v>69</v>
      </c>
      <c r="AP119" s="48" t="s">
        <v>69</v>
      </c>
      <c r="AR119" s="54" t="s">
        <v>150</v>
      </c>
      <c r="AS119" s="53">
        <v>0.78214161428741102</v>
      </c>
      <c r="AT119" s="53">
        <v>0.80702418723414904</v>
      </c>
      <c r="AU119" s="53">
        <v>-2.50314578231451</v>
      </c>
      <c r="AV119" s="53">
        <v>-2.47166366777188</v>
      </c>
      <c r="AW119" s="53">
        <v>0.46675302432077398</v>
      </c>
      <c r="AX119" s="53">
        <v>0.43929012368348502</v>
      </c>
      <c r="AY119" s="53">
        <v>0.82212711382631498</v>
      </c>
      <c r="AZ119" s="53">
        <v>0.84071170320223898</v>
      </c>
      <c r="BA119" s="48" t="s">
        <v>69</v>
      </c>
      <c r="BB119" s="48" t="s">
        <v>71</v>
      </c>
      <c r="BC119" s="48" t="s">
        <v>71</v>
      </c>
      <c r="BD119" s="48" t="s">
        <v>71</v>
      </c>
      <c r="BE119" s="48" t="s">
        <v>71</v>
      </c>
      <c r="BF119" s="48" t="s">
        <v>71</v>
      </c>
      <c r="BG119" s="48" t="s">
        <v>69</v>
      </c>
      <c r="BH119" s="48" t="s">
        <v>69</v>
      </c>
      <c r="BI119" s="49">
        <f>IF(BJ119=AR119,1,0)</f>
        <v>1</v>
      </c>
      <c r="BJ119" s="49" t="s">
        <v>150</v>
      </c>
      <c r="BK119" s="53">
        <v>0.78483542594902</v>
      </c>
      <c r="BL119" s="53">
        <v>0.809274585790839</v>
      </c>
      <c r="BM119" s="53">
        <v>5.5400894370249301</v>
      </c>
      <c r="BN119" s="53">
        <v>4.3717467939577901</v>
      </c>
      <c r="BO119" s="53">
        <v>0.46385835559034599</v>
      </c>
      <c r="BP119" s="53">
        <v>0.436721208792476</v>
      </c>
      <c r="BQ119" s="53">
        <v>0.82459162523038998</v>
      </c>
      <c r="BR119" s="53">
        <v>0.84301761051813595</v>
      </c>
      <c r="BS119" s="49" t="s">
        <v>69</v>
      </c>
      <c r="BT119" s="49" t="s">
        <v>71</v>
      </c>
      <c r="BU119" s="49" t="s">
        <v>69</v>
      </c>
      <c r="BV119" s="49" t="s">
        <v>71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3">
      <c r="A120" s="48">
        <v>14178000</v>
      </c>
      <c r="B120" s="48">
        <v>23780591</v>
      </c>
      <c r="C120" s="49" t="s">
        <v>136</v>
      </c>
      <c r="D120" s="49" t="s">
        <v>233</v>
      </c>
      <c r="E120" s="49" t="s">
        <v>236</v>
      </c>
      <c r="F120" s="50">
        <v>0.7</v>
      </c>
      <c r="G120" s="51">
        <v>0.94</v>
      </c>
      <c r="H120" s="51" t="str">
        <f t="shared" ref="H120" si="280">IF(G120&gt;0.8,"VG",IF(G120&gt;0.7,"G",IF(G120&gt;0.45,"S","NS")))</f>
        <v>VG</v>
      </c>
      <c r="I120" s="51" t="str">
        <f t="shared" ref="I120" si="281">IF(H120&gt;0.8,"VG",IF(H120&gt;0.7,"G",IF(H120&gt;0.45,"S","NS")))</f>
        <v>VG</v>
      </c>
      <c r="J120" s="51" t="str">
        <f t="shared" ref="J120" si="282">IF(I120&gt;0.8,"VG",IF(I120&gt;0.7,"G",IF(I120&gt;0.45,"S","NS")))</f>
        <v>VG</v>
      </c>
      <c r="K120" s="51" t="str">
        <f t="shared" ref="K120" si="283">IF(J120&gt;0.8,"VG",IF(J120&gt;0.7,"G",IF(J120&gt;0.45,"S","NS")))</f>
        <v>VG</v>
      </c>
      <c r="L120" s="52">
        <v>-4.9500000000000002E-2</v>
      </c>
      <c r="M120" s="51" t="str">
        <f>IF(ABS(L120)&lt;5%,"VG",IF(ABS(L120)&lt;10%,"G",IF(ABS(L120)&lt;15%,"S","NS")))</f>
        <v>VG</v>
      </c>
      <c r="N120" s="51" t="str">
        <f>AO120</f>
        <v>G</v>
      </c>
      <c r="O120" s="51" t="str">
        <f>BD120</f>
        <v>VG</v>
      </c>
      <c r="P120" s="51" t="str">
        <f>BY120</f>
        <v>G</v>
      </c>
      <c r="Q120" s="51">
        <v>0.25</v>
      </c>
      <c r="R120" s="51" t="str">
        <f>IF(Q120&lt;=0.5,"VG",IF(Q120&lt;=0.6,"G",IF(Q120&lt;=0.7,"S","NS")))</f>
        <v>VG</v>
      </c>
      <c r="S120" s="51" t="str">
        <f>AN120</f>
        <v>G</v>
      </c>
      <c r="T120" s="51" t="str">
        <f>BF120</f>
        <v>VG</v>
      </c>
      <c r="U120" s="51" t="str">
        <f>BX120</f>
        <v>VG</v>
      </c>
      <c r="V120" s="51">
        <v>0.96599999999999997</v>
      </c>
      <c r="W120" s="51" t="str">
        <f>IF(V120&gt;0.85,"VG",IF(V120&gt;0.75,"G",IF(V120&gt;0.6,"S","NS")))</f>
        <v>VG</v>
      </c>
      <c r="X120" s="51" t="str">
        <f>AP120</f>
        <v>G</v>
      </c>
      <c r="Y120" s="51" t="str">
        <f>BH120</f>
        <v>G</v>
      </c>
      <c r="Z120" s="51" t="str">
        <f>BZ120</f>
        <v>G</v>
      </c>
      <c r="AA120" s="53">
        <v>0.78799953754496599</v>
      </c>
      <c r="AB120" s="53">
        <v>0.74231516764619199</v>
      </c>
      <c r="AC120" s="53">
        <v>6.3730276493055698</v>
      </c>
      <c r="AD120" s="53">
        <v>3.5550552816532499</v>
      </c>
      <c r="AE120" s="53">
        <v>0.460435079522656</v>
      </c>
      <c r="AF120" s="53">
        <v>0.50762666631473197</v>
      </c>
      <c r="AG120" s="53">
        <v>0.81960087726055897</v>
      </c>
      <c r="AH120" s="53">
        <v>0.76903304690682195</v>
      </c>
      <c r="AI120" s="48" t="s">
        <v>69</v>
      </c>
      <c r="AJ120" s="48" t="s">
        <v>69</v>
      </c>
      <c r="AK120" s="48" t="s">
        <v>69</v>
      </c>
      <c r="AL120" s="48" t="s">
        <v>71</v>
      </c>
      <c r="AM120" s="48" t="s">
        <v>71</v>
      </c>
      <c r="AN120" s="48" t="s">
        <v>69</v>
      </c>
      <c r="AO120" s="48" t="s">
        <v>69</v>
      </c>
      <c r="AP120" s="48" t="s">
        <v>69</v>
      </c>
      <c r="AR120" s="54" t="s">
        <v>150</v>
      </c>
      <c r="AS120" s="53">
        <v>0.78214161428741102</v>
      </c>
      <c r="AT120" s="53">
        <v>0.80702418723414904</v>
      </c>
      <c r="AU120" s="53">
        <v>-2.50314578231451</v>
      </c>
      <c r="AV120" s="53">
        <v>-2.47166366777188</v>
      </c>
      <c r="AW120" s="53">
        <v>0.46675302432077398</v>
      </c>
      <c r="AX120" s="53">
        <v>0.43929012368348502</v>
      </c>
      <c r="AY120" s="53">
        <v>0.82212711382631498</v>
      </c>
      <c r="AZ120" s="53">
        <v>0.84071170320223898</v>
      </c>
      <c r="BA120" s="48" t="s">
        <v>69</v>
      </c>
      <c r="BB120" s="48" t="s">
        <v>71</v>
      </c>
      <c r="BC120" s="48" t="s">
        <v>71</v>
      </c>
      <c r="BD120" s="48" t="s">
        <v>71</v>
      </c>
      <c r="BE120" s="48" t="s">
        <v>71</v>
      </c>
      <c r="BF120" s="48" t="s">
        <v>71</v>
      </c>
      <c r="BG120" s="48" t="s">
        <v>69</v>
      </c>
      <c r="BH120" s="48" t="s">
        <v>69</v>
      </c>
      <c r="BI120" s="49">
        <f>IF(BJ120=AR120,1,0)</f>
        <v>1</v>
      </c>
      <c r="BJ120" s="49" t="s">
        <v>150</v>
      </c>
      <c r="BK120" s="53">
        <v>0.78483542594902</v>
      </c>
      <c r="BL120" s="53">
        <v>0.809274585790839</v>
      </c>
      <c r="BM120" s="53">
        <v>5.5400894370249301</v>
      </c>
      <c r="BN120" s="53">
        <v>4.3717467939577901</v>
      </c>
      <c r="BO120" s="53">
        <v>0.46385835559034599</v>
      </c>
      <c r="BP120" s="53">
        <v>0.436721208792476</v>
      </c>
      <c r="BQ120" s="53">
        <v>0.82459162523038998</v>
      </c>
      <c r="BR120" s="53">
        <v>0.84301761051813595</v>
      </c>
      <c r="BS120" s="49" t="s">
        <v>69</v>
      </c>
      <c r="BT120" s="49" t="s">
        <v>71</v>
      </c>
      <c r="BU120" s="49" t="s">
        <v>69</v>
      </c>
      <c r="BV120" s="49" t="s">
        <v>71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2" spans="1:78" s="56" customFormat="1" x14ac:dyDescent="0.3">
      <c r="A122" s="55">
        <v>14179000</v>
      </c>
      <c r="B122" s="55">
        <v>23780701</v>
      </c>
      <c r="C122" s="56" t="s">
        <v>138</v>
      </c>
      <c r="D122" s="56" t="s">
        <v>151</v>
      </c>
      <c r="E122" s="56" t="s">
        <v>153</v>
      </c>
      <c r="F122" s="57">
        <v>1.6</v>
      </c>
      <c r="G122" s="58">
        <v>0.59</v>
      </c>
      <c r="H122" s="58" t="str">
        <f>IF(G122&gt;0.8,"VG",IF(G122&gt;0.7,"G",IF(G122&gt;0.45,"S","NS")))</f>
        <v>S</v>
      </c>
      <c r="I122" s="58" t="str">
        <f>AI122</f>
        <v>G</v>
      </c>
      <c r="J122" s="58" t="str">
        <f>BB122</f>
        <v>VG</v>
      </c>
      <c r="K122" s="58" t="str">
        <f>BT122</f>
        <v>VG</v>
      </c>
      <c r="L122" s="59">
        <v>0.219</v>
      </c>
      <c r="M122" s="58" t="str">
        <f>IF(ABS(L122)&lt;5%,"VG",IF(ABS(L122)&lt;10%,"G",IF(ABS(L122)&lt;15%,"S","NS")))</f>
        <v>NS</v>
      </c>
      <c r="N122" s="58" t="str">
        <f>AO122</f>
        <v>G</v>
      </c>
      <c r="O122" s="58" t="str">
        <f>BD122</f>
        <v>VG</v>
      </c>
      <c r="P122" s="58" t="str">
        <f>BY122</f>
        <v>G</v>
      </c>
      <c r="Q122" s="58">
        <v>0.90700000000000003</v>
      </c>
      <c r="R122" s="58" t="str">
        <f>IF(Q122&lt;=0.5,"VG",IF(Q122&lt;=0.6,"G",IF(Q122&lt;=0.7,"S","NS")))</f>
        <v>NS</v>
      </c>
      <c r="S122" s="58" t="str">
        <f>AN122</f>
        <v>G</v>
      </c>
      <c r="T122" s="58" t="str">
        <f>BF122</f>
        <v>VG</v>
      </c>
      <c r="U122" s="58" t="str">
        <f>BX122</f>
        <v>VG</v>
      </c>
      <c r="V122" s="58">
        <v>0.77500000000000002</v>
      </c>
      <c r="W122" s="58" t="str">
        <f>IF(V122&gt;0.85,"VG",IF(V122&gt;0.75,"G",IF(V122&gt;0.6,"S","NS")))</f>
        <v>G</v>
      </c>
      <c r="X122" s="58" t="str">
        <f>AP122</f>
        <v>G</v>
      </c>
      <c r="Y122" s="58" t="str">
        <f>BH122</f>
        <v>G</v>
      </c>
      <c r="Z122" s="58" t="str">
        <f>BZ122</f>
        <v>G</v>
      </c>
      <c r="AA122" s="60">
        <v>0.78559090771131102</v>
      </c>
      <c r="AB122" s="60">
        <v>0.743003391024046</v>
      </c>
      <c r="AC122" s="60">
        <v>0.156726259303444</v>
      </c>
      <c r="AD122" s="60">
        <v>-2.8715013968540202</v>
      </c>
      <c r="AE122" s="60">
        <v>0.46304329418391199</v>
      </c>
      <c r="AF122" s="60">
        <v>0.50694832969046599</v>
      </c>
      <c r="AG122" s="60">
        <v>0.80859592164628602</v>
      </c>
      <c r="AH122" s="60">
        <v>0.76093468281902699</v>
      </c>
      <c r="AI122" s="55" t="s">
        <v>69</v>
      </c>
      <c r="AJ122" s="55" t="s">
        <v>69</v>
      </c>
      <c r="AK122" s="55" t="s">
        <v>71</v>
      </c>
      <c r="AL122" s="55" t="s">
        <v>71</v>
      </c>
      <c r="AM122" s="55" t="s">
        <v>71</v>
      </c>
      <c r="AN122" s="55" t="s">
        <v>69</v>
      </c>
      <c r="AO122" s="55" t="s">
        <v>69</v>
      </c>
      <c r="AP122" s="55" t="s">
        <v>69</v>
      </c>
      <c r="AR122" s="61" t="s">
        <v>144</v>
      </c>
      <c r="AS122" s="60">
        <v>0.79217245212859</v>
      </c>
      <c r="AT122" s="60">
        <v>0.81291601289947302</v>
      </c>
      <c r="AU122" s="60">
        <v>-2.5766189767210399</v>
      </c>
      <c r="AV122" s="60">
        <v>-1.88345517232321</v>
      </c>
      <c r="AW122" s="60">
        <v>0.45588106768258102</v>
      </c>
      <c r="AX122" s="60">
        <v>0.432532064823554</v>
      </c>
      <c r="AY122" s="60">
        <v>0.81724997374330399</v>
      </c>
      <c r="AZ122" s="60">
        <v>0.84176100323151803</v>
      </c>
      <c r="BA122" s="55" t="s">
        <v>69</v>
      </c>
      <c r="BB122" s="55" t="s">
        <v>71</v>
      </c>
      <c r="BC122" s="55" t="s">
        <v>71</v>
      </c>
      <c r="BD122" s="55" t="s">
        <v>71</v>
      </c>
      <c r="BE122" s="55" t="s">
        <v>71</v>
      </c>
      <c r="BF122" s="55" t="s">
        <v>71</v>
      </c>
      <c r="BG122" s="55" t="s">
        <v>69</v>
      </c>
      <c r="BH122" s="55" t="s">
        <v>69</v>
      </c>
      <c r="BI122" s="56">
        <f>IF(BJ122=AR122,1,0)</f>
        <v>1</v>
      </c>
      <c r="BJ122" s="56" t="s">
        <v>144</v>
      </c>
      <c r="BK122" s="60">
        <v>0.787020500587154</v>
      </c>
      <c r="BL122" s="60">
        <v>0.80960352765802701</v>
      </c>
      <c r="BM122" s="60">
        <v>-0.55493717754498595</v>
      </c>
      <c r="BN122" s="60">
        <v>-0.43438129984824803</v>
      </c>
      <c r="BO122" s="60">
        <v>0.46149701993929099</v>
      </c>
      <c r="BP122" s="60">
        <v>0.43634444231819097</v>
      </c>
      <c r="BQ122" s="60">
        <v>0.80708203170917503</v>
      </c>
      <c r="BR122" s="60">
        <v>0.83278994643985804</v>
      </c>
      <c r="BS122" s="56" t="s">
        <v>69</v>
      </c>
      <c r="BT122" s="56" t="s">
        <v>71</v>
      </c>
      <c r="BU122" s="56" t="s">
        <v>71</v>
      </c>
      <c r="BV122" s="56" t="s">
        <v>71</v>
      </c>
      <c r="BW122" s="56" t="s">
        <v>71</v>
      </c>
      <c r="BX122" s="56" t="s">
        <v>71</v>
      </c>
      <c r="BY122" s="56" t="s">
        <v>69</v>
      </c>
      <c r="BZ122" s="56" t="s">
        <v>69</v>
      </c>
    </row>
    <row r="123" spans="1:78" s="56" customFormat="1" x14ac:dyDescent="0.3">
      <c r="A123" s="55">
        <v>14179000</v>
      </c>
      <c r="B123" s="55">
        <v>23780701</v>
      </c>
      <c r="C123" s="56" t="s">
        <v>138</v>
      </c>
      <c r="D123" s="56" t="s">
        <v>185</v>
      </c>
      <c r="E123" s="56" t="s">
        <v>163</v>
      </c>
      <c r="F123" s="57">
        <v>3</v>
      </c>
      <c r="G123" s="58">
        <v>-0.56000000000000005</v>
      </c>
      <c r="H123" s="58" t="str">
        <f>IF(G123&gt;0.8,"VG",IF(G123&gt;0.7,"G",IF(G123&gt;0.45,"S","NS")))</f>
        <v>NS</v>
      </c>
      <c r="I123" s="58" t="str">
        <f>AI123</f>
        <v>G</v>
      </c>
      <c r="J123" s="58" t="str">
        <f>BB123</f>
        <v>VG</v>
      </c>
      <c r="K123" s="58" t="str">
        <f>BT123</f>
        <v>VG</v>
      </c>
      <c r="L123" s="59">
        <v>0.56399999999999995</v>
      </c>
      <c r="M123" s="58" t="str">
        <f>IF(ABS(L123)&lt;5%,"VG",IF(ABS(L123)&lt;10%,"G",IF(ABS(L123)&lt;15%,"S","NS")))</f>
        <v>NS</v>
      </c>
      <c r="N123" s="58" t="str">
        <f>AO123</f>
        <v>G</v>
      </c>
      <c r="O123" s="58" t="str">
        <f>BD123</f>
        <v>VG</v>
      </c>
      <c r="P123" s="58" t="str">
        <f>BY123</f>
        <v>G</v>
      </c>
      <c r="Q123" s="58">
        <v>0.95</v>
      </c>
      <c r="R123" s="58" t="str">
        <f>IF(Q123&lt;=0.5,"VG",IF(Q123&lt;=0.6,"G",IF(Q123&lt;=0.7,"S","NS")))</f>
        <v>NS</v>
      </c>
      <c r="S123" s="58" t="str">
        <f>AN123</f>
        <v>G</v>
      </c>
      <c r="T123" s="58" t="str">
        <f>BF123</f>
        <v>VG</v>
      </c>
      <c r="U123" s="58" t="str">
        <f>BX123</f>
        <v>VG</v>
      </c>
      <c r="V123" s="58">
        <v>0.72799999999999998</v>
      </c>
      <c r="W123" s="58" t="str">
        <f>IF(V123&gt;0.85,"VG",IF(V123&gt;0.75,"G",IF(V123&gt;0.6,"S","NS")))</f>
        <v>S</v>
      </c>
      <c r="X123" s="58" t="str">
        <f>AP123</f>
        <v>G</v>
      </c>
      <c r="Y123" s="58" t="str">
        <f>BH123</f>
        <v>G</v>
      </c>
      <c r="Z123" s="58" t="str">
        <f>BZ123</f>
        <v>G</v>
      </c>
      <c r="AA123" s="60">
        <v>0.78559090771131102</v>
      </c>
      <c r="AB123" s="60">
        <v>0.743003391024046</v>
      </c>
      <c r="AC123" s="60">
        <v>0.156726259303444</v>
      </c>
      <c r="AD123" s="60">
        <v>-2.8715013968540202</v>
      </c>
      <c r="AE123" s="60">
        <v>0.46304329418391199</v>
      </c>
      <c r="AF123" s="60">
        <v>0.50694832969046599</v>
      </c>
      <c r="AG123" s="60">
        <v>0.80859592164628602</v>
      </c>
      <c r="AH123" s="60">
        <v>0.76093468281902699</v>
      </c>
      <c r="AI123" s="55" t="s">
        <v>69</v>
      </c>
      <c r="AJ123" s="55" t="s">
        <v>69</v>
      </c>
      <c r="AK123" s="55" t="s">
        <v>71</v>
      </c>
      <c r="AL123" s="55" t="s">
        <v>71</v>
      </c>
      <c r="AM123" s="55" t="s">
        <v>71</v>
      </c>
      <c r="AN123" s="55" t="s">
        <v>69</v>
      </c>
      <c r="AO123" s="55" t="s">
        <v>69</v>
      </c>
      <c r="AP123" s="55" t="s">
        <v>69</v>
      </c>
      <c r="AR123" s="61" t="s">
        <v>144</v>
      </c>
      <c r="AS123" s="60">
        <v>0.79217245212859</v>
      </c>
      <c r="AT123" s="60">
        <v>0.81291601289947302</v>
      </c>
      <c r="AU123" s="60">
        <v>-2.5766189767210399</v>
      </c>
      <c r="AV123" s="60">
        <v>-1.88345517232321</v>
      </c>
      <c r="AW123" s="60">
        <v>0.45588106768258102</v>
      </c>
      <c r="AX123" s="60">
        <v>0.432532064823554</v>
      </c>
      <c r="AY123" s="60">
        <v>0.81724997374330399</v>
      </c>
      <c r="AZ123" s="60">
        <v>0.84176100323151803</v>
      </c>
      <c r="BA123" s="55" t="s">
        <v>69</v>
      </c>
      <c r="BB123" s="55" t="s">
        <v>71</v>
      </c>
      <c r="BC123" s="55" t="s">
        <v>71</v>
      </c>
      <c r="BD123" s="55" t="s">
        <v>71</v>
      </c>
      <c r="BE123" s="55" t="s">
        <v>71</v>
      </c>
      <c r="BF123" s="55" t="s">
        <v>71</v>
      </c>
      <c r="BG123" s="55" t="s">
        <v>69</v>
      </c>
      <c r="BH123" s="55" t="s">
        <v>69</v>
      </c>
      <c r="BI123" s="56">
        <f>IF(BJ123=AR123,1,0)</f>
        <v>1</v>
      </c>
      <c r="BJ123" s="56" t="s">
        <v>144</v>
      </c>
      <c r="BK123" s="60">
        <v>0.787020500587154</v>
      </c>
      <c r="BL123" s="60">
        <v>0.80960352765802701</v>
      </c>
      <c r="BM123" s="60">
        <v>-0.55493717754498595</v>
      </c>
      <c r="BN123" s="60">
        <v>-0.43438129984824803</v>
      </c>
      <c r="BO123" s="60">
        <v>0.46149701993929099</v>
      </c>
      <c r="BP123" s="60">
        <v>0.43634444231819097</v>
      </c>
      <c r="BQ123" s="60">
        <v>0.80708203170917503</v>
      </c>
      <c r="BR123" s="60">
        <v>0.83278994643985804</v>
      </c>
      <c r="BS123" s="56" t="s">
        <v>69</v>
      </c>
      <c r="BT123" s="56" t="s">
        <v>71</v>
      </c>
      <c r="BU123" s="56" t="s">
        <v>71</v>
      </c>
      <c r="BV123" s="56" t="s">
        <v>71</v>
      </c>
      <c r="BW123" s="56" t="s">
        <v>71</v>
      </c>
      <c r="BX123" s="56" t="s">
        <v>71</v>
      </c>
      <c r="BY123" s="56" t="s">
        <v>69</v>
      </c>
      <c r="BZ123" s="56" t="s">
        <v>69</v>
      </c>
    </row>
    <row r="124" spans="1:78" s="49" customFormat="1" x14ac:dyDescent="0.3">
      <c r="A124" s="48">
        <v>14179000</v>
      </c>
      <c r="B124" s="48">
        <v>23780701</v>
      </c>
      <c r="C124" s="49" t="s">
        <v>138</v>
      </c>
      <c r="D124" s="49" t="s">
        <v>194</v>
      </c>
      <c r="E124" s="49" t="s">
        <v>197</v>
      </c>
      <c r="F124" s="50">
        <v>0.9</v>
      </c>
      <c r="G124" s="51">
        <v>0.88</v>
      </c>
      <c r="H124" s="51" t="str">
        <f>IF(G124&gt;0.8,"VG",IF(G124&gt;0.7,"G",IF(G124&gt;0.45,"S","NS")))</f>
        <v>VG</v>
      </c>
      <c r="I124" s="51" t="str">
        <f>AI124</f>
        <v>G</v>
      </c>
      <c r="J124" s="51" t="str">
        <f>BB124</f>
        <v>VG</v>
      </c>
      <c r="K124" s="51" t="str">
        <f>BT124</f>
        <v>VG</v>
      </c>
      <c r="L124" s="52">
        <v>-8.8999999999999996E-2</v>
      </c>
      <c r="M124" s="51" t="str">
        <f>IF(ABS(L124)&lt;5%,"VG",IF(ABS(L124)&lt;10%,"G",IF(ABS(L124)&lt;15%,"S","NS")))</f>
        <v>G</v>
      </c>
      <c r="N124" s="51" t="str">
        <f>AO124</f>
        <v>G</v>
      </c>
      <c r="O124" s="51" t="str">
        <f>BD124</f>
        <v>VG</v>
      </c>
      <c r="P124" s="51" t="str">
        <f>BY124</f>
        <v>G</v>
      </c>
      <c r="Q124" s="51">
        <v>0.33</v>
      </c>
      <c r="R124" s="51" t="str">
        <f>IF(Q124&lt;=0.5,"VG",IF(Q124&lt;=0.6,"G",IF(Q124&lt;=0.7,"S","NS")))</f>
        <v>VG</v>
      </c>
      <c r="S124" s="51" t="str">
        <f>AN124</f>
        <v>G</v>
      </c>
      <c r="T124" s="51" t="str">
        <f>BF124</f>
        <v>VG</v>
      </c>
      <c r="U124" s="51" t="str">
        <f>BX124</f>
        <v>VG</v>
      </c>
      <c r="V124" s="51">
        <v>0.93899999999999995</v>
      </c>
      <c r="W124" s="51" t="str">
        <f>IF(V124&gt;0.85,"VG",IF(V124&gt;0.75,"G",IF(V124&gt;0.6,"S","NS")))</f>
        <v>VG</v>
      </c>
      <c r="X124" s="51" t="str">
        <f>AP124</f>
        <v>G</v>
      </c>
      <c r="Y124" s="51" t="str">
        <f>BH124</f>
        <v>G</v>
      </c>
      <c r="Z124" s="51" t="str">
        <f>BZ124</f>
        <v>G</v>
      </c>
      <c r="AA124" s="53">
        <v>0.78559090771131102</v>
      </c>
      <c r="AB124" s="53">
        <v>0.743003391024046</v>
      </c>
      <c r="AC124" s="53">
        <v>0.156726259303444</v>
      </c>
      <c r="AD124" s="53">
        <v>-2.8715013968540202</v>
      </c>
      <c r="AE124" s="53">
        <v>0.46304329418391199</v>
      </c>
      <c r="AF124" s="53">
        <v>0.50694832969046599</v>
      </c>
      <c r="AG124" s="53">
        <v>0.80859592164628602</v>
      </c>
      <c r="AH124" s="53">
        <v>0.76093468281902699</v>
      </c>
      <c r="AI124" s="48" t="s">
        <v>69</v>
      </c>
      <c r="AJ124" s="48" t="s">
        <v>69</v>
      </c>
      <c r="AK124" s="48" t="s">
        <v>71</v>
      </c>
      <c r="AL124" s="48" t="s">
        <v>71</v>
      </c>
      <c r="AM124" s="48" t="s">
        <v>71</v>
      </c>
      <c r="AN124" s="48" t="s">
        <v>69</v>
      </c>
      <c r="AO124" s="48" t="s">
        <v>69</v>
      </c>
      <c r="AP124" s="48" t="s">
        <v>69</v>
      </c>
      <c r="AR124" s="54" t="s">
        <v>144</v>
      </c>
      <c r="AS124" s="53">
        <v>0.79217245212859</v>
      </c>
      <c r="AT124" s="53">
        <v>0.81291601289947302</v>
      </c>
      <c r="AU124" s="53">
        <v>-2.5766189767210399</v>
      </c>
      <c r="AV124" s="53">
        <v>-1.88345517232321</v>
      </c>
      <c r="AW124" s="53">
        <v>0.45588106768258102</v>
      </c>
      <c r="AX124" s="53">
        <v>0.432532064823554</v>
      </c>
      <c r="AY124" s="53">
        <v>0.81724997374330399</v>
      </c>
      <c r="AZ124" s="53">
        <v>0.84176100323151803</v>
      </c>
      <c r="BA124" s="48" t="s">
        <v>69</v>
      </c>
      <c r="BB124" s="48" t="s">
        <v>71</v>
      </c>
      <c r="BC124" s="48" t="s">
        <v>71</v>
      </c>
      <c r="BD124" s="48" t="s">
        <v>71</v>
      </c>
      <c r="BE124" s="48" t="s">
        <v>71</v>
      </c>
      <c r="BF124" s="48" t="s">
        <v>71</v>
      </c>
      <c r="BG124" s="48" t="s">
        <v>69</v>
      </c>
      <c r="BH124" s="48" t="s">
        <v>69</v>
      </c>
      <c r="BI124" s="49">
        <f>IF(BJ124=AR124,1,0)</f>
        <v>1</v>
      </c>
      <c r="BJ124" s="49" t="s">
        <v>144</v>
      </c>
      <c r="BK124" s="53">
        <v>0.787020500587154</v>
      </c>
      <c r="BL124" s="53">
        <v>0.80960352765802701</v>
      </c>
      <c r="BM124" s="53">
        <v>-0.55493717754498595</v>
      </c>
      <c r="BN124" s="53">
        <v>-0.43438129984824803</v>
      </c>
      <c r="BO124" s="53">
        <v>0.46149701993929099</v>
      </c>
      <c r="BP124" s="53">
        <v>0.43634444231819097</v>
      </c>
      <c r="BQ124" s="53">
        <v>0.80708203170917503</v>
      </c>
      <c r="BR124" s="53">
        <v>0.83278994643985804</v>
      </c>
      <c r="BS124" s="49" t="s">
        <v>69</v>
      </c>
      <c r="BT124" s="49" t="s">
        <v>71</v>
      </c>
      <c r="BU124" s="49" t="s">
        <v>71</v>
      </c>
      <c r="BV124" s="49" t="s">
        <v>71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6" spans="1:78" s="30" customFormat="1" x14ac:dyDescent="0.3">
      <c r="A126" s="36">
        <v>14180300</v>
      </c>
      <c r="B126" s="36">
        <v>23780557</v>
      </c>
      <c r="C126" s="30" t="s">
        <v>139</v>
      </c>
      <c r="D126" s="30" t="s">
        <v>151</v>
      </c>
      <c r="E126" s="30" t="s">
        <v>163</v>
      </c>
      <c r="F126" s="63">
        <v>3.2</v>
      </c>
      <c r="G126" s="24">
        <v>-0.1</v>
      </c>
      <c r="H126" s="24" t="str">
        <f>IF(G126&gt;0.8,"VG",IF(G126&gt;0.7,"G",IF(G126&gt;0.45,"S","NS")))</f>
        <v>NS</v>
      </c>
      <c r="I126" s="24" t="str">
        <f>AI126</f>
        <v>G</v>
      </c>
      <c r="J126" s="24" t="str">
        <f>BB126</f>
        <v>VG</v>
      </c>
      <c r="K126" s="24" t="str">
        <f>BT126</f>
        <v>VG</v>
      </c>
      <c r="L126" s="25">
        <v>0.48699999999999999</v>
      </c>
      <c r="M126" s="24" t="str">
        <f>IF(ABS(L126)&lt;5%,"VG",IF(ABS(L126)&lt;10%,"G",IF(ABS(L126)&lt;15%,"S","NS")))</f>
        <v>NS</v>
      </c>
      <c r="N126" s="24" t="str">
        <f>AO126</f>
        <v>G</v>
      </c>
      <c r="O126" s="24" t="str">
        <f>BD126</f>
        <v>VG</v>
      </c>
      <c r="P126" s="24" t="str">
        <f>BY126</f>
        <v>G</v>
      </c>
      <c r="Q126" s="24">
        <v>0.88</v>
      </c>
      <c r="R126" s="24" t="str">
        <f>IF(Q126&lt;=0.5,"VG",IF(Q126&lt;=0.6,"G",IF(Q126&lt;=0.7,"S","NS")))</f>
        <v>NS</v>
      </c>
      <c r="S126" s="24" t="str">
        <f>AN126</f>
        <v>G</v>
      </c>
      <c r="T126" s="24" t="str">
        <f>BF126</f>
        <v>VG</v>
      </c>
      <c r="U126" s="24" t="str">
        <f>BX126</f>
        <v>VG</v>
      </c>
      <c r="V126" s="24">
        <v>0.89600000000000002</v>
      </c>
      <c r="W126" s="24" t="str">
        <f>IF(V126&gt;0.85,"VG",IF(V126&gt;0.75,"G",IF(V126&gt;0.6,"S","NS")))</f>
        <v>VG</v>
      </c>
      <c r="X126" s="24" t="str">
        <f>AP126</f>
        <v>G</v>
      </c>
      <c r="Y126" s="24" t="str">
        <f>BH126</f>
        <v>G</v>
      </c>
      <c r="Z126" s="24" t="str">
        <f>BZ126</f>
        <v>G</v>
      </c>
      <c r="AA126" s="33">
        <v>0.78559090771131102</v>
      </c>
      <c r="AB126" s="33">
        <v>0.743003391024046</v>
      </c>
      <c r="AC126" s="33">
        <v>0.156726259303444</v>
      </c>
      <c r="AD126" s="33">
        <v>-2.8715013968540202</v>
      </c>
      <c r="AE126" s="33">
        <v>0.46304329418391199</v>
      </c>
      <c r="AF126" s="33">
        <v>0.50694832969046599</v>
      </c>
      <c r="AG126" s="33">
        <v>0.80859592164628602</v>
      </c>
      <c r="AH126" s="33">
        <v>0.76093468281902699</v>
      </c>
      <c r="AI126" s="36" t="s">
        <v>69</v>
      </c>
      <c r="AJ126" s="36" t="s">
        <v>69</v>
      </c>
      <c r="AK126" s="36" t="s">
        <v>71</v>
      </c>
      <c r="AL126" s="36" t="s">
        <v>71</v>
      </c>
      <c r="AM126" s="36" t="s">
        <v>71</v>
      </c>
      <c r="AN126" s="36" t="s">
        <v>69</v>
      </c>
      <c r="AO126" s="36" t="s">
        <v>69</v>
      </c>
      <c r="AP126" s="36" t="s">
        <v>69</v>
      </c>
      <c r="AR126" s="64" t="s">
        <v>144</v>
      </c>
      <c r="AS126" s="33">
        <v>0.79217245212859</v>
      </c>
      <c r="AT126" s="33">
        <v>0.81291601289947302</v>
      </c>
      <c r="AU126" s="33">
        <v>-2.5766189767210399</v>
      </c>
      <c r="AV126" s="33">
        <v>-1.88345517232321</v>
      </c>
      <c r="AW126" s="33">
        <v>0.45588106768258102</v>
      </c>
      <c r="AX126" s="33">
        <v>0.432532064823554</v>
      </c>
      <c r="AY126" s="33">
        <v>0.81724997374330399</v>
      </c>
      <c r="AZ126" s="33">
        <v>0.84176100323151803</v>
      </c>
      <c r="BA126" s="36" t="s">
        <v>69</v>
      </c>
      <c r="BB126" s="36" t="s">
        <v>71</v>
      </c>
      <c r="BC126" s="36" t="s">
        <v>71</v>
      </c>
      <c r="BD126" s="36" t="s">
        <v>71</v>
      </c>
      <c r="BE126" s="36" t="s">
        <v>71</v>
      </c>
      <c r="BF126" s="36" t="s">
        <v>71</v>
      </c>
      <c r="BG126" s="36" t="s">
        <v>69</v>
      </c>
      <c r="BH126" s="36" t="s">
        <v>69</v>
      </c>
      <c r="BI126" s="30">
        <f>IF(BJ126=AR126,1,0)</f>
        <v>1</v>
      </c>
      <c r="BJ126" s="30" t="s">
        <v>144</v>
      </c>
      <c r="BK126" s="33">
        <v>0.787020500587154</v>
      </c>
      <c r="BL126" s="33">
        <v>0.80960352765802701</v>
      </c>
      <c r="BM126" s="33">
        <v>-0.55493717754498595</v>
      </c>
      <c r="BN126" s="33">
        <v>-0.43438129984824803</v>
      </c>
      <c r="BO126" s="33">
        <v>0.46149701993929099</v>
      </c>
      <c r="BP126" s="33">
        <v>0.43634444231819097</v>
      </c>
      <c r="BQ126" s="33">
        <v>0.80708203170917503</v>
      </c>
      <c r="BR126" s="33">
        <v>0.83278994643985804</v>
      </c>
      <c r="BS126" s="30" t="s">
        <v>69</v>
      </c>
      <c r="BT126" s="30" t="s">
        <v>71</v>
      </c>
      <c r="BU126" s="30" t="s">
        <v>71</v>
      </c>
      <c r="BV126" s="30" t="s">
        <v>71</v>
      </c>
      <c r="BW126" s="30" t="s">
        <v>71</v>
      </c>
      <c r="BX126" s="30" t="s">
        <v>71</v>
      </c>
      <c r="BY126" s="30" t="s">
        <v>69</v>
      </c>
      <c r="BZ126" s="30" t="s">
        <v>69</v>
      </c>
    </row>
    <row r="127" spans="1:78" s="30" customFormat="1" x14ac:dyDescent="0.3">
      <c r="A127" s="36">
        <v>14180300</v>
      </c>
      <c r="B127" s="36">
        <v>23780557</v>
      </c>
      <c r="C127" s="30" t="s">
        <v>139</v>
      </c>
      <c r="D127" s="30" t="s">
        <v>184</v>
      </c>
      <c r="E127" s="30" t="s">
        <v>186</v>
      </c>
      <c r="F127" s="63">
        <v>3.8</v>
      </c>
      <c r="G127" s="24">
        <v>-0.6</v>
      </c>
      <c r="H127" s="24" t="str">
        <f>IF(G127&gt;0.8,"VG",IF(G127&gt;0.7,"G",IF(G127&gt;0.45,"S","NS")))</f>
        <v>NS</v>
      </c>
      <c r="I127" s="24" t="str">
        <f>AI127</f>
        <v>G</v>
      </c>
      <c r="J127" s="24" t="str">
        <f>BB127</f>
        <v>VG</v>
      </c>
      <c r="K127" s="24" t="str">
        <f>BT127</f>
        <v>VG</v>
      </c>
      <c r="L127" s="25">
        <v>0.68300000000000005</v>
      </c>
      <c r="M127" s="24" t="str">
        <f>IF(ABS(L127)&lt;5%,"VG",IF(ABS(L127)&lt;10%,"G",IF(ABS(L127)&lt;15%,"S","NS")))</f>
        <v>NS</v>
      </c>
      <c r="N127" s="24" t="str">
        <f>AO127</f>
        <v>G</v>
      </c>
      <c r="O127" s="24" t="str">
        <f>BD127</f>
        <v>VG</v>
      </c>
      <c r="P127" s="24" t="str">
        <f>BY127</f>
        <v>G</v>
      </c>
      <c r="Q127" s="24">
        <v>0.99</v>
      </c>
      <c r="R127" s="24" t="str">
        <f>IF(Q127&lt;=0.5,"VG",IF(Q127&lt;=0.6,"G",IF(Q127&lt;=0.7,"S","NS")))</f>
        <v>NS</v>
      </c>
      <c r="S127" s="24" t="str">
        <f>AN127</f>
        <v>G</v>
      </c>
      <c r="T127" s="24" t="str">
        <f>BF127</f>
        <v>VG</v>
      </c>
      <c r="U127" s="24" t="str">
        <f>BX127</f>
        <v>VG</v>
      </c>
      <c r="V127" s="24">
        <v>0.112</v>
      </c>
      <c r="W127" s="24" t="str">
        <f>IF(V127&gt;0.85,"VG",IF(V127&gt;0.75,"G",IF(V127&gt;0.6,"S","NS")))</f>
        <v>NS</v>
      </c>
      <c r="X127" s="24" t="str">
        <f>AP127</f>
        <v>G</v>
      </c>
      <c r="Y127" s="24" t="str">
        <f>BH127</f>
        <v>G</v>
      </c>
      <c r="Z127" s="24" t="str">
        <f>BZ127</f>
        <v>G</v>
      </c>
      <c r="AA127" s="33">
        <v>0.78559090771131102</v>
      </c>
      <c r="AB127" s="33">
        <v>0.743003391024046</v>
      </c>
      <c r="AC127" s="33">
        <v>0.156726259303444</v>
      </c>
      <c r="AD127" s="33">
        <v>-2.8715013968540202</v>
      </c>
      <c r="AE127" s="33">
        <v>0.46304329418391199</v>
      </c>
      <c r="AF127" s="33">
        <v>0.50694832969046599</v>
      </c>
      <c r="AG127" s="33">
        <v>0.80859592164628602</v>
      </c>
      <c r="AH127" s="33">
        <v>0.76093468281902699</v>
      </c>
      <c r="AI127" s="36" t="s">
        <v>69</v>
      </c>
      <c r="AJ127" s="36" t="s">
        <v>69</v>
      </c>
      <c r="AK127" s="36" t="s">
        <v>71</v>
      </c>
      <c r="AL127" s="36" t="s">
        <v>71</v>
      </c>
      <c r="AM127" s="36" t="s">
        <v>71</v>
      </c>
      <c r="AN127" s="36" t="s">
        <v>69</v>
      </c>
      <c r="AO127" s="36" t="s">
        <v>69</v>
      </c>
      <c r="AP127" s="36" t="s">
        <v>69</v>
      </c>
      <c r="AR127" s="64" t="s">
        <v>144</v>
      </c>
      <c r="AS127" s="33">
        <v>0.79217245212859</v>
      </c>
      <c r="AT127" s="33">
        <v>0.81291601289947302</v>
      </c>
      <c r="AU127" s="33">
        <v>-2.5766189767210399</v>
      </c>
      <c r="AV127" s="33">
        <v>-1.88345517232321</v>
      </c>
      <c r="AW127" s="33">
        <v>0.45588106768258102</v>
      </c>
      <c r="AX127" s="33">
        <v>0.432532064823554</v>
      </c>
      <c r="AY127" s="33">
        <v>0.81724997374330399</v>
      </c>
      <c r="AZ127" s="33">
        <v>0.84176100323151803</v>
      </c>
      <c r="BA127" s="36" t="s">
        <v>69</v>
      </c>
      <c r="BB127" s="36" t="s">
        <v>71</v>
      </c>
      <c r="BC127" s="36" t="s">
        <v>71</v>
      </c>
      <c r="BD127" s="36" t="s">
        <v>71</v>
      </c>
      <c r="BE127" s="36" t="s">
        <v>71</v>
      </c>
      <c r="BF127" s="36" t="s">
        <v>71</v>
      </c>
      <c r="BG127" s="36" t="s">
        <v>69</v>
      </c>
      <c r="BH127" s="36" t="s">
        <v>69</v>
      </c>
      <c r="BI127" s="30">
        <f>IF(BJ127=AR127,1,0)</f>
        <v>1</v>
      </c>
      <c r="BJ127" s="30" t="s">
        <v>144</v>
      </c>
      <c r="BK127" s="33">
        <v>0.787020500587154</v>
      </c>
      <c r="BL127" s="33">
        <v>0.80960352765802701</v>
      </c>
      <c r="BM127" s="33">
        <v>-0.55493717754498595</v>
      </c>
      <c r="BN127" s="33">
        <v>-0.43438129984824803</v>
      </c>
      <c r="BO127" s="33">
        <v>0.46149701993929099</v>
      </c>
      <c r="BP127" s="33">
        <v>0.43634444231819097</v>
      </c>
      <c r="BQ127" s="33">
        <v>0.80708203170917503</v>
      </c>
      <c r="BR127" s="33">
        <v>0.83278994643985804</v>
      </c>
      <c r="BS127" s="30" t="s">
        <v>69</v>
      </c>
      <c r="BT127" s="30" t="s">
        <v>71</v>
      </c>
      <c r="BU127" s="30" t="s">
        <v>71</v>
      </c>
      <c r="BV127" s="30" t="s">
        <v>71</v>
      </c>
      <c r="BW127" s="30" t="s">
        <v>71</v>
      </c>
      <c r="BX127" s="30" t="s">
        <v>71</v>
      </c>
      <c r="BY127" s="30" t="s">
        <v>69</v>
      </c>
      <c r="BZ127" s="30" t="s">
        <v>69</v>
      </c>
    </row>
    <row r="128" spans="1:78" s="49" customFormat="1" x14ac:dyDescent="0.3">
      <c r="A128" s="48">
        <v>14180300</v>
      </c>
      <c r="B128" s="48">
        <v>23780557</v>
      </c>
      <c r="C128" s="49" t="s">
        <v>139</v>
      </c>
      <c r="D128" s="49" t="s">
        <v>194</v>
      </c>
      <c r="E128" s="49" t="s">
        <v>196</v>
      </c>
      <c r="F128" s="50">
        <v>0.8</v>
      </c>
      <c r="G128" s="51">
        <v>0.94</v>
      </c>
      <c r="H128" s="51" t="str">
        <f>IF(G128&gt;0.8,"VG",IF(G128&gt;0.7,"G",IF(G128&gt;0.45,"S","NS")))</f>
        <v>VG</v>
      </c>
      <c r="I128" s="51" t="str">
        <f>AI128</f>
        <v>G</v>
      </c>
      <c r="J128" s="51" t="str">
        <f>BB128</f>
        <v>VG</v>
      </c>
      <c r="K128" s="51" t="str">
        <f>BT128</f>
        <v>VG</v>
      </c>
      <c r="L128" s="52">
        <v>4.4999999999999998E-2</v>
      </c>
      <c r="M128" s="51" t="str">
        <f>IF(ABS(L128)&lt;5%,"VG",IF(ABS(L128)&lt;10%,"G",IF(ABS(L128)&lt;15%,"S","NS")))</f>
        <v>VG</v>
      </c>
      <c r="N128" s="51" t="str">
        <f>AO128</f>
        <v>G</v>
      </c>
      <c r="O128" s="51" t="str">
        <f>BD128</f>
        <v>VG</v>
      </c>
      <c r="P128" s="51" t="str">
        <f>BY128</f>
        <v>G</v>
      </c>
      <c r="Q128" s="51">
        <v>0.23</v>
      </c>
      <c r="R128" s="51" t="str">
        <f>IF(Q128&lt;=0.5,"VG",IF(Q128&lt;=0.6,"G",IF(Q128&lt;=0.7,"S","NS")))</f>
        <v>VG</v>
      </c>
      <c r="S128" s="51" t="str">
        <f>AN128</f>
        <v>G</v>
      </c>
      <c r="T128" s="51" t="str">
        <f>BF128</f>
        <v>VG</v>
      </c>
      <c r="U128" s="51" t="str">
        <f>BX128</f>
        <v>VG</v>
      </c>
      <c r="V128" s="51">
        <v>0.95199999999999996</v>
      </c>
      <c r="W128" s="51" t="str">
        <f>IF(V128&gt;0.85,"VG",IF(V128&gt;0.75,"G",IF(V128&gt;0.6,"S","NS")))</f>
        <v>VG</v>
      </c>
      <c r="X128" s="51" t="str">
        <f>AP128</f>
        <v>G</v>
      </c>
      <c r="Y128" s="51" t="str">
        <f>BH128</f>
        <v>G</v>
      </c>
      <c r="Z128" s="51" t="str">
        <f>BZ128</f>
        <v>G</v>
      </c>
      <c r="AA128" s="53">
        <v>0.78559090771131102</v>
      </c>
      <c r="AB128" s="53">
        <v>0.743003391024046</v>
      </c>
      <c r="AC128" s="53">
        <v>0.156726259303444</v>
      </c>
      <c r="AD128" s="53">
        <v>-2.8715013968540202</v>
      </c>
      <c r="AE128" s="53">
        <v>0.46304329418391199</v>
      </c>
      <c r="AF128" s="53">
        <v>0.50694832969046599</v>
      </c>
      <c r="AG128" s="53">
        <v>0.80859592164628602</v>
      </c>
      <c r="AH128" s="53">
        <v>0.76093468281902699</v>
      </c>
      <c r="AI128" s="48" t="s">
        <v>69</v>
      </c>
      <c r="AJ128" s="48" t="s">
        <v>69</v>
      </c>
      <c r="AK128" s="48" t="s">
        <v>71</v>
      </c>
      <c r="AL128" s="48" t="s">
        <v>71</v>
      </c>
      <c r="AM128" s="48" t="s">
        <v>71</v>
      </c>
      <c r="AN128" s="48" t="s">
        <v>69</v>
      </c>
      <c r="AO128" s="48" t="s">
        <v>69</v>
      </c>
      <c r="AP128" s="48" t="s">
        <v>69</v>
      </c>
      <c r="AR128" s="54" t="s">
        <v>144</v>
      </c>
      <c r="AS128" s="53">
        <v>0.79217245212859</v>
      </c>
      <c r="AT128" s="53">
        <v>0.81291601289947302</v>
      </c>
      <c r="AU128" s="53">
        <v>-2.5766189767210399</v>
      </c>
      <c r="AV128" s="53">
        <v>-1.88345517232321</v>
      </c>
      <c r="AW128" s="53">
        <v>0.45588106768258102</v>
      </c>
      <c r="AX128" s="53">
        <v>0.432532064823554</v>
      </c>
      <c r="AY128" s="53">
        <v>0.81724997374330399</v>
      </c>
      <c r="AZ128" s="53">
        <v>0.84176100323151803</v>
      </c>
      <c r="BA128" s="48" t="s">
        <v>69</v>
      </c>
      <c r="BB128" s="48" t="s">
        <v>71</v>
      </c>
      <c r="BC128" s="48" t="s">
        <v>71</v>
      </c>
      <c r="BD128" s="48" t="s">
        <v>71</v>
      </c>
      <c r="BE128" s="48" t="s">
        <v>71</v>
      </c>
      <c r="BF128" s="48" t="s">
        <v>71</v>
      </c>
      <c r="BG128" s="48" t="s">
        <v>69</v>
      </c>
      <c r="BH128" s="48" t="s">
        <v>69</v>
      </c>
      <c r="BI128" s="49">
        <f>IF(BJ128=AR128,1,0)</f>
        <v>1</v>
      </c>
      <c r="BJ128" s="49" t="s">
        <v>144</v>
      </c>
      <c r="BK128" s="53">
        <v>0.787020500587154</v>
      </c>
      <c r="BL128" s="53">
        <v>0.80960352765802701</v>
      </c>
      <c r="BM128" s="53">
        <v>-0.55493717754498595</v>
      </c>
      <c r="BN128" s="53">
        <v>-0.43438129984824803</v>
      </c>
      <c r="BO128" s="53">
        <v>0.46149701993929099</v>
      </c>
      <c r="BP128" s="53">
        <v>0.43634444231819097</v>
      </c>
      <c r="BQ128" s="53">
        <v>0.80708203170917503</v>
      </c>
      <c r="BR128" s="53">
        <v>0.83278994643985804</v>
      </c>
      <c r="BS128" s="49" t="s">
        <v>69</v>
      </c>
      <c r="BT128" s="49" t="s">
        <v>71</v>
      </c>
      <c r="BU128" s="49" t="s">
        <v>71</v>
      </c>
      <c r="BV128" s="49" t="s">
        <v>71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49" customFormat="1" x14ac:dyDescent="0.3">
      <c r="A129" s="48">
        <v>14180300</v>
      </c>
      <c r="B129" s="48">
        <v>23780557</v>
      </c>
      <c r="C129" s="49" t="s">
        <v>139</v>
      </c>
      <c r="D129" s="49" t="s">
        <v>233</v>
      </c>
      <c r="E129" s="49" t="s">
        <v>237</v>
      </c>
      <c r="F129" s="50">
        <v>0.8</v>
      </c>
      <c r="G129" s="51">
        <v>0.94</v>
      </c>
      <c r="H129" s="51" t="str">
        <f>IF(G129&gt;0.8,"VG",IF(G129&gt;0.7,"G",IF(G129&gt;0.45,"S","NS")))</f>
        <v>VG</v>
      </c>
      <c r="I129" s="51" t="str">
        <f>AI129</f>
        <v>G</v>
      </c>
      <c r="J129" s="51" t="str">
        <f>BB129</f>
        <v>VG</v>
      </c>
      <c r="K129" s="51" t="str">
        <f>BT129</f>
        <v>VG</v>
      </c>
      <c r="L129" s="52">
        <v>4.1599999999999998E-2</v>
      </c>
      <c r="M129" s="51" t="str">
        <f>IF(ABS(L129)&lt;5%,"VG",IF(ABS(L129)&lt;10%,"G",IF(ABS(L129)&lt;15%,"S","NS")))</f>
        <v>VG</v>
      </c>
      <c r="N129" s="51" t="str">
        <f>AO129</f>
        <v>G</v>
      </c>
      <c r="O129" s="51" t="str">
        <f>BD129</f>
        <v>VG</v>
      </c>
      <c r="P129" s="51" t="str">
        <f>BY129</f>
        <v>G</v>
      </c>
      <c r="Q129" s="51">
        <v>0.24</v>
      </c>
      <c r="R129" s="51" t="str">
        <f>IF(Q129&lt;=0.5,"VG",IF(Q129&lt;=0.6,"G",IF(Q129&lt;=0.7,"S","NS")))</f>
        <v>VG</v>
      </c>
      <c r="S129" s="51" t="str">
        <f>AN129</f>
        <v>G</v>
      </c>
      <c r="T129" s="51" t="str">
        <f>BF129</f>
        <v>VG</v>
      </c>
      <c r="U129" s="51" t="str">
        <f>BX129</f>
        <v>VG</v>
      </c>
      <c r="V129" s="51">
        <v>0.95199999999999996</v>
      </c>
      <c r="W129" s="51" t="str">
        <f>IF(V129&gt;0.85,"VG",IF(V129&gt;0.75,"G",IF(V129&gt;0.6,"S","NS")))</f>
        <v>VG</v>
      </c>
      <c r="X129" s="51" t="str">
        <f>AP129</f>
        <v>G</v>
      </c>
      <c r="Y129" s="51" t="str">
        <f>BH129</f>
        <v>G</v>
      </c>
      <c r="Z129" s="51" t="str">
        <f>BZ129</f>
        <v>G</v>
      </c>
      <c r="AA129" s="53">
        <v>0.78559090771131102</v>
      </c>
      <c r="AB129" s="53">
        <v>0.743003391024046</v>
      </c>
      <c r="AC129" s="53">
        <v>0.156726259303444</v>
      </c>
      <c r="AD129" s="53">
        <v>-2.8715013968540202</v>
      </c>
      <c r="AE129" s="53">
        <v>0.46304329418391199</v>
      </c>
      <c r="AF129" s="53">
        <v>0.50694832969046599</v>
      </c>
      <c r="AG129" s="53">
        <v>0.80859592164628602</v>
      </c>
      <c r="AH129" s="53">
        <v>0.76093468281902699</v>
      </c>
      <c r="AI129" s="48" t="s">
        <v>69</v>
      </c>
      <c r="AJ129" s="48" t="s">
        <v>69</v>
      </c>
      <c r="AK129" s="48" t="s">
        <v>71</v>
      </c>
      <c r="AL129" s="48" t="s">
        <v>71</v>
      </c>
      <c r="AM129" s="48" t="s">
        <v>71</v>
      </c>
      <c r="AN129" s="48" t="s">
        <v>69</v>
      </c>
      <c r="AO129" s="48" t="s">
        <v>69</v>
      </c>
      <c r="AP129" s="48" t="s">
        <v>69</v>
      </c>
      <c r="AR129" s="54" t="s">
        <v>144</v>
      </c>
      <c r="AS129" s="53">
        <v>0.79217245212859</v>
      </c>
      <c r="AT129" s="53">
        <v>0.81291601289947302</v>
      </c>
      <c r="AU129" s="53">
        <v>-2.5766189767210399</v>
      </c>
      <c r="AV129" s="53">
        <v>-1.88345517232321</v>
      </c>
      <c r="AW129" s="53">
        <v>0.45588106768258102</v>
      </c>
      <c r="AX129" s="53">
        <v>0.432532064823554</v>
      </c>
      <c r="AY129" s="53">
        <v>0.81724997374330399</v>
      </c>
      <c r="AZ129" s="53">
        <v>0.84176100323151803</v>
      </c>
      <c r="BA129" s="48" t="s">
        <v>69</v>
      </c>
      <c r="BB129" s="48" t="s">
        <v>71</v>
      </c>
      <c r="BC129" s="48" t="s">
        <v>71</v>
      </c>
      <c r="BD129" s="48" t="s">
        <v>71</v>
      </c>
      <c r="BE129" s="48" t="s">
        <v>71</v>
      </c>
      <c r="BF129" s="48" t="s">
        <v>71</v>
      </c>
      <c r="BG129" s="48" t="s">
        <v>69</v>
      </c>
      <c r="BH129" s="48" t="s">
        <v>69</v>
      </c>
      <c r="BI129" s="49">
        <f>IF(BJ129=AR129,1,0)</f>
        <v>1</v>
      </c>
      <c r="BJ129" s="49" t="s">
        <v>144</v>
      </c>
      <c r="BK129" s="53">
        <v>0.787020500587154</v>
      </c>
      <c r="BL129" s="53">
        <v>0.80960352765802701</v>
      </c>
      <c r="BM129" s="53">
        <v>-0.55493717754498595</v>
      </c>
      <c r="BN129" s="53">
        <v>-0.43438129984824803</v>
      </c>
      <c r="BO129" s="53">
        <v>0.46149701993929099</v>
      </c>
      <c r="BP129" s="53">
        <v>0.43634444231819097</v>
      </c>
      <c r="BQ129" s="53">
        <v>0.80708203170917503</v>
      </c>
      <c r="BR129" s="53">
        <v>0.83278994643985804</v>
      </c>
      <c r="BS129" s="49" t="s">
        <v>69</v>
      </c>
      <c r="BT129" s="49" t="s">
        <v>71</v>
      </c>
      <c r="BU129" s="49" t="s">
        <v>71</v>
      </c>
      <c r="BV129" s="49" t="s">
        <v>71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1" spans="1:78" s="30" customFormat="1" x14ac:dyDescent="0.3">
      <c r="A131" s="36">
        <v>14181500</v>
      </c>
      <c r="B131" s="36">
        <v>23780511</v>
      </c>
      <c r="C131" s="30" t="s">
        <v>140</v>
      </c>
      <c r="D131" s="30" t="s">
        <v>151</v>
      </c>
      <c r="E131" s="30" t="s">
        <v>154</v>
      </c>
      <c r="F131" s="63">
        <v>3.1</v>
      </c>
      <c r="G131" s="24">
        <v>-0.95</v>
      </c>
      <c r="H131" s="24" t="str">
        <f>IF(G131&gt;0.8,"VG",IF(G131&gt;0.7,"G",IF(G131&gt;0.45,"S","NS")))</f>
        <v>NS</v>
      </c>
      <c r="I131" s="24" t="str">
        <f>AI131</f>
        <v>S</v>
      </c>
      <c r="J131" s="24" t="str">
        <f>BB131</f>
        <v>G</v>
      </c>
      <c r="K131" s="24" t="str">
        <f>BT131</f>
        <v>G</v>
      </c>
      <c r="L131" s="25">
        <v>-0.26</v>
      </c>
      <c r="M131" s="24" t="str">
        <f>IF(ABS(L131)&lt;5%,"VG",IF(ABS(L131)&lt;10%,"G",IF(ABS(L131)&lt;15%,"S","NS")))</f>
        <v>NS</v>
      </c>
      <c r="N131" s="24" t="str">
        <f>AO131</f>
        <v>S</v>
      </c>
      <c r="O131" s="24" t="str">
        <f>BD131</f>
        <v>VG</v>
      </c>
      <c r="P131" s="24" t="str">
        <f>BY131</f>
        <v>S</v>
      </c>
      <c r="Q131" s="24">
        <v>1</v>
      </c>
      <c r="R131" s="24" t="str">
        <f>IF(Q131&lt;=0.5,"VG",IF(Q131&lt;=0.6,"G",IF(Q131&lt;=0.7,"S","NS")))</f>
        <v>NS</v>
      </c>
      <c r="S131" s="24" t="str">
        <f>AN131</f>
        <v>S</v>
      </c>
      <c r="T131" s="24" t="str">
        <f>BF131</f>
        <v>VG</v>
      </c>
      <c r="U131" s="24" t="str">
        <f>BX131</f>
        <v>G</v>
      </c>
      <c r="V131" s="24">
        <v>0.82</v>
      </c>
      <c r="W131" s="24" t="str">
        <f>IF(V131&gt;0.85,"VG",IF(V131&gt;0.75,"G",IF(V131&gt;0.6,"S","NS")))</f>
        <v>G</v>
      </c>
      <c r="X131" s="24" t="str">
        <f>AP131</f>
        <v>S</v>
      </c>
      <c r="Y131" s="24" t="str">
        <f>BH131</f>
        <v>G</v>
      </c>
      <c r="Z131" s="24" t="str">
        <f>BZ131</f>
        <v>G</v>
      </c>
      <c r="AA131" s="33">
        <v>0.69109243519114505</v>
      </c>
      <c r="AB131" s="33">
        <v>0.62165023500303696</v>
      </c>
      <c r="AC131" s="33">
        <v>10.4787403099045</v>
      </c>
      <c r="AD131" s="33">
        <v>7.7219855943986397</v>
      </c>
      <c r="AE131" s="33">
        <v>0.55579453470581697</v>
      </c>
      <c r="AF131" s="33">
        <v>0.61510142659317801</v>
      </c>
      <c r="AG131" s="33">
        <v>0.72886052202951401</v>
      </c>
      <c r="AH131" s="33">
        <v>0.64513479012133601</v>
      </c>
      <c r="AI131" s="36" t="s">
        <v>70</v>
      </c>
      <c r="AJ131" s="36" t="s">
        <v>70</v>
      </c>
      <c r="AK131" s="36" t="s">
        <v>70</v>
      </c>
      <c r="AL131" s="36" t="s">
        <v>69</v>
      </c>
      <c r="AM131" s="36" t="s">
        <v>69</v>
      </c>
      <c r="AN131" s="36" t="s">
        <v>70</v>
      </c>
      <c r="AO131" s="36" t="s">
        <v>70</v>
      </c>
      <c r="AP131" s="36" t="s">
        <v>70</v>
      </c>
      <c r="AR131" s="64" t="s">
        <v>146</v>
      </c>
      <c r="AS131" s="33">
        <v>0.75229751907846798</v>
      </c>
      <c r="AT131" s="33">
        <v>0.76269557040214098</v>
      </c>
      <c r="AU131" s="33">
        <v>3.1623402801754099</v>
      </c>
      <c r="AV131" s="33">
        <v>3.8566207023999799</v>
      </c>
      <c r="AW131" s="33">
        <v>0.49769717793205498</v>
      </c>
      <c r="AX131" s="33">
        <v>0.48713902491779398</v>
      </c>
      <c r="AY131" s="33">
        <v>0.75643889114145302</v>
      </c>
      <c r="AZ131" s="33">
        <v>0.76791357762864898</v>
      </c>
      <c r="BA131" s="36" t="s">
        <v>69</v>
      </c>
      <c r="BB131" s="36" t="s">
        <v>69</v>
      </c>
      <c r="BC131" s="36" t="s">
        <v>71</v>
      </c>
      <c r="BD131" s="36" t="s">
        <v>71</v>
      </c>
      <c r="BE131" s="36" t="s">
        <v>71</v>
      </c>
      <c r="BF131" s="36" t="s">
        <v>71</v>
      </c>
      <c r="BG131" s="36" t="s">
        <v>69</v>
      </c>
      <c r="BH131" s="36" t="s">
        <v>69</v>
      </c>
      <c r="BI131" s="30">
        <f>IF(BJ131=AR131,1,0)</f>
        <v>1</v>
      </c>
      <c r="BJ131" s="30" t="s">
        <v>146</v>
      </c>
      <c r="BK131" s="33">
        <v>0.69800656713076403</v>
      </c>
      <c r="BL131" s="33">
        <v>0.71745708736268099</v>
      </c>
      <c r="BM131" s="33">
        <v>10.1204637227085</v>
      </c>
      <c r="BN131" s="33">
        <v>9.7055296365984791</v>
      </c>
      <c r="BO131" s="33">
        <v>0.549539291469896</v>
      </c>
      <c r="BP131" s="33">
        <v>0.531547657917255</v>
      </c>
      <c r="BQ131" s="33">
        <v>0.73301234562413198</v>
      </c>
      <c r="BR131" s="33">
        <v>0.75112955584275898</v>
      </c>
      <c r="BS131" s="30" t="s">
        <v>70</v>
      </c>
      <c r="BT131" s="30" t="s">
        <v>69</v>
      </c>
      <c r="BU131" s="30" t="s">
        <v>70</v>
      </c>
      <c r="BV131" s="30" t="s">
        <v>69</v>
      </c>
      <c r="BW131" s="30" t="s">
        <v>69</v>
      </c>
      <c r="BX131" s="30" t="s">
        <v>69</v>
      </c>
      <c r="BY131" s="30" t="s">
        <v>70</v>
      </c>
      <c r="BZ131" s="30" t="s">
        <v>69</v>
      </c>
    </row>
    <row r="132" spans="1:78" s="30" customFormat="1" x14ac:dyDescent="0.3">
      <c r="A132" s="36">
        <v>14181500</v>
      </c>
      <c r="B132" s="36">
        <v>23780511</v>
      </c>
      <c r="C132" s="30" t="s">
        <v>140</v>
      </c>
      <c r="D132" s="30" t="s">
        <v>184</v>
      </c>
      <c r="E132" s="30" t="s">
        <v>187</v>
      </c>
      <c r="F132" s="63">
        <v>2</v>
      </c>
      <c r="G132" s="24">
        <v>0.38</v>
      </c>
      <c r="H132" s="24" t="str">
        <f>IF(G132&gt;0.8,"VG",IF(G132&gt;0.7,"G",IF(G132&gt;0.45,"S","NS")))</f>
        <v>NS</v>
      </c>
      <c r="I132" s="24" t="str">
        <f>AI132</f>
        <v>S</v>
      </c>
      <c r="J132" s="24" t="str">
        <f>BB132</f>
        <v>G</v>
      </c>
      <c r="K132" s="24" t="str">
        <f>BT132</f>
        <v>G</v>
      </c>
      <c r="L132" s="25">
        <v>0.29299999999999998</v>
      </c>
      <c r="M132" s="24" t="str">
        <f>IF(ABS(L132)&lt;5%,"VG",IF(ABS(L132)&lt;10%,"G",IF(ABS(L132)&lt;15%,"S","NS")))</f>
        <v>NS</v>
      </c>
      <c r="N132" s="24" t="str">
        <f>AO132</f>
        <v>S</v>
      </c>
      <c r="O132" s="24" t="str">
        <f>BD132</f>
        <v>VG</v>
      </c>
      <c r="P132" s="24" t="str">
        <f>BY132</f>
        <v>S</v>
      </c>
      <c r="Q132" s="24">
        <v>0.67</v>
      </c>
      <c r="R132" s="24" t="str">
        <f>IF(Q132&lt;=0.5,"VG",IF(Q132&lt;=0.6,"G",IF(Q132&lt;=0.7,"S","NS")))</f>
        <v>S</v>
      </c>
      <c r="S132" s="24" t="str">
        <f>AN132</f>
        <v>S</v>
      </c>
      <c r="T132" s="24" t="str">
        <f>BF132</f>
        <v>VG</v>
      </c>
      <c r="U132" s="24" t="str">
        <f>BX132</f>
        <v>G</v>
      </c>
      <c r="V132" s="24">
        <v>0.83599999999999997</v>
      </c>
      <c r="W132" s="24" t="str">
        <f>IF(V132&gt;0.85,"VG",IF(V132&gt;0.75,"G",IF(V132&gt;0.6,"S","NS")))</f>
        <v>G</v>
      </c>
      <c r="X132" s="24" t="str">
        <f>AP132</f>
        <v>S</v>
      </c>
      <c r="Y132" s="24" t="str">
        <f>BH132</f>
        <v>G</v>
      </c>
      <c r="Z132" s="24" t="str">
        <f>BZ132</f>
        <v>G</v>
      </c>
      <c r="AA132" s="33">
        <v>0.69109243519114505</v>
      </c>
      <c r="AB132" s="33">
        <v>0.62165023500303696</v>
      </c>
      <c r="AC132" s="33">
        <v>10.4787403099045</v>
      </c>
      <c r="AD132" s="33">
        <v>7.7219855943986397</v>
      </c>
      <c r="AE132" s="33">
        <v>0.55579453470581697</v>
      </c>
      <c r="AF132" s="33">
        <v>0.61510142659317801</v>
      </c>
      <c r="AG132" s="33">
        <v>0.72886052202951401</v>
      </c>
      <c r="AH132" s="33">
        <v>0.64513479012133601</v>
      </c>
      <c r="AI132" s="36" t="s">
        <v>70</v>
      </c>
      <c r="AJ132" s="36" t="s">
        <v>70</v>
      </c>
      <c r="AK132" s="36" t="s">
        <v>70</v>
      </c>
      <c r="AL132" s="36" t="s">
        <v>69</v>
      </c>
      <c r="AM132" s="36" t="s">
        <v>69</v>
      </c>
      <c r="AN132" s="36" t="s">
        <v>70</v>
      </c>
      <c r="AO132" s="36" t="s">
        <v>70</v>
      </c>
      <c r="AP132" s="36" t="s">
        <v>70</v>
      </c>
      <c r="AR132" s="64" t="s">
        <v>146</v>
      </c>
      <c r="AS132" s="33">
        <v>0.75229751907846798</v>
      </c>
      <c r="AT132" s="33">
        <v>0.76269557040214098</v>
      </c>
      <c r="AU132" s="33">
        <v>3.1623402801754099</v>
      </c>
      <c r="AV132" s="33">
        <v>3.8566207023999799</v>
      </c>
      <c r="AW132" s="33">
        <v>0.49769717793205498</v>
      </c>
      <c r="AX132" s="33">
        <v>0.48713902491779398</v>
      </c>
      <c r="AY132" s="33">
        <v>0.75643889114145302</v>
      </c>
      <c r="AZ132" s="33">
        <v>0.76791357762864898</v>
      </c>
      <c r="BA132" s="36" t="s">
        <v>69</v>
      </c>
      <c r="BB132" s="36" t="s">
        <v>69</v>
      </c>
      <c r="BC132" s="36" t="s">
        <v>71</v>
      </c>
      <c r="BD132" s="36" t="s">
        <v>71</v>
      </c>
      <c r="BE132" s="36" t="s">
        <v>71</v>
      </c>
      <c r="BF132" s="36" t="s">
        <v>71</v>
      </c>
      <c r="BG132" s="36" t="s">
        <v>69</v>
      </c>
      <c r="BH132" s="36" t="s">
        <v>69</v>
      </c>
      <c r="BI132" s="30">
        <f>IF(BJ132=AR132,1,0)</f>
        <v>1</v>
      </c>
      <c r="BJ132" s="30" t="s">
        <v>146</v>
      </c>
      <c r="BK132" s="33">
        <v>0.69800656713076403</v>
      </c>
      <c r="BL132" s="33">
        <v>0.71745708736268099</v>
      </c>
      <c r="BM132" s="33">
        <v>10.1204637227085</v>
      </c>
      <c r="BN132" s="33">
        <v>9.7055296365984791</v>
      </c>
      <c r="BO132" s="33">
        <v>0.549539291469896</v>
      </c>
      <c r="BP132" s="33">
        <v>0.531547657917255</v>
      </c>
      <c r="BQ132" s="33">
        <v>0.73301234562413198</v>
      </c>
      <c r="BR132" s="33">
        <v>0.75112955584275898</v>
      </c>
      <c r="BS132" s="30" t="s">
        <v>70</v>
      </c>
      <c r="BT132" s="30" t="s">
        <v>69</v>
      </c>
      <c r="BU132" s="30" t="s">
        <v>70</v>
      </c>
      <c r="BV132" s="30" t="s">
        <v>69</v>
      </c>
      <c r="BW132" s="30" t="s">
        <v>69</v>
      </c>
      <c r="BX132" s="30" t="s">
        <v>69</v>
      </c>
      <c r="BY132" s="30" t="s">
        <v>70</v>
      </c>
      <c r="BZ132" s="30" t="s">
        <v>69</v>
      </c>
    </row>
    <row r="133" spans="1:78" s="49" customFormat="1" x14ac:dyDescent="0.3">
      <c r="A133" s="48">
        <v>14181500</v>
      </c>
      <c r="B133" s="48">
        <v>23780511</v>
      </c>
      <c r="C133" s="49" t="s">
        <v>140</v>
      </c>
      <c r="D133" s="49" t="s">
        <v>194</v>
      </c>
      <c r="E133" s="49" t="s">
        <v>195</v>
      </c>
      <c r="F133" s="50">
        <v>0.9</v>
      </c>
      <c r="G133" s="51">
        <v>0.83</v>
      </c>
      <c r="H133" s="51" t="str">
        <f>IF(G133&gt;0.8,"VG",IF(G133&gt;0.7,"G",IF(G133&gt;0.45,"S","NS")))</f>
        <v>VG</v>
      </c>
      <c r="I133" s="51" t="str">
        <f>AI133</f>
        <v>S</v>
      </c>
      <c r="J133" s="51" t="str">
        <f>BB133</f>
        <v>G</v>
      </c>
      <c r="K133" s="51" t="str">
        <f>BT133</f>
        <v>G</v>
      </c>
      <c r="L133" s="52">
        <v>-2.5000000000000001E-2</v>
      </c>
      <c r="M133" s="51" t="str">
        <f>IF(ABS(L133)&lt;5%,"VG",IF(ABS(L133)&lt;10%,"G",IF(ABS(L133)&lt;15%,"S","NS")))</f>
        <v>VG</v>
      </c>
      <c r="N133" s="51" t="str">
        <f>AO133</f>
        <v>S</v>
      </c>
      <c r="O133" s="51" t="str">
        <f>BD133</f>
        <v>VG</v>
      </c>
      <c r="P133" s="51" t="str">
        <f>BY133</f>
        <v>S</v>
      </c>
      <c r="Q133" s="51">
        <v>0.41</v>
      </c>
      <c r="R133" s="51" t="str">
        <f>IF(Q133&lt;=0.5,"VG",IF(Q133&lt;=0.6,"G",IF(Q133&lt;=0.7,"S","NS")))</f>
        <v>VG</v>
      </c>
      <c r="S133" s="51" t="str">
        <f>AN133</f>
        <v>S</v>
      </c>
      <c r="T133" s="51" t="str">
        <f>BF133</f>
        <v>VG</v>
      </c>
      <c r="U133" s="51" t="str">
        <f>BX133</f>
        <v>G</v>
      </c>
      <c r="V133" s="51">
        <v>0.83599999999999997</v>
      </c>
      <c r="W133" s="51" t="str">
        <f>IF(V133&gt;0.85,"VG",IF(V133&gt;0.75,"G",IF(V133&gt;0.6,"S","NS")))</f>
        <v>G</v>
      </c>
      <c r="X133" s="51" t="str">
        <f>AP133</f>
        <v>S</v>
      </c>
      <c r="Y133" s="51" t="str">
        <f>BH133</f>
        <v>G</v>
      </c>
      <c r="Z133" s="51" t="str">
        <f>BZ133</f>
        <v>G</v>
      </c>
      <c r="AA133" s="53">
        <v>0.69109243519114505</v>
      </c>
      <c r="AB133" s="53">
        <v>0.62165023500303696</v>
      </c>
      <c r="AC133" s="53">
        <v>10.4787403099045</v>
      </c>
      <c r="AD133" s="53">
        <v>7.7219855943986397</v>
      </c>
      <c r="AE133" s="53">
        <v>0.55579453470581697</v>
      </c>
      <c r="AF133" s="53">
        <v>0.61510142659317801</v>
      </c>
      <c r="AG133" s="53">
        <v>0.72886052202951401</v>
      </c>
      <c r="AH133" s="53">
        <v>0.64513479012133601</v>
      </c>
      <c r="AI133" s="48" t="s">
        <v>70</v>
      </c>
      <c r="AJ133" s="48" t="s">
        <v>70</v>
      </c>
      <c r="AK133" s="48" t="s">
        <v>70</v>
      </c>
      <c r="AL133" s="48" t="s">
        <v>69</v>
      </c>
      <c r="AM133" s="48" t="s">
        <v>69</v>
      </c>
      <c r="AN133" s="48" t="s">
        <v>70</v>
      </c>
      <c r="AO133" s="48" t="s">
        <v>70</v>
      </c>
      <c r="AP133" s="48" t="s">
        <v>70</v>
      </c>
      <c r="AR133" s="54" t="s">
        <v>146</v>
      </c>
      <c r="AS133" s="53">
        <v>0.75229751907846798</v>
      </c>
      <c r="AT133" s="53">
        <v>0.76269557040214098</v>
      </c>
      <c r="AU133" s="53">
        <v>3.1623402801754099</v>
      </c>
      <c r="AV133" s="53">
        <v>3.8566207023999799</v>
      </c>
      <c r="AW133" s="53">
        <v>0.49769717793205498</v>
      </c>
      <c r="AX133" s="53">
        <v>0.48713902491779398</v>
      </c>
      <c r="AY133" s="53">
        <v>0.75643889114145302</v>
      </c>
      <c r="AZ133" s="53">
        <v>0.76791357762864898</v>
      </c>
      <c r="BA133" s="48" t="s">
        <v>69</v>
      </c>
      <c r="BB133" s="48" t="s">
        <v>69</v>
      </c>
      <c r="BC133" s="48" t="s">
        <v>71</v>
      </c>
      <c r="BD133" s="48" t="s">
        <v>71</v>
      </c>
      <c r="BE133" s="48" t="s">
        <v>71</v>
      </c>
      <c r="BF133" s="48" t="s">
        <v>71</v>
      </c>
      <c r="BG133" s="48" t="s">
        <v>69</v>
      </c>
      <c r="BH133" s="48" t="s">
        <v>69</v>
      </c>
      <c r="BI133" s="49">
        <f>IF(BJ133=AR133,1,0)</f>
        <v>1</v>
      </c>
      <c r="BJ133" s="49" t="s">
        <v>146</v>
      </c>
      <c r="BK133" s="53">
        <v>0.69800656713076403</v>
      </c>
      <c r="BL133" s="53">
        <v>0.71745708736268099</v>
      </c>
      <c r="BM133" s="53">
        <v>10.1204637227085</v>
      </c>
      <c r="BN133" s="53">
        <v>9.7055296365984791</v>
      </c>
      <c r="BO133" s="53">
        <v>0.549539291469896</v>
      </c>
      <c r="BP133" s="53">
        <v>0.531547657917255</v>
      </c>
      <c r="BQ133" s="53">
        <v>0.73301234562413198</v>
      </c>
      <c r="BR133" s="53">
        <v>0.75112955584275898</v>
      </c>
      <c r="BS133" s="49" t="s">
        <v>70</v>
      </c>
      <c r="BT133" s="49" t="s">
        <v>69</v>
      </c>
      <c r="BU133" s="49" t="s">
        <v>70</v>
      </c>
      <c r="BV133" s="49" t="s">
        <v>69</v>
      </c>
      <c r="BW133" s="49" t="s">
        <v>69</v>
      </c>
      <c r="BX133" s="49" t="s">
        <v>69</v>
      </c>
      <c r="BY133" s="49" t="s">
        <v>70</v>
      </c>
      <c r="BZ133" s="49" t="s">
        <v>69</v>
      </c>
    </row>
    <row r="135" spans="1:78" s="30" customFormat="1" x14ac:dyDescent="0.3">
      <c r="A135" s="36">
        <v>14182500</v>
      </c>
      <c r="B135" s="36">
        <v>23780805</v>
      </c>
      <c r="C135" s="30" t="s">
        <v>141</v>
      </c>
      <c r="D135" s="30" t="s">
        <v>151</v>
      </c>
      <c r="E135" s="30" t="s">
        <v>155</v>
      </c>
      <c r="F135" s="63">
        <v>3.6</v>
      </c>
      <c r="G135" s="24">
        <v>-0.04</v>
      </c>
      <c r="H135" s="24" t="str">
        <f>IF(G135&gt;0.8,"VG",IF(G135&gt;0.7,"G",IF(G135&gt;0.45,"S","NS")))</f>
        <v>NS</v>
      </c>
      <c r="I135" s="24" t="str">
        <f>AI135</f>
        <v>S</v>
      </c>
      <c r="J135" s="24" t="str">
        <f>BB135</f>
        <v>S</v>
      </c>
      <c r="K135" s="24" t="str">
        <f>BT135</f>
        <v>S</v>
      </c>
      <c r="L135" s="25">
        <v>0.50900000000000001</v>
      </c>
      <c r="M135" s="24" t="str">
        <f>IF(ABS(L135)&lt;5%,"VG",IF(ABS(L135)&lt;10%,"G",IF(ABS(L135)&lt;15%,"S","NS")))</f>
        <v>NS</v>
      </c>
      <c r="N135" s="24" t="str">
        <f>AO135</f>
        <v>VG</v>
      </c>
      <c r="O135" s="24" t="str">
        <f>BD135</f>
        <v>NS</v>
      </c>
      <c r="P135" s="24" t="str">
        <f>BY135</f>
        <v>VG</v>
      </c>
      <c r="Q135" s="24">
        <v>0.83</v>
      </c>
      <c r="R135" s="24" t="str">
        <f>IF(Q135&lt;=0.5,"VG",IF(Q135&lt;=0.6,"G",IF(Q135&lt;=0.7,"S","NS")))</f>
        <v>NS</v>
      </c>
      <c r="S135" s="24" t="str">
        <f>AN135</f>
        <v>S</v>
      </c>
      <c r="T135" s="24" t="str">
        <f>BF135</f>
        <v>S</v>
      </c>
      <c r="U135" s="24" t="str">
        <f>BX135</f>
        <v>S</v>
      </c>
      <c r="V135" s="24">
        <v>0.57999999999999996</v>
      </c>
      <c r="W135" s="24" t="str">
        <f>IF(V135&gt;0.85,"VG",IF(V135&gt;0.75,"G",IF(V135&gt;0.6,"S","NS")))</f>
        <v>NS</v>
      </c>
      <c r="X135" s="24" t="str">
        <f>AP135</f>
        <v>G</v>
      </c>
      <c r="Y135" s="24" t="str">
        <f>BH135</f>
        <v>VG</v>
      </c>
      <c r="Z135" s="24" t="str">
        <f>BZ135</f>
        <v>VG</v>
      </c>
      <c r="AA135" s="33">
        <v>0.535923319643546</v>
      </c>
      <c r="AB135" s="33">
        <v>0.54027386729737004</v>
      </c>
      <c r="AC135" s="33">
        <v>38.385922260563298</v>
      </c>
      <c r="AD135" s="33">
        <v>34.925235199023199</v>
      </c>
      <c r="AE135" s="33">
        <v>0.68123173763151501</v>
      </c>
      <c r="AF135" s="33">
        <v>0.67803107060268997</v>
      </c>
      <c r="AG135" s="33">
        <v>0.89656751071997598</v>
      </c>
      <c r="AH135" s="33">
        <v>0.81040885140585495</v>
      </c>
      <c r="AI135" s="36" t="s">
        <v>70</v>
      </c>
      <c r="AJ135" s="36" t="s">
        <v>70</v>
      </c>
      <c r="AK135" s="36" t="s">
        <v>68</v>
      </c>
      <c r="AL135" s="36" t="s">
        <v>68</v>
      </c>
      <c r="AM135" s="36" t="s">
        <v>70</v>
      </c>
      <c r="AN135" s="36" t="s">
        <v>70</v>
      </c>
      <c r="AO135" s="36" t="s">
        <v>71</v>
      </c>
      <c r="AP135" s="36" t="s">
        <v>69</v>
      </c>
      <c r="AR135" s="64" t="s">
        <v>147</v>
      </c>
      <c r="AS135" s="33">
        <v>0.58536063766689905</v>
      </c>
      <c r="AT135" s="33">
        <v>0.59272982781481798</v>
      </c>
      <c r="AU135" s="33">
        <v>33.469692203266703</v>
      </c>
      <c r="AV135" s="33">
        <v>33.364055411436802</v>
      </c>
      <c r="AW135" s="33">
        <v>0.64392496638436203</v>
      </c>
      <c r="AX135" s="33">
        <v>0.63817722631349205</v>
      </c>
      <c r="AY135" s="33">
        <v>0.86206359381770803</v>
      </c>
      <c r="AZ135" s="33">
        <v>0.87097721664626104</v>
      </c>
      <c r="BA135" s="36" t="s">
        <v>70</v>
      </c>
      <c r="BB135" s="36" t="s">
        <v>70</v>
      </c>
      <c r="BC135" s="36" t="s">
        <v>68</v>
      </c>
      <c r="BD135" s="36" t="s">
        <v>68</v>
      </c>
      <c r="BE135" s="36" t="s">
        <v>70</v>
      </c>
      <c r="BF135" s="36" t="s">
        <v>70</v>
      </c>
      <c r="BG135" s="36" t="s">
        <v>71</v>
      </c>
      <c r="BH135" s="36" t="s">
        <v>71</v>
      </c>
      <c r="BI135" s="30">
        <f>IF(BJ135=AR135,1,0)</f>
        <v>1</v>
      </c>
      <c r="BJ135" s="30" t="s">
        <v>147</v>
      </c>
      <c r="BK135" s="33">
        <v>0.54378322653536504</v>
      </c>
      <c r="BL135" s="33">
        <v>0.55855572720182001</v>
      </c>
      <c r="BM135" s="33">
        <v>38.038808598584602</v>
      </c>
      <c r="BN135" s="33">
        <v>37.220206783194897</v>
      </c>
      <c r="BO135" s="33">
        <v>0.67543820847257097</v>
      </c>
      <c r="BP135" s="33">
        <v>0.66441272775149296</v>
      </c>
      <c r="BQ135" s="33">
        <v>0.89330690129327395</v>
      </c>
      <c r="BR135" s="33">
        <v>0.89525479032905397</v>
      </c>
      <c r="BS135" s="30" t="s">
        <v>70</v>
      </c>
      <c r="BT135" s="30" t="s">
        <v>70</v>
      </c>
      <c r="BU135" s="30" t="s">
        <v>68</v>
      </c>
      <c r="BV135" s="30" t="s">
        <v>68</v>
      </c>
      <c r="BW135" s="30" t="s">
        <v>70</v>
      </c>
      <c r="BX135" s="30" t="s">
        <v>70</v>
      </c>
      <c r="BY135" s="30" t="s">
        <v>71</v>
      </c>
      <c r="BZ135" s="30" t="s">
        <v>71</v>
      </c>
    </row>
    <row r="136" spans="1:78" s="70" customFormat="1" x14ac:dyDescent="0.3">
      <c r="A136" s="69">
        <v>14182500</v>
      </c>
      <c r="B136" s="69">
        <v>23780805</v>
      </c>
      <c r="C136" s="70" t="s">
        <v>141</v>
      </c>
      <c r="D136" s="70" t="s">
        <v>184</v>
      </c>
      <c r="E136" s="70" t="s">
        <v>188</v>
      </c>
      <c r="F136" s="71"/>
      <c r="G136" s="72"/>
      <c r="H136" s="72" t="str">
        <f>IF(G136&gt;0.8,"VG",IF(G136&gt;0.7,"G",IF(G136&gt;0.45,"S","NS")))</f>
        <v>NS</v>
      </c>
      <c r="I136" s="72" t="str">
        <f>AI136</f>
        <v>S</v>
      </c>
      <c r="J136" s="72" t="str">
        <f>BB136</f>
        <v>S</v>
      </c>
      <c r="K136" s="72" t="str">
        <f>BT136</f>
        <v>S</v>
      </c>
      <c r="L136" s="73"/>
      <c r="M136" s="72" t="str">
        <f>IF(ABS(L136)&lt;5%,"VG",IF(ABS(L136)&lt;10%,"G",IF(ABS(L136)&lt;15%,"S","NS")))</f>
        <v>VG</v>
      </c>
      <c r="N136" s="72" t="str">
        <f>AO136</f>
        <v>VG</v>
      </c>
      <c r="O136" s="72" t="str">
        <f>BD136</f>
        <v>NS</v>
      </c>
      <c r="P136" s="72" t="str">
        <f>BY136</f>
        <v>VG</v>
      </c>
      <c r="Q136" s="72"/>
      <c r="R136" s="72" t="str">
        <f>IF(Q136&lt;=0.5,"VG",IF(Q136&lt;=0.6,"G",IF(Q136&lt;=0.7,"S","NS")))</f>
        <v>VG</v>
      </c>
      <c r="S136" s="72" t="str">
        <f>AN136</f>
        <v>S</v>
      </c>
      <c r="T136" s="72" t="str">
        <f>BF136</f>
        <v>S</v>
      </c>
      <c r="U136" s="72" t="str">
        <f>BX136</f>
        <v>S</v>
      </c>
      <c r="V136" s="72"/>
      <c r="W136" s="72" t="str">
        <f>IF(V136&gt;0.85,"VG",IF(V136&gt;0.75,"G",IF(V136&gt;0.6,"S","NS")))</f>
        <v>NS</v>
      </c>
      <c r="X136" s="72" t="str">
        <f>AP136</f>
        <v>G</v>
      </c>
      <c r="Y136" s="72" t="str">
        <f>BH136</f>
        <v>VG</v>
      </c>
      <c r="Z136" s="72" t="str">
        <f>BZ136</f>
        <v>VG</v>
      </c>
      <c r="AA136" s="74">
        <v>0.535923319643546</v>
      </c>
      <c r="AB136" s="74">
        <v>0.54027386729737004</v>
      </c>
      <c r="AC136" s="74">
        <v>38.385922260563298</v>
      </c>
      <c r="AD136" s="74">
        <v>34.925235199023199</v>
      </c>
      <c r="AE136" s="74">
        <v>0.68123173763151501</v>
      </c>
      <c r="AF136" s="74">
        <v>0.67803107060268997</v>
      </c>
      <c r="AG136" s="74">
        <v>0.89656751071997598</v>
      </c>
      <c r="AH136" s="74">
        <v>0.81040885140585495</v>
      </c>
      <c r="AI136" s="69" t="s">
        <v>70</v>
      </c>
      <c r="AJ136" s="69" t="s">
        <v>70</v>
      </c>
      <c r="AK136" s="69" t="s">
        <v>68</v>
      </c>
      <c r="AL136" s="69" t="s">
        <v>68</v>
      </c>
      <c r="AM136" s="69" t="s">
        <v>70</v>
      </c>
      <c r="AN136" s="69" t="s">
        <v>70</v>
      </c>
      <c r="AO136" s="69" t="s">
        <v>71</v>
      </c>
      <c r="AP136" s="69" t="s">
        <v>69</v>
      </c>
      <c r="AR136" s="75" t="s">
        <v>147</v>
      </c>
      <c r="AS136" s="74">
        <v>0.58536063766689905</v>
      </c>
      <c r="AT136" s="74">
        <v>0.59272982781481798</v>
      </c>
      <c r="AU136" s="74">
        <v>33.469692203266703</v>
      </c>
      <c r="AV136" s="74">
        <v>33.364055411436802</v>
      </c>
      <c r="AW136" s="74">
        <v>0.64392496638436203</v>
      </c>
      <c r="AX136" s="74">
        <v>0.63817722631349205</v>
      </c>
      <c r="AY136" s="74">
        <v>0.86206359381770803</v>
      </c>
      <c r="AZ136" s="74">
        <v>0.87097721664626104</v>
      </c>
      <c r="BA136" s="69" t="s">
        <v>70</v>
      </c>
      <c r="BB136" s="69" t="s">
        <v>70</v>
      </c>
      <c r="BC136" s="69" t="s">
        <v>68</v>
      </c>
      <c r="BD136" s="69" t="s">
        <v>68</v>
      </c>
      <c r="BE136" s="69" t="s">
        <v>70</v>
      </c>
      <c r="BF136" s="69" t="s">
        <v>70</v>
      </c>
      <c r="BG136" s="69" t="s">
        <v>71</v>
      </c>
      <c r="BH136" s="69" t="s">
        <v>71</v>
      </c>
      <c r="BI136" s="70">
        <f>IF(BJ136=AR136,1,0)</f>
        <v>1</v>
      </c>
      <c r="BJ136" s="70" t="s">
        <v>147</v>
      </c>
      <c r="BK136" s="74">
        <v>0.54378322653536504</v>
      </c>
      <c r="BL136" s="74">
        <v>0.55855572720182001</v>
      </c>
      <c r="BM136" s="74">
        <v>38.038808598584602</v>
      </c>
      <c r="BN136" s="74">
        <v>37.220206783194897</v>
      </c>
      <c r="BO136" s="74">
        <v>0.67543820847257097</v>
      </c>
      <c r="BP136" s="74">
        <v>0.66441272775149296</v>
      </c>
      <c r="BQ136" s="74">
        <v>0.89330690129327395</v>
      </c>
      <c r="BR136" s="74">
        <v>0.89525479032905397</v>
      </c>
      <c r="BS136" s="70" t="s">
        <v>70</v>
      </c>
      <c r="BT136" s="70" t="s">
        <v>70</v>
      </c>
      <c r="BU136" s="70" t="s">
        <v>68</v>
      </c>
      <c r="BV136" s="70" t="s">
        <v>68</v>
      </c>
      <c r="BW136" s="70" t="s">
        <v>70</v>
      </c>
      <c r="BX136" s="70" t="s">
        <v>70</v>
      </c>
      <c r="BY136" s="70" t="s">
        <v>71</v>
      </c>
      <c r="BZ136" s="70" t="s">
        <v>71</v>
      </c>
    </row>
    <row r="138" spans="1:78" s="49" customFormat="1" x14ac:dyDescent="0.3">
      <c r="A138" s="48">
        <v>14184100</v>
      </c>
      <c r="B138" s="48">
        <v>23780883</v>
      </c>
      <c r="C138" s="49" t="s">
        <v>143</v>
      </c>
      <c r="D138" s="49" t="s">
        <v>151</v>
      </c>
      <c r="E138" s="49" t="s">
        <v>156</v>
      </c>
      <c r="F138" s="50">
        <v>1.7</v>
      </c>
      <c r="G138" s="51">
        <v>0.79</v>
      </c>
      <c r="H138" s="51" t="str">
        <f>IF(G138&gt;0.8,"VG",IF(G138&gt;0.7,"G",IF(G138&gt;0.45,"S","NS")))</f>
        <v>G</v>
      </c>
      <c r="I138" s="51" t="str">
        <f>AI138</f>
        <v>G</v>
      </c>
      <c r="J138" s="51" t="str">
        <f>BB138</f>
        <v>G</v>
      </c>
      <c r="K138" s="51" t="str">
        <f>BT138</f>
        <v>G</v>
      </c>
      <c r="L138" s="52">
        <v>1.9E-2</v>
      </c>
      <c r="M138" s="51" t="str">
        <f>IF(ABS(L138)&lt;5%,"VG",IF(ABS(L138)&lt;10%,"G",IF(ABS(L138)&lt;15%,"S","NS")))</f>
        <v>VG</v>
      </c>
      <c r="N138" s="51" t="str">
        <f>AO138</f>
        <v>G</v>
      </c>
      <c r="O138" s="51" t="str">
        <f>BD138</f>
        <v>G</v>
      </c>
      <c r="P138" s="51" t="str">
        <f>BY138</f>
        <v>G</v>
      </c>
      <c r="Q138" s="51">
        <v>0.46</v>
      </c>
      <c r="R138" s="51" t="str">
        <f>IF(Q138&lt;=0.5,"VG",IF(Q138&lt;=0.6,"G",IF(Q138&lt;=0.7,"S","NS")))</f>
        <v>VG</v>
      </c>
      <c r="S138" s="51" t="str">
        <f>AN138</f>
        <v>G</v>
      </c>
      <c r="T138" s="51" t="str">
        <f>BF138</f>
        <v>VG</v>
      </c>
      <c r="U138" s="51" t="str">
        <f>BX138</f>
        <v>VG</v>
      </c>
      <c r="V138" s="51">
        <v>0.87</v>
      </c>
      <c r="W138" s="51" t="str">
        <f>IF(V138&gt;0.85,"VG",IF(V138&gt;0.75,"G",IF(V138&gt;0.6,"S","NS")))</f>
        <v>VG</v>
      </c>
      <c r="X138" s="51" t="str">
        <f>AP138</f>
        <v>S</v>
      </c>
      <c r="Y138" s="51" t="str">
        <f>BH138</f>
        <v>VG</v>
      </c>
      <c r="Z138" s="51" t="str">
        <f>BZ138</f>
        <v>G</v>
      </c>
      <c r="AA138" s="53">
        <v>0.74616055699305495</v>
      </c>
      <c r="AB138" s="53">
        <v>0.67909814418889003</v>
      </c>
      <c r="AC138" s="53">
        <v>14.057892180073001</v>
      </c>
      <c r="AD138" s="53">
        <v>10.3877828640448</v>
      </c>
      <c r="AE138" s="53">
        <v>0.50382481380629296</v>
      </c>
      <c r="AF138" s="53">
        <v>0.56648199954730305</v>
      </c>
      <c r="AG138" s="53">
        <v>0.84268686003554205</v>
      </c>
      <c r="AH138" s="53">
        <v>0.72946601556531199</v>
      </c>
      <c r="AI138" s="48" t="s">
        <v>69</v>
      </c>
      <c r="AJ138" s="48" t="s">
        <v>70</v>
      </c>
      <c r="AK138" s="48" t="s">
        <v>70</v>
      </c>
      <c r="AL138" s="48" t="s">
        <v>70</v>
      </c>
      <c r="AM138" s="48" t="s">
        <v>69</v>
      </c>
      <c r="AN138" s="48" t="s">
        <v>69</v>
      </c>
      <c r="AO138" s="48" t="s">
        <v>69</v>
      </c>
      <c r="AP138" s="48" t="s">
        <v>70</v>
      </c>
      <c r="AR138" s="54" t="s">
        <v>149</v>
      </c>
      <c r="AS138" s="53">
        <v>0.79445395584336498</v>
      </c>
      <c r="AT138" s="53">
        <v>0.793548832874162</v>
      </c>
      <c r="AU138" s="53">
        <v>8.4103450557926198</v>
      </c>
      <c r="AV138" s="53">
        <v>8.4276026771923807</v>
      </c>
      <c r="AW138" s="53">
        <v>0.45337186079049402</v>
      </c>
      <c r="AX138" s="53">
        <v>0.45436897685233502</v>
      </c>
      <c r="AY138" s="53">
        <v>0.85077270589057197</v>
      </c>
      <c r="AZ138" s="53">
        <v>0.85532850180283004</v>
      </c>
      <c r="BA138" s="48" t="s">
        <v>69</v>
      </c>
      <c r="BB138" s="48" t="s">
        <v>69</v>
      </c>
      <c r="BC138" s="48" t="s">
        <v>69</v>
      </c>
      <c r="BD138" s="48" t="s">
        <v>69</v>
      </c>
      <c r="BE138" s="48" t="s">
        <v>71</v>
      </c>
      <c r="BF138" s="48" t="s">
        <v>71</v>
      </c>
      <c r="BG138" s="48" t="s">
        <v>71</v>
      </c>
      <c r="BH138" s="48" t="s">
        <v>71</v>
      </c>
      <c r="BI138" s="49">
        <f>IF(BJ138=AR138,1,0)</f>
        <v>1</v>
      </c>
      <c r="BJ138" s="49" t="s">
        <v>149</v>
      </c>
      <c r="BK138" s="53">
        <v>0.75847979630699902</v>
      </c>
      <c r="BL138" s="53">
        <v>0.76392120553183895</v>
      </c>
      <c r="BM138" s="53">
        <v>12.772944691857001</v>
      </c>
      <c r="BN138" s="53">
        <v>11.9197259371805</v>
      </c>
      <c r="BO138" s="53">
        <v>0.49144705075216599</v>
      </c>
      <c r="BP138" s="53">
        <v>0.485879403214584</v>
      </c>
      <c r="BQ138" s="53">
        <v>0.84162527161224499</v>
      </c>
      <c r="BR138" s="53">
        <v>0.84458503604716195</v>
      </c>
      <c r="BS138" s="49" t="s">
        <v>69</v>
      </c>
      <c r="BT138" s="49" t="s">
        <v>69</v>
      </c>
      <c r="BU138" s="49" t="s">
        <v>70</v>
      </c>
      <c r="BV138" s="49" t="s">
        <v>70</v>
      </c>
      <c r="BW138" s="49" t="s">
        <v>71</v>
      </c>
      <c r="BX138" s="49" t="s">
        <v>71</v>
      </c>
      <c r="BY138" s="49" t="s">
        <v>69</v>
      </c>
      <c r="BZ138" s="49" t="s">
        <v>69</v>
      </c>
    </row>
    <row r="139" spans="1:78" s="30" customFormat="1" x14ac:dyDescent="0.3">
      <c r="A139" s="36">
        <v>14184100</v>
      </c>
      <c r="B139" s="36">
        <v>23780883</v>
      </c>
      <c r="C139" s="30" t="s">
        <v>143</v>
      </c>
      <c r="D139" s="30" t="s">
        <v>184</v>
      </c>
      <c r="E139" s="30" t="s">
        <v>189</v>
      </c>
      <c r="F139" s="63">
        <v>4.2</v>
      </c>
      <c r="G139" s="24">
        <v>-0.19</v>
      </c>
      <c r="H139" s="24" t="str">
        <f>IF(G139&gt;0.8,"VG",IF(G139&gt;0.7,"G",IF(G139&gt;0.45,"S","NS")))</f>
        <v>NS</v>
      </c>
      <c r="I139" s="24" t="str">
        <f>AI139</f>
        <v>G</v>
      </c>
      <c r="J139" s="24" t="str">
        <f>BB139</f>
        <v>G</v>
      </c>
      <c r="K139" s="24" t="str">
        <f>BT139</f>
        <v>G</v>
      </c>
      <c r="L139" s="25">
        <v>0.61499999999999999</v>
      </c>
      <c r="M139" s="24" t="str">
        <f>IF(ABS(L139)&lt;5%,"VG",IF(ABS(L139)&lt;10%,"G",IF(ABS(L139)&lt;15%,"S","NS")))</f>
        <v>NS</v>
      </c>
      <c r="N139" s="24" t="str">
        <f>AO139</f>
        <v>G</v>
      </c>
      <c r="O139" s="24" t="str">
        <f>BD139</f>
        <v>G</v>
      </c>
      <c r="P139" s="24" t="str">
        <f>BY139</f>
        <v>G</v>
      </c>
      <c r="Q139" s="24">
        <v>0.79</v>
      </c>
      <c r="R139" s="24" t="str">
        <f>IF(Q139&lt;=0.5,"VG",IF(Q139&lt;=0.6,"G",IF(Q139&lt;=0.7,"S","NS")))</f>
        <v>NS</v>
      </c>
      <c r="S139" s="24" t="str">
        <f>AN139</f>
        <v>G</v>
      </c>
      <c r="T139" s="24" t="str">
        <f>BF139</f>
        <v>VG</v>
      </c>
      <c r="U139" s="24" t="str">
        <f>BX139</f>
        <v>VG</v>
      </c>
      <c r="V139" s="24">
        <v>0.91600000000000004</v>
      </c>
      <c r="W139" s="24" t="str">
        <f>IF(V139&gt;0.85,"VG",IF(V139&gt;0.75,"G",IF(V139&gt;0.6,"S","NS")))</f>
        <v>VG</v>
      </c>
      <c r="X139" s="24" t="str">
        <f>AP139</f>
        <v>S</v>
      </c>
      <c r="Y139" s="24" t="str">
        <f>BH139</f>
        <v>VG</v>
      </c>
      <c r="Z139" s="24" t="str">
        <f>BZ139</f>
        <v>G</v>
      </c>
      <c r="AA139" s="33">
        <v>0.74616055699305495</v>
      </c>
      <c r="AB139" s="33">
        <v>0.67909814418889003</v>
      </c>
      <c r="AC139" s="33">
        <v>14.057892180073001</v>
      </c>
      <c r="AD139" s="33">
        <v>10.3877828640448</v>
      </c>
      <c r="AE139" s="33">
        <v>0.50382481380629296</v>
      </c>
      <c r="AF139" s="33">
        <v>0.56648199954730305</v>
      </c>
      <c r="AG139" s="33">
        <v>0.84268686003554205</v>
      </c>
      <c r="AH139" s="33">
        <v>0.72946601556531199</v>
      </c>
      <c r="AI139" s="36" t="s">
        <v>69</v>
      </c>
      <c r="AJ139" s="36" t="s">
        <v>70</v>
      </c>
      <c r="AK139" s="36" t="s">
        <v>70</v>
      </c>
      <c r="AL139" s="36" t="s">
        <v>70</v>
      </c>
      <c r="AM139" s="36" t="s">
        <v>69</v>
      </c>
      <c r="AN139" s="36" t="s">
        <v>69</v>
      </c>
      <c r="AO139" s="36" t="s">
        <v>69</v>
      </c>
      <c r="AP139" s="36" t="s">
        <v>70</v>
      </c>
      <c r="AR139" s="64" t="s">
        <v>149</v>
      </c>
      <c r="AS139" s="33">
        <v>0.79445395584336498</v>
      </c>
      <c r="AT139" s="33">
        <v>0.793548832874162</v>
      </c>
      <c r="AU139" s="33">
        <v>8.4103450557926198</v>
      </c>
      <c r="AV139" s="33">
        <v>8.4276026771923807</v>
      </c>
      <c r="AW139" s="33">
        <v>0.45337186079049402</v>
      </c>
      <c r="AX139" s="33">
        <v>0.45436897685233502</v>
      </c>
      <c r="AY139" s="33">
        <v>0.85077270589057197</v>
      </c>
      <c r="AZ139" s="33">
        <v>0.85532850180283004</v>
      </c>
      <c r="BA139" s="36" t="s">
        <v>69</v>
      </c>
      <c r="BB139" s="36" t="s">
        <v>69</v>
      </c>
      <c r="BC139" s="36" t="s">
        <v>69</v>
      </c>
      <c r="BD139" s="36" t="s">
        <v>69</v>
      </c>
      <c r="BE139" s="36" t="s">
        <v>71</v>
      </c>
      <c r="BF139" s="36" t="s">
        <v>71</v>
      </c>
      <c r="BG139" s="36" t="s">
        <v>71</v>
      </c>
      <c r="BH139" s="36" t="s">
        <v>71</v>
      </c>
      <c r="BI139" s="30">
        <f>IF(BJ139=AR139,1,0)</f>
        <v>1</v>
      </c>
      <c r="BJ139" s="30" t="s">
        <v>149</v>
      </c>
      <c r="BK139" s="33">
        <v>0.75847979630699902</v>
      </c>
      <c r="BL139" s="33">
        <v>0.76392120553183895</v>
      </c>
      <c r="BM139" s="33">
        <v>12.772944691857001</v>
      </c>
      <c r="BN139" s="33">
        <v>11.9197259371805</v>
      </c>
      <c r="BO139" s="33">
        <v>0.49144705075216599</v>
      </c>
      <c r="BP139" s="33">
        <v>0.485879403214584</v>
      </c>
      <c r="BQ139" s="33">
        <v>0.84162527161224499</v>
      </c>
      <c r="BR139" s="33">
        <v>0.84458503604716195</v>
      </c>
      <c r="BS139" s="30" t="s">
        <v>69</v>
      </c>
      <c r="BT139" s="30" t="s">
        <v>69</v>
      </c>
      <c r="BU139" s="30" t="s">
        <v>70</v>
      </c>
      <c r="BV139" s="30" t="s">
        <v>70</v>
      </c>
      <c r="BW139" s="30" t="s">
        <v>71</v>
      </c>
      <c r="BX139" s="30" t="s">
        <v>71</v>
      </c>
      <c r="BY139" s="30" t="s">
        <v>69</v>
      </c>
      <c r="BZ139" s="30" t="s">
        <v>69</v>
      </c>
    </row>
    <row r="140" spans="1:78" s="56" customFormat="1" x14ac:dyDescent="0.3">
      <c r="A140" s="55">
        <v>14184100</v>
      </c>
      <c r="B140" s="55">
        <v>23780883</v>
      </c>
      <c r="C140" s="56" t="s">
        <v>143</v>
      </c>
      <c r="D140" s="56" t="s">
        <v>194</v>
      </c>
      <c r="E140" s="56" t="s">
        <v>152</v>
      </c>
      <c r="F140" s="57">
        <v>1.7</v>
      </c>
      <c r="G140" s="58">
        <v>0.76</v>
      </c>
      <c r="H140" s="58" t="str">
        <f>IF(G140&gt;0.8,"VG",IF(G140&gt;0.7,"G",IF(G140&gt;0.45,"S","NS")))</f>
        <v>G</v>
      </c>
      <c r="I140" s="58" t="str">
        <f>AI140</f>
        <v>G</v>
      </c>
      <c r="J140" s="58" t="str">
        <f>BB140</f>
        <v>G</v>
      </c>
      <c r="K140" s="58" t="str">
        <f>BT140</f>
        <v>G</v>
      </c>
      <c r="L140" s="59">
        <v>0.17199999999999999</v>
      </c>
      <c r="M140" s="58" t="str">
        <f>IF(ABS(L140)&lt;5%,"VG",IF(ABS(L140)&lt;10%,"G",IF(ABS(L140)&lt;15%,"S","NS")))</f>
        <v>NS</v>
      </c>
      <c r="N140" s="58" t="str">
        <f>AO140</f>
        <v>G</v>
      </c>
      <c r="O140" s="58" t="str">
        <f>BD140</f>
        <v>G</v>
      </c>
      <c r="P140" s="58" t="str">
        <f>BY140</f>
        <v>G</v>
      </c>
      <c r="Q140" s="58">
        <v>0.46</v>
      </c>
      <c r="R140" s="58" t="str">
        <f>IF(Q140&lt;=0.5,"VG",IF(Q140&lt;=0.6,"G",IF(Q140&lt;=0.7,"S","NS")))</f>
        <v>VG</v>
      </c>
      <c r="S140" s="58" t="str">
        <f>AN140</f>
        <v>G</v>
      </c>
      <c r="T140" s="58" t="str">
        <f>BF140</f>
        <v>VG</v>
      </c>
      <c r="U140" s="58" t="str">
        <f>BX140</f>
        <v>VG</v>
      </c>
      <c r="V140" s="58">
        <v>0.91500000000000004</v>
      </c>
      <c r="W140" s="58" t="str">
        <f>IF(V140&gt;0.85,"VG",IF(V140&gt;0.75,"G",IF(V140&gt;0.6,"S","NS")))</f>
        <v>VG</v>
      </c>
      <c r="X140" s="58" t="str">
        <f>AP140</f>
        <v>S</v>
      </c>
      <c r="Y140" s="58" t="str">
        <f>BH140</f>
        <v>VG</v>
      </c>
      <c r="Z140" s="58" t="str">
        <f>BZ140</f>
        <v>G</v>
      </c>
      <c r="AA140" s="60">
        <v>0.74616055699305495</v>
      </c>
      <c r="AB140" s="60">
        <v>0.67909814418889003</v>
      </c>
      <c r="AC140" s="60">
        <v>14.057892180073001</v>
      </c>
      <c r="AD140" s="60">
        <v>10.3877828640448</v>
      </c>
      <c r="AE140" s="60">
        <v>0.50382481380629296</v>
      </c>
      <c r="AF140" s="60">
        <v>0.56648199954730305</v>
      </c>
      <c r="AG140" s="60">
        <v>0.84268686003554205</v>
      </c>
      <c r="AH140" s="60">
        <v>0.72946601556531199</v>
      </c>
      <c r="AI140" s="55" t="s">
        <v>69</v>
      </c>
      <c r="AJ140" s="55" t="s">
        <v>70</v>
      </c>
      <c r="AK140" s="55" t="s">
        <v>70</v>
      </c>
      <c r="AL140" s="55" t="s">
        <v>70</v>
      </c>
      <c r="AM140" s="55" t="s">
        <v>69</v>
      </c>
      <c r="AN140" s="55" t="s">
        <v>69</v>
      </c>
      <c r="AO140" s="55" t="s">
        <v>69</v>
      </c>
      <c r="AP140" s="55" t="s">
        <v>70</v>
      </c>
      <c r="AR140" s="61" t="s">
        <v>149</v>
      </c>
      <c r="AS140" s="60">
        <v>0.79445395584336498</v>
      </c>
      <c r="AT140" s="60">
        <v>0.793548832874162</v>
      </c>
      <c r="AU140" s="60">
        <v>8.4103450557926198</v>
      </c>
      <c r="AV140" s="60">
        <v>8.4276026771923807</v>
      </c>
      <c r="AW140" s="60">
        <v>0.45337186079049402</v>
      </c>
      <c r="AX140" s="60">
        <v>0.45436897685233502</v>
      </c>
      <c r="AY140" s="60">
        <v>0.85077270589057197</v>
      </c>
      <c r="AZ140" s="60">
        <v>0.85532850180283004</v>
      </c>
      <c r="BA140" s="55" t="s">
        <v>69</v>
      </c>
      <c r="BB140" s="55" t="s">
        <v>69</v>
      </c>
      <c r="BC140" s="55" t="s">
        <v>69</v>
      </c>
      <c r="BD140" s="55" t="s">
        <v>69</v>
      </c>
      <c r="BE140" s="55" t="s">
        <v>71</v>
      </c>
      <c r="BF140" s="55" t="s">
        <v>71</v>
      </c>
      <c r="BG140" s="55" t="s">
        <v>71</v>
      </c>
      <c r="BH140" s="55" t="s">
        <v>71</v>
      </c>
      <c r="BI140" s="56">
        <f>IF(BJ140=AR140,1,0)</f>
        <v>1</v>
      </c>
      <c r="BJ140" s="56" t="s">
        <v>149</v>
      </c>
      <c r="BK140" s="60">
        <v>0.75847979630699902</v>
      </c>
      <c r="BL140" s="60">
        <v>0.76392120553183895</v>
      </c>
      <c r="BM140" s="60">
        <v>12.772944691857001</v>
      </c>
      <c r="BN140" s="60">
        <v>11.9197259371805</v>
      </c>
      <c r="BO140" s="60">
        <v>0.49144705075216599</v>
      </c>
      <c r="BP140" s="60">
        <v>0.485879403214584</v>
      </c>
      <c r="BQ140" s="60">
        <v>0.84162527161224499</v>
      </c>
      <c r="BR140" s="60">
        <v>0.84458503604716195</v>
      </c>
      <c r="BS140" s="56" t="s">
        <v>69</v>
      </c>
      <c r="BT140" s="56" t="s">
        <v>69</v>
      </c>
      <c r="BU140" s="56" t="s">
        <v>70</v>
      </c>
      <c r="BV140" s="56" t="s">
        <v>70</v>
      </c>
      <c r="BW140" s="56" t="s">
        <v>71</v>
      </c>
      <c r="BX140" s="56" t="s">
        <v>71</v>
      </c>
      <c r="BY140" s="56" t="s">
        <v>69</v>
      </c>
      <c r="BZ140" s="56" t="s">
        <v>69</v>
      </c>
    </row>
    <row r="141" spans="1:78" s="56" customFormat="1" x14ac:dyDescent="0.3">
      <c r="A141" s="55">
        <v>14184100</v>
      </c>
      <c r="B141" s="55">
        <v>23780883</v>
      </c>
      <c r="C141" s="56" t="s">
        <v>143</v>
      </c>
      <c r="D141" s="56" t="s">
        <v>204</v>
      </c>
      <c r="E141" s="56" t="s">
        <v>152</v>
      </c>
      <c r="F141" s="57">
        <v>1.7</v>
      </c>
      <c r="G141" s="58">
        <v>0.76</v>
      </c>
      <c r="H141" s="58" t="str">
        <f>IF(G141&gt;0.8,"VG",IF(G141&gt;0.7,"G",IF(G141&gt;0.45,"S","NS")))</f>
        <v>G</v>
      </c>
      <c r="I141" s="58" t="str">
        <f>AI141</f>
        <v>G</v>
      </c>
      <c r="J141" s="58" t="str">
        <f>BB141</f>
        <v>G</v>
      </c>
      <c r="K141" s="58" t="str">
        <f>BT141</f>
        <v>G</v>
      </c>
      <c r="L141" s="59">
        <v>0.17380000000000001</v>
      </c>
      <c r="M141" s="58" t="str">
        <f>IF(ABS(L141)&lt;5%,"VG",IF(ABS(L141)&lt;10%,"G",IF(ABS(L141)&lt;15%,"S","NS")))</f>
        <v>NS</v>
      </c>
      <c r="N141" s="58" t="str">
        <f>AO141</f>
        <v>G</v>
      </c>
      <c r="O141" s="58" t="str">
        <f>BD141</f>
        <v>G</v>
      </c>
      <c r="P141" s="58" t="str">
        <f>BY141</f>
        <v>G</v>
      </c>
      <c r="Q141" s="58">
        <v>0.46</v>
      </c>
      <c r="R141" s="58" t="str">
        <f>IF(Q141&lt;=0.5,"VG",IF(Q141&lt;=0.6,"G",IF(Q141&lt;=0.7,"S","NS")))</f>
        <v>VG</v>
      </c>
      <c r="S141" s="58" t="str">
        <f>AN141</f>
        <v>G</v>
      </c>
      <c r="T141" s="58" t="str">
        <f>BF141</f>
        <v>VG</v>
      </c>
      <c r="U141" s="58" t="str">
        <f>BX141</f>
        <v>VG</v>
      </c>
      <c r="V141" s="58">
        <v>0.91600000000000004</v>
      </c>
      <c r="W141" s="58" t="str">
        <f>IF(V141&gt;0.85,"VG",IF(V141&gt;0.75,"G",IF(V141&gt;0.6,"S","NS")))</f>
        <v>VG</v>
      </c>
      <c r="X141" s="58" t="str">
        <f>AP141</f>
        <v>S</v>
      </c>
      <c r="Y141" s="58" t="str">
        <f>BH141</f>
        <v>VG</v>
      </c>
      <c r="Z141" s="58" t="str">
        <f>BZ141</f>
        <v>G</v>
      </c>
      <c r="AA141" s="60">
        <v>0.74616055699305495</v>
      </c>
      <c r="AB141" s="60">
        <v>0.67909814418889003</v>
      </c>
      <c r="AC141" s="60">
        <v>14.057892180073001</v>
      </c>
      <c r="AD141" s="60">
        <v>10.3877828640448</v>
      </c>
      <c r="AE141" s="60">
        <v>0.50382481380629296</v>
      </c>
      <c r="AF141" s="60">
        <v>0.56648199954730305</v>
      </c>
      <c r="AG141" s="60">
        <v>0.84268686003554205</v>
      </c>
      <c r="AH141" s="60">
        <v>0.72946601556531199</v>
      </c>
      <c r="AI141" s="55" t="s">
        <v>69</v>
      </c>
      <c r="AJ141" s="55" t="s">
        <v>70</v>
      </c>
      <c r="AK141" s="55" t="s">
        <v>70</v>
      </c>
      <c r="AL141" s="55" t="s">
        <v>70</v>
      </c>
      <c r="AM141" s="55" t="s">
        <v>69</v>
      </c>
      <c r="AN141" s="55" t="s">
        <v>69</v>
      </c>
      <c r="AO141" s="55" t="s">
        <v>69</v>
      </c>
      <c r="AP141" s="55" t="s">
        <v>70</v>
      </c>
      <c r="AR141" s="61" t="s">
        <v>149</v>
      </c>
      <c r="AS141" s="60">
        <v>0.79445395584336498</v>
      </c>
      <c r="AT141" s="60">
        <v>0.793548832874162</v>
      </c>
      <c r="AU141" s="60">
        <v>8.4103450557926198</v>
      </c>
      <c r="AV141" s="60">
        <v>8.4276026771923807</v>
      </c>
      <c r="AW141" s="60">
        <v>0.45337186079049402</v>
      </c>
      <c r="AX141" s="60">
        <v>0.45436897685233502</v>
      </c>
      <c r="AY141" s="60">
        <v>0.85077270589057197</v>
      </c>
      <c r="AZ141" s="60">
        <v>0.85532850180283004</v>
      </c>
      <c r="BA141" s="55" t="s">
        <v>69</v>
      </c>
      <c r="BB141" s="55" t="s">
        <v>69</v>
      </c>
      <c r="BC141" s="55" t="s">
        <v>69</v>
      </c>
      <c r="BD141" s="55" t="s">
        <v>69</v>
      </c>
      <c r="BE141" s="55" t="s">
        <v>71</v>
      </c>
      <c r="BF141" s="55" t="s">
        <v>71</v>
      </c>
      <c r="BG141" s="55" t="s">
        <v>71</v>
      </c>
      <c r="BH141" s="55" t="s">
        <v>71</v>
      </c>
      <c r="BI141" s="56">
        <f>IF(BJ141=AR141,1,0)</f>
        <v>1</v>
      </c>
      <c r="BJ141" s="56" t="s">
        <v>149</v>
      </c>
      <c r="BK141" s="60">
        <v>0.75847979630699902</v>
      </c>
      <c r="BL141" s="60">
        <v>0.76392120553183895</v>
      </c>
      <c r="BM141" s="60">
        <v>12.772944691857001</v>
      </c>
      <c r="BN141" s="60">
        <v>11.9197259371805</v>
      </c>
      <c r="BO141" s="60">
        <v>0.49144705075216599</v>
      </c>
      <c r="BP141" s="60">
        <v>0.485879403214584</v>
      </c>
      <c r="BQ141" s="60">
        <v>0.84162527161224499</v>
      </c>
      <c r="BR141" s="60">
        <v>0.84458503604716195</v>
      </c>
      <c r="BS141" s="56" t="s">
        <v>69</v>
      </c>
      <c r="BT141" s="56" t="s">
        <v>69</v>
      </c>
      <c r="BU141" s="56" t="s">
        <v>70</v>
      </c>
      <c r="BV141" s="56" t="s">
        <v>70</v>
      </c>
      <c r="BW141" s="56" t="s">
        <v>71</v>
      </c>
      <c r="BX141" s="56" t="s">
        <v>71</v>
      </c>
      <c r="BY141" s="56" t="s">
        <v>69</v>
      </c>
      <c r="BZ141" s="56" t="s">
        <v>69</v>
      </c>
    </row>
    <row r="142" spans="1:78" s="56" customFormat="1" x14ac:dyDescent="0.3">
      <c r="A142" s="55">
        <v>14184100</v>
      </c>
      <c r="B142" s="55">
        <v>23780883</v>
      </c>
      <c r="C142" s="56" t="s">
        <v>143</v>
      </c>
      <c r="D142" s="56" t="s">
        <v>210</v>
      </c>
      <c r="E142" s="56" t="s">
        <v>152</v>
      </c>
      <c r="F142" s="57">
        <v>1.7</v>
      </c>
      <c r="G142" s="58">
        <v>0.76</v>
      </c>
      <c r="H142" s="58" t="str">
        <f>IF(G142&gt;0.8,"VG",IF(G142&gt;0.7,"G",IF(G142&gt;0.45,"S","NS")))</f>
        <v>G</v>
      </c>
      <c r="I142" s="58" t="str">
        <f>AI142</f>
        <v>G</v>
      </c>
      <c r="J142" s="58" t="str">
        <f>BB142</f>
        <v>G</v>
      </c>
      <c r="K142" s="58" t="str">
        <f>BT142</f>
        <v>G</v>
      </c>
      <c r="L142" s="59">
        <v>0.1704</v>
      </c>
      <c r="M142" s="58" t="str">
        <f>IF(ABS(L142)&lt;5%,"VG",IF(ABS(L142)&lt;10%,"G",IF(ABS(L142)&lt;15%,"S","NS")))</f>
        <v>NS</v>
      </c>
      <c r="N142" s="58" t="str">
        <f>AO142</f>
        <v>G</v>
      </c>
      <c r="O142" s="58" t="str">
        <f>BD142</f>
        <v>G</v>
      </c>
      <c r="P142" s="58" t="str">
        <f>BY142</f>
        <v>G</v>
      </c>
      <c r="Q142" s="58">
        <v>0.46</v>
      </c>
      <c r="R142" s="58" t="str">
        <f>IF(Q142&lt;=0.5,"VG",IF(Q142&lt;=0.6,"G",IF(Q142&lt;=0.7,"S","NS")))</f>
        <v>VG</v>
      </c>
      <c r="S142" s="58" t="str">
        <f>AN142</f>
        <v>G</v>
      </c>
      <c r="T142" s="58" t="str">
        <f>BF142</f>
        <v>VG</v>
      </c>
      <c r="U142" s="58" t="str">
        <f>BX142</f>
        <v>VG</v>
      </c>
      <c r="V142" s="58">
        <v>0.91500000000000004</v>
      </c>
      <c r="W142" s="58" t="str">
        <f>IF(V142&gt;0.85,"VG",IF(V142&gt;0.75,"G",IF(V142&gt;0.6,"S","NS")))</f>
        <v>VG</v>
      </c>
      <c r="X142" s="58" t="str">
        <f>AP142</f>
        <v>S</v>
      </c>
      <c r="Y142" s="58" t="str">
        <f>BH142</f>
        <v>VG</v>
      </c>
      <c r="Z142" s="58" t="str">
        <f>BZ142</f>
        <v>G</v>
      </c>
      <c r="AA142" s="60">
        <v>0.74616055699305495</v>
      </c>
      <c r="AB142" s="60">
        <v>0.67909814418889003</v>
      </c>
      <c r="AC142" s="60">
        <v>14.057892180073001</v>
      </c>
      <c r="AD142" s="60">
        <v>10.3877828640448</v>
      </c>
      <c r="AE142" s="60">
        <v>0.50382481380629296</v>
      </c>
      <c r="AF142" s="60">
        <v>0.56648199954730305</v>
      </c>
      <c r="AG142" s="60">
        <v>0.84268686003554205</v>
      </c>
      <c r="AH142" s="60">
        <v>0.72946601556531199</v>
      </c>
      <c r="AI142" s="55" t="s">
        <v>69</v>
      </c>
      <c r="AJ142" s="55" t="s">
        <v>70</v>
      </c>
      <c r="AK142" s="55" t="s">
        <v>70</v>
      </c>
      <c r="AL142" s="55" t="s">
        <v>70</v>
      </c>
      <c r="AM142" s="55" t="s">
        <v>69</v>
      </c>
      <c r="AN142" s="55" t="s">
        <v>69</v>
      </c>
      <c r="AO142" s="55" t="s">
        <v>69</v>
      </c>
      <c r="AP142" s="55" t="s">
        <v>70</v>
      </c>
      <c r="AR142" s="61" t="s">
        <v>149</v>
      </c>
      <c r="AS142" s="60">
        <v>0.79445395584336498</v>
      </c>
      <c r="AT142" s="60">
        <v>0.793548832874162</v>
      </c>
      <c r="AU142" s="60">
        <v>8.4103450557926198</v>
      </c>
      <c r="AV142" s="60">
        <v>8.4276026771923807</v>
      </c>
      <c r="AW142" s="60">
        <v>0.45337186079049402</v>
      </c>
      <c r="AX142" s="60">
        <v>0.45436897685233502</v>
      </c>
      <c r="AY142" s="60">
        <v>0.85077270589057197</v>
      </c>
      <c r="AZ142" s="60">
        <v>0.85532850180283004</v>
      </c>
      <c r="BA142" s="55" t="s">
        <v>69</v>
      </c>
      <c r="BB142" s="55" t="s">
        <v>69</v>
      </c>
      <c r="BC142" s="55" t="s">
        <v>69</v>
      </c>
      <c r="BD142" s="55" t="s">
        <v>69</v>
      </c>
      <c r="BE142" s="55" t="s">
        <v>71</v>
      </c>
      <c r="BF142" s="55" t="s">
        <v>71</v>
      </c>
      <c r="BG142" s="55" t="s">
        <v>71</v>
      </c>
      <c r="BH142" s="55" t="s">
        <v>71</v>
      </c>
      <c r="BI142" s="56">
        <f>IF(BJ142=AR142,1,0)</f>
        <v>1</v>
      </c>
      <c r="BJ142" s="56" t="s">
        <v>149</v>
      </c>
      <c r="BK142" s="60">
        <v>0.75847979630699902</v>
      </c>
      <c r="BL142" s="60">
        <v>0.76392120553183895</v>
      </c>
      <c r="BM142" s="60">
        <v>12.772944691857001</v>
      </c>
      <c r="BN142" s="60">
        <v>11.9197259371805</v>
      </c>
      <c r="BO142" s="60">
        <v>0.49144705075216599</v>
      </c>
      <c r="BP142" s="60">
        <v>0.485879403214584</v>
      </c>
      <c r="BQ142" s="60">
        <v>0.84162527161224499</v>
      </c>
      <c r="BR142" s="60">
        <v>0.84458503604716195</v>
      </c>
      <c r="BS142" s="56" t="s">
        <v>69</v>
      </c>
      <c r="BT142" s="56" t="s">
        <v>69</v>
      </c>
      <c r="BU142" s="56" t="s">
        <v>70</v>
      </c>
      <c r="BV142" s="56" t="s">
        <v>70</v>
      </c>
      <c r="BW142" s="56" t="s">
        <v>71</v>
      </c>
      <c r="BX142" s="56" t="s">
        <v>71</v>
      </c>
      <c r="BY142" s="56" t="s">
        <v>69</v>
      </c>
      <c r="BZ142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2021-05-21T14:12:55Z</dcterms:modified>
</cp:coreProperties>
</file>