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02BF249-34A6-43B5-9B40-ABFF87FB8647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37" i="4" l="1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2" i="4" l="1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W168" i="4"/>
  <c r="R168" i="4"/>
  <c r="M168" i="4"/>
  <c r="H168" i="4"/>
  <c r="W186" i="4"/>
  <c r="R186" i="4"/>
  <c r="M186" i="4"/>
  <c r="H186" i="4"/>
  <c r="W199" i="4"/>
  <c r="R199" i="4"/>
  <c r="M199" i="4"/>
  <c r="H199" i="4"/>
  <c r="W216" i="4"/>
  <c r="R216" i="4"/>
  <c r="M216" i="4"/>
  <c r="H216" i="4"/>
  <c r="W237" i="4"/>
  <c r="R237" i="4"/>
  <c r="M237" i="4"/>
  <c r="H237" i="4"/>
  <c r="W267" i="4"/>
  <c r="R267" i="4"/>
  <c r="M267" i="4"/>
  <c r="H267" i="4"/>
  <c r="W215" i="4"/>
  <c r="R215" i="4"/>
  <c r="M215" i="4"/>
  <c r="H215" i="4"/>
  <c r="W185" i="4"/>
  <c r="R185" i="4"/>
  <c r="M185" i="4"/>
  <c r="H185" i="4"/>
  <c r="W266" i="4"/>
  <c r="R266" i="4"/>
  <c r="M266" i="4"/>
  <c r="H266" i="4"/>
  <c r="W265" i="4" l="1"/>
  <c r="R265" i="4"/>
  <c r="M265" i="4"/>
  <c r="H265" i="4"/>
  <c r="W236" i="4"/>
  <c r="R236" i="4"/>
  <c r="M236" i="4"/>
  <c r="H236" i="4"/>
  <c r="W264" i="4" l="1"/>
  <c r="R264" i="4"/>
  <c r="M264" i="4"/>
  <c r="H264" i="4"/>
  <c r="W235" i="4"/>
  <c r="R235" i="4"/>
  <c r="M235" i="4"/>
  <c r="H235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4" i="4"/>
  <c r="R184" i="4"/>
  <c r="M184" i="4"/>
  <c r="H184" i="4"/>
  <c r="W167" i="4"/>
  <c r="R167" i="4"/>
  <c r="M167" i="4"/>
  <c r="H167" i="4"/>
  <c r="W183" i="4"/>
  <c r="R183" i="4"/>
  <c r="M183" i="4"/>
  <c r="H183" i="4"/>
  <c r="W198" i="4"/>
  <c r="R198" i="4"/>
  <c r="M198" i="4"/>
  <c r="H198" i="4"/>
  <c r="W214" i="4"/>
  <c r="R214" i="4"/>
  <c r="M214" i="4"/>
  <c r="H214" i="4"/>
  <c r="W234" i="4"/>
  <c r="R234" i="4"/>
  <c r="M234" i="4"/>
  <c r="H234" i="4"/>
  <c r="W263" i="4"/>
  <c r="R263" i="4"/>
  <c r="M263" i="4"/>
  <c r="H263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W166" i="4"/>
  <c r="R166" i="4"/>
  <c r="M166" i="4"/>
  <c r="H166" i="4"/>
  <c r="W182" i="4"/>
  <c r="R182" i="4"/>
  <c r="M182" i="4"/>
  <c r="H182" i="4"/>
  <c r="W197" i="4"/>
  <c r="R197" i="4"/>
  <c r="M197" i="4"/>
  <c r="H197" i="4"/>
  <c r="W213" i="4"/>
  <c r="R213" i="4"/>
  <c r="M213" i="4"/>
  <c r="H213" i="4"/>
  <c r="W233" i="4"/>
  <c r="R233" i="4"/>
  <c r="M233" i="4"/>
  <c r="H233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262" i="4"/>
  <c r="R262" i="4"/>
  <c r="M262" i="4"/>
  <c r="H262" i="4"/>
  <c r="BI133" i="4" l="1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5" i="4"/>
  <c r="R165" i="4"/>
  <c r="M165" i="4"/>
  <c r="H165" i="4"/>
  <c r="W181" i="4"/>
  <c r="R181" i="4"/>
  <c r="M181" i="4"/>
  <c r="H181" i="4"/>
  <c r="W196" i="4"/>
  <c r="R196" i="4"/>
  <c r="M196" i="4"/>
  <c r="H196" i="4"/>
  <c r="W212" i="4"/>
  <c r="R212" i="4"/>
  <c r="M212" i="4"/>
  <c r="H212" i="4"/>
  <c r="W232" i="4"/>
  <c r="R232" i="4"/>
  <c r="M232" i="4"/>
  <c r="H232" i="4"/>
  <c r="W261" i="4"/>
  <c r="R261" i="4"/>
  <c r="M261" i="4"/>
  <c r="H261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5" i="4" l="1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4" i="4"/>
  <c r="R164" i="4"/>
  <c r="M164" i="4"/>
  <c r="H164" i="4"/>
  <c r="W180" i="4"/>
  <c r="R180" i="4"/>
  <c r="M180" i="4"/>
  <c r="H180" i="4"/>
  <c r="W195" i="4"/>
  <c r="R195" i="4"/>
  <c r="M195" i="4"/>
  <c r="H195" i="4"/>
  <c r="W211" i="4"/>
  <c r="R211" i="4"/>
  <c r="M211" i="4"/>
  <c r="H211" i="4"/>
  <c r="W231" i="4"/>
  <c r="R231" i="4"/>
  <c r="M231" i="4"/>
  <c r="H231" i="4"/>
  <c r="W260" i="4"/>
  <c r="R260" i="4"/>
  <c r="M260" i="4"/>
  <c r="H260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259" i="4" l="1"/>
  <c r="R259" i="4"/>
  <c r="M259" i="4"/>
  <c r="H259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8" i="4"/>
  <c r="R258" i="4"/>
  <c r="M258" i="4"/>
  <c r="H258" i="4"/>
  <c r="W230" i="4"/>
  <c r="R230" i="4"/>
  <c r="M230" i="4"/>
  <c r="H230" i="4"/>
  <c r="W179" i="4"/>
  <c r="R179" i="4"/>
  <c r="M179" i="4"/>
  <c r="H179" i="4"/>
  <c r="W178" i="4"/>
  <c r="R178" i="4"/>
  <c r="M178" i="4"/>
  <c r="H178" i="4"/>
  <c r="W257" i="4"/>
  <c r="R257" i="4"/>
  <c r="M257" i="4"/>
  <c r="H257" i="4"/>
  <c r="W229" i="4"/>
  <c r="R229" i="4"/>
  <c r="M229" i="4"/>
  <c r="H229" i="4"/>
  <c r="W256" i="4"/>
  <c r="R256" i="4"/>
  <c r="M256" i="4"/>
  <c r="H256" i="4"/>
  <c r="W177" i="4"/>
  <c r="R177" i="4"/>
  <c r="M177" i="4"/>
  <c r="H17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255" i="4" l="1"/>
  <c r="R255" i="4"/>
  <c r="M255" i="4"/>
  <c r="H255" i="4"/>
  <c r="W210" i="4"/>
  <c r="R210" i="4"/>
  <c r="M210" i="4"/>
  <c r="H210" i="4"/>
  <c r="W176" i="4"/>
  <c r="R176" i="4"/>
  <c r="M176" i="4"/>
  <c r="H176" i="4"/>
  <c r="W163" i="4"/>
  <c r="R163" i="4"/>
  <c r="M163" i="4"/>
  <c r="H16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2" i="4" l="1"/>
  <c r="R162" i="4"/>
  <c r="M162" i="4"/>
  <c r="H162" i="4"/>
  <c r="W175" i="4"/>
  <c r="R175" i="4"/>
  <c r="M175" i="4"/>
  <c r="H175" i="4"/>
  <c r="W209" i="4"/>
  <c r="R209" i="4"/>
  <c r="M209" i="4"/>
  <c r="H209" i="4"/>
  <c r="W228" i="4"/>
  <c r="R228" i="4"/>
  <c r="M228" i="4"/>
  <c r="H228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W194" i="4" l="1"/>
  <c r="R194" i="4"/>
  <c r="M194" i="4"/>
  <c r="H194" i="4"/>
  <c r="W254" i="4"/>
  <c r="R254" i="4"/>
  <c r="M254" i="4"/>
  <c r="H254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227" i="4" l="1"/>
  <c r="R227" i="4"/>
  <c r="M227" i="4"/>
  <c r="H227" i="4"/>
  <c r="W208" i="4"/>
  <c r="R208" i="4"/>
  <c r="M208" i="4"/>
  <c r="H208" i="4"/>
  <c r="W193" i="4"/>
  <c r="R193" i="4"/>
  <c r="M193" i="4"/>
  <c r="H193" i="4"/>
  <c r="W174" i="4"/>
  <c r="R174" i="4"/>
  <c r="M174" i="4"/>
  <c r="H174" i="4"/>
  <c r="W161" i="4"/>
  <c r="R161" i="4"/>
  <c r="M161" i="4"/>
  <c r="H161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W253" i="4"/>
  <c r="R253" i="4"/>
  <c r="M253" i="4"/>
  <c r="H253" i="4"/>
  <c r="W252" i="4" l="1"/>
  <c r="R252" i="4"/>
  <c r="M252" i="4"/>
  <c r="H25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160" i="4"/>
  <c r="R160" i="4"/>
  <c r="M160" i="4"/>
  <c r="H160" i="4"/>
  <c r="W173" i="4"/>
  <c r="R173" i="4"/>
  <c r="M173" i="4"/>
  <c r="H173" i="4"/>
  <c r="W192" i="4"/>
  <c r="R192" i="4"/>
  <c r="M192" i="4"/>
  <c r="H192" i="4"/>
  <c r="W207" i="4"/>
  <c r="R207" i="4"/>
  <c r="M207" i="4"/>
  <c r="H207" i="4"/>
  <c r="W226" i="4"/>
  <c r="R226" i="4"/>
  <c r="M226" i="4"/>
  <c r="H226" i="4"/>
  <c r="W251" i="4"/>
  <c r="R251" i="4"/>
  <c r="M251" i="4"/>
  <c r="H251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172" i="4" l="1"/>
  <c r="R172" i="4"/>
  <c r="M172" i="4"/>
  <c r="H172" i="4"/>
  <c r="W225" i="4"/>
  <c r="R225" i="4"/>
  <c r="M225" i="4"/>
  <c r="H225" i="4"/>
  <c r="W250" i="4"/>
  <c r="R250" i="4"/>
  <c r="M250" i="4"/>
  <c r="H250" i="4"/>
  <c r="W249" i="4" l="1"/>
  <c r="R249" i="4"/>
  <c r="M249" i="4"/>
  <c r="H249" i="4"/>
  <c r="W171" i="4"/>
  <c r="R171" i="4"/>
  <c r="M171" i="4"/>
  <c r="H171" i="4"/>
  <c r="W248" i="4" l="1"/>
  <c r="R248" i="4"/>
  <c r="M248" i="4"/>
  <c r="H248" i="4"/>
  <c r="W224" i="4"/>
  <c r="R224" i="4"/>
  <c r="M224" i="4"/>
  <c r="H224" i="4"/>
  <c r="W223" i="4"/>
  <c r="R223" i="4"/>
  <c r="M223" i="4"/>
  <c r="H223" i="4"/>
  <c r="W247" i="4"/>
  <c r="R247" i="4"/>
  <c r="M247" i="4"/>
  <c r="H247" i="4"/>
  <c r="W222" i="4"/>
  <c r="R222" i="4"/>
  <c r="M222" i="4"/>
  <c r="H222" i="4"/>
  <c r="W170" i="4"/>
  <c r="R170" i="4"/>
  <c r="M170" i="4"/>
  <c r="H170" i="4"/>
  <c r="W206" i="4"/>
  <c r="R206" i="4"/>
  <c r="M206" i="4"/>
  <c r="H206" i="4"/>
  <c r="W220" i="4"/>
  <c r="R220" i="4"/>
  <c r="M220" i="4"/>
  <c r="H220" i="4"/>
  <c r="W246" i="4"/>
  <c r="R246" i="4"/>
  <c r="M246" i="4"/>
  <c r="H246" i="4"/>
  <c r="W205" i="4"/>
  <c r="R205" i="4"/>
  <c r="M205" i="4"/>
  <c r="H205" i="4"/>
  <c r="W159" i="4"/>
  <c r="R159" i="4"/>
  <c r="M159" i="4"/>
  <c r="H159" i="4"/>
  <c r="W191" i="4"/>
  <c r="R191" i="4"/>
  <c r="M191" i="4"/>
  <c r="H191" i="4"/>
  <c r="W158" i="4" l="1"/>
  <c r="R158" i="4"/>
  <c r="M158" i="4"/>
  <c r="H158" i="4"/>
  <c r="W204" i="4"/>
  <c r="R204" i="4"/>
  <c r="M204" i="4"/>
  <c r="H204" i="4"/>
  <c r="W245" i="4"/>
  <c r="R245" i="4"/>
  <c r="M245" i="4"/>
  <c r="H245" i="4"/>
  <c r="W221" i="4"/>
  <c r="R221" i="4"/>
  <c r="M221" i="4"/>
  <c r="H221" i="4"/>
  <c r="W157" i="4"/>
  <c r="R157" i="4"/>
  <c r="M157" i="4"/>
  <c r="H157" i="4"/>
  <c r="W190" i="4"/>
  <c r="R190" i="4"/>
  <c r="M190" i="4"/>
  <c r="H190" i="4"/>
  <c r="W244" i="4" l="1"/>
  <c r="R244" i="4"/>
  <c r="M244" i="4"/>
  <c r="H244" i="4"/>
  <c r="W203" i="4"/>
  <c r="R203" i="4"/>
  <c r="M203" i="4"/>
  <c r="H203" i="4"/>
  <c r="W202" i="4"/>
  <c r="R202" i="4"/>
  <c r="M202" i="4"/>
  <c r="H202" i="4"/>
  <c r="W243" i="4" l="1"/>
  <c r="R243" i="4"/>
  <c r="M243" i="4"/>
  <c r="H243" i="4"/>
  <c r="W242" i="4"/>
  <c r="R242" i="4"/>
  <c r="M242" i="4"/>
  <c r="H242" i="4"/>
  <c r="H239" i="4" l="1"/>
  <c r="M239" i="4"/>
  <c r="R239" i="4"/>
  <c r="W239" i="4"/>
  <c r="H240" i="4"/>
  <c r="M240" i="4"/>
  <c r="R240" i="4"/>
  <c r="W240" i="4"/>
  <c r="W241" i="4"/>
  <c r="R241" i="4"/>
  <c r="M241" i="4"/>
  <c r="H241" i="4"/>
  <c r="W156" i="4" l="1"/>
  <c r="R156" i="4"/>
  <c r="M156" i="4"/>
  <c r="H156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5" i="4" l="1"/>
  <c r="R155" i="4"/>
  <c r="M155" i="4"/>
  <c r="H15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19" i="4" l="1"/>
  <c r="R219" i="4"/>
  <c r="M219" i="4"/>
  <c r="H219" i="4"/>
  <c r="A1" i="5"/>
  <c r="W189" i="4" l="1"/>
  <c r="R189" i="4"/>
  <c r="M189" i="4"/>
  <c r="H189" i="4"/>
  <c r="W154" i="4"/>
  <c r="R154" i="4"/>
  <c r="M154" i="4"/>
  <c r="H15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8" i="4"/>
  <c r="R218" i="4"/>
  <c r="M218" i="4"/>
  <c r="H218" i="4"/>
  <c r="W201" i="4"/>
  <c r="R201" i="4"/>
  <c r="M201" i="4"/>
  <c r="H201" i="4"/>
  <c r="W188" i="4"/>
  <c r="R188" i="4"/>
  <c r="M188" i="4"/>
  <c r="H188" i="4"/>
  <c r="W153" i="4"/>
  <c r="R153" i="4"/>
  <c r="M153" i="4"/>
  <c r="H153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<sst xmlns="http://schemas.openxmlformats.org/spreadsheetml/2006/main" count="26255" uniqueCount="316">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</sst>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7"/>
  <sheetViews>
    <sheetView tabSelected="1" workbookViewId="0">
      <pane ySplit="3" topLeftCell="A72" activePane="bottomLeft" state="frozen"/>
      <selection pane="bottomLeft" activeCell="G86" sqref="G86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MIN(BI6:BI290)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313</v>
      </c>
      <c r="E84" s="63" t="s">
        <v>314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-1.5299999999999999E-2</v>
      </c>
      <c r="M84" s="64" t="str">
        <f t="shared" ref="M84" si="475">IF(ABS(L84)&lt;5%,"VG",IF(ABS(L84)&lt;10%,"G",IF(ABS(L84)&lt;15%,"S","NS")))</f>
        <v>VG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0.43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0.82199999999999995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315</v>
      </c>
      <c r="E85" s="63" t="s">
        <v>314</v>
      </c>
      <c r="F85" s="79"/>
      <c r="G85" s="64">
        <v>0.86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-4.5900000000000003E-2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0.37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0.86519999999999997</v>
      </c>
      <c r="W85" s="64" t="str">
        <f t="shared" ref="W85" si="500">IF(V85&gt;0.85,"VG",IF(V85&gt;0.75,"G",IF(V85&gt;0.6,"S","NS")))</f>
        <v>VG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129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172</v>
      </c>
      <c r="F87" s="77"/>
      <c r="G87" s="64">
        <v>0.52400000000000002</v>
      </c>
      <c r="H87" s="64" t="str">
        <f t="shared" ref="H87:H96" si="505">IF(G87&gt;0.8,"VG",IF(G87&gt;0.7,"G",IF(G87&gt;0.45,"S","NS")))</f>
        <v>S</v>
      </c>
      <c r="I87" s="64" t="str">
        <f t="shared" ref="I87:I94" si="506">AJ87</f>
        <v>S</v>
      </c>
      <c r="J87" s="64" t="str">
        <f t="shared" ref="J87:J94" si="507">BB87</f>
        <v>S</v>
      </c>
      <c r="K87" s="64" t="str">
        <f t="shared" ref="K87:K94" si="508">BT87</f>
        <v>S</v>
      </c>
      <c r="L87" s="65">
        <v>-4.2999999999999997E-2</v>
      </c>
      <c r="M87" s="64" t="str">
        <f t="shared" ref="M87:M96" si="509">IF(ABS(L87)&lt;5%,"VG",IF(ABS(L87)&lt;10%,"G",IF(ABS(L87)&lt;15%,"S","NS")))</f>
        <v>VG</v>
      </c>
      <c r="N87" s="64" t="str">
        <f t="shared" ref="N87:N94" si="510">AO87</f>
        <v>S</v>
      </c>
      <c r="O87" s="64" t="str">
        <f t="shared" ref="O87:O94" si="511">BD87</f>
        <v>NS</v>
      </c>
      <c r="P87" s="64" t="str">
        <f t="shared" ref="P87:P94" si="512">BY87</f>
        <v>S</v>
      </c>
      <c r="Q87" s="64">
        <v>0.68799999999999994</v>
      </c>
      <c r="R87" s="64" t="str">
        <f t="shared" ref="R87:R96" si="513">IF(Q87&lt;=0.5,"VG",IF(Q87&lt;=0.6,"G",IF(Q87&lt;=0.7,"S","NS")))</f>
        <v>S</v>
      </c>
      <c r="S87" s="64" t="str">
        <f t="shared" ref="S87:S94" si="514">AN87</f>
        <v>NS</v>
      </c>
      <c r="T87" s="64" t="str">
        <f t="shared" ref="T87:T94" si="515">BF87</f>
        <v>S</v>
      </c>
      <c r="U87" s="64" t="str">
        <f t="shared" ref="U87:U94" si="516">BX87</f>
        <v>S</v>
      </c>
      <c r="V87" s="64">
        <v>0.59899999999999998</v>
      </c>
      <c r="W87" s="64" t="str">
        <f t="shared" ref="W87:W96" si="517">IF(V87&gt;0.85,"VG",IF(V87&gt;0.75,"G",IF(V87&gt;0.6,"S","NS")))</f>
        <v>NS</v>
      </c>
      <c r="X87" s="64" t="str">
        <f t="shared" ref="X87:X94" si="518">AP87</f>
        <v>NS</v>
      </c>
      <c r="Y87" s="64" t="str">
        <f t="shared" ref="Y87:Y94" si="519">BH87</f>
        <v>S</v>
      </c>
      <c r="Z87" s="64" t="str">
        <f t="shared" ref="Z87:Z94" si="520">BZ87</f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ref="BI87:BI94" si="521">IF(BJ87=AR87,1,0)</f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178</v>
      </c>
      <c r="F88" s="100"/>
      <c r="G88" s="49">
        <v>0.43</v>
      </c>
      <c r="H88" s="49" t="str">
        <f t="shared" si="505"/>
        <v>NS</v>
      </c>
      <c r="I88" s="49" t="str">
        <f t="shared" si="506"/>
        <v>S</v>
      </c>
      <c r="J88" s="49" t="str">
        <f t="shared" si="507"/>
        <v>S</v>
      </c>
      <c r="K88" s="49" t="str">
        <f t="shared" si="508"/>
        <v>S</v>
      </c>
      <c r="L88" s="50">
        <v>-0.13400000000000001</v>
      </c>
      <c r="M88" s="49" t="str">
        <f t="shared" si="509"/>
        <v>S</v>
      </c>
      <c r="N88" s="49" t="str">
        <f t="shared" si="510"/>
        <v>S</v>
      </c>
      <c r="O88" s="49" t="str">
        <f t="shared" si="511"/>
        <v>NS</v>
      </c>
      <c r="P88" s="49" t="str">
        <f t="shared" si="512"/>
        <v>S</v>
      </c>
      <c r="Q88" s="49">
        <v>0.74</v>
      </c>
      <c r="R88" s="49" t="str">
        <f t="shared" si="513"/>
        <v>NS</v>
      </c>
      <c r="S88" s="49" t="str">
        <f t="shared" si="514"/>
        <v>NS</v>
      </c>
      <c r="T88" s="49" t="str">
        <f t="shared" si="515"/>
        <v>S</v>
      </c>
      <c r="U88" s="49" t="str">
        <f t="shared" si="516"/>
        <v>S</v>
      </c>
      <c r="V88" s="49">
        <v>0.56000000000000005</v>
      </c>
      <c r="W88" s="49" t="str">
        <f t="shared" si="517"/>
        <v>NS</v>
      </c>
      <c r="X88" s="49" t="str">
        <f t="shared" si="518"/>
        <v>NS</v>
      </c>
      <c r="Y88" s="49" t="str">
        <f t="shared" si="519"/>
        <v>S</v>
      </c>
      <c r="Z88" s="49" t="str">
        <f t="shared" si="520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521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47" customFormat="1" x14ac:dyDescent="0.3">
      <c r="A89" s="48">
        <v>14162200</v>
      </c>
      <c r="B89" s="47">
        <v>23773405</v>
      </c>
      <c r="C89" s="47" t="s">
        <v>10</v>
      </c>
      <c r="D89" s="47" t="s">
        <v>185</v>
      </c>
      <c r="F89" s="100"/>
      <c r="G89" s="49">
        <v>0.44</v>
      </c>
      <c r="H89" s="49" t="str">
        <f t="shared" si="505"/>
        <v>NS</v>
      </c>
      <c r="I89" s="49" t="str">
        <f t="shared" si="506"/>
        <v>S</v>
      </c>
      <c r="J89" s="49" t="str">
        <f t="shared" si="507"/>
        <v>S</v>
      </c>
      <c r="K89" s="49" t="str">
        <f t="shared" si="508"/>
        <v>S</v>
      </c>
      <c r="L89" s="50">
        <v>-0.121</v>
      </c>
      <c r="M89" s="49" t="str">
        <f t="shared" si="509"/>
        <v>S</v>
      </c>
      <c r="N89" s="49" t="str">
        <f t="shared" si="510"/>
        <v>S</v>
      </c>
      <c r="O89" s="49" t="str">
        <f t="shared" si="511"/>
        <v>NS</v>
      </c>
      <c r="P89" s="49" t="str">
        <f t="shared" si="512"/>
        <v>S</v>
      </c>
      <c r="Q89" s="49">
        <v>0.73</v>
      </c>
      <c r="R89" s="49" t="str">
        <f t="shared" si="513"/>
        <v>NS</v>
      </c>
      <c r="S89" s="49" t="str">
        <f t="shared" si="514"/>
        <v>NS</v>
      </c>
      <c r="T89" s="49" t="str">
        <f t="shared" si="515"/>
        <v>S</v>
      </c>
      <c r="U89" s="49" t="str">
        <f t="shared" si="516"/>
        <v>S</v>
      </c>
      <c r="V89" s="49">
        <v>0.56000000000000005</v>
      </c>
      <c r="W89" s="49" t="str">
        <f t="shared" si="517"/>
        <v>NS</v>
      </c>
      <c r="X89" s="49" t="str">
        <f t="shared" si="518"/>
        <v>NS</v>
      </c>
      <c r="Y89" s="49" t="str">
        <f t="shared" si="519"/>
        <v>S</v>
      </c>
      <c r="Z89" s="49" t="str">
        <f t="shared" si="520"/>
        <v>S</v>
      </c>
      <c r="AA89" s="51">
        <v>0.61474935919165996</v>
      </c>
      <c r="AB89" s="51">
        <v>0.50541865349041004</v>
      </c>
      <c r="AC89" s="51">
        <v>23.505529061268899</v>
      </c>
      <c r="AD89" s="51">
        <v>20.7573483741354</v>
      </c>
      <c r="AE89" s="51">
        <v>0.62068562155759599</v>
      </c>
      <c r="AF89" s="51">
        <v>0.70326477695786105</v>
      </c>
      <c r="AG89" s="51">
        <v>0.70620903477716401</v>
      </c>
      <c r="AH89" s="51">
        <v>0.59088709824975805</v>
      </c>
      <c r="AI89" s="52" t="s">
        <v>76</v>
      </c>
      <c r="AJ89" s="52" t="s">
        <v>76</v>
      </c>
      <c r="AK89" s="52" t="s">
        <v>73</v>
      </c>
      <c r="AL89" s="52" t="s">
        <v>73</v>
      </c>
      <c r="AM89" s="52" t="s">
        <v>76</v>
      </c>
      <c r="AN89" s="52" t="s">
        <v>73</v>
      </c>
      <c r="AO89" s="52" t="s">
        <v>76</v>
      </c>
      <c r="AP89" s="52" t="s">
        <v>73</v>
      </c>
      <c r="AR89" s="53" t="s">
        <v>84</v>
      </c>
      <c r="AS89" s="51">
        <v>0.65361168481487997</v>
      </c>
      <c r="AT89" s="51">
        <v>0.62891701080685203</v>
      </c>
      <c r="AU89" s="51">
        <v>19.157711222465299</v>
      </c>
      <c r="AV89" s="51">
        <v>19.6352986175783</v>
      </c>
      <c r="AW89" s="51">
        <v>0.58854763204444205</v>
      </c>
      <c r="AX89" s="51">
        <v>0.60916581420262605</v>
      </c>
      <c r="AY89" s="51">
        <v>0.71557078302967803</v>
      </c>
      <c r="AZ89" s="51">
        <v>0.69834539597761702</v>
      </c>
      <c r="BA89" s="52" t="s">
        <v>76</v>
      </c>
      <c r="BB89" s="52" t="s">
        <v>76</v>
      </c>
      <c r="BC89" s="52" t="s">
        <v>73</v>
      </c>
      <c r="BD89" s="52" t="s">
        <v>73</v>
      </c>
      <c r="BE89" s="52" t="s">
        <v>75</v>
      </c>
      <c r="BF89" s="52" t="s">
        <v>76</v>
      </c>
      <c r="BG89" s="52" t="s">
        <v>76</v>
      </c>
      <c r="BH89" s="52" t="s">
        <v>76</v>
      </c>
      <c r="BI89" s="47">
        <f t="shared" si="521"/>
        <v>1</v>
      </c>
      <c r="BJ89" s="47" t="s">
        <v>84</v>
      </c>
      <c r="BK89" s="51">
        <v>0.61216899059697905</v>
      </c>
      <c r="BL89" s="51">
        <v>0.58873650283311596</v>
      </c>
      <c r="BM89" s="51">
        <v>23.1104136912037</v>
      </c>
      <c r="BN89" s="51">
        <v>22.9050585976862</v>
      </c>
      <c r="BO89" s="51">
        <v>0.62276079629583403</v>
      </c>
      <c r="BP89" s="51">
        <v>0.64129829031963304</v>
      </c>
      <c r="BQ89" s="51">
        <v>0.702161749198008</v>
      </c>
      <c r="BR89" s="51">
        <v>0.683585110815213</v>
      </c>
      <c r="BS89" s="47" t="s">
        <v>76</v>
      </c>
      <c r="BT89" s="47" t="s">
        <v>76</v>
      </c>
      <c r="BU89" s="47" t="s">
        <v>73</v>
      </c>
      <c r="BV89" s="47" t="s">
        <v>73</v>
      </c>
      <c r="BW89" s="47" t="s">
        <v>76</v>
      </c>
      <c r="BX89" s="47" t="s">
        <v>76</v>
      </c>
      <c r="BY89" s="47" t="s">
        <v>76</v>
      </c>
      <c r="BZ89" s="47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186</v>
      </c>
      <c r="F90" s="100"/>
      <c r="G90" s="49">
        <v>0.47</v>
      </c>
      <c r="H90" s="49" t="str">
        <f t="shared" si="505"/>
        <v>S</v>
      </c>
      <c r="I90" s="49" t="str">
        <f t="shared" si="506"/>
        <v>S</v>
      </c>
      <c r="J90" s="49" t="str">
        <f t="shared" si="507"/>
        <v>S</v>
      </c>
      <c r="K90" s="49" t="str">
        <f t="shared" si="508"/>
        <v>S</v>
      </c>
      <c r="L90" s="50">
        <v>-6.0999999999999999E-2</v>
      </c>
      <c r="M90" s="49" t="str">
        <f t="shared" si="509"/>
        <v>G</v>
      </c>
      <c r="N90" s="49" t="str">
        <f t="shared" si="510"/>
        <v>S</v>
      </c>
      <c r="O90" s="49" t="str">
        <f t="shared" si="511"/>
        <v>NS</v>
      </c>
      <c r="P90" s="49" t="str">
        <f t="shared" si="512"/>
        <v>S</v>
      </c>
      <c r="Q90" s="49">
        <v>0.73</v>
      </c>
      <c r="R90" s="49" t="str">
        <f t="shared" si="513"/>
        <v>NS</v>
      </c>
      <c r="S90" s="49" t="str">
        <f t="shared" si="514"/>
        <v>NS</v>
      </c>
      <c r="T90" s="49" t="str">
        <f t="shared" si="515"/>
        <v>S</v>
      </c>
      <c r="U90" s="49" t="str">
        <f t="shared" si="516"/>
        <v>S</v>
      </c>
      <c r="V90" s="49">
        <v>0.56000000000000005</v>
      </c>
      <c r="W90" s="49" t="str">
        <f t="shared" si="517"/>
        <v>NS</v>
      </c>
      <c r="X90" s="49" t="str">
        <f t="shared" si="518"/>
        <v>NS</v>
      </c>
      <c r="Y90" s="49" t="str">
        <f t="shared" si="519"/>
        <v>S</v>
      </c>
      <c r="Z90" s="49" t="str">
        <f t="shared" si="520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21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204</v>
      </c>
      <c r="F91" s="79"/>
      <c r="G91" s="64">
        <v>0.84</v>
      </c>
      <c r="H91" s="64" t="str">
        <f t="shared" si="505"/>
        <v>VG</v>
      </c>
      <c r="I91" s="64" t="str">
        <f t="shared" si="506"/>
        <v>S</v>
      </c>
      <c r="J91" s="64" t="str">
        <f t="shared" si="507"/>
        <v>S</v>
      </c>
      <c r="K91" s="64" t="str">
        <f t="shared" si="508"/>
        <v>S</v>
      </c>
      <c r="L91" s="65">
        <v>0.124</v>
      </c>
      <c r="M91" s="64" t="str">
        <f t="shared" si="509"/>
        <v>S</v>
      </c>
      <c r="N91" s="64" t="str">
        <f t="shared" si="510"/>
        <v>S</v>
      </c>
      <c r="O91" s="64" t="str">
        <f t="shared" si="511"/>
        <v>NS</v>
      </c>
      <c r="P91" s="64" t="str">
        <f t="shared" si="512"/>
        <v>S</v>
      </c>
      <c r="Q91" s="64">
        <v>0.4</v>
      </c>
      <c r="R91" s="64" t="str">
        <f t="shared" si="513"/>
        <v>VG</v>
      </c>
      <c r="S91" s="64" t="str">
        <f t="shared" si="514"/>
        <v>NS</v>
      </c>
      <c r="T91" s="64" t="str">
        <f t="shared" si="515"/>
        <v>S</v>
      </c>
      <c r="U91" s="64" t="str">
        <f t="shared" si="516"/>
        <v>S</v>
      </c>
      <c r="V91" s="64">
        <v>0.85</v>
      </c>
      <c r="W91" s="64" t="str">
        <f t="shared" si="517"/>
        <v>G</v>
      </c>
      <c r="X91" s="64" t="str">
        <f t="shared" si="518"/>
        <v>NS</v>
      </c>
      <c r="Y91" s="64" t="str">
        <f t="shared" si="519"/>
        <v>S</v>
      </c>
      <c r="Z91" s="64" t="str">
        <f t="shared" si="520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521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205</v>
      </c>
      <c r="F92" s="79"/>
      <c r="G92" s="64">
        <v>0.6</v>
      </c>
      <c r="H92" s="64" t="str">
        <f t="shared" si="505"/>
        <v>S</v>
      </c>
      <c r="I92" s="64" t="str">
        <f t="shared" si="506"/>
        <v>S</v>
      </c>
      <c r="J92" s="64" t="str">
        <f t="shared" si="507"/>
        <v>S</v>
      </c>
      <c r="K92" s="64" t="str">
        <f t="shared" si="508"/>
        <v>S</v>
      </c>
      <c r="L92" s="65">
        <v>1.7000000000000001E-2</v>
      </c>
      <c r="M92" s="64" t="str">
        <f t="shared" si="509"/>
        <v>VG</v>
      </c>
      <c r="N92" s="64" t="str">
        <f t="shared" si="510"/>
        <v>S</v>
      </c>
      <c r="O92" s="64" t="str">
        <f t="shared" si="511"/>
        <v>NS</v>
      </c>
      <c r="P92" s="64" t="str">
        <f t="shared" si="512"/>
        <v>S</v>
      </c>
      <c r="Q92" s="64">
        <v>0.63</v>
      </c>
      <c r="R92" s="64" t="str">
        <f t="shared" si="513"/>
        <v>S</v>
      </c>
      <c r="S92" s="64" t="str">
        <f t="shared" si="514"/>
        <v>NS</v>
      </c>
      <c r="T92" s="64" t="str">
        <f t="shared" si="515"/>
        <v>S</v>
      </c>
      <c r="U92" s="64" t="str">
        <f t="shared" si="516"/>
        <v>S</v>
      </c>
      <c r="V92" s="64">
        <v>0.64600000000000002</v>
      </c>
      <c r="W92" s="64" t="str">
        <f t="shared" si="517"/>
        <v>S</v>
      </c>
      <c r="X92" s="64" t="str">
        <f t="shared" si="518"/>
        <v>NS</v>
      </c>
      <c r="Y92" s="64" t="str">
        <f t="shared" si="519"/>
        <v>S</v>
      </c>
      <c r="Z92" s="64" t="str">
        <f t="shared" si="520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521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206</v>
      </c>
      <c r="F93" s="79"/>
      <c r="G93" s="64">
        <v>0.61</v>
      </c>
      <c r="H93" s="64" t="str">
        <f t="shared" si="505"/>
        <v>S</v>
      </c>
      <c r="I93" s="64" t="str">
        <f t="shared" si="506"/>
        <v>S</v>
      </c>
      <c r="J93" s="64" t="str">
        <f t="shared" si="507"/>
        <v>S</v>
      </c>
      <c r="K93" s="64" t="str">
        <f t="shared" si="508"/>
        <v>S</v>
      </c>
      <c r="L93" s="65">
        <v>-1.2E-2</v>
      </c>
      <c r="M93" s="64" t="str">
        <f t="shared" si="509"/>
        <v>VG</v>
      </c>
      <c r="N93" s="64" t="str">
        <f t="shared" si="510"/>
        <v>S</v>
      </c>
      <c r="O93" s="64" t="str">
        <f t="shared" si="511"/>
        <v>NS</v>
      </c>
      <c r="P93" s="64" t="str">
        <f t="shared" si="512"/>
        <v>S</v>
      </c>
      <c r="Q93" s="64">
        <v>0.63</v>
      </c>
      <c r="R93" s="64" t="str">
        <f t="shared" si="513"/>
        <v>S</v>
      </c>
      <c r="S93" s="64" t="str">
        <f t="shared" si="514"/>
        <v>NS</v>
      </c>
      <c r="T93" s="64" t="str">
        <f t="shared" si="515"/>
        <v>S</v>
      </c>
      <c r="U93" s="64" t="str">
        <f t="shared" si="516"/>
        <v>S</v>
      </c>
      <c r="V93" s="64">
        <v>0.64600000000000002</v>
      </c>
      <c r="W93" s="64" t="str">
        <f t="shared" si="517"/>
        <v>S</v>
      </c>
      <c r="X93" s="64" t="str">
        <f t="shared" si="518"/>
        <v>NS</v>
      </c>
      <c r="Y93" s="64" t="str">
        <f t="shared" si="519"/>
        <v>S</v>
      </c>
      <c r="Z93" s="64" t="str">
        <f t="shared" si="520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21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212</v>
      </c>
      <c r="F94" s="79"/>
      <c r="G94" s="64">
        <v>0.6</v>
      </c>
      <c r="H94" s="64" t="str">
        <f t="shared" si="505"/>
        <v>S</v>
      </c>
      <c r="I94" s="64" t="str">
        <f t="shared" si="506"/>
        <v>S</v>
      </c>
      <c r="J94" s="64" t="str">
        <f t="shared" si="507"/>
        <v>S</v>
      </c>
      <c r="K94" s="64" t="str">
        <f t="shared" si="508"/>
        <v>S</v>
      </c>
      <c r="L94" s="65">
        <v>-4.4999999999999998E-2</v>
      </c>
      <c r="M94" s="64" t="str">
        <f t="shared" si="509"/>
        <v>VG</v>
      </c>
      <c r="N94" s="64" t="str">
        <f t="shared" si="510"/>
        <v>S</v>
      </c>
      <c r="O94" s="64" t="str">
        <f t="shared" si="511"/>
        <v>NS</v>
      </c>
      <c r="P94" s="64" t="str">
        <f t="shared" si="512"/>
        <v>S</v>
      </c>
      <c r="Q94" s="64">
        <v>0.63</v>
      </c>
      <c r="R94" s="64" t="str">
        <f t="shared" si="513"/>
        <v>S</v>
      </c>
      <c r="S94" s="64" t="str">
        <f t="shared" si="514"/>
        <v>NS</v>
      </c>
      <c r="T94" s="64" t="str">
        <f t="shared" si="515"/>
        <v>S</v>
      </c>
      <c r="U94" s="64" t="str">
        <f t="shared" si="516"/>
        <v>S</v>
      </c>
      <c r="V94" s="64">
        <v>0.65700000000000003</v>
      </c>
      <c r="W94" s="64" t="str">
        <f t="shared" si="517"/>
        <v>S</v>
      </c>
      <c r="X94" s="64" t="str">
        <f t="shared" si="518"/>
        <v>NS</v>
      </c>
      <c r="Y94" s="64" t="str">
        <f t="shared" si="519"/>
        <v>S</v>
      </c>
      <c r="Z94" s="64" t="str">
        <f t="shared" si="520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21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228</v>
      </c>
      <c r="E95" s="63" t="s">
        <v>237</v>
      </c>
      <c r="F95" s="79"/>
      <c r="G95" s="64">
        <v>0.6</v>
      </c>
      <c r="H95" s="64" t="str">
        <f t="shared" si="505"/>
        <v>S</v>
      </c>
      <c r="I95" s="64" t="str">
        <f t="shared" ref="I95" si="522">AJ95</f>
        <v>S</v>
      </c>
      <c r="J95" s="64" t="str">
        <f t="shared" ref="J95" si="523">BB95</f>
        <v>S</v>
      </c>
      <c r="K95" s="64" t="str">
        <f t="shared" ref="K95" si="524">BT95</f>
        <v>S</v>
      </c>
      <c r="L95" s="65">
        <v>-4.2999999999999997E-2</v>
      </c>
      <c r="M95" s="64" t="str">
        <f t="shared" si="509"/>
        <v>VG</v>
      </c>
      <c r="N95" s="64" t="str">
        <f t="shared" ref="N95" si="525">AO95</f>
        <v>S</v>
      </c>
      <c r="O95" s="64" t="str">
        <f t="shared" ref="O95" si="526">BD95</f>
        <v>NS</v>
      </c>
      <c r="P95" s="64" t="str">
        <f t="shared" ref="P95" si="527">BY95</f>
        <v>S</v>
      </c>
      <c r="Q95" s="64">
        <v>0.60099999999999998</v>
      </c>
      <c r="R95" s="64" t="str">
        <f t="shared" si="513"/>
        <v>S</v>
      </c>
      <c r="S95" s="64" t="str">
        <f t="shared" ref="S95" si="528">AN95</f>
        <v>NS</v>
      </c>
      <c r="T95" s="64" t="str">
        <f t="shared" ref="T95" si="529">BF95</f>
        <v>S</v>
      </c>
      <c r="U95" s="64" t="str">
        <f t="shared" ref="U95" si="530">BX95</f>
        <v>S</v>
      </c>
      <c r="V95" s="64">
        <v>0.65700000000000003</v>
      </c>
      <c r="W95" s="64" t="str">
        <f t="shared" si="517"/>
        <v>S</v>
      </c>
      <c r="X95" s="64" t="str">
        <f t="shared" ref="X95" si="531">AP95</f>
        <v>NS</v>
      </c>
      <c r="Y95" s="64" t="str">
        <f t="shared" ref="Y95" si="532">BH95</f>
        <v>S</v>
      </c>
      <c r="Z95" s="64" t="str">
        <f t="shared" ref="Z95" si="533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4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254</v>
      </c>
      <c r="E96" s="63" t="s">
        <v>236</v>
      </c>
      <c r="F96" s="79"/>
      <c r="G96" s="64">
        <v>0.59</v>
      </c>
      <c r="H96" s="64" t="str">
        <f t="shared" si="505"/>
        <v>S</v>
      </c>
      <c r="I96" s="64" t="str">
        <f t="shared" ref="I96" si="535">AJ96</f>
        <v>S</v>
      </c>
      <c r="J96" s="64" t="str">
        <f t="shared" ref="J96" si="536">BB96</f>
        <v>S</v>
      </c>
      <c r="K96" s="64" t="str">
        <f t="shared" ref="K96" si="537">BT96</f>
        <v>S</v>
      </c>
      <c r="L96" s="65">
        <v>-7.0000000000000007E-2</v>
      </c>
      <c r="M96" s="64" t="str">
        <f t="shared" si="509"/>
        <v>G</v>
      </c>
      <c r="N96" s="64" t="str">
        <f t="shared" ref="N96" si="538">AO96</f>
        <v>S</v>
      </c>
      <c r="O96" s="64" t="str">
        <f t="shared" ref="O96" si="539">BD96</f>
        <v>NS</v>
      </c>
      <c r="P96" s="64" t="str">
        <f t="shared" ref="P96" si="540">BY96</f>
        <v>S</v>
      </c>
      <c r="Q96" s="64">
        <v>0.64</v>
      </c>
      <c r="R96" s="64" t="str">
        <f t="shared" si="513"/>
        <v>S</v>
      </c>
      <c r="S96" s="64" t="str">
        <f t="shared" ref="S96" si="541">AN96</f>
        <v>NS</v>
      </c>
      <c r="T96" s="64" t="str">
        <f t="shared" ref="T96" si="542">BF96</f>
        <v>S</v>
      </c>
      <c r="U96" s="64" t="str">
        <f t="shared" ref="U96" si="543">BX96</f>
        <v>S</v>
      </c>
      <c r="V96" s="64">
        <v>0.65700000000000003</v>
      </c>
      <c r="W96" s="64" t="str">
        <f t="shared" si="517"/>
        <v>S</v>
      </c>
      <c r="X96" s="64" t="str">
        <f t="shared" ref="X96" si="544">AP96</f>
        <v>NS</v>
      </c>
      <c r="Y96" s="64" t="str">
        <f t="shared" ref="Y96" si="545">BH96</f>
        <v>S</v>
      </c>
      <c r="Z96" s="64" t="str">
        <f t="shared" ref="Z96" si="546">BZ96</f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ref="BI96" si="547">IF(BJ96=AR96,1,0)</f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260</v>
      </c>
      <c r="F97" s="79"/>
      <c r="G97" s="64">
        <v>0.59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-7.0999999999999994E-2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0.64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0.65700000000000003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30" customFormat="1" x14ac:dyDescent="0.3">
      <c r="A98" s="114">
        <v>14162200</v>
      </c>
      <c r="B98" s="30">
        <v>23773405</v>
      </c>
      <c r="C98" s="30" t="s">
        <v>10</v>
      </c>
      <c r="D98" s="30" t="s">
        <v>301</v>
      </c>
      <c r="F98" s="116"/>
      <c r="G98" s="24">
        <v>0.33</v>
      </c>
      <c r="H98" s="24" t="str">
        <f t="shared" ref="H98" si="565">IF(G98&gt;0.8,"VG",IF(G98&gt;0.7,"G",IF(G98&gt;0.45,"S","NS")))</f>
        <v>NS</v>
      </c>
      <c r="I98" s="24" t="str">
        <f t="shared" ref="I98" si="566">AJ98</f>
        <v>S</v>
      </c>
      <c r="J98" s="24" t="str">
        <f t="shared" ref="J98" si="567">BB98</f>
        <v>S</v>
      </c>
      <c r="K98" s="24" t="str">
        <f t="shared" ref="K98" si="568">BT98</f>
        <v>S</v>
      </c>
      <c r="L98" s="25">
        <v>-0.1948</v>
      </c>
      <c r="M98" s="24" t="str">
        <f t="shared" ref="M98" si="569">IF(ABS(L98)&lt;5%,"VG",IF(ABS(L98)&lt;10%,"G",IF(ABS(L98)&lt;15%,"S","NS")))</f>
        <v>NS</v>
      </c>
      <c r="N98" s="24" t="str">
        <f t="shared" ref="N98" si="570">AO98</f>
        <v>S</v>
      </c>
      <c r="O98" s="24" t="str">
        <f t="shared" ref="O98" si="571">BD98</f>
        <v>NS</v>
      </c>
      <c r="P98" s="24" t="str">
        <f t="shared" ref="P98" si="572">BY98</f>
        <v>S</v>
      </c>
      <c r="Q98" s="24">
        <v>0.78</v>
      </c>
      <c r="R98" s="24" t="str">
        <f t="shared" ref="R98" si="573">IF(Q98&lt;=0.5,"VG",IF(Q98&lt;=0.6,"G",IF(Q98&lt;=0.7,"S","NS")))</f>
        <v>NS</v>
      </c>
      <c r="S98" s="24" t="str">
        <f t="shared" ref="S98" si="574">AN98</f>
        <v>NS</v>
      </c>
      <c r="T98" s="24" t="str">
        <f t="shared" ref="T98" si="575">BF98</f>
        <v>S</v>
      </c>
      <c r="U98" s="24" t="str">
        <f t="shared" ref="U98" si="576">BX98</f>
        <v>S</v>
      </c>
      <c r="V98" s="24">
        <v>0.60899999999999999</v>
      </c>
      <c r="W98" s="24" t="str">
        <f t="shared" ref="W98" si="577">IF(V98&gt;0.85,"VG",IF(V98&gt;0.75,"G",IF(V98&gt;0.6,"S","NS")))</f>
        <v>S</v>
      </c>
      <c r="X98" s="24" t="str">
        <f t="shared" ref="X98" si="578">AP98</f>
        <v>NS</v>
      </c>
      <c r="Y98" s="24" t="str">
        <f t="shared" ref="Y98" si="579">BH98</f>
        <v>S</v>
      </c>
      <c r="Z98" s="24" t="str">
        <f t="shared" ref="Z98" si="580">BZ98</f>
        <v>S</v>
      </c>
      <c r="AA98" s="33">
        <v>0.61474935919165996</v>
      </c>
      <c r="AB98" s="33">
        <v>0.50541865349041004</v>
      </c>
      <c r="AC98" s="33">
        <v>23.505529061268899</v>
      </c>
      <c r="AD98" s="33">
        <v>20.7573483741354</v>
      </c>
      <c r="AE98" s="33">
        <v>0.62068562155759599</v>
      </c>
      <c r="AF98" s="33">
        <v>0.70326477695786105</v>
      </c>
      <c r="AG98" s="33">
        <v>0.70620903477716401</v>
      </c>
      <c r="AH98" s="33">
        <v>0.59088709824975805</v>
      </c>
      <c r="AI98" s="36" t="s">
        <v>76</v>
      </c>
      <c r="AJ98" s="36" t="s">
        <v>76</v>
      </c>
      <c r="AK98" s="36" t="s">
        <v>73</v>
      </c>
      <c r="AL98" s="36" t="s">
        <v>73</v>
      </c>
      <c r="AM98" s="36" t="s">
        <v>76</v>
      </c>
      <c r="AN98" s="36" t="s">
        <v>73</v>
      </c>
      <c r="AO98" s="36" t="s">
        <v>76</v>
      </c>
      <c r="AP98" s="36" t="s">
        <v>73</v>
      </c>
      <c r="AR98" s="117" t="s">
        <v>84</v>
      </c>
      <c r="AS98" s="33">
        <v>0.65361168481487997</v>
      </c>
      <c r="AT98" s="33">
        <v>0.62891701080685203</v>
      </c>
      <c r="AU98" s="33">
        <v>19.157711222465299</v>
      </c>
      <c r="AV98" s="33">
        <v>19.6352986175783</v>
      </c>
      <c r="AW98" s="33">
        <v>0.58854763204444205</v>
      </c>
      <c r="AX98" s="33">
        <v>0.60916581420262605</v>
      </c>
      <c r="AY98" s="33">
        <v>0.71557078302967803</v>
      </c>
      <c r="AZ98" s="33">
        <v>0.69834539597761702</v>
      </c>
      <c r="BA98" s="36" t="s">
        <v>76</v>
      </c>
      <c r="BB98" s="36" t="s">
        <v>76</v>
      </c>
      <c r="BC98" s="36" t="s">
        <v>73</v>
      </c>
      <c r="BD98" s="36" t="s">
        <v>73</v>
      </c>
      <c r="BE98" s="36" t="s">
        <v>75</v>
      </c>
      <c r="BF98" s="36" t="s">
        <v>76</v>
      </c>
      <c r="BG98" s="36" t="s">
        <v>76</v>
      </c>
      <c r="BH98" s="36" t="s">
        <v>76</v>
      </c>
      <c r="BI98" s="30">
        <f t="shared" ref="BI98" si="581">IF(BJ98=AR98,1,0)</f>
        <v>1</v>
      </c>
      <c r="BJ98" s="30" t="s">
        <v>84</v>
      </c>
      <c r="BK98" s="33">
        <v>0.61216899059697905</v>
      </c>
      <c r="BL98" s="33">
        <v>0.58873650283311596</v>
      </c>
      <c r="BM98" s="33">
        <v>23.1104136912037</v>
      </c>
      <c r="BN98" s="33">
        <v>22.9050585976862</v>
      </c>
      <c r="BO98" s="33">
        <v>0.62276079629583403</v>
      </c>
      <c r="BP98" s="33">
        <v>0.64129829031963304</v>
      </c>
      <c r="BQ98" s="33">
        <v>0.702161749198008</v>
      </c>
      <c r="BR98" s="33">
        <v>0.683585110815213</v>
      </c>
      <c r="BS98" s="30" t="s">
        <v>76</v>
      </c>
      <c r="BT98" s="30" t="s">
        <v>76</v>
      </c>
      <c r="BU98" s="30" t="s">
        <v>73</v>
      </c>
      <c r="BV98" s="30" t="s">
        <v>73</v>
      </c>
      <c r="BW98" s="30" t="s">
        <v>76</v>
      </c>
      <c r="BX98" s="30" t="s">
        <v>76</v>
      </c>
      <c r="BY98" s="30" t="s">
        <v>76</v>
      </c>
      <c r="BZ98" s="30" t="s">
        <v>76</v>
      </c>
    </row>
    <row r="99" spans="1:78" s="30" customFormat="1" x14ac:dyDescent="0.3">
      <c r="A99" s="114">
        <v>14162200</v>
      </c>
      <c r="B99" s="30">
        <v>23773405</v>
      </c>
      <c r="C99" s="30" t="s">
        <v>10</v>
      </c>
      <c r="D99" s="30" t="s">
        <v>304</v>
      </c>
      <c r="F99" s="116"/>
      <c r="G99" s="24">
        <v>0.39</v>
      </c>
      <c r="H99" s="24" t="str">
        <f t="shared" ref="H99" si="582">IF(G99&gt;0.8,"VG",IF(G99&gt;0.7,"G",IF(G99&gt;0.45,"S","NS")))</f>
        <v>NS</v>
      </c>
      <c r="I99" s="24" t="str">
        <f t="shared" ref="I99" si="583">AJ99</f>
        <v>S</v>
      </c>
      <c r="J99" s="24" t="str">
        <f t="shared" ref="J99" si="584">BB99</f>
        <v>S</v>
      </c>
      <c r="K99" s="24" t="str">
        <f t="shared" ref="K99" si="585">BT99</f>
        <v>S</v>
      </c>
      <c r="L99" s="25">
        <v>-0.16839999999999999</v>
      </c>
      <c r="M99" s="24" t="str">
        <f t="shared" ref="M99" si="586">IF(ABS(L99)&lt;5%,"VG",IF(ABS(L99)&lt;10%,"G",IF(ABS(L99)&lt;15%,"S","NS")))</f>
        <v>NS</v>
      </c>
      <c r="N99" s="24" t="str">
        <f t="shared" ref="N99" si="587">AO99</f>
        <v>S</v>
      </c>
      <c r="O99" s="24" t="str">
        <f t="shared" ref="O99" si="588">BD99</f>
        <v>NS</v>
      </c>
      <c r="P99" s="24" t="str">
        <f t="shared" ref="P99" si="589">BY99</f>
        <v>S</v>
      </c>
      <c r="Q99" s="24">
        <v>0.76</v>
      </c>
      <c r="R99" s="24" t="str">
        <f t="shared" ref="R99" si="590">IF(Q99&lt;=0.5,"VG",IF(Q99&lt;=0.6,"G",IF(Q99&lt;=0.7,"S","NS")))</f>
        <v>NS</v>
      </c>
      <c r="S99" s="24" t="str">
        <f t="shared" ref="S99" si="591">AN99</f>
        <v>NS</v>
      </c>
      <c r="T99" s="24" t="str">
        <f t="shared" ref="T99" si="592">BF99</f>
        <v>S</v>
      </c>
      <c r="U99" s="24" t="str">
        <f t="shared" ref="U99" si="593">BX99</f>
        <v>S</v>
      </c>
      <c r="V99" s="24">
        <v>0.61599999999999999</v>
      </c>
      <c r="W99" s="24" t="str">
        <f t="shared" ref="W99" si="594">IF(V99&gt;0.85,"VG",IF(V99&gt;0.75,"G",IF(V99&gt;0.6,"S","NS")))</f>
        <v>S</v>
      </c>
      <c r="X99" s="24" t="str">
        <f t="shared" ref="X99" si="595">AP99</f>
        <v>NS</v>
      </c>
      <c r="Y99" s="24" t="str">
        <f t="shared" ref="Y99" si="596">BH99</f>
        <v>S</v>
      </c>
      <c r="Z99" s="24" t="str">
        <f t="shared" ref="Z99" si="597">BZ99</f>
        <v>S</v>
      </c>
      <c r="AA99" s="33">
        <v>0.61474935919165996</v>
      </c>
      <c r="AB99" s="33">
        <v>0.50541865349041004</v>
      </c>
      <c r="AC99" s="33">
        <v>23.505529061268899</v>
      </c>
      <c r="AD99" s="33">
        <v>20.7573483741354</v>
      </c>
      <c r="AE99" s="33">
        <v>0.62068562155759599</v>
      </c>
      <c r="AF99" s="33">
        <v>0.70326477695786105</v>
      </c>
      <c r="AG99" s="33">
        <v>0.70620903477716401</v>
      </c>
      <c r="AH99" s="33">
        <v>0.59088709824975805</v>
      </c>
      <c r="AI99" s="36" t="s">
        <v>76</v>
      </c>
      <c r="AJ99" s="36" t="s">
        <v>76</v>
      </c>
      <c r="AK99" s="36" t="s">
        <v>73</v>
      </c>
      <c r="AL99" s="36" t="s">
        <v>73</v>
      </c>
      <c r="AM99" s="36" t="s">
        <v>76</v>
      </c>
      <c r="AN99" s="36" t="s">
        <v>73</v>
      </c>
      <c r="AO99" s="36" t="s">
        <v>76</v>
      </c>
      <c r="AP99" s="36" t="s">
        <v>73</v>
      </c>
      <c r="AR99" s="117" t="s">
        <v>84</v>
      </c>
      <c r="AS99" s="33">
        <v>0.65361168481487997</v>
      </c>
      <c r="AT99" s="33">
        <v>0.62891701080685203</v>
      </c>
      <c r="AU99" s="33">
        <v>19.157711222465299</v>
      </c>
      <c r="AV99" s="33">
        <v>19.6352986175783</v>
      </c>
      <c r="AW99" s="33">
        <v>0.58854763204444205</v>
      </c>
      <c r="AX99" s="33">
        <v>0.60916581420262605</v>
      </c>
      <c r="AY99" s="33">
        <v>0.71557078302967803</v>
      </c>
      <c r="AZ99" s="33">
        <v>0.69834539597761702</v>
      </c>
      <c r="BA99" s="36" t="s">
        <v>76</v>
      </c>
      <c r="BB99" s="36" t="s">
        <v>76</v>
      </c>
      <c r="BC99" s="36" t="s">
        <v>73</v>
      </c>
      <c r="BD99" s="36" t="s">
        <v>73</v>
      </c>
      <c r="BE99" s="36" t="s">
        <v>75</v>
      </c>
      <c r="BF99" s="36" t="s">
        <v>76</v>
      </c>
      <c r="BG99" s="36" t="s">
        <v>76</v>
      </c>
      <c r="BH99" s="36" t="s">
        <v>76</v>
      </c>
      <c r="BI99" s="30">
        <f t="shared" ref="BI99" si="598">IF(BJ99=AR99,1,0)</f>
        <v>1</v>
      </c>
      <c r="BJ99" s="30" t="s">
        <v>84</v>
      </c>
      <c r="BK99" s="33">
        <v>0.61216899059697905</v>
      </c>
      <c r="BL99" s="33">
        <v>0.58873650283311596</v>
      </c>
      <c r="BM99" s="33">
        <v>23.1104136912037</v>
      </c>
      <c r="BN99" s="33">
        <v>22.9050585976862</v>
      </c>
      <c r="BO99" s="33">
        <v>0.62276079629583403</v>
      </c>
      <c r="BP99" s="33">
        <v>0.64129829031963304</v>
      </c>
      <c r="BQ99" s="33">
        <v>0.702161749198008</v>
      </c>
      <c r="BR99" s="33">
        <v>0.683585110815213</v>
      </c>
      <c r="BS99" s="30" t="s">
        <v>76</v>
      </c>
      <c r="BT99" s="30" t="s">
        <v>76</v>
      </c>
      <c r="BU99" s="30" t="s">
        <v>73</v>
      </c>
      <c r="BV99" s="30" t="s">
        <v>73</v>
      </c>
      <c r="BW99" s="30" t="s">
        <v>76</v>
      </c>
      <c r="BX99" s="30" t="s">
        <v>76</v>
      </c>
      <c r="BY99" s="30" t="s">
        <v>76</v>
      </c>
      <c r="BZ99" s="30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304</v>
      </c>
      <c r="E100" s="63" t="s">
        <v>306</v>
      </c>
      <c r="F100" s="79"/>
      <c r="G100" s="64">
        <v>0.51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-7.4999999999999997E-2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0.7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0.627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9" customFormat="1" x14ac:dyDescent="0.3">
      <c r="A101" s="72"/>
      <c r="F101" s="80"/>
      <c r="G101" s="70"/>
      <c r="H101" s="70"/>
      <c r="I101" s="70"/>
      <c r="J101" s="70"/>
      <c r="K101" s="70"/>
      <c r="L101" s="7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3"/>
      <c r="AB101" s="73"/>
      <c r="AC101" s="73"/>
      <c r="AD101" s="73"/>
      <c r="AE101" s="73"/>
      <c r="AF101" s="73"/>
      <c r="AG101" s="73"/>
      <c r="AH101" s="73"/>
      <c r="AI101" s="74"/>
      <c r="AJ101" s="74"/>
      <c r="AK101" s="74"/>
      <c r="AL101" s="74"/>
      <c r="AM101" s="74"/>
      <c r="AN101" s="74"/>
      <c r="AO101" s="74"/>
      <c r="AP101" s="74"/>
      <c r="AR101" s="75"/>
      <c r="AS101" s="73"/>
      <c r="AT101" s="73"/>
      <c r="AU101" s="73"/>
      <c r="AV101" s="73"/>
      <c r="AW101" s="73"/>
      <c r="AX101" s="73"/>
      <c r="AY101" s="73"/>
      <c r="AZ101" s="73"/>
      <c r="BA101" s="74"/>
      <c r="BB101" s="74"/>
      <c r="BC101" s="74"/>
      <c r="BD101" s="74"/>
      <c r="BE101" s="74"/>
      <c r="BF101" s="74"/>
      <c r="BG101" s="74"/>
      <c r="BH101" s="74"/>
      <c r="BK101" s="73"/>
      <c r="BL101" s="73"/>
      <c r="BM101" s="73"/>
      <c r="BN101" s="73"/>
      <c r="BO101" s="73"/>
      <c r="BP101" s="73"/>
      <c r="BQ101" s="73"/>
      <c r="BR101" s="73"/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179</v>
      </c>
      <c r="F102" s="77"/>
      <c r="G102" s="64">
        <v>0.68</v>
      </c>
      <c r="H102" s="64" t="str">
        <f t="shared" ref="H102:H112" si="616">IF(G102&gt;0.8,"VG",IF(G102&gt;0.7,"G",IF(G102&gt;0.45,"S","NS")))</f>
        <v>S</v>
      </c>
      <c r="I102" s="64" t="str">
        <f t="shared" ref="I102:I109" si="617">AJ102</f>
        <v>S</v>
      </c>
      <c r="J102" s="64" t="str">
        <f t="shared" ref="J102:J109" si="618">BB102</f>
        <v>VG</v>
      </c>
      <c r="K102" s="64" t="str">
        <f t="shared" ref="K102:K109" si="619">BT102</f>
        <v>G</v>
      </c>
      <c r="L102" s="65">
        <v>6.0000000000000001E-3</v>
      </c>
      <c r="M102" s="65" t="str">
        <f t="shared" ref="M102:M112" si="620">IF(ABS(L102)&lt;5%,"VG",IF(ABS(L102)&lt;10%,"G",IF(ABS(L102)&lt;15%,"S","NS")))</f>
        <v>VG</v>
      </c>
      <c r="N102" s="64" t="str">
        <f t="shared" ref="N102:N109" si="621">AO102</f>
        <v>G</v>
      </c>
      <c r="O102" s="64" t="str">
        <f t="shared" ref="O102:O109" si="622">BD102</f>
        <v>G</v>
      </c>
      <c r="P102" s="64" t="str">
        <f t="shared" ref="P102:P109" si="623">BY102</f>
        <v>G</v>
      </c>
      <c r="Q102" s="64">
        <v>0.56999999999999995</v>
      </c>
      <c r="R102" s="64" t="str">
        <f t="shared" ref="R102:R112" si="624">IF(Q102&lt;=0.5,"VG",IF(Q102&lt;=0.6,"G",IF(Q102&lt;=0.7,"S","NS")))</f>
        <v>G</v>
      </c>
      <c r="S102" s="64" t="str">
        <f t="shared" ref="S102:S109" si="625">AN102</f>
        <v>G</v>
      </c>
      <c r="T102" s="64" t="str">
        <f t="shared" ref="T102:T109" si="626">BF102</f>
        <v>VG</v>
      </c>
      <c r="U102" s="64" t="str">
        <f t="shared" ref="U102:U109" si="627">BX102</f>
        <v>VG</v>
      </c>
      <c r="V102" s="64">
        <v>0.78</v>
      </c>
      <c r="W102" s="64" t="str">
        <f t="shared" ref="W102:W112" si="628">IF(V102&gt;0.85,"VG",IF(V102&gt;0.75,"G",IF(V102&gt;0.6,"S","NS")))</f>
        <v>G</v>
      </c>
      <c r="X102" s="64" t="str">
        <f t="shared" ref="X102:X109" si="629">AP102</f>
        <v>S</v>
      </c>
      <c r="Y102" s="64" t="str">
        <f t="shared" ref="Y102:Y109" si="630">BH102</f>
        <v>G</v>
      </c>
      <c r="Z102" s="64" t="str">
        <f t="shared" ref="Z102:Z109" si="631">BZ102</f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ref="BI102:BI109" si="632">IF(BJ102=AR102,1,0)</f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178</v>
      </c>
      <c r="F103" s="79"/>
      <c r="G103" s="64">
        <v>0.54</v>
      </c>
      <c r="H103" s="64" t="str">
        <f t="shared" si="616"/>
        <v>S</v>
      </c>
      <c r="I103" s="64" t="str">
        <f t="shared" si="617"/>
        <v>S</v>
      </c>
      <c r="J103" s="64" t="str">
        <f t="shared" si="618"/>
        <v>VG</v>
      </c>
      <c r="K103" s="64" t="str">
        <f t="shared" si="619"/>
        <v>G</v>
      </c>
      <c r="L103" s="65">
        <v>-2.5000000000000001E-2</v>
      </c>
      <c r="M103" s="65" t="str">
        <f t="shared" si="620"/>
        <v>VG</v>
      </c>
      <c r="N103" s="64" t="str">
        <f t="shared" si="621"/>
        <v>G</v>
      </c>
      <c r="O103" s="64" t="str">
        <f t="shared" si="622"/>
        <v>G</v>
      </c>
      <c r="P103" s="64" t="str">
        <f t="shared" si="623"/>
        <v>G</v>
      </c>
      <c r="Q103" s="64">
        <v>0.67</v>
      </c>
      <c r="R103" s="64" t="str">
        <f t="shared" si="624"/>
        <v>S</v>
      </c>
      <c r="S103" s="64" t="str">
        <f t="shared" si="625"/>
        <v>G</v>
      </c>
      <c r="T103" s="64" t="str">
        <f t="shared" si="626"/>
        <v>VG</v>
      </c>
      <c r="U103" s="64" t="str">
        <f t="shared" si="627"/>
        <v>VG</v>
      </c>
      <c r="V103" s="64">
        <v>0.69</v>
      </c>
      <c r="W103" s="64" t="str">
        <f t="shared" si="628"/>
        <v>S</v>
      </c>
      <c r="X103" s="64" t="str">
        <f t="shared" si="629"/>
        <v>S</v>
      </c>
      <c r="Y103" s="64" t="str">
        <f t="shared" si="630"/>
        <v>G</v>
      </c>
      <c r="Z103" s="64" t="str">
        <f t="shared" si="631"/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si="632"/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185</v>
      </c>
      <c r="F104" s="79"/>
      <c r="G104" s="64">
        <v>0.61</v>
      </c>
      <c r="H104" s="64" t="str">
        <f t="shared" si="616"/>
        <v>S</v>
      </c>
      <c r="I104" s="64" t="str">
        <f t="shared" si="617"/>
        <v>S</v>
      </c>
      <c r="J104" s="64" t="str">
        <f t="shared" si="618"/>
        <v>VG</v>
      </c>
      <c r="K104" s="64" t="str">
        <f t="shared" si="619"/>
        <v>G</v>
      </c>
      <c r="L104" s="65">
        <v>5.0999999999999997E-2</v>
      </c>
      <c r="M104" s="65" t="str">
        <f t="shared" si="620"/>
        <v>G</v>
      </c>
      <c r="N104" s="64" t="str">
        <f t="shared" si="621"/>
        <v>G</v>
      </c>
      <c r="O104" s="64" t="str">
        <f t="shared" si="622"/>
        <v>G</v>
      </c>
      <c r="P104" s="64" t="str">
        <f t="shared" si="623"/>
        <v>G</v>
      </c>
      <c r="Q104" s="64">
        <v>0.62</v>
      </c>
      <c r="R104" s="64" t="str">
        <f t="shared" si="624"/>
        <v>S</v>
      </c>
      <c r="S104" s="64" t="str">
        <f t="shared" si="625"/>
        <v>G</v>
      </c>
      <c r="T104" s="64" t="str">
        <f t="shared" si="626"/>
        <v>VG</v>
      </c>
      <c r="U104" s="64" t="str">
        <f t="shared" si="627"/>
        <v>VG</v>
      </c>
      <c r="V104" s="64">
        <v>0.69</v>
      </c>
      <c r="W104" s="64" t="str">
        <f t="shared" si="628"/>
        <v>S</v>
      </c>
      <c r="X104" s="64" t="str">
        <f t="shared" si="629"/>
        <v>S</v>
      </c>
      <c r="Y104" s="64" t="str">
        <f t="shared" si="630"/>
        <v>G</v>
      </c>
      <c r="Z104" s="64" t="str">
        <f t="shared" si="631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632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186</v>
      </c>
      <c r="F105" s="79"/>
      <c r="G105" s="64">
        <v>0.6</v>
      </c>
      <c r="H105" s="64" t="str">
        <f t="shared" si="616"/>
        <v>S</v>
      </c>
      <c r="I105" s="64" t="str">
        <f t="shared" si="617"/>
        <v>S</v>
      </c>
      <c r="J105" s="64" t="str">
        <f t="shared" si="618"/>
        <v>VG</v>
      </c>
      <c r="K105" s="64" t="str">
        <f t="shared" si="619"/>
        <v>G</v>
      </c>
      <c r="L105" s="65">
        <v>0.06</v>
      </c>
      <c r="M105" s="65" t="str">
        <f t="shared" si="620"/>
        <v>G</v>
      </c>
      <c r="N105" s="64" t="str">
        <f t="shared" si="621"/>
        <v>G</v>
      </c>
      <c r="O105" s="64" t="str">
        <f t="shared" si="622"/>
        <v>G</v>
      </c>
      <c r="P105" s="64" t="str">
        <f t="shared" si="623"/>
        <v>G</v>
      </c>
      <c r="Q105" s="64">
        <v>0.62</v>
      </c>
      <c r="R105" s="64" t="str">
        <f t="shared" si="624"/>
        <v>S</v>
      </c>
      <c r="S105" s="64" t="str">
        <f t="shared" si="625"/>
        <v>G</v>
      </c>
      <c r="T105" s="64" t="str">
        <f t="shared" si="626"/>
        <v>VG</v>
      </c>
      <c r="U105" s="64" t="str">
        <f t="shared" si="627"/>
        <v>VG</v>
      </c>
      <c r="V105" s="64">
        <v>0.69</v>
      </c>
      <c r="W105" s="64" t="str">
        <f t="shared" si="628"/>
        <v>S</v>
      </c>
      <c r="X105" s="64" t="str">
        <f t="shared" si="629"/>
        <v>S</v>
      </c>
      <c r="Y105" s="64" t="str">
        <f t="shared" si="630"/>
        <v>G</v>
      </c>
      <c r="Z105" s="64" t="str">
        <f t="shared" si="631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632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204</v>
      </c>
      <c r="F106" s="79"/>
      <c r="G106" s="64">
        <v>0.78</v>
      </c>
      <c r="H106" s="64" t="str">
        <f t="shared" si="616"/>
        <v>G</v>
      </c>
      <c r="I106" s="64" t="str">
        <f t="shared" si="617"/>
        <v>S</v>
      </c>
      <c r="J106" s="64" t="str">
        <f t="shared" si="618"/>
        <v>VG</v>
      </c>
      <c r="K106" s="64" t="str">
        <f t="shared" si="619"/>
        <v>G</v>
      </c>
      <c r="L106" s="65">
        <v>6.2E-2</v>
      </c>
      <c r="M106" s="65" t="str">
        <f t="shared" si="620"/>
        <v>G</v>
      </c>
      <c r="N106" s="64" t="str">
        <f t="shared" si="621"/>
        <v>G</v>
      </c>
      <c r="O106" s="64" t="str">
        <f t="shared" si="622"/>
        <v>G</v>
      </c>
      <c r="P106" s="64" t="str">
        <f t="shared" si="623"/>
        <v>G</v>
      </c>
      <c r="Q106" s="64">
        <v>0.47</v>
      </c>
      <c r="R106" s="64" t="str">
        <f t="shared" si="624"/>
        <v>VG</v>
      </c>
      <c r="S106" s="64" t="str">
        <f t="shared" si="625"/>
        <v>G</v>
      </c>
      <c r="T106" s="64" t="str">
        <f t="shared" si="626"/>
        <v>VG</v>
      </c>
      <c r="U106" s="64" t="str">
        <f t="shared" si="627"/>
        <v>VG</v>
      </c>
      <c r="V106" s="64">
        <v>0.82</v>
      </c>
      <c r="W106" s="64" t="str">
        <f t="shared" si="628"/>
        <v>G</v>
      </c>
      <c r="X106" s="64" t="str">
        <f t="shared" si="629"/>
        <v>S</v>
      </c>
      <c r="Y106" s="64" t="str">
        <f t="shared" si="630"/>
        <v>G</v>
      </c>
      <c r="Z106" s="64" t="str">
        <f t="shared" si="631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632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212</v>
      </c>
      <c r="F107" s="79"/>
      <c r="G107" s="64">
        <v>0.75</v>
      </c>
      <c r="H107" s="64" t="str">
        <f t="shared" si="616"/>
        <v>G</v>
      </c>
      <c r="I107" s="64" t="str">
        <f t="shared" si="617"/>
        <v>S</v>
      </c>
      <c r="J107" s="64" t="str">
        <f t="shared" si="618"/>
        <v>VG</v>
      </c>
      <c r="K107" s="64" t="str">
        <f t="shared" si="619"/>
        <v>G</v>
      </c>
      <c r="L107" s="65">
        <v>4.0000000000000001E-3</v>
      </c>
      <c r="M107" s="65" t="str">
        <f t="shared" si="620"/>
        <v>VG</v>
      </c>
      <c r="N107" s="64" t="str">
        <f t="shared" si="621"/>
        <v>G</v>
      </c>
      <c r="O107" s="64" t="str">
        <f t="shared" si="622"/>
        <v>G</v>
      </c>
      <c r="P107" s="64" t="str">
        <f t="shared" si="623"/>
        <v>G</v>
      </c>
      <c r="Q107" s="64">
        <v>0.5</v>
      </c>
      <c r="R107" s="64" t="str">
        <f t="shared" si="624"/>
        <v>VG</v>
      </c>
      <c r="S107" s="64" t="str">
        <f t="shared" si="625"/>
        <v>G</v>
      </c>
      <c r="T107" s="64" t="str">
        <f t="shared" si="626"/>
        <v>VG</v>
      </c>
      <c r="U107" s="64" t="str">
        <f t="shared" si="627"/>
        <v>VG</v>
      </c>
      <c r="V107" s="64">
        <v>0.82</v>
      </c>
      <c r="W107" s="64" t="str">
        <f t="shared" si="628"/>
        <v>G</v>
      </c>
      <c r="X107" s="64" t="str">
        <f t="shared" si="629"/>
        <v>S</v>
      </c>
      <c r="Y107" s="64" t="str">
        <f t="shared" si="630"/>
        <v>G</v>
      </c>
      <c r="Z107" s="64" t="str">
        <f t="shared" si="631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632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220</v>
      </c>
      <c r="F108" s="79"/>
      <c r="G108" s="64">
        <v>0.76</v>
      </c>
      <c r="H108" s="64" t="str">
        <f t="shared" si="616"/>
        <v>G</v>
      </c>
      <c r="I108" s="64" t="str">
        <f t="shared" si="617"/>
        <v>S</v>
      </c>
      <c r="J108" s="64" t="str">
        <f t="shared" si="618"/>
        <v>VG</v>
      </c>
      <c r="K108" s="64" t="str">
        <f t="shared" si="619"/>
        <v>G</v>
      </c>
      <c r="L108" s="65">
        <v>4.0000000000000001E-3</v>
      </c>
      <c r="M108" s="65" t="str">
        <f t="shared" si="620"/>
        <v>VG</v>
      </c>
      <c r="N108" s="64" t="str">
        <f t="shared" si="621"/>
        <v>G</v>
      </c>
      <c r="O108" s="64" t="str">
        <f t="shared" si="622"/>
        <v>G</v>
      </c>
      <c r="P108" s="64" t="str">
        <f t="shared" si="623"/>
        <v>G</v>
      </c>
      <c r="Q108" s="64">
        <v>0.49</v>
      </c>
      <c r="R108" s="64" t="str">
        <f t="shared" si="624"/>
        <v>VG</v>
      </c>
      <c r="S108" s="64" t="str">
        <f t="shared" si="625"/>
        <v>G</v>
      </c>
      <c r="T108" s="64" t="str">
        <f t="shared" si="626"/>
        <v>VG</v>
      </c>
      <c r="U108" s="64" t="str">
        <f t="shared" si="627"/>
        <v>VG</v>
      </c>
      <c r="V108" s="64">
        <v>0.82</v>
      </c>
      <c r="W108" s="64" t="str">
        <f t="shared" si="628"/>
        <v>G</v>
      </c>
      <c r="X108" s="64" t="str">
        <f t="shared" si="629"/>
        <v>S</v>
      </c>
      <c r="Y108" s="64" t="str">
        <f t="shared" si="630"/>
        <v>G</v>
      </c>
      <c r="Z108" s="64" t="str">
        <f t="shared" si="631"/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si="632"/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225</v>
      </c>
      <c r="F109" s="79"/>
      <c r="G109" s="64">
        <v>0.76</v>
      </c>
      <c r="H109" s="64" t="str">
        <f t="shared" si="616"/>
        <v>G</v>
      </c>
      <c r="I109" s="64" t="str">
        <f t="shared" si="617"/>
        <v>S</v>
      </c>
      <c r="J109" s="64" t="str">
        <f t="shared" si="618"/>
        <v>VG</v>
      </c>
      <c r="K109" s="64" t="str">
        <f t="shared" si="619"/>
        <v>G</v>
      </c>
      <c r="L109" s="65">
        <v>0</v>
      </c>
      <c r="M109" s="65" t="str">
        <f t="shared" si="620"/>
        <v>VG</v>
      </c>
      <c r="N109" s="64" t="str">
        <f t="shared" si="621"/>
        <v>G</v>
      </c>
      <c r="O109" s="64" t="str">
        <f t="shared" si="622"/>
        <v>G</v>
      </c>
      <c r="P109" s="64" t="str">
        <f t="shared" si="623"/>
        <v>G</v>
      </c>
      <c r="Q109" s="64">
        <v>0.49</v>
      </c>
      <c r="R109" s="64" t="str">
        <f t="shared" si="624"/>
        <v>VG</v>
      </c>
      <c r="S109" s="64" t="str">
        <f t="shared" si="625"/>
        <v>G</v>
      </c>
      <c r="T109" s="64" t="str">
        <f t="shared" si="626"/>
        <v>VG</v>
      </c>
      <c r="U109" s="64" t="str">
        <f t="shared" si="627"/>
        <v>VG</v>
      </c>
      <c r="V109" s="64">
        <v>0.81</v>
      </c>
      <c r="W109" s="64" t="str">
        <f t="shared" si="628"/>
        <v>G</v>
      </c>
      <c r="X109" s="64" t="str">
        <f t="shared" si="629"/>
        <v>S</v>
      </c>
      <c r="Y109" s="64" t="str">
        <f t="shared" si="630"/>
        <v>G</v>
      </c>
      <c r="Z109" s="64" t="str">
        <f t="shared" si="631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632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228</v>
      </c>
      <c r="F110" s="79"/>
      <c r="G110" s="64">
        <v>0.76</v>
      </c>
      <c r="H110" s="64" t="str">
        <f t="shared" si="616"/>
        <v>G</v>
      </c>
      <c r="I110" s="64" t="str">
        <f t="shared" ref="I110" si="633">AJ110</f>
        <v>S</v>
      </c>
      <c r="J110" s="64" t="str">
        <f t="shared" ref="J110" si="634">BB110</f>
        <v>VG</v>
      </c>
      <c r="K110" s="64" t="str">
        <f t="shared" ref="K110" si="635">BT110</f>
        <v>G</v>
      </c>
      <c r="L110" s="65">
        <v>2E-3</v>
      </c>
      <c r="M110" s="65" t="str">
        <f t="shared" si="620"/>
        <v>VG</v>
      </c>
      <c r="N110" s="64" t="str">
        <f t="shared" ref="N110" si="636">AO110</f>
        <v>G</v>
      </c>
      <c r="O110" s="64" t="str">
        <f t="shared" ref="O110" si="637">BD110</f>
        <v>G</v>
      </c>
      <c r="P110" s="64" t="str">
        <f t="shared" ref="P110" si="638">BY110</f>
        <v>G</v>
      </c>
      <c r="Q110" s="64">
        <v>0.49</v>
      </c>
      <c r="R110" s="64" t="str">
        <f t="shared" si="624"/>
        <v>VG</v>
      </c>
      <c r="S110" s="64" t="str">
        <f t="shared" ref="S110" si="639">AN110</f>
        <v>G</v>
      </c>
      <c r="T110" s="64" t="str">
        <f t="shared" ref="T110" si="640">BF110</f>
        <v>VG</v>
      </c>
      <c r="U110" s="64" t="str">
        <f t="shared" ref="U110" si="641">BX110</f>
        <v>VG</v>
      </c>
      <c r="V110" s="64">
        <v>0.81</v>
      </c>
      <c r="W110" s="64" t="str">
        <f t="shared" si="628"/>
        <v>G</v>
      </c>
      <c r="X110" s="64" t="str">
        <f t="shared" ref="X110" si="642">AP110</f>
        <v>S</v>
      </c>
      <c r="Y110" s="64" t="str">
        <f t="shared" ref="Y110" si="643">BH110</f>
        <v>G</v>
      </c>
      <c r="Z110" s="64" t="str">
        <f t="shared" ref="Z110" si="644">BZ110</f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ref="BI110" si="645">IF(BJ110=AR110,1,0)</f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240</v>
      </c>
      <c r="F111" s="79"/>
      <c r="G111" s="64">
        <v>0.75</v>
      </c>
      <c r="H111" s="64" t="str">
        <f t="shared" si="616"/>
        <v>G</v>
      </c>
      <c r="I111" s="64" t="str">
        <f t="shared" ref="I111" si="646">AJ111</f>
        <v>S</v>
      </c>
      <c r="J111" s="64" t="str">
        <f t="shared" ref="J111" si="647">BB111</f>
        <v>VG</v>
      </c>
      <c r="K111" s="64" t="str">
        <f t="shared" ref="K111" si="648">BT111</f>
        <v>G</v>
      </c>
      <c r="L111" s="65">
        <v>-1E-3</v>
      </c>
      <c r="M111" s="65" t="str">
        <f t="shared" si="620"/>
        <v>VG</v>
      </c>
      <c r="N111" s="64" t="str">
        <f t="shared" ref="N111" si="649">AO111</f>
        <v>G</v>
      </c>
      <c r="O111" s="64" t="str">
        <f t="shared" ref="O111" si="650">BD111</f>
        <v>G</v>
      </c>
      <c r="P111" s="64" t="str">
        <f t="shared" ref="P111" si="651">BY111</f>
        <v>G</v>
      </c>
      <c r="Q111" s="64">
        <v>0.5</v>
      </c>
      <c r="R111" s="64" t="str">
        <f t="shared" si="624"/>
        <v>VG</v>
      </c>
      <c r="S111" s="64" t="str">
        <f t="shared" ref="S111" si="652">AN111</f>
        <v>G</v>
      </c>
      <c r="T111" s="64" t="str">
        <f t="shared" ref="T111" si="653">BF111</f>
        <v>VG</v>
      </c>
      <c r="U111" s="64" t="str">
        <f t="shared" ref="U111" si="654">BX111</f>
        <v>VG</v>
      </c>
      <c r="V111" s="64">
        <v>0.81</v>
      </c>
      <c r="W111" s="64" t="str">
        <f t="shared" si="628"/>
        <v>G</v>
      </c>
      <c r="X111" s="64" t="str">
        <f t="shared" ref="X111" si="655">AP111</f>
        <v>S</v>
      </c>
      <c r="Y111" s="64" t="str">
        <f t="shared" ref="Y111" si="656">BH111</f>
        <v>G</v>
      </c>
      <c r="Z111" s="64" t="str">
        <f t="shared" ref="Z111" si="657">BZ111</f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ref="BI111" si="658">IF(BJ111=AR111,1,0)</f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254</v>
      </c>
      <c r="F112" s="79"/>
      <c r="G112" s="64">
        <v>0.76</v>
      </c>
      <c r="H112" s="64" t="str">
        <f t="shared" si="616"/>
        <v>G</v>
      </c>
      <c r="I112" s="64" t="str">
        <f t="shared" ref="I112" si="659">AJ112</f>
        <v>S</v>
      </c>
      <c r="J112" s="64" t="str">
        <f t="shared" ref="J112" si="660">BB112</f>
        <v>VG</v>
      </c>
      <c r="K112" s="64" t="str">
        <f t="shared" ref="K112" si="661">BT112</f>
        <v>G</v>
      </c>
      <c r="L112" s="65">
        <v>-1E-3</v>
      </c>
      <c r="M112" s="65" t="str">
        <f t="shared" si="620"/>
        <v>VG</v>
      </c>
      <c r="N112" s="64" t="str">
        <f t="shared" ref="N112" si="662">AO112</f>
        <v>G</v>
      </c>
      <c r="O112" s="64" t="str">
        <f t="shared" ref="O112" si="663">BD112</f>
        <v>G</v>
      </c>
      <c r="P112" s="64" t="str">
        <f t="shared" ref="P112" si="664">BY112</f>
        <v>G</v>
      </c>
      <c r="Q112" s="64">
        <v>0.49</v>
      </c>
      <c r="R112" s="64" t="str">
        <f t="shared" si="624"/>
        <v>VG</v>
      </c>
      <c r="S112" s="64" t="str">
        <f t="shared" ref="S112" si="665">AN112</f>
        <v>G</v>
      </c>
      <c r="T112" s="64" t="str">
        <f t="shared" ref="T112" si="666">BF112</f>
        <v>VG</v>
      </c>
      <c r="U112" s="64" t="str">
        <f t="shared" ref="U112" si="667">BX112</f>
        <v>VG</v>
      </c>
      <c r="V112" s="64">
        <v>0.81</v>
      </c>
      <c r="W112" s="64" t="str">
        <f t="shared" si="628"/>
        <v>G</v>
      </c>
      <c r="X112" s="64" t="str">
        <f t="shared" ref="X112" si="668">AP112</f>
        <v>S</v>
      </c>
      <c r="Y112" s="64" t="str">
        <f t="shared" ref="Y112" si="669">BH112</f>
        <v>G</v>
      </c>
      <c r="Z112" s="64" t="str">
        <f t="shared" ref="Z112" si="670">BZ112</f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ref="BI112" si="671">IF(BJ112=AR112,1,0)</f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9" customFormat="1" x14ac:dyDescent="0.3">
      <c r="A113" s="72"/>
      <c r="F113" s="80"/>
      <c r="G113" s="70"/>
      <c r="H113" s="70"/>
      <c r="I113" s="70"/>
      <c r="J113" s="70"/>
      <c r="K113" s="70"/>
      <c r="L113" s="71"/>
      <c r="M113" s="71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3"/>
      <c r="AB113" s="73"/>
      <c r="AC113" s="73"/>
      <c r="AD113" s="73"/>
      <c r="AE113" s="73"/>
      <c r="AF113" s="73"/>
      <c r="AG113" s="73"/>
      <c r="AH113" s="73"/>
      <c r="AI113" s="74"/>
      <c r="AJ113" s="74"/>
      <c r="AK113" s="74"/>
      <c r="AL113" s="74"/>
      <c r="AM113" s="74"/>
      <c r="AN113" s="74"/>
      <c r="AO113" s="74"/>
      <c r="AP113" s="74"/>
      <c r="AR113" s="75"/>
      <c r="AS113" s="73"/>
      <c r="AT113" s="73"/>
      <c r="AU113" s="73"/>
      <c r="AV113" s="73"/>
      <c r="AW113" s="73"/>
      <c r="AX113" s="73"/>
      <c r="AY113" s="73"/>
      <c r="AZ113" s="73"/>
      <c r="BA113" s="74"/>
      <c r="BB113" s="74"/>
      <c r="BC113" s="74"/>
      <c r="BD113" s="74"/>
      <c r="BE113" s="74"/>
      <c r="BF113" s="74"/>
      <c r="BG113" s="74"/>
      <c r="BH113" s="74"/>
      <c r="BK113" s="73"/>
      <c r="BL113" s="73"/>
      <c r="BM113" s="73"/>
      <c r="BN113" s="73"/>
      <c r="BO113" s="73"/>
      <c r="BP113" s="73"/>
      <c r="BQ113" s="73"/>
      <c r="BR113" s="73"/>
    </row>
    <row r="114" spans="1:78" s="47" customFormat="1" x14ac:dyDescent="0.3">
      <c r="A114" s="48">
        <v>14163150</v>
      </c>
      <c r="B114" s="47">
        <v>23772857</v>
      </c>
      <c r="C114" s="47" t="s">
        <v>25</v>
      </c>
      <c r="D114" s="47" t="s">
        <v>172</v>
      </c>
      <c r="F114" s="77"/>
      <c r="G114" s="49">
        <v>0.14000000000000001</v>
      </c>
      <c r="H114" s="49" t="str">
        <f>IF(G114&gt;0.8,"VG",IF(G114&gt;0.7,"G",IF(G114&gt;0.45,"S","NS")))</f>
        <v>NS</v>
      </c>
      <c r="I114" s="49">
        <f>AJ114</f>
        <v>0</v>
      </c>
      <c r="J114" s="49">
        <f>BB114</f>
        <v>0</v>
      </c>
      <c r="K114" s="49">
        <f>BT114</f>
        <v>0</v>
      </c>
      <c r="L114" s="50">
        <v>-0.35299999999999998</v>
      </c>
      <c r="M114" s="50" t="str">
        <f>IF(ABS(L114)&lt;5%,"VG",IF(ABS(L114)&lt;10%,"G",IF(ABS(L114)&lt;15%,"S","NS")))</f>
        <v>NS</v>
      </c>
      <c r="N114" s="49">
        <f>AO114</f>
        <v>0</v>
      </c>
      <c r="O114" s="49">
        <f>BD114</f>
        <v>0</v>
      </c>
      <c r="P114" s="49">
        <f>BY114</f>
        <v>0</v>
      </c>
      <c r="Q114" s="49">
        <v>0.72899999999999998</v>
      </c>
      <c r="R114" s="49" t="str">
        <f>IF(Q114&lt;=0.5,"VG",IF(Q114&lt;=0.6,"G",IF(Q114&lt;=0.7,"S","NS")))</f>
        <v>NS</v>
      </c>
      <c r="S114" s="49">
        <f>AN114</f>
        <v>0</v>
      </c>
      <c r="T114" s="49">
        <f>BF114</f>
        <v>0</v>
      </c>
      <c r="U114" s="49">
        <f>BX114</f>
        <v>0</v>
      </c>
      <c r="V114" s="49">
        <v>0.83699999999999997</v>
      </c>
      <c r="W114" s="49" t="str">
        <f>IF(V114&gt;0.85,"VG",IF(V114&gt;0.75,"G",IF(V114&gt;0.6,"S","NS")))</f>
        <v>G</v>
      </c>
      <c r="X114" s="49">
        <f>AP114</f>
        <v>0</v>
      </c>
      <c r="Y114" s="49">
        <f>BH114</f>
        <v>0</v>
      </c>
      <c r="Z114" s="49">
        <f>BZ114</f>
        <v>0</v>
      </c>
      <c r="AA114" s="49"/>
      <c r="AB114" s="50"/>
      <c r="AC114" s="49"/>
      <c r="AD114" s="49"/>
      <c r="AE114" s="49"/>
      <c r="AF114" s="50"/>
      <c r="AG114" s="49"/>
      <c r="AH114" s="49"/>
      <c r="AI114" s="49"/>
      <c r="AJ114" s="50"/>
      <c r="AK114" s="49"/>
      <c r="AL114" s="49"/>
    </row>
    <row r="115" spans="1:78" s="47" customFormat="1" x14ac:dyDescent="0.3">
      <c r="A115" s="48">
        <v>14163900</v>
      </c>
      <c r="B115" s="47">
        <v>23772801</v>
      </c>
      <c r="C115" s="47" t="s">
        <v>26</v>
      </c>
      <c r="D115" s="47" t="s">
        <v>172</v>
      </c>
      <c r="F115" s="77"/>
      <c r="G115" s="49">
        <v>0.23</v>
      </c>
      <c r="H115" s="49" t="str">
        <f>IF(G115&gt;0.8,"VG",IF(G115&gt;0.7,"G",IF(G115&gt;0.45,"S","NS")))</f>
        <v>NS</v>
      </c>
      <c r="I115" s="49">
        <f>AJ115</f>
        <v>0</v>
      </c>
      <c r="J115" s="49">
        <f>BB115</f>
        <v>0</v>
      </c>
      <c r="K115" s="49">
        <f>BT115</f>
        <v>0</v>
      </c>
      <c r="L115" s="50">
        <v>-0.33500000000000002</v>
      </c>
      <c r="M115" s="50" t="str">
        <f>IF(ABS(L115)&lt;5%,"VG",IF(ABS(L115)&lt;10%,"G",IF(ABS(L115)&lt;15%,"S","NS")))</f>
        <v>NS</v>
      </c>
      <c r="N115" s="49">
        <f>AO115</f>
        <v>0</v>
      </c>
      <c r="O115" s="49">
        <f>BD115</f>
        <v>0</v>
      </c>
      <c r="P115" s="49">
        <f>BY115</f>
        <v>0</v>
      </c>
      <c r="Q115" s="49">
        <v>0.71799999999999997</v>
      </c>
      <c r="R115" s="49" t="str">
        <f>IF(Q115&lt;=0.5,"VG",IF(Q115&lt;=0.6,"G",IF(Q115&lt;=0.7,"S","NS")))</f>
        <v>NS</v>
      </c>
      <c r="S115" s="49">
        <f>AN115</f>
        <v>0</v>
      </c>
      <c r="T115" s="49">
        <f>BF115</f>
        <v>0</v>
      </c>
      <c r="U115" s="49">
        <f>BX115</f>
        <v>0</v>
      </c>
      <c r="V115" s="49">
        <v>0.78</v>
      </c>
      <c r="W115" s="49" t="str">
        <f>IF(V115&gt;0.85,"VG",IF(V115&gt;0.75,"G",IF(V115&gt;0.6,"S","NS")))</f>
        <v>G</v>
      </c>
      <c r="X115" s="49">
        <f>AP115</f>
        <v>0</v>
      </c>
      <c r="Y115" s="49">
        <f>BH115</f>
        <v>0</v>
      </c>
      <c r="Z115" s="49">
        <f>BZ115</f>
        <v>0</v>
      </c>
      <c r="AA115" s="49"/>
      <c r="AB115" s="50"/>
      <c r="AC115" s="49"/>
      <c r="AD115" s="49"/>
      <c r="AE115" s="49"/>
      <c r="AF115" s="50"/>
      <c r="AG115" s="49"/>
      <c r="AH115" s="49"/>
      <c r="AI115" s="49"/>
      <c r="AJ115" s="50"/>
      <c r="AK115" s="49"/>
      <c r="AL115" s="49"/>
    </row>
    <row r="116" spans="1:78" s="47" customFormat="1" x14ac:dyDescent="0.3">
      <c r="A116" s="48">
        <v>14164700</v>
      </c>
      <c r="B116" s="47">
        <v>23774369</v>
      </c>
      <c r="C116" s="47" t="s">
        <v>12</v>
      </c>
      <c r="D116" s="47" t="s">
        <v>172</v>
      </c>
      <c r="F116" s="77"/>
      <c r="G116" s="49">
        <v>0.35699999999999998</v>
      </c>
      <c r="H116" s="49" t="str">
        <f>IF(G116&gt;0.8,"VG",IF(G116&gt;0.7,"G",IF(G116&gt;0.45,"S","NS")))</f>
        <v>NS</v>
      </c>
      <c r="I116" s="49" t="str">
        <f>AJ116</f>
        <v>NS</v>
      </c>
      <c r="J116" s="49" t="str">
        <f>BB116</f>
        <v>NS</v>
      </c>
      <c r="K116" s="49" t="str">
        <f>BT116</f>
        <v>NS</v>
      </c>
      <c r="L116" s="50">
        <v>0.60499999999999998</v>
      </c>
      <c r="M116" s="50" t="str">
        <f>IF(ABS(L116)&lt;5%,"VG",IF(ABS(L116)&lt;10%,"G",IF(ABS(L116)&lt;15%,"S","NS")))</f>
        <v>NS</v>
      </c>
      <c r="N116" s="49" t="str">
        <f>AO116</f>
        <v>S</v>
      </c>
      <c r="O116" s="49" t="str">
        <f>BD116</f>
        <v>NS</v>
      </c>
      <c r="P116" s="49" t="str">
        <f>BY116</f>
        <v>NS</v>
      </c>
      <c r="Q116" s="49">
        <v>0.747</v>
      </c>
      <c r="R116" s="49" t="str">
        <f>IF(Q116&lt;=0.5,"VG",IF(Q116&lt;=0.6,"G",IF(Q116&lt;=0.7,"S","NS")))</f>
        <v>NS</v>
      </c>
      <c r="S116" s="49" t="str">
        <f>AN116</f>
        <v>NS</v>
      </c>
      <c r="T116" s="49" t="str">
        <f>BF116</f>
        <v>NS</v>
      </c>
      <c r="U116" s="49" t="str">
        <f>BX116</f>
        <v>NS</v>
      </c>
      <c r="V116" s="49">
        <v>0.70399999999999996</v>
      </c>
      <c r="W116" s="49" t="str">
        <f>IF(V116&gt;0.85,"VG",IF(V116&gt;0.75,"G",IF(V116&gt;0.6,"S","NS")))</f>
        <v>S</v>
      </c>
      <c r="X116" s="49" t="str">
        <f>AP116</f>
        <v>S</v>
      </c>
      <c r="Y116" s="49" t="str">
        <f>BH116</f>
        <v>S</v>
      </c>
      <c r="Z116" s="49" t="str">
        <f>BZ116</f>
        <v>S</v>
      </c>
      <c r="AA116" s="51">
        <v>3.0704881282754101E-2</v>
      </c>
      <c r="AB116" s="51">
        <v>8.4524781993650294E-2</v>
      </c>
      <c r="AC116" s="51">
        <v>57.725781118164299</v>
      </c>
      <c r="AD116" s="51">
        <v>55.898433080474298</v>
      </c>
      <c r="AE116" s="51">
        <v>0.98452786589168995</v>
      </c>
      <c r="AF116" s="51">
        <v>0.956804691672417</v>
      </c>
      <c r="AG116" s="51">
        <v>0.60214454482463797</v>
      </c>
      <c r="AH116" s="51">
        <v>0.63132009052717497</v>
      </c>
      <c r="AI116" s="52" t="s">
        <v>73</v>
      </c>
      <c r="AJ116" s="52" t="s">
        <v>73</v>
      </c>
      <c r="AK116" s="52" t="s">
        <v>73</v>
      </c>
      <c r="AL116" s="52" t="s">
        <v>73</v>
      </c>
      <c r="AM116" s="52" t="s">
        <v>73</v>
      </c>
      <c r="AN116" s="52" t="s">
        <v>73</v>
      </c>
      <c r="AO116" s="52" t="s">
        <v>76</v>
      </c>
      <c r="AP116" s="52" t="s">
        <v>76</v>
      </c>
      <c r="AR116" s="53" t="s">
        <v>86</v>
      </c>
      <c r="AS116" s="51">
        <v>-0.140948274247363</v>
      </c>
      <c r="AT116" s="51">
        <v>-0.122937769553058</v>
      </c>
      <c r="AU116" s="51">
        <v>66.867307385937096</v>
      </c>
      <c r="AV116" s="51">
        <v>66.057230496528703</v>
      </c>
      <c r="AW116" s="51">
        <v>1.0681518029977599</v>
      </c>
      <c r="AX116" s="51">
        <v>1.0596875811073101</v>
      </c>
      <c r="AY116" s="51">
        <v>0.57818284597209202</v>
      </c>
      <c r="AZ116" s="51">
        <v>0.60062178678829903</v>
      </c>
      <c r="BA116" s="52" t="s">
        <v>73</v>
      </c>
      <c r="BB116" s="52" t="s">
        <v>73</v>
      </c>
      <c r="BC116" s="52" t="s">
        <v>73</v>
      </c>
      <c r="BD116" s="52" t="s">
        <v>73</v>
      </c>
      <c r="BE116" s="52" t="s">
        <v>73</v>
      </c>
      <c r="BF116" s="52" t="s">
        <v>73</v>
      </c>
      <c r="BG116" s="52" t="s">
        <v>73</v>
      </c>
      <c r="BH116" s="52" t="s">
        <v>76</v>
      </c>
      <c r="BI116" s="47">
        <f>IF(BJ116=AR116,1,0)</f>
        <v>1</v>
      </c>
      <c r="BJ116" s="47" t="s">
        <v>86</v>
      </c>
      <c r="BK116" s="51">
        <v>-5.9165543784451997E-2</v>
      </c>
      <c r="BL116" s="51">
        <v>-4.1886943092680901E-2</v>
      </c>
      <c r="BM116" s="51">
        <v>61.764911696754098</v>
      </c>
      <c r="BN116" s="51">
        <v>61.151691742809497</v>
      </c>
      <c r="BO116" s="51">
        <v>1.02915768654976</v>
      </c>
      <c r="BP116" s="51">
        <v>1.02072863342452</v>
      </c>
      <c r="BQ116" s="51">
        <v>0.58744030239503198</v>
      </c>
      <c r="BR116" s="51">
        <v>0.61195296299156199</v>
      </c>
      <c r="BS116" s="47" t="s">
        <v>73</v>
      </c>
      <c r="BT116" s="47" t="s">
        <v>73</v>
      </c>
      <c r="BU116" s="47" t="s">
        <v>73</v>
      </c>
      <c r="BV116" s="47" t="s">
        <v>73</v>
      </c>
      <c r="BW116" s="47" t="s">
        <v>73</v>
      </c>
      <c r="BX116" s="47" t="s">
        <v>73</v>
      </c>
      <c r="BY116" s="47" t="s">
        <v>73</v>
      </c>
      <c r="BZ116" s="47" t="s">
        <v>76</v>
      </c>
    </row>
    <row r="117" spans="1:78" s="30" customFormat="1" x14ac:dyDescent="0.3">
      <c r="A117" s="114">
        <v>14164700</v>
      </c>
      <c r="B117" s="30">
        <v>23774369</v>
      </c>
      <c r="C117" s="30" t="s">
        <v>12</v>
      </c>
      <c r="D117" s="30" t="s">
        <v>204</v>
      </c>
      <c r="F117" s="116"/>
      <c r="G117" s="24">
        <v>0.35</v>
      </c>
      <c r="H117" s="24" t="str">
        <f>IF(G117&gt;0.8,"VG",IF(G117&gt;0.7,"G",IF(G117&gt;0.45,"S","NS")))</f>
        <v>NS</v>
      </c>
      <c r="I117" s="24" t="str">
        <f>AJ117</f>
        <v>NS</v>
      </c>
      <c r="J117" s="24" t="str">
        <f>BB117</f>
        <v>NS</v>
      </c>
      <c r="K117" s="24" t="str">
        <f>BT117</f>
        <v>NS</v>
      </c>
      <c r="L117" s="25">
        <v>0.61</v>
      </c>
      <c r="M117" s="25" t="str">
        <f>IF(ABS(L117)&lt;5%,"VG",IF(ABS(L117)&lt;10%,"G",IF(ABS(L117)&lt;15%,"S","NS")))</f>
        <v>NS</v>
      </c>
      <c r="N117" s="24" t="str">
        <f>AO117</f>
        <v>S</v>
      </c>
      <c r="O117" s="24" t="str">
        <f>BD117</f>
        <v>NS</v>
      </c>
      <c r="P117" s="24" t="str">
        <f>BY117</f>
        <v>NS</v>
      </c>
      <c r="Q117" s="24">
        <v>0.747</v>
      </c>
      <c r="R117" s="24" t="str">
        <f>IF(Q117&lt;=0.5,"VG",IF(Q117&lt;=0.6,"G",IF(Q117&lt;=0.7,"S","NS")))</f>
        <v>NS</v>
      </c>
      <c r="S117" s="24" t="str">
        <f>AN117</f>
        <v>NS</v>
      </c>
      <c r="T117" s="24" t="str">
        <f>BF117</f>
        <v>NS</v>
      </c>
      <c r="U117" s="24" t="str">
        <f>BX117</f>
        <v>NS</v>
      </c>
      <c r="V117" s="24">
        <v>0.73</v>
      </c>
      <c r="W117" s="24" t="str">
        <f>IF(V117&gt;0.85,"VG",IF(V117&gt;0.75,"G",IF(V117&gt;0.6,"S","NS")))</f>
        <v>S</v>
      </c>
      <c r="X117" s="24" t="str">
        <f>AP117</f>
        <v>S</v>
      </c>
      <c r="Y117" s="24" t="str">
        <f>BH117</f>
        <v>S</v>
      </c>
      <c r="Z117" s="24" t="str">
        <f>BZ117</f>
        <v>S</v>
      </c>
      <c r="AA117" s="33">
        <v>3.0704881282754101E-2</v>
      </c>
      <c r="AB117" s="33">
        <v>8.4524781993650294E-2</v>
      </c>
      <c r="AC117" s="33">
        <v>57.725781118164299</v>
      </c>
      <c r="AD117" s="33">
        <v>55.898433080474298</v>
      </c>
      <c r="AE117" s="33">
        <v>0.98452786589168995</v>
      </c>
      <c r="AF117" s="33">
        <v>0.956804691672417</v>
      </c>
      <c r="AG117" s="33">
        <v>0.60214454482463797</v>
      </c>
      <c r="AH117" s="33">
        <v>0.63132009052717497</v>
      </c>
      <c r="AI117" s="36" t="s">
        <v>73</v>
      </c>
      <c r="AJ117" s="36" t="s">
        <v>73</v>
      </c>
      <c r="AK117" s="36" t="s">
        <v>73</v>
      </c>
      <c r="AL117" s="36" t="s">
        <v>73</v>
      </c>
      <c r="AM117" s="36" t="s">
        <v>73</v>
      </c>
      <c r="AN117" s="36" t="s">
        <v>73</v>
      </c>
      <c r="AO117" s="36" t="s">
        <v>76</v>
      </c>
      <c r="AP117" s="36" t="s">
        <v>76</v>
      </c>
      <c r="AR117" s="117" t="s">
        <v>86</v>
      </c>
      <c r="AS117" s="33">
        <v>-0.140948274247363</v>
      </c>
      <c r="AT117" s="33">
        <v>-0.122937769553058</v>
      </c>
      <c r="AU117" s="33">
        <v>66.867307385937096</v>
      </c>
      <c r="AV117" s="33">
        <v>66.057230496528703</v>
      </c>
      <c r="AW117" s="33">
        <v>1.0681518029977599</v>
      </c>
      <c r="AX117" s="33">
        <v>1.0596875811073101</v>
      </c>
      <c r="AY117" s="33">
        <v>0.57818284597209202</v>
      </c>
      <c r="AZ117" s="33">
        <v>0.60062178678829903</v>
      </c>
      <c r="BA117" s="36" t="s">
        <v>73</v>
      </c>
      <c r="BB117" s="36" t="s">
        <v>73</v>
      </c>
      <c r="BC117" s="36" t="s">
        <v>73</v>
      </c>
      <c r="BD117" s="36" t="s">
        <v>73</v>
      </c>
      <c r="BE117" s="36" t="s">
        <v>73</v>
      </c>
      <c r="BF117" s="36" t="s">
        <v>73</v>
      </c>
      <c r="BG117" s="36" t="s">
        <v>73</v>
      </c>
      <c r="BH117" s="36" t="s">
        <v>76</v>
      </c>
      <c r="BI117" s="30">
        <f>IF(BJ117=AR117,1,0)</f>
        <v>1</v>
      </c>
      <c r="BJ117" s="30" t="s">
        <v>86</v>
      </c>
      <c r="BK117" s="33">
        <v>-5.9165543784451997E-2</v>
      </c>
      <c r="BL117" s="33">
        <v>-4.1886943092680901E-2</v>
      </c>
      <c r="BM117" s="33">
        <v>61.764911696754098</v>
      </c>
      <c r="BN117" s="33">
        <v>61.151691742809497</v>
      </c>
      <c r="BO117" s="33">
        <v>1.02915768654976</v>
      </c>
      <c r="BP117" s="33">
        <v>1.02072863342452</v>
      </c>
      <c r="BQ117" s="33">
        <v>0.58744030239503198</v>
      </c>
      <c r="BR117" s="33">
        <v>0.61195296299156199</v>
      </c>
      <c r="BS117" s="30" t="s">
        <v>73</v>
      </c>
      <c r="BT117" s="30" t="s">
        <v>73</v>
      </c>
      <c r="BU117" s="30" t="s">
        <v>73</v>
      </c>
      <c r="BV117" s="30" t="s">
        <v>73</v>
      </c>
      <c r="BW117" s="30" t="s">
        <v>73</v>
      </c>
      <c r="BX117" s="30" t="s">
        <v>73</v>
      </c>
      <c r="BY117" s="30" t="s">
        <v>73</v>
      </c>
      <c r="BZ117" s="30" t="s">
        <v>76</v>
      </c>
    </row>
    <row r="118" spans="1:78" s="69" customFormat="1" x14ac:dyDescent="0.3">
      <c r="A118" s="72"/>
      <c r="F118" s="80"/>
      <c r="G118" s="70"/>
      <c r="H118" s="70"/>
      <c r="I118" s="70"/>
      <c r="J118" s="70"/>
      <c r="K118" s="70"/>
      <c r="L118" s="71"/>
      <c r="M118" s="71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3"/>
      <c r="AB118" s="73"/>
      <c r="AC118" s="73"/>
      <c r="AD118" s="73"/>
      <c r="AE118" s="73"/>
      <c r="AF118" s="73"/>
      <c r="AG118" s="73"/>
      <c r="AH118" s="73"/>
      <c r="AI118" s="74"/>
      <c r="AJ118" s="74"/>
      <c r="AK118" s="74"/>
      <c r="AL118" s="74"/>
      <c r="AM118" s="74"/>
      <c r="AN118" s="74"/>
      <c r="AO118" s="74"/>
      <c r="AP118" s="74"/>
      <c r="AR118" s="75"/>
      <c r="AS118" s="73"/>
      <c r="AT118" s="73"/>
      <c r="AU118" s="73"/>
      <c r="AV118" s="73"/>
      <c r="AW118" s="73"/>
      <c r="AX118" s="73"/>
      <c r="AY118" s="73"/>
      <c r="AZ118" s="73"/>
      <c r="BA118" s="74"/>
      <c r="BB118" s="74"/>
      <c r="BC118" s="74"/>
      <c r="BD118" s="74"/>
      <c r="BE118" s="74"/>
      <c r="BF118" s="74"/>
      <c r="BG118" s="74"/>
      <c r="BH118" s="74"/>
      <c r="BK118" s="73"/>
      <c r="BL118" s="73"/>
      <c r="BM118" s="73"/>
      <c r="BN118" s="73"/>
      <c r="BO118" s="73"/>
      <c r="BP118" s="73"/>
      <c r="BQ118" s="73"/>
      <c r="BR118" s="73"/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63" t="s">
        <v>172</v>
      </c>
      <c r="F119" s="77"/>
      <c r="G119" s="64">
        <v>0.77100000000000002</v>
      </c>
      <c r="H119" s="64" t="str">
        <f t="shared" ref="H119:H133" si="672">IF(G119&gt;0.8,"VG",IF(G119&gt;0.7,"G",IF(G119&gt;0.45,"S","NS")))</f>
        <v>G</v>
      </c>
      <c r="I119" s="64" t="str">
        <f t="shared" ref="I119:I125" si="673">AJ119</f>
        <v>G</v>
      </c>
      <c r="J119" s="64" t="str">
        <f t="shared" ref="J119:J125" si="674">BB119</f>
        <v>VG</v>
      </c>
      <c r="K119" s="64" t="str">
        <f t="shared" ref="K119:K125" si="675">BT119</f>
        <v>VG</v>
      </c>
      <c r="L119" s="65">
        <v>-1.7000000000000001E-2</v>
      </c>
      <c r="M119" s="65" t="str">
        <f t="shared" ref="M119:M133" si="676">IF(ABS(L119)&lt;5%,"VG",IF(ABS(L119)&lt;10%,"G",IF(ABS(L119)&lt;15%,"S","NS")))</f>
        <v>VG</v>
      </c>
      <c r="N119" s="64" t="str">
        <f t="shared" ref="N119:N125" si="677">AO119</f>
        <v>G</v>
      </c>
      <c r="O119" s="64" t="str">
        <f t="shared" ref="O119:O125" si="678">BD119</f>
        <v>VG</v>
      </c>
      <c r="P119" s="64" t="str">
        <f t="shared" ref="P119:P125" si="679">BY119</f>
        <v>G</v>
      </c>
      <c r="Q119" s="64">
        <v>0.47699999999999998</v>
      </c>
      <c r="R119" s="64" t="str">
        <f t="shared" ref="R119:R133" si="680">IF(Q119&lt;=0.5,"VG",IF(Q119&lt;=0.6,"G",IF(Q119&lt;=0.7,"S","NS")))</f>
        <v>VG</v>
      </c>
      <c r="S119" s="64" t="str">
        <f t="shared" ref="S119:S125" si="681">AN119</f>
        <v>VG</v>
      </c>
      <c r="T119" s="64" t="str">
        <f t="shared" ref="T119:T125" si="682">BF119</f>
        <v>VG</v>
      </c>
      <c r="U119" s="64" t="str">
        <f t="shared" ref="U119:U125" si="683">BX119</f>
        <v>VG</v>
      </c>
      <c r="V119" s="64">
        <v>0.79300000000000004</v>
      </c>
      <c r="W119" s="64" t="str">
        <f t="shared" ref="W119:W133" si="684">IF(V119&gt;0.85,"VG",IF(V119&gt;0.75,"G",IF(V119&gt;0.6,"S","NS")))</f>
        <v>G</v>
      </c>
      <c r="X119" s="64" t="str">
        <f t="shared" ref="X119:X125" si="685">AP119</f>
        <v>G</v>
      </c>
      <c r="Y119" s="64" t="str">
        <f t="shared" ref="Y119:Y125" si="686">BH119</f>
        <v>VG</v>
      </c>
      <c r="Z119" s="64" t="str">
        <f t="shared" ref="Z119:Z125" si="687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:BI125" si="688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63" t="s">
        <v>175</v>
      </c>
      <c r="F120" s="77"/>
      <c r="G120" s="64">
        <v>0.76</v>
      </c>
      <c r="H120" s="64" t="str">
        <f t="shared" si="672"/>
        <v>G</v>
      </c>
      <c r="I120" s="64" t="str">
        <f t="shared" si="673"/>
        <v>G</v>
      </c>
      <c r="J120" s="64" t="str">
        <f t="shared" si="674"/>
        <v>VG</v>
      </c>
      <c r="K120" s="64" t="str">
        <f t="shared" si="675"/>
        <v>VG</v>
      </c>
      <c r="L120" s="65">
        <v>-1.9E-2</v>
      </c>
      <c r="M120" s="65" t="str">
        <f t="shared" si="676"/>
        <v>VG</v>
      </c>
      <c r="N120" s="64" t="str">
        <f t="shared" si="677"/>
        <v>G</v>
      </c>
      <c r="O120" s="64" t="str">
        <f t="shared" si="678"/>
        <v>VG</v>
      </c>
      <c r="P120" s="64" t="str">
        <f t="shared" si="679"/>
        <v>G</v>
      </c>
      <c r="Q120" s="64">
        <v>0.49</v>
      </c>
      <c r="R120" s="64" t="str">
        <f t="shared" si="680"/>
        <v>VG</v>
      </c>
      <c r="S120" s="64" t="str">
        <f t="shared" si="681"/>
        <v>VG</v>
      </c>
      <c r="T120" s="64" t="str">
        <f t="shared" si="682"/>
        <v>VG</v>
      </c>
      <c r="U120" s="64" t="str">
        <f t="shared" si="683"/>
        <v>VG</v>
      </c>
      <c r="V120" s="64">
        <v>0.79300000000000004</v>
      </c>
      <c r="W120" s="64" t="str">
        <f t="shared" si="684"/>
        <v>G</v>
      </c>
      <c r="X120" s="64" t="str">
        <f t="shared" si="685"/>
        <v>G</v>
      </c>
      <c r="Y120" s="64" t="str">
        <f t="shared" si="686"/>
        <v>VG</v>
      </c>
      <c r="Z120" s="64" t="str">
        <f t="shared" si="687"/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si="688"/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63" t="s">
        <v>176</v>
      </c>
      <c r="F121" s="77"/>
      <c r="G121" s="64">
        <v>0.74</v>
      </c>
      <c r="H121" s="64" t="str">
        <f t="shared" si="672"/>
        <v>G</v>
      </c>
      <c r="I121" s="64" t="str">
        <f t="shared" si="673"/>
        <v>G</v>
      </c>
      <c r="J121" s="64" t="str">
        <f t="shared" si="674"/>
        <v>VG</v>
      </c>
      <c r="K121" s="64" t="str">
        <f t="shared" si="675"/>
        <v>VG</v>
      </c>
      <c r="L121" s="65">
        <v>-8.0000000000000002E-3</v>
      </c>
      <c r="M121" s="65" t="str">
        <f t="shared" si="676"/>
        <v>VG</v>
      </c>
      <c r="N121" s="64" t="str">
        <f t="shared" si="677"/>
        <v>G</v>
      </c>
      <c r="O121" s="64" t="str">
        <f t="shared" si="678"/>
        <v>VG</v>
      </c>
      <c r="P121" s="64" t="str">
        <f t="shared" si="679"/>
        <v>G</v>
      </c>
      <c r="Q121" s="64">
        <v>0.51</v>
      </c>
      <c r="R121" s="64" t="str">
        <f t="shared" si="680"/>
        <v>G</v>
      </c>
      <c r="S121" s="64" t="str">
        <f t="shared" si="681"/>
        <v>VG</v>
      </c>
      <c r="T121" s="64" t="str">
        <f t="shared" si="682"/>
        <v>VG</v>
      </c>
      <c r="U121" s="64" t="str">
        <f t="shared" si="683"/>
        <v>VG</v>
      </c>
      <c r="V121" s="64">
        <v>0.82</v>
      </c>
      <c r="W121" s="64" t="str">
        <f t="shared" si="684"/>
        <v>G</v>
      </c>
      <c r="X121" s="64" t="str">
        <f t="shared" si="685"/>
        <v>G</v>
      </c>
      <c r="Y121" s="64" t="str">
        <f t="shared" si="686"/>
        <v>VG</v>
      </c>
      <c r="Z121" s="64" t="str">
        <f t="shared" si="687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688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63" t="s">
        <v>177</v>
      </c>
      <c r="F122" s="77"/>
      <c r="G122" s="64">
        <v>0.75</v>
      </c>
      <c r="H122" s="64" t="str">
        <f t="shared" si="672"/>
        <v>G</v>
      </c>
      <c r="I122" s="64" t="str">
        <f t="shared" si="673"/>
        <v>G</v>
      </c>
      <c r="J122" s="64" t="str">
        <f t="shared" si="674"/>
        <v>VG</v>
      </c>
      <c r="K122" s="64" t="str">
        <f t="shared" si="675"/>
        <v>VG</v>
      </c>
      <c r="L122" s="65">
        <v>-7.0000000000000001E-3</v>
      </c>
      <c r="M122" s="65" t="str">
        <f t="shared" si="676"/>
        <v>VG</v>
      </c>
      <c r="N122" s="64" t="str">
        <f t="shared" si="677"/>
        <v>G</v>
      </c>
      <c r="O122" s="64" t="str">
        <f t="shared" si="678"/>
        <v>VG</v>
      </c>
      <c r="P122" s="64" t="str">
        <f t="shared" si="679"/>
        <v>G</v>
      </c>
      <c r="Q122" s="64">
        <v>0.5</v>
      </c>
      <c r="R122" s="64" t="str">
        <f t="shared" si="680"/>
        <v>VG</v>
      </c>
      <c r="S122" s="64" t="str">
        <f t="shared" si="681"/>
        <v>VG</v>
      </c>
      <c r="T122" s="64" t="str">
        <f t="shared" si="682"/>
        <v>VG</v>
      </c>
      <c r="U122" s="64" t="str">
        <f t="shared" si="683"/>
        <v>VG</v>
      </c>
      <c r="V122" s="64">
        <v>0.78</v>
      </c>
      <c r="W122" s="64" t="str">
        <f t="shared" si="684"/>
        <v>G</v>
      </c>
      <c r="X122" s="64" t="str">
        <f t="shared" si="685"/>
        <v>G</v>
      </c>
      <c r="Y122" s="64" t="str">
        <f t="shared" si="686"/>
        <v>VG</v>
      </c>
      <c r="Z122" s="64" t="str">
        <f t="shared" si="687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688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>
        <v>44181</v>
      </c>
      <c r="E123" s="83"/>
      <c r="F123" s="77"/>
      <c r="G123" s="64">
        <v>0.69</v>
      </c>
      <c r="H123" s="64" t="str">
        <f t="shared" si="672"/>
        <v>S</v>
      </c>
      <c r="I123" s="64" t="str">
        <f t="shared" si="673"/>
        <v>G</v>
      </c>
      <c r="J123" s="64" t="str">
        <f t="shared" si="674"/>
        <v>VG</v>
      </c>
      <c r="K123" s="64" t="str">
        <f t="shared" si="675"/>
        <v>VG</v>
      </c>
      <c r="L123" s="65">
        <v>1.7000000000000001E-2</v>
      </c>
      <c r="M123" s="65" t="str">
        <f t="shared" si="676"/>
        <v>VG</v>
      </c>
      <c r="N123" s="64" t="str">
        <f t="shared" si="677"/>
        <v>G</v>
      </c>
      <c r="O123" s="64" t="str">
        <f t="shared" si="678"/>
        <v>VG</v>
      </c>
      <c r="P123" s="64" t="str">
        <f t="shared" si="679"/>
        <v>G</v>
      </c>
      <c r="Q123" s="64">
        <v>0.56000000000000005</v>
      </c>
      <c r="R123" s="64" t="str">
        <f t="shared" si="680"/>
        <v>G</v>
      </c>
      <c r="S123" s="64" t="str">
        <f t="shared" si="681"/>
        <v>VG</v>
      </c>
      <c r="T123" s="64" t="str">
        <f t="shared" si="682"/>
        <v>VG</v>
      </c>
      <c r="U123" s="64" t="str">
        <f t="shared" si="683"/>
        <v>VG</v>
      </c>
      <c r="V123" s="64">
        <v>0.7</v>
      </c>
      <c r="W123" s="64" t="str">
        <f t="shared" si="684"/>
        <v>S</v>
      </c>
      <c r="X123" s="64" t="str">
        <f t="shared" si="685"/>
        <v>G</v>
      </c>
      <c r="Y123" s="64" t="str">
        <f t="shared" si="686"/>
        <v>VG</v>
      </c>
      <c r="Z123" s="64" t="str">
        <f t="shared" si="687"/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si="688"/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 t="s">
        <v>185</v>
      </c>
      <c r="E124" s="83"/>
      <c r="F124" s="77"/>
      <c r="G124" s="64">
        <v>0.68</v>
      </c>
      <c r="H124" s="64" t="str">
        <f t="shared" si="672"/>
        <v>S</v>
      </c>
      <c r="I124" s="64" t="str">
        <f t="shared" si="673"/>
        <v>G</v>
      </c>
      <c r="J124" s="64" t="str">
        <f t="shared" si="674"/>
        <v>VG</v>
      </c>
      <c r="K124" s="64" t="str">
        <f t="shared" si="675"/>
        <v>VG</v>
      </c>
      <c r="L124" s="65">
        <v>8.7999999999999995E-2</v>
      </c>
      <c r="M124" s="65" t="str">
        <f t="shared" si="676"/>
        <v>G</v>
      </c>
      <c r="N124" s="64" t="str">
        <f t="shared" si="677"/>
        <v>G</v>
      </c>
      <c r="O124" s="64" t="str">
        <f t="shared" si="678"/>
        <v>VG</v>
      </c>
      <c r="P124" s="64" t="str">
        <f t="shared" si="679"/>
        <v>G</v>
      </c>
      <c r="Q124" s="64">
        <v>0.56000000000000005</v>
      </c>
      <c r="R124" s="64" t="str">
        <f t="shared" si="680"/>
        <v>G</v>
      </c>
      <c r="S124" s="64" t="str">
        <f t="shared" si="681"/>
        <v>VG</v>
      </c>
      <c r="T124" s="64" t="str">
        <f t="shared" si="682"/>
        <v>VG</v>
      </c>
      <c r="U124" s="64" t="str">
        <f t="shared" si="683"/>
        <v>VG</v>
      </c>
      <c r="V124" s="64">
        <v>0.71</v>
      </c>
      <c r="W124" s="64" t="str">
        <f t="shared" si="684"/>
        <v>S</v>
      </c>
      <c r="X124" s="64" t="str">
        <f t="shared" si="685"/>
        <v>G</v>
      </c>
      <c r="Y124" s="64" t="str">
        <f t="shared" si="686"/>
        <v>VG</v>
      </c>
      <c r="Z124" s="64" t="str">
        <f t="shared" si="687"/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si="688"/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 t="s">
        <v>186</v>
      </c>
      <c r="E125" s="83"/>
      <c r="F125" s="77"/>
      <c r="G125" s="64">
        <v>0.68</v>
      </c>
      <c r="H125" s="64" t="str">
        <f t="shared" si="672"/>
        <v>S</v>
      </c>
      <c r="I125" s="64" t="str">
        <f t="shared" si="673"/>
        <v>G</v>
      </c>
      <c r="J125" s="64" t="str">
        <f t="shared" si="674"/>
        <v>VG</v>
      </c>
      <c r="K125" s="64" t="str">
        <f t="shared" si="675"/>
        <v>VG</v>
      </c>
      <c r="L125" s="65">
        <v>9.6000000000000002E-2</v>
      </c>
      <c r="M125" s="65" t="str">
        <f t="shared" si="676"/>
        <v>G</v>
      </c>
      <c r="N125" s="64" t="str">
        <f t="shared" si="677"/>
        <v>G</v>
      </c>
      <c r="O125" s="64" t="str">
        <f t="shared" si="678"/>
        <v>VG</v>
      </c>
      <c r="P125" s="64" t="str">
        <f t="shared" si="679"/>
        <v>G</v>
      </c>
      <c r="Q125" s="64">
        <v>0.56000000000000005</v>
      </c>
      <c r="R125" s="64" t="str">
        <f t="shared" si="680"/>
        <v>G</v>
      </c>
      <c r="S125" s="64" t="str">
        <f t="shared" si="681"/>
        <v>VG</v>
      </c>
      <c r="T125" s="64" t="str">
        <f t="shared" si="682"/>
        <v>VG</v>
      </c>
      <c r="U125" s="64" t="str">
        <f t="shared" si="683"/>
        <v>VG</v>
      </c>
      <c r="V125" s="64">
        <v>0.71</v>
      </c>
      <c r="W125" s="64" t="str">
        <f t="shared" si="684"/>
        <v>S</v>
      </c>
      <c r="X125" s="64" t="str">
        <f t="shared" si="685"/>
        <v>G</v>
      </c>
      <c r="Y125" s="64" t="str">
        <f t="shared" si="686"/>
        <v>VG</v>
      </c>
      <c r="Z125" s="64" t="str">
        <f t="shared" si="687"/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si="688"/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197</v>
      </c>
      <c r="E126" s="83"/>
      <c r="F126" s="77"/>
      <c r="G126" s="64">
        <v>0.68</v>
      </c>
      <c r="H126" s="64" t="str">
        <f t="shared" si="672"/>
        <v>S</v>
      </c>
      <c r="I126" s="64" t="str">
        <f t="shared" ref="I126" si="689">AJ126</f>
        <v>G</v>
      </c>
      <c r="J126" s="64" t="str">
        <f t="shared" ref="J126" si="690">BB126</f>
        <v>VG</v>
      </c>
      <c r="K126" s="64" t="str">
        <f t="shared" ref="K126" si="691">BT126</f>
        <v>VG</v>
      </c>
      <c r="L126" s="65">
        <v>9.6000000000000002E-2</v>
      </c>
      <c r="M126" s="65" t="str">
        <f t="shared" si="676"/>
        <v>G</v>
      </c>
      <c r="N126" s="64" t="str">
        <f t="shared" ref="N126" si="692">AO126</f>
        <v>G</v>
      </c>
      <c r="O126" s="64" t="str">
        <f t="shared" ref="O126" si="693">BD126</f>
        <v>VG</v>
      </c>
      <c r="P126" s="64" t="str">
        <f t="shared" ref="P126" si="694">BY126</f>
        <v>G</v>
      </c>
      <c r="Q126" s="64">
        <v>0.56000000000000005</v>
      </c>
      <c r="R126" s="64" t="str">
        <f t="shared" si="680"/>
        <v>G</v>
      </c>
      <c r="S126" s="64" t="str">
        <f t="shared" ref="S126" si="695">AN126</f>
        <v>VG</v>
      </c>
      <c r="T126" s="64" t="str">
        <f t="shared" ref="T126" si="696">BF126</f>
        <v>VG</v>
      </c>
      <c r="U126" s="64" t="str">
        <f t="shared" ref="U126" si="697">BX126</f>
        <v>VG</v>
      </c>
      <c r="V126" s="64">
        <v>0.71</v>
      </c>
      <c r="W126" s="64" t="str">
        <f t="shared" si="684"/>
        <v>S</v>
      </c>
      <c r="X126" s="64" t="str">
        <f t="shared" ref="X126" si="698">AP126</f>
        <v>G</v>
      </c>
      <c r="Y126" s="64" t="str">
        <f t="shared" ref="Y126" si="699">BH126</f>
        <v>VG</v>
      </c>
      <c r="Z126" s="64" t="str">
        <f t="shared" ref="Z126" si="700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701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>
        <v>44187</v>
      </c>
      <c r="E127" s="83"/>
      <c r="F127" s="77"/>
      <c r="G127" s="64">
        <v>0.81</v>
      </c>
      <c r="H127" s="64" t="str">
        <f t="shared" si="672"/>
        <v>VG</v>
      </c>
      <c r="I127" s="64" t="str">
        <f t="shared" ref="I127" si="702">AJ127</f>
        <v>G</v>
      </c>
      <c r="J127" s="64" t="str">
        <f t="shared" ref="J127" si="703">BB127</f>
        <v>VG</v>
      </c>
      <c r="K127" s="64" t="str">
        <f t="shared" ref="K127" si="704">BT127</f>
        <v>VG</v>
      </c>
      <c r="L127" s="65">
        <v>4.1000000000000002E-2</v>
      </c>
      <c r="M127" s="65" t="str">
        <f t="shared" si="676"/>
        <v>VG</v>
      </c>
      <c r="N127" s="64" t="str">
        <f t="shared" ref="N127" si="705">AO127</f>
        <v>G</v>
      </c>
      <c r="O127" s="64" t="str">
        <f t="shared" ref="O127" si="706">BD127</f>
        <v>VG</v>
      </c>
      <c r="P127" s="64" t="str">
        <f t="shared" ref="P127" si="707">BY127</f>
        <v>G</v>
      </c>
      <c r="Q127" s="64">
        <v>0.43</v>
      </c>
      <c r="R127" s="64" t="str">
        <f t="shared" si="680"/>
        <v>VG</v>
      </c>
      <c r="S127" s="64" t="str">
        <f t="shared" ref="S127" si="708">AN127</f>
        <v>VG</v>
      </c>
      <c r="T127" s="64" t="str">
        <f t="shared" ref="T127" si="709">BF127</f>
        <v>VG</v>
      </c>
      <c r="U127" s="64" t="str">
        <f t="shared" ref="U127" si="710">BX127</f>
        <v>VG</v>
      </c>
      <c r="V127" s="64">
        <v>0.82</v>
      </c>
      <c r="W127" s="64" t="str">
        <f t="shared" si="684"/>
        <v>G</v>
      </c>
      <c r="X127" s="64" t="str">
        <f t="shared" ref="X127" si="711">AP127</f>
        <v>G</v>
      </c>
      <c r="Y127" s="64" t="str">
        <f t="shared" ref="Y127" si="712">BH127</f>
        <v>VG</v>
      </c>
      <c r="Z127" s="64" t="str">
        <f t="shared" ref="Z127" si="713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14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204</v>
      </c>
      <c r="E128" s="83"/>
      <c r="F128" s="77"/>
      <c r="G128" s="64">
        <v>0.82</v>
      </c>
      <c r="H128" s="64" t="str">
        <f t="shared" si="672"/>
        <v>VG</v>
      </c>
      <c r="I128" s="64" t="str">
        <f t="shared" ref="I128" si="715">AJ128</f>
        <v>G</v>
      </c>
      <c r="J128" s="64" t="str">
        <f t="shared" ref="J128" si="716">BB128</f>
        <v>VG</v>
      </c>
      <c r="K128" s="64" t="str">
        <f t="shared" ref="K128" si="717">BT128</f>
        <v>VG</v>
      </c>
      <c r="L128" s="65">
        <v>2.8000000000000001E-2</v>
      </c>
      <c r="M128" s="65" t="str">
        <f t="shared" si="676"/>
        <v>VG</v>
      </c>
      <c r="N128" s="64" t="str">
        <f t="shared" ref="N128" si="718">AO128</f>
        <v>G</v>
      </c>
      <c r="O128" s="64" t="str">
        <f t="shared" ref="O128" si="719">BD128</f>
        <v>VG</v>
      </c>
      <c r="P128" s="64" t="str">
        <f t="shared" ref="P128" si="720">BY128</f>
        <v>G</v>
      </c>
      <c r="Q128" s="64">
        <v>0.42</v>
      </c>
      <c r="R128" s="64" t="str">
        <f t="shared" si="680"/>
        <v>VG</v>
      </c>
      <c r="S128" s="64" t="str">
        <f t="shared" ref="S128" si="721">AN128</f>
        <v>VG</v>
      </c>
      <c r="T128" s="64" t="str">
        <f t="shared" ref="T128" si="722">BF128</f>
        <v>VG</v>
      </c>
      <c r="U128" s="64" t="str">
        <f t="shared" ref="U128" si="723">BX128</f>
        <v>VG</v>
      </c>
      <c r="V128" s="64">
        <v>0.83</v>
      </c>
      <c r="W128" s="64" t="str">
        <f t="shared" si="684"/>
        <v>G</v>
      </c>
      <c r="X128" s="64" t="str">
        <f t="shared" ref="X128" si="724">AP128</f>
        <v>G</v>
      </c>
      <c r="Y128" s="64" t="str">
        <f t="shared" ref="Y128" si="725">BH128</f>
        <v>VG</v>
      </c>
      <c r="Z128" s="64" t="str">
        <f t="shared" ref="Z128" si="726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27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205</v>
      </c>
      <c r="E129" s="83"/>
      <c r="F129" s="77"/>
      <c r="G129" s="64">
        <v>0.82</v>
      </c>
      <c r="H129" s="64" t="str">
        <f t="shared" si="672"/>
        <v>VG</v>
      </c>
      <c r="I129" s="64" t="str">
        <f t="shared" ref="I129" si="728">AJ129</f>
        <v>G</v>
      </c>
      <c r="J129" s="64" t="str">
        <f t="shared" ref="J129" si="729">BB129</f>
        <v>VG</v>
      </c>
      <c r="K129" s="64" t="str">
        <f t="shared" ref="K129" si="730">BT129</f>
        <v>VG</v>
      </c>
      <c r="L129" s="65">
        <v>1.7000000000000001E-2</v>
      </c>
      <c r="M129" s="65" t="str">
        <f t="shared" si="676"/>
        <v>VG</v>
      </c>
      <c r="N129" s="64" t="str">
        <f t="shared" ref="N129" si="731">AO129</f>
        <v>G</v>
      </c>
      <c r="O129" s="64" t="str">
        <f t="shared" ref="O129" si="732">BD129</f>
        <v>VG</v>
      </c>
      <c r="P129" s="64" t="str">
        <f t="shared" ref="P129" si="733">BY129</f>
        <v>G</v>
      </c>
      <c r="Q129" s="64">
        <v>0.42</v>
      </c>
      <c r="R129" s="64" t="str">
        <f t="shared" si="680"/>
        <v>VG</v>
      </c>
      <c r="S129" s="64" t="str">
        <f t="shared" ref="S129" si="734">AN129</f>
        <v>VG</v>
      </c>
      <c r="T129" s="64" t="str">
        <f t="shared" ref="T129" si="735">BF129</f>
        <v>VG</v>
      </c>
      <c r="U129" s="64" t="str">
        <f t="shared" ref="U129" si="736">BX129</f>
        <v>VG</v>
      </c>
      <c r="V129" s="64">
        <v>0.83</v>
      </c>
      <c r="W129" s="64" t="str">
        <f t="shared" si="684"/>
        <v>G</v>
      </c>
      <c r="X129" s="64" t="str">
        <f t="shared" ref="X129" si="737">AP129</f>
        <v>G</v>
      </c>
      <c r="Y129" s="64" t="str">
        <f t="shared" ref="Y129" si="738">BH129</f>
        <v>VG</v>
      </c>
      <c r="Z129" s="64" t="str">
        <f t="shared" ref="Z129" si="739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40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209</v>
      </c>
      <c r="E130" s="83"/>
      <c r="F130" s="77"/>
      <c r="G130" s="64">
        <v>0.8</v>
      </c>
      <c r="H130" s="64" t="str">
        <f t="shared" si="672"/>
        <v>G</v>
      </c>
      <c r="I130" s="64" t="str">
        <f t="shared" ref="I130" si="741">AJ130</f>
        <v>G</v>
      </c>
      <c r="J130" s="64" t="str">
        <f t="shared" ref="J130" si="742">BB130</f>
        <v>VG</v>
      </c>
      <c r="K130" s="64" t="str">
        <f t="shared" ref="K130" si="743">BT130</f>
        <v>VG</v>
      </c>
      <c r="L130" s="65">
        <v>-2.3E-2</v>
      </c>
      <c r="M130" s="65" t="str">
        <f t="shared" si="676"/>
        <v>VG</v>
      </c>
      <c r="N130" s="64" t="str">
        <f t="shared" ref="N130" si="744">AO130</f>
        <v>G</v>
      </c>
      <c r="O130" s="64" t="str">
        <f t="shared" ref="O130" si="745">BD130</f>
        <v>VG</v>
      </c>
      <c r="P130" s="64" t="str">
        <f t="shared" ref="P130" si="746">BY130</f>
        <v>G</v>
      </c>
      <c r="Q130" s="64">
        <v>0.45</v>
      </c>
      <c r="R130" s="64" t="str">
        <f t="shared" si="680"/>
        <v>VG</v>
      </c>
      <c r="S130" s="64" t="str">
        <f t="shared" ref="S130" si="747">AN130</f>
        <v>VG</v>
      </c>
      <c r="T130" s="64" t="str">
        <f t="shared" ref="T130" si="748">BF130</f>
        <v>VG</v>
      </c>
      <c r="U130" s="64" t="str">
        <f t="shared" ref="U130" si="749">BX130</f>
        <v>VG</v>
      </c>
      <c r="V130" s="64">
        <v>0.81</v>
      </c>
      <c r="W130" s="64" t="str">
        <f t="shared" si="684"/>
        <v>G</v>
      </c>
      <c r="X130" s="64" t="str">
        <f t="shared" ref="X130" si="750">AP130</f>
        <v>G</v>
      </c>
      <c r="Y130" s="64" t="str">
        <f t="shared" ref="Y130" si="751">BH130</f>
        <v>VG</v>
      </c>
      <c r="Z130" s="64" t="str">
        <f t="shared" ref="Z130" si="752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53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212</v>
      </c>
      <c r="E131" s="83"/>
      <c r="F131" s="77"/>
      <c r="G131" s="64">
        <v>0.81</v>
      </c>
      <c r="H131" s="64" t="str">
        <f t="shared" si="672"/>
        <v>VG</v>
      </c>
      <c r="I131" s="64" t="str">
        <f t="shared" ref="I131" si="754">AJ131</f>
        <v>G</v>
      </c>
      <c r="J131" s="64" t="str">
        <f t="shared" ref="J131" si="755">BB131</f>
        <v>VG</v>
      </c>
      <c r="K131" s="64" t="str">
        <f t="shared" ref="K131" si="756">BT131</f>
        <v>VG</v>
      </c>
      <c r="L131" s="65">
        <v>-2.1000000000000001E-2</v>
      </c>
      <c r="M131" s="65" t="str">
        <f t="shared" si="676"/>
        <v>VG</v>
      </c>
      <c r="N131" s="64" t="str">
        <f t="shared" ref="N131" si="757">AO131</f>
        <v>G</v>
      </c>
      <c r="O131" s="64" t="str">
        <f t="shared" ref="O131" si="758">BD131</f>
        <v>VG</v>
      </c>
      <c r="P131" s="64" t="str">
        <f t="shared" ref="P131" si="759">BY131</f>
        <v>G</v>
      </c>
      <c r="Q131" s="64">
        <v>0.44</v>
      </c>
      <c r="R131" s="64" t="str">
        <f t="shared" si="680"/>
        <v>VG</v>
      </c>
      <c r="S131" s="64" t="str">
        <f t="shared" ref="S131" si="760">AN131</f>
        <v>VG</v>
      </c>
      <c r="T131" s="64" t="str">
        <f t="shared" ref="T131" si="761">BF131</f>
        <v>VG</v>
      </c>
      <c r="U131" s="64" t="str">
        <f t="shared" ref="U131" si="762">BX131</f>
        <v>VG</v>
      </c>
      <c r="V131" s="64">
        <v>0.81799999999999995</v>
      </c>
      <c r="W131" s="64" t="str">
        <f t="shared" si="684"/>
        <v>G</v>
      </c>
      <c r="X131" s="64" t="str">
        <f t="shared" ref="X131" si="763">AP131</f>
        <v>G</v>
      </c>
      <c r="Y131" s="64" t="str">
        <f t="shared" ref="Y131" si="764">BH131</f>
        <v>VG</v>
      </c>
      <c r="Z131" s="64" t="str">
        <f t="shared" ref="Z131" si="765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66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225</v>
      </c>
      <c r="E132" s="83"/>
      <c r="F132" s="77"/>
      <c r="G132" s="81">
        <v>0.80400000000000005</v>
      </c>
      <c r="H132" s="64" t="str">
        <f t="shared" si="672"/>
        <v>VG</v>
      </c>
      <c r="I132" s="64" t="str">
        <f t="shared" ref="I132" si="767">AJ132</f>
        <v>G</v>
      </c>
      <c r="J132" s="64" t="str">
        <f t="shared" ref="J132" si="768">BB132</f>
        <v>VG</v>
      </c>
      <c r="K132" s="64" t="str">
        <f t="shared" ref="K132" si="769">BT132</f>
        <v>VG</v>
      </c>
      <c r="L132" s="65">
        <v>-2.8000000000000001E-2</v>
      </c>
      <c r="M132" s="65" t="str">
        <f t="shared" si="676"/>
        <v>VG</v>
      </c>
      <c r="N132" s="64" t="str">
        <f t="shared" ref="N132" si="770">AO132</f>
        <v>G</v>
      </c>
      <c r="O132" s="64" t="str">
        <f t="shared" ref="O132" si="771">BD132</f>
        <v>VG</v>
      </c>
      <c r="P132" s="64" t="str">
        <f t="shared" ref="P132" si="772">BY132</f>
        <v>G</v>
      </c>
      <c r="Q132" s="64">
        <v>0.44</v>
      </c>
      <c r="R132" s="64" t="str">
        <f t="shared" si="680"/>
        <v>VG</v>
      </c>
      <c r="S132" s="64" t="str">
        <f t="shared" ref="S132" si="773">AN132</f>
        <v>VG</v>
      </c>
      <c r="T132" s="64" t="str">
        <f t="shared" ref="T132" si="774">BF132</f>
        <v>VG</v>
      </c>
      <c r="U132" s="64" t="str">
        <f t="shared" ref="U132" si="775">BX132</f>
        <v>VG</v>
      </c>
      <c r="V132" s="64">
        <v>0.81799999999999995</v>
      </c>
      <c r="W132" s="64" t="str">
        <f t="shared" si="684"/>
        <v>G</v>
      </c>
      <c r="X132" s="64" t="str">
        <f t="shared" ref="X132" si="776">AP132</f>
        <v>G</v>
      </c>
      <c r="Y132" s="64" t="str">
        <f t="shared" ref="Y132" si="777">BH132</f>
        <v>VG</v>
      </c>
      <c r="Z132" s="64" t="str">
        <f t="shared" ref="Z132" si="778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79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226</v>
      </c>
      <c r="E133" s="83"/>
      <c r="F133" s="77"/>
      <c r="G133" s="81">
        <v>0.80500000000000005</v>
      </c>
      <c r="H133" s="64" t="str">
        <f t="shared" si="672"/>
        <v>VG</v>
      </c>
      <c r="I133" s="64" t="str">
        <f t="shared" ref="I133" si="780">AJ133</f>
        <v>G</v>
      </c>
      <c r="J133" s="64" t="str">
        <f t="shared" ref="J133" si="781">BB133</f>
        <v>VG</v>
      </c>
      <c r="K133" s="64" t="str">
        <f t="shared" ref="K133" si="782">BT133</f>
        <v>VG</v>
      </c>
      <c r="L133" s="65">
        <v>-0.02</v>
      </c>
      <c r="M133" s="65" t="str">
        <f t="shared" si="676"/>
        <v>VG</v>
      </c>
      <c r="N133" s="64" t="str">
        <f t="shared" ref="N133" si="783">AO133</f>
        <v>G</v>
      </c>
      <c r="O133" s="64" t="str">
        <f t="shared" ref="O133" si="784">BD133</f>
        <v>VG</v>
      </c>
      <c r="P133" s="64" t="str">
        <f t="shared" ref="P133" si="785">BY133</f>
        <v>G</v>
      </c>
      <c r="Q133" s="64">
        <v>0.44</v>
      </c>
      <c r="R133" s="64" t="str">
        <f t="shared" si="680"/>
        <v>VG</v>
      </c>
      <c r="S133" s="64" t="str">
        <f t="shared" ref="S133" si="786">AN133</f>
        <v>VG</v>
      </c>
      <c r="T133" s="64" t="str">
        <f t="shared" ref="T133" si="787">BF133</f>
        <v>VG</v>
      </c>
      <c r="U133" s="64" t="str">
        <f t="shared" ref="U133" si="788">BX133</f>
        <v>VG</v>
      </c>
      <c r="V133" s="64">
        <v>0.81399999999999995</v>
      </c>
      <c r="W133" s="64" t="str">
        <f t="shared" si="684"/>
        <v>G</v>
      </c>
      <c r="X133" s="64" t="str">
        <f t="shared" ref="X133" si="789">AP133</f>
        <v>G</v>
      </c>
      <c r="Y133" s="64" t="str">
        <f t="shared" ref="Y133" si="790">BH133</f>
        <v>VG</v>
      </c>
      <c r="Z133" s="64" t="str">
        <f t="shared" ref="Z133" si="79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228</v>
      </c>
      <c r="E134" s="83"/>
      <c r="F134" s="77"/>
      <c r="G134" s="81">
        <v>0.80500000000000005</v>
      </c>
      <c r="H134" s="64" t="str">
        <f t="shared" ref="H134" si="793">IF(G134&gt;0.8,"VG",IF(G134&gt;0.7,"G",IF(G134&gt;0.45,"S","NS")))</f>
        <v>VG</v>
      </c>
      <c r="I134" s="64" t="str">
        <f t="shared" ref="I134" si="794">AJ134</f>
        <v>G</v>
      </c>
      <c r="J134" s="64" t="str">
        <f t="shared" ref="J134" si="795">BB134</f>
        <v>VG</v>
      </c>
      <c r="K134" s="64" t="str">
        <f t="shared" ref="K134" si="796">BT134</f>
        <v>VG</v>
      </c>
      <c r="L134" s="65">
        <v>-1.78E-2</v>
      </c>
      <c r="M134" s="65" t="str">
        <f t="shared" ref="M134" si="797">IF(ABS(L134)&lt;5%,"VG",IF(ABS(L134)&lt;10%,"G",IF(ABS(L134)&lt;15%,"S","NS")))</f>
        <v>VG</v>
      </c>
      <c r="N134" s="64" t="str">
        <f t="shared" ref="N134" si="798">AO134</f>
        <v>G</v>
      </c>
      <c r="O134" s="64" t="str">
        <f t="shared" ref="O134" si="799">BD134</f>
        <v>VG</v>
      </c>
      <c r="P134" s="64" t="str">
        <f t="shared" ref="P134" si="800">BY134</f>
        <v>G</v>
      </c>
      <c r="Q134" s="64">
        <v>0.44</v>
      </c>
      <c r="R134" s="64" t="str">
        <f t="shared" ref="R134" si="801">IF(Q134&lt;=0.5,"VG",IF(Q134&lt;=0.6,"G",IF(Q134&lt;=0.7,"S","NS")))</f>
        <v>VG</v>
      </c>
      <c r="S134" s="64" t="str">
        <f t="shared" ref="S134" si="802">AN134</f>
        <v>VG</v>
      </c>
      <c r="T134" s="64" t="str">
        <f t="shared" ref="T134" si="803">BF134</f>
        <v>VG</v>
      </c>
      <c r="U134" s="64" t="str">
        <f t="shared" ref="U134" si="804">BX134</f>
        <v>VG</v>
      </c>
      <c r="V134" s="64">
        <v>0.81399999999999995</v>
      </c>
      <c r="W134" s="64" t="str">
        <f t="shared" ref="W134" si="805">IF(V134&gt;0.85,"VG",IF(V134&gt;0.75,"G",IF(V134&gt;0.6,"S","NS")))</f>
        <v>G</v>
      </c>
      <c r="X134" s="64" t="str">
        <f t="shared" ref="X134" si="806">AP134</f>
        <v>G</v>
      </c>
      <c r="Y134" s="64" t="str">
        <f t="shared" ref="Y134" si="807">BH134</f>
        <v>VG</v>
      </c>
      <c r="Z134" s="64" t="str">
        <f t="shared" ref="Z134" si="80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0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240</v>
      </c>
      <c r="E135" s="83"/>
      <c r="F135" s="77"/>
      <c r="G135" s="81">
        <v>0.80400000000000005</v>
      </c>
      <c r="H135" s="64" t="str">
        <f t="shared" ref="H135" si="810">IF(G135&gt;0.8,"VG",IF(G135&gt;0.7,"G",IF(G135&gt;0.45,"S","NS")))</f>
        <v>VG</v>
      </c>
      <c r="I135" s="64" t="str">
        <f t="shared" ref="I135" si="811">AJ135</f>
        <v>G</v>
      </c>
      <c r="J135" s="64" t="str">
        <f t="shared" ref="J135" si="812">BB135</f>
        <v>VG</v>
      </c>
      <c r="K135" s="64" t="str">
        <f t="shared" ref="K135" si="813">BT135</f>
        <v>VG</v>
      </c>
      <c r="L135" s="65">
        <v>-2.07E-2</v>
      </c>
      <c r="M135" s="65" t="str">
        <f t="shared" ref="M135" si="814">IF(ABS(L135)&lt;5%,"VG",IF(ABS(L135)&lt;10%,"G",IF(ABS(L135)&lt;15%,"S","NS")))</f>
        <v>VG</v>
      </c>
      <c r="N135" s="64" t="str">
        <f t="shared" ref="N135" si="815">AO135</f>
        <v>G</v>
      </c>
      <c r="O135" s="64" t="str">
        <f t="shared" ref="O135" si="816">BD135</f>
        <v>VG</v>
      </c>
      <c r="P135" s="64" t="str">
        <f t="shared" ref="P135" si="817">BY135</f>
        <v>G</v>
      </c>
      <c r="Q135" s="64">
        <v>0.44</v>
      </c>
      <c r="R135" s="64" t="str">
        <f t="shared" ref="R135" si="818">IF(Q135&lt;=0.5,"VG",IF(Q135&lt;=0.6,"G",IF(Q135&lt;=0.7,"S","NS")))</f>
        <v>VG</v>
      </c>
      <c r="S135" s="64" t="str">
        <f t="shared" ref="S135" si="819">AN135</f>
        <v>VG</v>
      </c>
      <c r="T135" s="64" t="str">
        <f t="shared" ref="T135" si="820">BF135</f>
        <v>VG</v>
      </c>
      <c r="U135" s="64" t="str">
        <f t="shared" ref="U135" si="821">BX135</f>
        <v>VG</v>
      </c>
      <c r="V135" s="64">
        <v>0.81399999999999995</v>
      </c>
      <c r="W135" s="64" t="str">
        <f t="shared" ref="W135" si="822">IF(V135&gt;0.85,"VG",IF(V135&gt;0.75,"G",IF(V135&gt;0.6,"S","NS")))</f>
        <v>G</v>
      </c>
      <c r="X135" s="64" t="str">
        <f t="shared" ref="X135" si="823">AP135</f>
        <v>G</v>
      </c>
      <c r="Y135" s="64" t="str">
        <f t="shared" ref="Y135" si="824">BH135</f>
        <v>VG</v>
      </c>
      <c r="Z135" s="64" t="str">
        <f t="shared" ref="Z135" si="825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26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254</v>
      </c>
      <c r="E136" s="83"/>
      <c r="F136" s="77"/>
      <c r="G136" s="81">
        <v>0.80500000000000005</v>
      </c>
      <c r="H136" s="64" t="str">
        <f t="shared" ref="H136" si="827">IF(G136&gt;0.8,"VG",IF(G136&gt;0.7,"G",IF(G136&gt;0.45,"S","NS")))</f>
        <v>VG</v>
      </c>
      <c r="I136" s="64" t="str">
        <f t="shared" ref="I136" si="828">AJ136</f>
        <v>G</v>
      </c>
      <c r="J136" s="64" t="str">
        <f t="shared" ref="J136" si="829">BB136</f>
        <v>VG</v>
      </c>
      <c r="K136" s="64" t="str">
        <f t="shared" ref="K136" si="830">BT136</f>
        <v>VG</v>
      </c>
      <c r="L136" s="65">
        <v>-0.02</v>
      </c>
      <c r="M136" s="65" t="str">
        <f t="shared" ref="M136" si="831">IF(ABS(L136)&lt;5%,"VG",IF(ABS(L136)&lt;10%,"G",IF(ABS(L136)&lt;15%,"S","NS")))</f>
        <v>VG</v>
      </c>
      <c r="N136" s="64" t="str">
        <f t="shared" ref="N136" si="832">AO136</f>
        <v>G</v>
      </c>
      <c r="O136" s="64" t="str">
        <f t="shared" ref="O136" si="833">BD136</f>
        <v>VG</v>
      </c>
      <c r="P136" s="64" t="str">
        <f t="shared" ref="P136" si="834">BY136</f>
        <v>G</v>
      </c>
      <c r="Q136" s="64">
        <v>0.44</v>
      </c>
      <c r="R136" s="64" t="str">
        <f t="shared" ref="R136" si="835">IF(Q136&lt;=0.5,"VG",IF(Q136&lt;=0.6,"G",IF(Q136&lt;=0.7,"S","NS")))</f>
        <v>VG</v>
      </c>
      <c r="S136" s="64" t="str">
        <f t="shared" ref="S136" si="836">AN136</f>
        <v>VG</v>
      </c>
      <c r="T136" s="64" t="str">
        <f t="shared" ref="T136" si="837">BF136</f>
        <v>VG</v>
      </c>
      <c r="U136" s="64" t="str">
        <f t="shared" ref="U136" si="838">BX136</f>
        <v>VG</v>
      </c>
      <c r="V136" s="64">
        <v>0.81399999999999995</v>
      </c>
      <c r="W136" s="64" t="str">
        <f t="shared" ref="W136" si="839">IF(V136&gt;0.85,"VG",IF(V136&gt;0.75,"G",IF(V136&gt;0.6,"S","NS")))</f>
        <v>G</v>
      </c>
      <c r="X136" s="64" t="str">
        <f t="shared" ref="X136" si="840">AP136</f>
        <v>G</v>
      </c>
      <c r="Y136" s="64" t="str">
        <f t="shared" ref="Y136" si="841">BH136</f>
        <v>VG</v>
      </c>
      <c r="Z136" s="64" t="str">
        <f t="shared" ref="Z136" si="842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43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312</v>
      </c>
      <c r="E137" s="83"/>
      <c r="F137" s="77"/>
      <c r="G137" s="81">
        <v>0.78</v>
      </c>
      <c r="H137" s="64" t="str">
        <f t="shared" ref="H137" si="844">IF(G137&gt;0.8,"VG",IF(G137&gt;0.7,"G",IF(G137&gt;0.45,"S","NS")))</f>
        <v>G</v>
      </c>
      <c r="I137" s="64" t="str">
        <f t="shared" ref="I137" si="845">AJ137</f>
        <v>G</v>
      </c>
      <c r="J137" s="64" t="str">
        <f t="shared" ref="J137" si="846">BB137</f>
        <v>VG</v>
      </c>
      <c r="K137" s="64" t="str">
        <f t="shared" ref="K137" si="847">BT137</f>
        <v>VG</v>
      </c>
      <c r="L137" s="65">
        <v>0.1018</v>
      </c>
      <c r="M137" s="65" t="str">
        <f t="shared" ref="M137" si="848">IF(ABS(L137)&lt;5%,"VG",IF(ABS(L137)&lt;10%,"G",IF(ABS(L137)&lt;15%,"S","NS")))</f>
        <v>S</v>
      </c>
      <c r="N137" s="64" t="str">
        <f t="shared" ref="N137" si="849">AO137</f>
        <v>G</v>
      </c>
      <c r="O137" s="64" t="str">
        <f t="shared" ref="O137" si="850">BD137</f>
        <v>VG</v>
      </c>
      <c r="P137" s="64" t="str">
        <f t="shared" ref="P137" si="851">BY137</f>
        <v>G</v>
      </c>
      <c r="Q137" s="64">
        <v>0.46</v>
      </c>
      <c r="R137" s="64" t="str">
        <f t="shared" ref="R137" si="852">IF(Q137&lt;=0.5,"VG",IF(Q137&lt;=0.6,"G",IF(Q137&lt;=0.7,"S","NS")))</f>
        <v>VG</v>
      </c>
      <c r="S137" s="64" t="str">
        <f t="shared" ref="S137" si="853">AN137</f>
        <v>VG</v>
      </c>
      <c r="T137" s="64" t="str">
        <f t="shared" ref="T137" si="854">BF137</f>
        <v>VG</v>
      </c>
      <c r="U137" s="64" t="str">
        <f t="shared" ref="U137" si="855">BX137</f>
        <v>VG</v>
      </c>
      <c r="V137" s="64">
        <v>0.81359999999999999</v>
      </c>
      <c r="W137" s="64" t="str">
        <f t="shared" ref="W137" si="856">IF(V137&gt;0.85,"VG",IF(V137&gt;0.75,"G",IF(V137&gt;0.6,"S","NS")))</f>
        <v>G</v>
      </c>
      <c r="X137" s="64" t="str">
        <f t="shared" ref="X137" si="857">AP137</f>
        <v>G</v>
      </c>
      <c r="Y137" s="64" t="str">
        <f t="shared" ref="Y137" si="858">BH137</f>
        <v>VG</v>
      </c>
      <c r="Z137" s="64" t="str">
        <f t="shared" ref="Z137" si="859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0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9" customFormat="1" x14ac:dyDescent="0.3">
      <c r="A138" s="72"/>
      <c r="F138" s="80"/>
      <c r="G138" s="70"/>
      <c r="H138" s="70"/>
      <c r="I138" s="70"/>
      <c r="J138" s="70"/>
      <c r="K138" s="70"/>
      <c r="L138" s="71"/>
      <c r="M138" s="71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3"/>
      <c r="AB138" s="73"/>
      <c r="AC138" s="73"/>
      <c r="AD138" s="73"/>
      <c r="AE138" s="73"/>
      <c r="AF138" s="73"/>
      <c r="AG138" s="73"/>
      <c r="AH138" s="73"/>
      <c r="AI138" s="74"/>
      <c r="AJ138" s="74"/>
      <c r="AK138" s="74"/>
      <c r="AL138" s="74"/>
      <c r="AM138" s="74"/>
      <c r="AN138" s="74"/>
      <c r="AO138" s="74"/>
      <c r="AP138" s="74"/>
      <c r="AR138" s="75"/>
      <c r="AS138" s="73"/>
      <c r="AT138" s="73"/>
      <c r="AU138" s="73"/>
      <c r="AV138" s="73"/>
      <c r="AW138" s="73"/>
      <c r="AX138" s="73"/>
      <c r="AY138" s="73"/>
      <c r="AZ138" s="73"/>
      <c r="BA138" s="74"/>
      <c r="BB138" s="74"/>
      <c r="BC138" s="74"/>
      <c r="BD138" s="74"/>
      <c r="BE138" s="74"/>
      <c r="BF138" s="74"/>
      <c r="BG138" s="74"/>
      <c r="BH138" s="74"/>
      <c r="BK138" s="73"/>
      <c r="BL138" s="73"/>
      <c r="BM138" s="73"/>
      <c r="BN138" s="73"/>
      <c r="BO138" s="73"/>
      <c r="BP138" s="73"/>
      <c r="BQ138" s="73"/>
      <c r="BR138" s="73"/>
    </row>
    <row r="139" spans="1:78" s="63" customFormat="1" x14ac:dyDescent="0.3">
      <c r="A139" s="62">
        <v>14165000</v>
      </c>
      <c r="B139" s="63">
        <v>23773513</v>
      </c>
      <c r="C139" s="63" t="s">
        <v>14</v>
      </c>
      <c r="D139" s="63" t="s">
        <v>172</v>
      </c>
      <c r="F139" s="77"/>
      <c r="G139" s="64">
        <v>0.72699999999999998</v>
      </c>
      <c r="H139" s="64" t="str">
        <f t="shared" ref="H139:H148" si="861">IF(G139&gt;0.8,"VG",IF(G139&gt;0.7,"G",IF(G139&gt;0.45,"S","NS")))</f>
        <v>G</v>
      </c>
      <c r="I139" s="64" t="str">
        <f t="shared" ref="I139:I147" si="862">AJ139</f>
        <v>S</v>
      </c>
      <c r="J139" s="64" t="str">
        <f t="shared" ref="J139:J147" si="863">BB139</f>
        <v>S</v>
      </c>
      <c r="K139" s="64" t="str">
        <f t="shared" ref="K139:K147" si="864">BT139</f>
        <v>S</v>
      </c>
      <c r="L139" s="65">
        <v>8.9999999999999993E-3</v>
      </c>
      <c r="M139" s="65" t="str">
        <f t="shared" ref="M139:M148" si="865">IF(ABS(L139)&lt;5%,"VG",IF(ABS(L139)&lt;10%,"G",IF(ABS(L139)&lt;15%,"S","NS")))</f>
        <v>VG</v>
      </c>
      <c r="N139" s="64" t="str">
        <f t="shared" ref="N139:N147" si="866">AO139</f>
        <v>VG</v>
      </c>
      <c r="O139" s="64" t="str">
        <f t="shared" ref="O139:O147" si="867">BD139</f>
        <v>NS</v>
      </c>
      <c r="P139" s="64" t="str">
        <f t="shared" ref="P139:P147" si="868">BY139</f>
        <v>VG</v>
      </c>
      <c r="Q139" s="64">
        <v>0.51800000000000002</v>
      </c>
      <c r="R139" s="64" t="str">
        <f t="shared" ref="R139:R148" si="869">IF(Q139&lt;=0.5,"VG",IF(Q139&lt;=0.6,"G",IF(Q139&lt;=0.7,"S","NS")))</f>
        <v>G</v>
      </c>
      <c r="S139" s="64" t="str">
        <f t="shared" ref="S139:S147" si="870">AN139</f>
        <v>NS</v>
      </c>
      <c r="T139" s="64" t="str">
        <f t="shared" ref="T139:T147" si="871">BF139</f>
        <v>NS</v>
      </c>
      <c r="U139" s="64" t="str">
        <f t="shared" ref="U139:U147" si="872">BX139</f>
        <v>NS</v>
      </c>
      <c r="V139" s="64">
        <v>0.81499999999999995</v>
      </c>
      <c r="W139" s="64" t="str">
        <f t="shared" ref="W139:W148" si="873">IF(V139&gt;0.85,"VG",IF(V139&gt;0.75,"G",IF(V139&gt;0.6,"S","NS")))</f>
        <v>G</v>
      </c>
      <c r="X139" s="64" t="str">
        <f t="shared" ref="X139:X147" si="874">AP139</f>
        <v>VG</v>
      </c>
      <c r="Y139" s="64" t="str">
        <f t="shared" ref="Y139:Y147" si="875">BH139</f>
        <v>VG</v>
      </c>
      <c r="Z139" s="64" t="str">
        <f t="shared" ref="Z139:Z147" si="876">BZ139</f>
        <v>VG</v>
      </c>
      <c r="AA139" s="66">
        <v>0.46449135700952998</v>
      </c>
      <c r="AB139" s="66">
        <v>0.48582826247624</v>
      </c>
      <c r="AC139" s="66">
        <v>36.925476905016303</v>
      </c>
      <c r="AD139" s="66">
        <v>35.422135499048998</v>
      </c>
      <c r="AE139" s="66">
        <v>0.73178456050293195</v>
      </c>
      <c r="AF139" s="66">
        <v>0.71705769469670899</v>
      </c>
      <c r="AG139" s="66">
        <v>0.86373220117502103</v>
      </c>
      <c r="AH139" s="66">
        <v>0.86641318681162205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73</v>
      </c>
      <c r="AN139" s="67" t="s">
        <v>73</v>
      </c>
      <c r="AO139" s="67" t="s">
        <v>77</v>
      </c>
      <c r="AP139" s="67" t="s">
        <v>77</v>
      </c>
      <c r="AR139" s="68" t="s">
        <v>88</v>
      </c>
      <c r="AS139" s="66">
        <v>0.43843094218020001</v>
      </c>
      <c r="AT139" s="66">
        <v>0.45450937038529099</v>
      </c>
      <c r="AU139" s="66">
        <v>40.067811319636199</v>
      </c>
      <c r="AV139" s="66">
        <v>39.605988650487703</v>
      </c>
      <c r="AW139" s="66">
        <v>0.74937911488097997</v>
      </c>
      <c r="AX139" s="66">
        <v>0.73857337456390104</v>
      </c>
      <c r="AY139" s="66">
        <v>0.87051913419226601</v>
      </c>
      <c r="AZ139" s="66">
        <v>0.88200065354242896</v>
      </c>
      <c r="BA139" s="67" t="s">
        <v>73</v>
      </c>
      <c r="BB139" s="67" t="s">
        <v>76</v>
      </c>
      <c r="BC139" s="67" t="s">
        <v>73</v>
      </c>
      <c r="BD139" s="67" t="s">
        <v>73</v>
      </c>
      <c r="BE139" s="67" t="s">
        <v>73</v>
      </c>
      <c r="BF139" s="67" t="s">
        <v>73</v>
      </c>
      <c r="BG139" s="67" t="s">
        <v>77</v>
      </c>
      <c r="BH139" s="67" t="s">
        <v>77</v>
      </c>
      <c r="BI139" s="63">
        <f t="shared" ref="BI139:BI147" si="877">IF(BJ139=AR139,1,0)</f>
        <v>1</v>
      </c>
      <c r="BJ139" s="63" t="s">
        <v>88</v>
      </c>
      <c r="BK139" s="66">
        <v>0.48875926577338902</v>
      </c>
      <c r="BL139" s="66">
        <v>0.49850744282400899</v>
      </c>
      <c r="BM139" s="66">
        <v>34.750583660210602</v>
      </c>
      <c r="BN139" s="66">
        <v>34.841960954976599</v>
      </c>
      <c r="BO139" s="66">
        <v>0.71501100287101205</v>
      </c>
      <c r="BP139" s="66">
        <v>0.70816139203997197</v>
      </c>
      <c r="BQ139" s="66">
        <v>0.86944312864988105</v>
      </c>
      <c r="BR139" s="66">
        <v>0.88290786392832199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73</v>
      </c>
      <c r="BX139" s="63" t="s">
        <v>73</v>
      </c>
      <c r="BY139" s="63" t="s">
        <v>77</v>
      </c>
      <c r="BZ139" s="63" t="s">
        <v>77</v>
      </c>
    </row>
    <row r="140" spans="1:78" s="85" customFormat="1" x14ac:dyDescent="0.3">
      <c r="A140" s="84">
        <v>14165000</v>
      </c>
      <c r="B140" s="85">
        <v>23773513</v>
      </c>
      <c r="C140" s="85" t="s">
        <v>14</v>
      </c>
      <c r="D140" s="86" t="s">
        <v>185</v>
      </c>
      <c r="E140" s="86"/>
      <c r="F140" s="87"/>
      <c r="G140" s="88">
        <v>0.16</v>
      </c>
      <c r="H140" s="88" t="str">
        <f t="shared" si="861"/>
        <v>NS</v>
      </c>
      <c r="I140" s="88" t="str">
        <f t="shared" si="862"/>
        <v>S</v>
      </c>
      <c r="J140" s="88" t="str">
        <f t="shared" si="863"/>
        <v>S</v>
      </c>
      <c r="K140" s="88" t="str">
        <f t="shared" si="864"/>
        <v>S</v>
      </c>
      <c r="L140" s="89">
        <v>1.1970000000000001</v>
      </c>
      <c r="M140" s="89" t="str">
        <f t="shared" si="865"/>
        <v>NS</v>
      </c>
      <c r="N140" s="88" t="str">
        <f t="shared" si="866"/>
        <v>VG</v>
      </c>
      <c r="O140" s="88" t="str">
        <f t="shared" si="867"/>
        <v>NS</v>
      </c>
      <c r="P140" s="88" t="str">
        <f t="shared" si="868"/>
        <v>VG</v>
      </c>
      <c r="Q140" s="88">
        <v>0.8</v>
      </c>
      <c r="R140" s="88" t="str">
        <f t="shared" si="869"/>
        <v>NS</v>
      </c>
      <c r="S140" s="88" t="str">
        <f t="shared" si="870"/>
        <v>NS</v>
      </c>
      <c r="T140" s="88" t="str">
        <f t="shared" si="871"/>
        <v>NS</v>
      </c>
      <c r="U140" s="88" t="str">
        <f t="shared" si="872"/>
        <v>NS</v>
      </c>
      <c r="V140" s="88">
        <v>0.81</v>
      </c>
      <c r="W140" s="88" t="str">
        <f t="shared" si="873"/>
        <v>G</v>
      </c>
      <c r="X140" s="88" t="str">
        <f t="shared" si="874"/>
        <v>VG</v>
      </c>
      <c r="Y140" s="88" t="str">
        <f t="shared" si="875"/>
        <v>VG</v>
      </c>
      <c r="Z140" s="88" t="str">
        <f t="shared" si="876"/>
        <v>VG</v>
      </c>
      <c r="AA140" s="90">
        <v>0.46449135700952998</v>
      </c>
      <c r="AB140" s="90">
        <v>0.48582826247624</v>
      </c>
      <c r="AC140" s="90">
        <v>36.925476905016303</v>
      </c>
      <c r="AD140" s="90">
        <v>35.422135499048998</v>
      </c>
      <c r="AE140" s="90">
        <v>0.73178456050293195</v>
      </c>
      <c r="AF140" s="90">
        <v>0.71705769469670899</v>
      </c>
      <c r="AG140" s="90">
        <v>0.86373220117502103</v>
      </c>
      <c r="AH140" s="90">
        <v>0.86641318681162205</v>
      </c>
      <c r="AI140" s="91" t="s">
        <v>76</v>
      </c>
      <c r="AJ140" s="91" t="s">
        <v>76</v>
      </c>
      <c r="AK140" s="91" t="s">
        <v>73</v>
      </c>
      <c r="AL140" s="91" t="s">
        <v>73</v>
      </c>
      <c r="AM140" s="91" t="s">
        <v>73</v>
      </c>
      <c r="AN140" s="91" t="s">
        <v>73</v>
      </c>
      <c r="AO140" s="91" t="s">
        <v>77</v>
      </c>
      <c r="AP140" s="91" t="s">
        <v>77</v>
      </c>
      <c r="AR140" s="92" t="s">
        <v>88</v>
      </c>
      <c r="AS140" s="90">
        <v>0.43843094218020001</v>
      </c>
      <c r="AT140" s="90">
        <v>0.45450937038529099</v>
      </c>
      <c r="AU140" s="90">
        <v>40.067811319636199</v>
      </c>
      <c r="AV140" s="90">
        <v>39.605988650487703</v>
      </c>
      <c r="AW140" s="90">
        <v>0.74937911488097997</v>
      </c>
      <c r="AX140" s="90">
        <v>0.73857337456390104</v>
      </c>
      <c r="AY140" s="90">
        <v>0.87051913419226601</v>
      </c>
      <c r="AZ140" s="90">
        <v>0.88200065354242896</v>
      </c>
      <c r="BA140" s="91" t="s">
        <v>73</v>
      </c>
      <c r="BB140" s="91" t="s">
        <v>76</v>
      </c>
      <c r="BC140" s="91" t="s">
        <v>73</v>
      </c>
      <c r="BD140" s="91" t="s">
        <v>73</v>
      </c>
      <c r="BE140" s="91" t="s">
        <v>73</v>
      </c>
      <c r="BF140" s="91" t="s">
        <v>73</v>
      </c>
      <c r="BG140" s="91" t="s">
        <v>77</v>
      </c>
      <c r="BH140" s="91" t="s">
        <v>77</v>
      </c>
      <c r="BI140" s="85">
        <f t="shared" si="877"/>
        <v>1</v>
      </c>
      <c r="BJ140" s="85" t="s">
        <v>88</v>
      </c>
      <c r="BK140" s="90">
        <v>0.48875926577338902</v>
      </c>
      <c r="BL140" s="90">
        <v>0.49850744282400899</v>
      </c>
      <c r="BM140" s="90">
        <v>34.750583660210602</v>
      </c>
      <c r="BN140" s="90">
        <v>34.841960954976599</v>
      </c>
      <c r="BO140" s="90">
        <v>0.71501100287101205</v>
      </c>
      <c r="BP140" s="90">
        <v>0.70816139203997197</v>
      </c>
      <c r="BQ140" s="90">
        <v>0.86944312864988105</v>
      </c>
      <c r="BR140" s="90">
        <v>0.88290786392832199</v>
      </c>
      <c r="BS140" s="85" t="s">
        <v>76</v>
      </c>
      <c r="BT140" s="85" t="s">
        <v>76</v>
      </c>
      <c r="BU140" s="85" t="s">
        <v>73</v>
      </c>
      <c r="BV140" s="85" t="s">
        <v>73</v>
      </c>
      <c r="BW140" s="85" t="s">
        <v>73</v>
      </c>
      <c r="BX140" s="85" t="s">
        <v>73</v>
      </c>
      <c r="BY140" s="85" t="s">
        <v>77</v>
      </c>
      <c r="BZ140" s="85" t="s">
        <v>77</v>
      </c>
    </row>
    <row r="141" spans="1:78" s="47" customFormat="1" x14ac:dyDescent="0.3">
      <c r="A141" s="48">
        <v>14165000</v>
      </c>
      <c r="B141" s="47">
        <v>23773513</v>
      </c>
      <c r="C141" s="47" t="s">
        <v>14</v>
      </c>
      <c r="D141" s="93" t="s">
        <v>187</v>
      </c>
      <c r="E141" s="93"/>
      <c r="F141" s="100"/>
      <c r="G141" s="49">
        <v>0.54</v>
      </c>
      <c r="H141" s="49" t="str">
        <f t="shared" si="861"/>
        <v>S</v>
      </c>
      <c r="I141" s="49" t="str">
        <f t="shared" si="862"/>
        <v>S</v>
      </c>
      <c r="J141" s="49" t="str">
        <f t="shared" si="863"/>
        <v>S</v>
      </c>
      <c r="K141" s="49" t="str">
        <f t="shared" si="864"/>
        <v>S</v>
      </c>
      <c r="L141" s="50">
        <v>0.222</v>
      </c>
      <c r="M141" s="50" t="str">
        <f t="shared" si="865"/>
        <v>NS</v>
      </c>
      <c r="N141" s="49" t="str">
        <f t="shared" si="866"/>
        <v>VG</v>
      </c>
      <c r="O141" s="49" t="str">
        <f t="shared" si="867"/>
        <v>NS</v>
      </c>
      <c r="P141" s="49" t="str">
        <f t="shared" si="868"/>
        <v>VG</v>
      </c>
      <c r="Q141" s="49">
        <v>0.67</v>
      </c>
      <c r="R141" s="49" t="str">
        <f t="shared" si="869"/>
        <v>S</v>
      </c>
      <c r="S141" s="49" t="str">
        <f t="shared" si="870"/>
        <v>NS</v>
      </c>
      <c r="T141" s="49" t="str">
        <f t="shared" si="871"/>
        <v>NS</v>
      </c>
      <c r="U141" s="49" t="str">
        <f t="shared" si="872"/>
        <v>NS</v>
      </c>
      <c r="V141" s="49">
        <v>0.71</v>
      </c>
      <c r="W141" s="49" t="str">
        <f t="shared" si="873"/>
        <v>S</v>
      </c>
      <c r="X141" s="49" t="str">
        <f t="shared" si="874"/>
        <v>VG</v>
      </c>
      <c r="Y141" s="49" t="str">
        <f t="shared" si="875"/>
        <v>VG</v>
      </c>
      <c r="Z141" s="49" t="str">
        <f t="shared" si="876"/>
        <v>VG</v>
      </c>
      <c r="AA141" s="51">
        <v>0.46449135700952998</v>
      </c>
      <c r="AB141" s="51">
        <v>0.48582826247624</v>
      </c>
      <c r="AC141" s="51">
        <v>36.925476905016303</v>
      </c>
      <c r="AD141" s="51">
        <v>35.422135499048998</v>
      </c>
      <c r="AE141" s="51">
        <v>0.73178456050293195</v>
      </c>
      <c r="AF141" s="51">
        <v>0.71705769469670899</v>
      </c>
      <c r="AG141" s="51">
        <v>0.86373220117502103</v>
      </c>
      <c r="AH141" s="51">
        <v>0.86641318681162205</v>
      </c>
      <c r="AI141" s="52" t="s">
        <v>76</v>
      </c>
      <c r="AJ141" s="52" t="s">
        <v>76</v>
      </c>
      <c r="AK141" s="52" t="s">
        <v>73</v>
      </c>
      <c r="AL141" s="52" t="s">
        <v>73</v>
      </c>
      <c r="AM141" s="52" t="s">
        <v>73</v>
      </c>
      <c r="AN141" s="52" t="s">
        <v>73</v>
      </c>
      <c r="AO141" s="52" t="s">
        <v>77</v>
      </c>
      <c r="AP141" s="52" t="s">
        <v>77</v>
      </c>
      <c r="AR141" s="53" t="s">
        <v>88</v>
      </c>
      <c r="AS141" s="51">
        <v>0.43843094218020001</v>
      </c>
      <c r="AT141" s="51">
        <v>0.45450937038529099</v>
      </c>
      <c r="AU141" s="51">
        <v>40.067811319636199</v>
      </c>
      <c r="AV141" s="51">
        <v>39.605988650487703</v>
      </c>
      <c r="AW141" s="51">
        <v>0.74937911488097997</v>
      </c>
      <c r="AX141" s="51">
        <v>0.73857337456390104</v>
      </c>
      <c r="AY141" s="51">
        <v>0.87051913419226601</v>
      </c>
      <c r="AZ141" s="51">
        <v>0.88200065354242896</v>
      </c>
      <c r="BA141" s="52" t="s">
        <v>73</v>
      </c>
      <c r="BB141" s="52" t="s">
        <v>76</v>
      </c>
      <c r="BC141" s="52" t="s">
        <v>73</v>
      </c>
      <c r="BD141" s="52" t="s">
        <v>73</v>
      </c>
      <c r="BE141" s="52" t="s">
        <v>73</v>
      </c>
      <c r="BF141" s="52" t="s">
        <v>73</v>
      </c>
      <c r="BG141" s="52" t="s">
        <v>77</v>
      </c>
      <c r="BH141" s="52" t="s">
        <v>77</v>
      </c>
      <c r="BI141" s="47">
        <f t="shared" si="877"/>
        <v>1</v>
      </c>
      <c r="BJ141" s="47" t="s">
        <v>88</v>
      </c>
      <c r="BK141" s="51">
        <v>0.48875926577338902</v>
      </c>
      <c r="BL141" s="51">
        <v>0.49850744282400899</v>
      </c>
      <c r="BM141" s="51">
        <v>34.750583660210602</v>
      </c>
      <c r="BN141" s="51">
        <v>34.841960954976599</v>
      </c>
      <c r="BO141" s="51">
        <v>0.71501100287101205</v>
      </c>
      <c r="BP141" s="51">
        <v>0.70816139203997197</v>
      </c>
      <c r="BQ141" s="51">
        <v>0.86944312864988105</v>
      </c>
      <c r="BR141" s="51">
        <v>0.88290786392832199</v>
      </c>
      <c r="BS141" s="47" t="s">
        <v>76</v>
      </c>
      <c r="BT141" s="47" t="s">
        <v>76</v>
      </c>
      <c r="BU141" s="47" t="s">
        <v>73</v>
      </c>
      <c r="BV141" s="47" t="s">
        <v>73</v>
      </c>
      <c r="BW141" s="47" t="s">
        <v>73</v>
      </c>
      <c r="BX141" s="47" t="s">
        <v>73</v>
      </c>
      <c r="BY141" s="47" t="s">
        <v>77</v>
      </c>
      <c r="BZ141" s="47" t="s">
        <v>77</v>
      </c>
    </row>
    <row r="142" spans="1:78" s="47" customFormat="1" x14ac:dyDescent="0.3">
      <c r="A142" s="48">
        <v>14165000</v>
      </c>
      <c r="B142" s="47">
        <v>23773513</v>
      </c>
      <c r="C142" s="47" t="s">
        <v>14</v>
      </c>
      <c r="D142" s="93" t="s">
        <v>188</v>
      </c>
      <c r="E142" s="93"/>
      <c r="F142" s="100"/>
      <c r="G142" s="49">
        <v>0.49</v>
      </c>
      <c r="H142" s="49" t="str">
        <f t="shared" si="861"/>
        <v>S</v>
      </c>
      <c r="I142" s="49" t="str">
        <f t="shared" si="862"/>
        <v>S</v>
      </c>
      <c r="J142" s="49" t="str">
        <f t="shared" si="863"/>
        <v>S</v>
      </c>
      <c r="K142" s="49" t="str">
        <f t="shared" si="864"/>
        <v>S</v>
      </c>
      <c r="L142" s="50">
        <v>-2.1999999999999999E-2</v>
      </c>
      <c r="M142" s="50" t="str">
        <f t="shared" si="865"/>
        <v>VG</v>
      </c>
      <c r="N142" s="49" t="str">
        <f t="shared" si="866"/>
        <v>VG</v>
      </c>
      <c r="O142" s="49" t="str">
        <f t="shared" si="867"/>
        <v>NS</v>
      </c>
      <c r="P142" s="49" t="str">
        <f t="shared" si="868"/>
        <v>VG</v>
      </c>
      <c r="Q142" s="49">
        <v>0.72</v>
      </c>
      <c r="R142" s="49" t="str">
        <f t="shared" si="869"/>
        <v>NS</v>
      </c>
      <c r="S142" s="49" t="str">
        <f t="shared" si="870"/>
        <v>NS</v>
      </c>
      <c r="T142" s="49" t="str">
        <f t="shared" si="871"/>
        <v>NS</v>
      </c>
      <c r="U142" s="49" t="str">
        <f t="shared" si="872"/>
        <v>NS</v>
      </c>
      <c r="V142" s="49">
        <v>0.52</v>
      </c>
      <c r="W142" s="49" t="str">
        <f t="shared" si="873"/>
        <v>NS</v>
      </c>
      <c r="X142" s="49" t="str">
        <f t="shared" si="874"/>
        <v>VG</v>
      </c>
      <c r="Y142" s="49" t="str">
        <f t="shared" si="875"/>
        <v>VG</v>
      </c>
      <c r="Z142" s="49" t="str">
        <f t="shared" si="876"/>
        <v>VG</v>
      </c>
      <c r="AA142" s="51">
        <v>0.46449135700952998</v>
      </c>
      <c r="AB142" s="51">
        <v>0.48582826247624</v>
      </c>
      <c r="AC142" s="51">
        <v>36.925476905016303</v>
      </c>
      <c r="AD142" s="51">
        <v>35.422135499048998</v>
      </c>
      <c r="AE142" s="51">
        <v>0.73178456050293195</v>
      </c>
      <c r="AF142" s="51">
        <v>0.71705769469670899</v>
      </c>
      <c r="AG142" s="51">
        <v>0.86373220117502103</v>
      </c>
      <c r="AH142" s="51">
        <v>0.86641318681162205</v>
      </c>
      <c r="AI142" s="52" t="s">
        <v>76</v>
      </c>
      <c r="AJ142" s="52" t="s">
        <v>76</v>
      </c>
      <c r="AK142" s="52" t="s">
        <v>73</v>
      </c>
      <c r="AL142" s="52" t="s">
        <v>73</v>
      </c>
      <c r="AM142" s="52" t="s">
        <v>73</v>
      </c>
      <c r="AN142" s="52" t="s">
        <v>73</v>
      </c>
      <c r="AO142" s="52" t="s">
        <v>77</v>
      </c>
      <c r="AP142" s="52" t="s">
        <v>77</v>
      </c>
      <c r="AR142" s="53" t="s">
        <v>88</v>
      </c>
      <c r="AS142" s="51">
        <v>0.43843094218020001</v>
      </c>
      <c r="AT142" s="51">
        <v>0.45450937038529099</v>
      </c>
      <c r="AU142" s="51">
        <v>40.067811319636199</v>
      </c>
      <c r="AV142" s="51">
        <v>39.605988650487703</v>
      </c>
      <c r="AW142" s="51">
        <v>0.74937911488097997</v>
      </c>
      <c r="AX142" s="51">
        <v>0.73857337456390104</v>
      </c>
      <c r="AY142" s="51">
        <v>0.87051913419226601</v>
      </c>
      <c r="AZ142" s="51">
        <v>0.88200065354242896</v>
      </c>
      <c r="BA142" s="52" t="s">
        <v>73</v>
      </c>
      <c r="BB142" s="52" t="s">
        <v>76</v>
      </c>
      <c r="BC142" s="52" t="s">
        <v>73</v>
      </c>
      <c r="BD142" s="52" t="s">
        <v>73</v>
      </c>
      <c r="BE142" s="52" t="s">
        <v>73</v>
      </c>
      <c r="BF142" s="52" t="s">
        <v>73</v>
      </c>
      <c r="BG142" s="52" t="s">
        <v>77</v>
      </c>
      <c r="BH142" s="52" t="s">
        <v>77</v>
      </c>
      <c r="BI142" s="47">
        <f t="shared" si="877"/>
        <v>1</v>
      </c>
      <c r="BJ142" s="47" t="s">
        <v>88</v>
      </c>
      <c r="BK142" s="51">
        <v>0.48875926577338902</v>
      </c>
      <c r="BL142" s="51">
        <v>0.49850744282400899</v>
      </c>
      <c r="BM142" s="51">
        <v>34.750583660210602</v>
      </c>
      <c r="BN142" s="51">
        <v>34.841960954976599</v>
      </c>
      <c r="BO142" s="51">
        <v>0.71501100287101205</v>
      </c>
      <c r="BP142" s="51">
        <v>0.70816139203997197</v>
      </c>
      <c r="BQ142" s="51">
        <v>0.86944312864988105</v>
      </c>
      <c r="BR142" s="51">
        <v>0.88290786392832199</v>
      </c>
      <c r="BS142" s="47" t="s">
        <v>76</v>
      </c>
      <c r="BT142" s="47" t="s">
        <v>76</v>
      </c>
      <c r="BU142" s="47" t="s">
        <v>73</v>
      </c>
      <c r="BV142" s="47" t="s">
        <v>73</v>
      </c>
      <c r="BW142" s="47" t="s">
        <v>73</v>
      </c>
      <c r="BX142" s="47" t="s">
        <v>73</v>
      </c>
      <c r="BY142" s="47" t="s">
        <v>77</v>
      </c>
      <c r="BZ142" s="47" t="s">
        <v>77</v>
      </c>
    </row>
    <row r="143" spans="1:78" s="30" customFormat="1" x14ac:dyDescent="0.3">
      <c r="A143" s="114">
        <v>14165000</v>
      </c>
      <c r="B143" s="30">
        <v>23773513</v>
      </c>
      <c r="C143" s="30" t="s">
        <v>14</v>
      </c>
      <c r="D143" s="115" t="s">
        <v>204</v>
      </c>
      <c r="E143" s="115"/>
      <c r="F143" s="116"/>
      <c r="G143" s="24">
        <v>7.0000000000000007E-2</v>
      </c>
      <c r="H143" s="24" t="str">
        <f t="shared" si="861"/>
        <v>NS</v>
      </c>
      <c r="I143" s="24" t="str">
        <f t="shared" si="862"/>
        <v>S</v>
      </c>
      <c r="J143" s="24" t="str">
        <f t="shared" si="863"/>
        <v>S</v>
      </c>
      <c r="K143" s="24" t="str">
        <f t="shared" si="864"/>
        <v>S</v>
      </c>
      <c r="L143" s="25">
        <v>-0.41</v>
      </c>
      <c r="M143" s="25" t="str">
        <f t="shared" si="865"/>
        <v>NS</v>
      </c>
      <c r="N143" s="24" t="str">
        <f t="shared" si="866"/>
        <v>VG</v>
      </c>
      <c r="O143" s="24" t="str">
        <f t="shared" si="867"/>
        <v>NS</v>
      </c>
      <c r="P143" s="24" t="str">
        <f t="shared" si="868"/>
        <v>VG</v>
      </c>
      <c r="Q143" s="24">
        <v>0.78</v>
      </c>
      <c r="R143" s="24" t="str">
        <f t="shared" si="869"/>
        <v>NS</v>
      </c>
      <c r="S143" s="24" t="str">
        <f t="shared" si="870"/>
        <v>NS</v>
      </c>
      <c r="T143" s="24" t="str">
        <f t="shared" si="871"/>
        <v>NS</v>
      </c>
      <c r="U143" s="24" t="str">
        <f t="shared" si="872"/>
        <v>NS</v>
      </c>
      <c r="V143" s="24">
        <v>0.57999999999999996</v>
      </c>
      <c r="W143" s="24" t="str">
        <f t="shared" si="873"/>
        <v>NS</v>
      </c>
      <c r="X143" s="24" t="str">
        <f t="shared" si="874"/>
        <v>VG</v>
      </c>
      <c r="Y143" s="24" t="str">
        <f t="shared" si="875"/>
        <v>VG</v>
      </c>
      <c r="Z143" s="24" t="str">
        <f t="shared" si="876"/>
        <v>VG</v>
      </c>
      <c r="AA143" s="33">
        <v>0.46449135700952998</v>
      </c>
      <c r="AB143" s="33">
        <v>0.48582826247624</v>
      </c>
      <c r="AC143" s="33">
        <v>36.925476905016303</v>
      </c>
      <c r="AD143" s="33">
        <v>35.422135499048998</v>
      </c>
      <c r="AE143" s="33">
        <v>0.73178456050293195</v>
      </c>
      <c r="AF143" s="33">
        <v>0.71705769469670899</v>
      </c>
      <c r="AG143" s="33">
        <v>0.86373220117502103</v>
      </c>
      <c r="AH143" s="33">
        <v>0.86641318681162205</v>
      </c>
      <c r="AI143" s="36" t="s">
        <v>76</v>
      </c>
      <c r="AJ143" s="36" t="s">
        <v>76</v>
      </c>
      <c r="AK143" s="36" t="s">
        <v>73</v>
      </c>
      <c r="AL143" s="36" t="s">
        <v>73</v>
      </c>
      <c r="AM143" s="36" t="s">
        <v>73</v>
      </c>
      <c r="AN143" s="36" t="s">
        <v>73</v>
      </c>
      <c r="AO143" s="36" t="s">
        <v>77</v>
      </c>
      <c r="AP143" s="36" t="s">
        <v>77</v>
      </c>
      <c r="AR143" s="117" t="s">
        <v>88</v>
      </c>
      <c r="AS143" s="33">
        <v>0.43843094218020001</v>
      </c>
      <c r="AT143" s="33">
        <v>0.45450937038529099</v>
      </c>
      <c r="AU143" s="33">
        <v>40.067811319636199</v>
      </c>
      <c r="AV143" s="33">
        <v>39.605988650487703</v>
      </c>
      <c r="AW143" s="33">
        <v>0.74937911488097997</v>
      </c>
      <c r="AX143" s="33">
        <v>0.73857337456390104</v>
      </c>
      <c r="AY143" s="33">
        <v>0.87051913419226601</v>
      </c>
      <c r="AZ143" s="33">
        <v>0.88200065354242896</v>
      </c>
      <c r="BA143" s="36" t="s">
        <v>73</v>
      </c>
      <c r="BB143" s="36" t="s">
        <v>76</v>
      </c>
      <c r="BC143" s="36" t="s">
        <v>73</v>
      </c>
      <c r="BD143" s="36" t="s">
        <v>73</v>
      </c>
      <c r="BE143" s="36" t="s">
        <v>73</v>
      </c>
      <c r="BF143" s="36" t="s">
        <v>73</v>
      </c>
      <c r="BG143" s="36" t="s">
        <v>77</v>
      </c>
      <c r="BH143" s="36" t="s">
        <v>77</v>
      </c>
      <c r="BI143" s="30">
        <f t="shared" si="877"/>
        <v>1</v>
      </c>
      <c r="BJ143" s="30" t="s">
        <v>88</v>
      </c>
      <c r="BK143" s="33">
        <v>0.48875926577338902</v>
      </c>
      <c r="BL143" s="33">
        <v>0.49850744282400899</v>
      </c>
      <c r="BM143" s="33">
        <v>34.750583660210602</v>
      </c>
      <c r="BN143" s="33">
        <v>34.841960954976599</v>
      </c>
      <c r="BO143" s="33">
        <v>0.71501100287101205</v>
      </c>
      <c r="BP143" s="33">
        <v>0.70816139203997197</v>
      </c>
      <c r="BQ143" s="33">
        <v>0.86944312864988105</v>
      </c>
      <c r="BR143" s="33">
        <v>0.88290786392832199</v>
      </c>
      <c r="BS143" s="30" t="s">
        <v>76</v>
      </c>
      <c r="BT143" s="30" t="s">
        <v>76</v>
      </c>
      <c r="BU143" s="30" t="s">
        <v>73</v>
      </c>
      <c r="BV143" s="30" t="s">
        <v>73</v>
      </c>
      <c r="BW143" s="30" t="s">
        <v>73</v>
      </c>
      <c r="BX143" s="30" t="s">
        <v>73</v>
      </c>
      <c r="BY143" s="30" t="s">
        <v>77</v>
      </c>
      <c r="BZ143" s="30" t="s">
        <v>77</v>
      </c>
    </row>
    <row r="144" spans="1:78" s="47" customFormat="1" x14ac:dyDescent="0.3">
      <c r="A144" s="48">
        <v>14165000</v>
      </c>
      <c r="B144" s="47">
        <v>23773513</v>
      </c>
      <c r="C144" s="47" t="s">
        <v>14</v>
      </c>
      <c r="D144" s="93" t="s">
        <v>206</v>
      </c>
      <c r="E144" s="93"/>
      <c r="F144" s="100"/>
      <c r="G144" s="49">
        <v>0.71</v>
      </c>
      <c r="H144" s="49" t="str">
        <f t="shared" si="861"/>
        <v>G</v>
      </c>
      <c r="I144" s="49" t="str">
        <f t="shared" si="862"/>
        <v>S</v>
      </c>
      <c r="J144" s="49" t="str">
        <f t="shared" si="863"/>
        <v>S</v>
      </c>
      <c r="K144" s="49" t="str">
        <f t="shared" si="864"/>
        <v>S</v>
      </c>
      <c r="L144" s="50">
        <v>-0.16</v>
      </c>
      <c r="M144" s="50" t="str">
        <f t="shared" si="865"/>
        <v>NS</v>
      </c>
      <c r="N144" s="49" t="str">
        <f t="shared" si="866"/>
        <v>VG</v>
      </c>
      <c r="O144" s="49" t="str">
        <f t="shared" si="867"/>
        <v>NS</v>
      </c>
      <c r="P144" s="49" t="str">
        <f t="shared" si="868"/>
        <v>VG</v>
      </c>
      <c r="Q144" s="49">
        <v>0.53</v>
      </c>
      <c r="R144" s="49" t="str">
        <f t="shared" si="869"/>
        <v>G</v>
      </c>
      <c r="S144" s="49" t="str">
        <f t="shared" si="870"/>
        <v>NS</v>
      </c>
      <c r="T144" s="49" t="str">
        <f t="shared" si="871"/>
        <v>NS</v>
      </c>
      <c r="U144" s="49" t="str">
        <f t="shared" si="872"/>
        <v>NS</v>
      </c>
      <c r="V144" s="49">
        <v>0.84399999999999997</v>
      </c>
      <c r="W144" s="49" t="str">
        <f t="shared" si="873"/>
        <v>G</v>
      </c>
      <c r="X144" s="49" t="str">
        <f t="shared" si="874"/>
        <v>VG</v>
      </c>
      <c r="Y144" s="49" t="str">
        <f t="shared" si="875"/>
        <v>VG</v>
      </c>
      <c r="Z144" s="49" t="str">
        <f t="shared" si="876"/>
        <v>VG</v>
      </c>
      <c r="AA144" s="51">
        <v>0.46449135700952998</v>
      </c>
      <c r="AB144" s="51">
        <v>0.48582826247624</v>
      </c>
      <c r="AC144" s="51">
        <v>36.925476905016303</v>
      </c>
      <c r="AD144" s="51">
        <v>35.422135499048998</v>
      </c>
      <c r="AE144" s="51">
        <v>0.73178456050293195</v>
      </c>
      <c r="AF144" s="51">
        <v>0.71705769469670899</v>
      </c>
      <c r="AG144" s="51">
        <v>0.86373220117502103</v>
      </c>
      <c r="AH144" s="51">
        <v>0.86641318681162205</v>
      </c>
      <c r="AI144" s="52" t="s">
        <v>76</v>
      </c>
      <c r="AJ144" s="52" t="s">
        <v>76</v>
      </c>
      <c r="AK144" s="52" t="s">
        <v>73</v>
      </c>
      <c r="AL144" s="52" t="s">
        <v>73</v>
      </c>
      <c r="AM144" s="52" t="s">
        <v>73</v>
      </c>
      <c r="AN144" s="52" t="s">
        <v>73</v>
      </c>
      <c r="AO144" s="52" t="s">
        <v>77</v>
      </c>
      <c r="AP144" s="52" t="s">
        <v>77</v>
      </c>
      <c r="AR144" s="53" t="s">
        <v>88</v>
      </c>
      <c r="AS144" s="51">
        <v>0.43843094218020001</v>
      </c>
      <c r="AT144" s="51">
        <v>0.45450937038529099</v>
      </c>
      <c r="AU144" s="51">
        <v>40.067811319636199</v>
      </c>
      <c r="AV144" s="51">
        <v>39.605988650487703</v>
      </c>
      <c r="AW144" s="51">
        <v>0.74937911488097997</v>
      </c>
      <c r="AX144" s="51">
        <v>0.73857337456390104</v>
      </c>
      <c r="AY144" s="51">
        <v>0.87051913419226601</v>
      </c>
      <c r="AZ144" s="51">
        <v>0.88200065354242896</v>
      </c>
      <c r="BA144" s="52" t="s">
        <v>73</v>
      </c>
      <c r="BB144" s="52" t="s">
        <v>76</v>
      </c>
      <c r="BC144" s="52" t="s">
        <v>73</v>
      </c>
      <c r="BD144" s="52" t="s">
        <v>73</v>
      </c>
      <c r="BE144" s="52" t="s">
        <v>73</v>
      </c>
      <c r="BF144" s="52" t="s">
        <v>73</v>
      </c>
      <c r="BG144" s="52" t="s">
        <v>77</v>
      </c>
      <c r="BH144" s="52" t="s">
        <v>77</v>
      </c>
      <c r="BI144" s="47">
        <f t="shared" si="877"/>
        <v>1</v>
      </c>
      <c r="BJ144" s="47" t="s">
        <v>88</v>
      </c>
      <c r="BK144" s="51">
        <v>0.48875926577338902</v>
      </c>
      <c r="BL144" s="51">
        <v>0.49850744282400899</v>
      </c>
      <c r="BM144" s="51">
        <v>34.750583660210602</v>
      </c>
      <c r="BN144" s="51">
        <v>34.841960954976599</v>
      </c>
      <c r="BO144" s="51">
        <v>0.71501100287101205</v>
      </c>
      <c r="BP144" s="51">
        <v>0.70816139203997197</v>
      </c>
      <c r="BQ144" s="51">
        <v>0.86944312864988105</v>
      </c>
      <c r="BR144" s="51">
        <v>0.88290786392832199</v>
      </c>
      <c r="BS144" s="47" t="s">
        <v>76</v>
      </c>
      <c r="BT144" s="47" t="s">
        <v>76</v>
      </c>
      <c r="BU144" s="47" t="s">
        <v>73</v>
      </c>
      <c r="BV144" s="47" t="s">
        <v>73</v>
      </c>
      <c r="BW144" s="47" t="s">
        <v>73</v>
      </c>
      <c r="BX144" s="47" t="s">
        <v>73</v>
      </c>
      <c r="BY144" s="47" t="s">
        <v>77</v>
      </c>
      <c r="BZ144" s="47" t="s">
        <v>77</v>
      </c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83" t="s">
        <v>209</v>
      </c>
      <c r="E145" s="83"/>
      <c r="F145" s="79"/>
      <c r="G145" s="64">
        <v>0.73</v>
      </c>
      <c r="H145" s="64" t="str">
        <f t="shared" si="861"/>
        <v>G</v>
      </c>
      <c r="I145" s="64" t="str">
        <f t="shared" si="862"/>
        <v>S</v>
      </c>
      <c r="J145" s="64" t="str">
        <f t="shared" si="863"/>
        <v>S</v>
      </c>
      <c r="K145" s="64" t="str">
        <f t="shared" si="864"/>
        <v>S</v>
      </c>
      <c r="L145" s="65">
        <v>-8.5000000000000006E-2</v>
      </c>
      <c r="M145" s="65" t="str">
        <f t="shared" si="865"/>
        <v>G</v>
      </c>
      <c r="N145" s="64" t="str">
        <f t="shared" si="866"/>
        <v>VG</v>
      </c>
      <c r="O145" s="64" t="str">
        <f t="shared" si="867"/>
        <v>NS</v>
      </c>
      <c r="P145" s="64" t="str">
        <f t="shared" si="868"/>
        <v>VG</v>
      </c>
      <c r="Q145" s="64">
        <v>0.52</v>
      </c>
      <c r="R145" s="64" t="str">
        <f t="shared" si="869"/>
        <v>G</v>
      </c>
      <c r="S145" s="64" t="str">
        <f t="shared" si="870"/>
        <v>NS</v>
      </c>
      <c r="T145" s="64" t="str">
        <f t="shared" si="871"/>
        <v>NS</v>
      </c>
      <c r="U145" s="64" t="str">
        <f t="shared" si="872"/>
        <v>NS</v>
      </c>
      <c r="V145" s="64">
        <v>0.85399999999999998</v>
      </c>
      <c r="W145" s="64" t="str">
        <f t="shared" si="873"/>
        <v>VG</v>
      </c>
      <c r="X145" s="64" t="str">
        <f t="shared" si="874"/>
        <v>VG</v>
      </c>
      <c r="Y145" s="64" t="str">
        <f t="shared" si="875"/>
        <v>VG</v>
      </c>
      <c r="Z145" s="64" t="str">
        <f t="shared" si="876"/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si="877"/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83" t="s">
        <v>212</v>
      </c>
      <c r="E146" s="83"/>
      <c r="F146" s="79"/>
      <c r="G146" s="64">
        <v>0.71</v>
      </c>
      <c r="H146" s="64" t="str">
        <f t="shared" si="861"/>
        <v>G</v>
      </c>
      <c r="I146" s="64" t="str">
        <f t="shared" si="862"/>
        <v>S</v>
      </c>
      <c r="J146" s="64" t="str">
        <f t="shared" si="863"/>
        <v>S</v>
      </c>
      <c r="K146" s="64" t="str">
        <f t="shared" si="864"/>
        <v>S</v>
      </c>
      <c r="L146" s="65">
        <v>-0.01</v>
      </c>
      <c r="M146" s="65" t="str">
        <f t="shared" si="865"/>
        <v>VG</v>
      </c>
      <c r="N146" s="64" t="str">
        <f t="shared" si="866"/>
        <v>VG</v>
      </c>
      <c r="O146" s="64" t="str">
        <f t="shared" si="867"/>
        <v>NS</v>
      </c>
      <c r="P146" s="64" t="str">
        <f t="shared" si="868"/>
        <v>VG</v>
      </c>
      <c r="Q146" s="64">
        <v>0.54</v>
      </c>
      <c r="R146" s="64" t="str">
        <f t="shared" si="869"/>
        <v>G</v>
      </c>
      <c r="S146" s="64" t="str">
        <f t="shared" si="870"/>
        <v>NS</v>
      </c>
      <c r="T146" s="64" t="str">
        <f t="shared" si="871"/>
        <v>NS</v>
      </c>
      <c r="U146" s="64" t="str">
        <f t="shared" si="872"/>
        <v>NS</v>
      </c>
      <c r="V146" s="64">
        <v>0.85399999999999998</v>
      </c>
      <c r="W146" s="64" t="str">
        <f t="shared" si="873"/>
        <v>VG</v>
      </c>
      <c r="X146" s="64" t="str">
        <f t="shared" si="874"/>
        <v>VG</v>
      </c>
      <c r="Y146" s="64" t="str">
        <f t="shared" si="875"/>
        <v>VG</v>
      </c>
      <c r="Z146" s="64" t="str">
        <f t="shared" si="876"/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si="877"/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63" customFormat="1" x14ac:dyDescent="0.3">
      <c r="A147" s="62">
        <v>14165000</v>
      </c>
      <c r="B147" s="63">
        <v>23773513</v>
      </c>
      <c r="C147" s="63" t="s">
        <v>14</v>
      </c>
      <c r="D147" s="83" t="s">
        <v>228</v>
      </c>
      <c r="E147" s="83"/>
      <c r="F147" s="79"/>
      <c r="G147" s="64">
        <v>0.71</v>
      </c>
      <c r="H147" s="64" t="str">
        <f t="shared" si="861"/>
        <v>G</v>
      </c>
      <c r="I147" s="64" t="str">
        <f t="shared" si="862"/>
        <v>S</v>
      </c>
      <c r="J147" s="64" t="str">
        <f t="shared" si="863"/>
        <v>S</v>
      </c>
      <c r="K147" s="64" t="str">
        <f t="shared" si="864"/>
        <v>S</v>
      </c>
      <c r="L147" s="65">
        <v>-1E-3</v>
      </c>
      <c r="M147" s="65" t="str">
        <f t="shared" si="865"/>
        <v>VG</v>
      </c>
      <c r="N147" s="64" t="str">
        <f t="shared" si="866"/>
        <v>VG</v>
      </c>
      <c r="O147" s="64" t="str">
        <f t="shared" si="867"/>
        <v>NS</v>
      </c>
      <c r="P147" s="64" t="str">
        <f t="shared" si="868"/>
        <v>VG</v>
      </c>
      <c r="Q147" s="64">
        <v>0.54</v>
      </c>
      <c r="R147" s="64" t="str">
        <f t="shared" si="869"/>
        <v>G</v>
      </c>
      <c r="S147" s="64" t="str">
        <f t="shared" si="870"/>
        <v>NS</v>
      </c>
      <c r="T147" s="64" t="str">
        <f t="shared" si="871"/>
        <v>NS</v>
      </c>
      <c r="U147" s="64" t="str">
        <f t="shared" si="872"/>
        <v>NS</v>
      </c>
      <c r="V147" s="64">
        <v>0.85399999999999998</v>
      </c>
      <c r="W147" s="64" t="str">
        <f t="shared" si="873"/>
        <v>VG</v>
      </c>
      <c r="X147" s="64" t="str">
        <f t="shared" si="874"/>
        <v>VG</v>
      </c>
      <c r="Y147" s="64" t="str">
        <f t="shared" si="875"/>
        <v>VG</v>
      </c>
      <c r="Z147" s="64" t="str">
        <f t="shared" si="876"/>
        <v>VG</v>
      </c>
      <c r="AA147" s="66">
        <v>0.46449135700952998</v>
      </c>
      <c r="AB147" s="66">
        <v>0.48582826247624</v>
      </c>
      <c r="AC147" s="66">
        <v>36.925476905016303</v>
      </c>
      <c r="AD147" s="66">
        <v>35.422135499048998</v>
      </c>
      <c r="AE147" s="66">
        <v>0.73178456050293195</v>
      </c>
      <c r="AF147" s="66">
        <v>0.71705769469670899</v>
      </c>
      <c r="AG147" s="66">
        <v>0.86373220117502103</v>
      </c>
      <c r="AH147" s="66">
        <v>0.86641318681162205</v>
      </c>
      <c r="AI147" s="67" t="s">
        <v>76</v>
      </c>
      <c r="AJ147" s="67" t="s">
        <v>76</v>
      </c>
      <c r="AK147" s="67" t="s">
        <v>73</v>
      </c>
      <c r="AL147" s="67" t="s">
        <v>73</v>
      </c>
      <c r="AM147" s="67" t="s">
        <v>73</v>
      </c>
      <c r="AN147" s="67" t="s">
        <v>73</v>
      </c>
      <c r="AO147" s="67" t="s">
        <v>77</v>
      </c>
      <c r="AP147" s="67" t="s">
        <v>77</v>
      </c>
      <c r="AR147" s="68" t="s">
        <v>88</v>
      </c>
      <c r="AS147" s="66">
        <v>0.43843094218020001</v>
      </c>
      <c r="AT147" s="66">
        <v>0.45450937038529099</v>
      </c>
      <c r="AU147" s="66">
        <v>40.067811319636199</v>
      </c>
      <c r="AV147" s="66">
        <v>39.605988650487703</v>
      </c>
      <c r="AW147" s="66">
        <v>0.74937911488097997</v>
      </c>
      <c r="AX147" s="66">
        <v>0.73857337456390104</v>
      </c>
      <c r="AY147" s="66">
        <v>0.87051913419226601</v>
      </c>
      <c r="AZ147" s="66">
        <v>0.88200065354242896</v>
      </c>
      <c r="BA147" s="67" t="s">
        <v>73</v>
      </c>
      <c r="BB147" s="67" t="s">
        <v>76</v>
      </c>
      <c r="BC147" s="67" t="s">
        <v>73</v>
      </c>
      <c r="BD147" s="67" t="s">
        <v>73</v>
      </c>
      <c r="BE147" s="67" t="s">
        <v>73</v>
      </c>
      <c r="BF147" s="67" t="s">
        <v>73</v>
      </c>
      <c r="BG147" s="67" t="s">
        <v>77</v>
      </c>
      <c r="BH147" s="67" t="s">
        <v>77</v>
      </c>
      <c r="BI147" s="63">
        <f t="shared" si="877"/>
        <v>1</v>
      </c>
      <c r="BJ147" s="63" t="s">
        <v>88</v>
      </c>
      <c r="BK147" s="66">
        <v>0.48875926577338902</v>
      </c>
      <c r="BL147" s="66">
        <v>0.49850744282400899</v>
      </c>
      <c r="BM147" s="66">
        <v>34.750583660210602</v>
      </c>
      <c r="BN147" s="66">
        <v>34.841960954976599</v>
      </c>
      <c r="BO147" s="66">
        <v>0.71501100287101205</v>
      </c>
      <c r="BP147" s="66">
        <v>0.70816139203997197</v>
      </c>
      <c r="BQ147" s="66">
        <v>0.86944312864988105</v>
      </c>
      <c r="BR147" s="66">
        <v>0.88290786392832199</v>
      </c>
      <c r="BS147" s="63" t="s">
        <v>76</v>
      </c>
      <c r="BT147" s="63" t="s">
        <v>76</v>
      </c>
      <c r="BU147" s="63" t="s">
        <v>73</v>
      </c>
      <c r="BV147" s="63" t="s">
        <v>73</v>
      </c>
      <c r="BW147" s="63" t="s">
        <v>73</v>
      </c>
      <c r="BX147" s="63" t="s">
        <v>73</v>
      </c>
      <c r="BY147" s="63" t="s">
        <v>77</v>
      </c>
      <c r="BZ147" s="63" t="s">
        <v>77</v>
      </c>
    </row>
    <row r="148" spans="1:78" s="63" customFormat="1" x14ac:dyDescent="0.3">
      <c r="A148" s="62">
        <v>14165000</v>
      </c>
      <c r="B148" s="63">
        <v>23773513</v>
      </c>
      <c r="C148" s="63" t="s">
        <v>14</v>
      </c>
      <c r="D148" s="83" t="s">
        <v>254</v>
      </c>
      <c r="E148" s="83"/>
      <c r="F148" s="79"/>
      <c r="G148" s="64">
        <v>0.71</v>
      </c>
      <c r="H148" s="64" t="str">
        <f t="shared" si="861"/>
        <v>G</v>
      </c>
      <c r="I148" s="64" t="str">
        <f t="shared" ref="I148" si="878">AJ148</f>
        <v>S</v>
      </c>
      <c r="J148" s="64" t="str">
        <f t="shared" ref="J148" si="879">BB148</f>
        <v>S</v>
      </c>
      <c r="K148" s="64" t="str">
        <f t="shared" ref="K148" si="880">BT148</f>
        <v>S</v>
      </c>
      <c r="L148" s="65">
        <v>5.9999999999999995E-4</v>
      </c>
      <c r="M148" s="65" t="str">
        <f t="shared" si="865"/>
        <v>VG</v>
      </c>
      <c r="N148" s="64" t="str">
        <f t="shared" ref="N148" si="881">AO148</f>
        <v>VG</v>
      </c>
      <c r="O148" s="64" t="str">
        <f t="shared" ref="O148" si="882">BD148</f>
        <v>NS</v>
      </c>
      <c r="P148" s="64" t="str">
        <f t="shared" ref="P148" si="883">BY148</f>
        <v>VG</v>
      </c>
      <c r="Q148" s="64">
        <v>0.54</v>
      </c>
      <c r="R148" s="64" t="str">
        <f t="shared" si="869"/>
        <v>G</v>
      </c>
      <c r="S148" s="64" t="str">
        <f t="shared" ref="S148" si="884">AN148</f>
        <v>NS</v>
      </c>
      <c r="T148" s="64" t="str">
        <f t="shared" ref="T148" si="885">BF148</f>
        <v>NS</v>
      </c>
      <c r="U148" s="64" t="str">
        <f t="shared" ref="U148" si="886">BX148</f>
        <v>NS</v>
      </c>
      <c r="V148" s="64">
        <v>0.85399999999999998</v>
      </c>
      <c r="W148" s="64" t="str">
        <f t="shared" si="873"/>
        <v>VG</v>
      </c>
      <c r="X148" s="64" t="str">
        <f t="shared" ref="X148" si="887">AP148</f>
        <v>VG</v>
      </c>
      <c r="Y148" s="64" t="str">
        <f t="shared" ref="Y148" si="888">BH148</f>
        <v>VG</v>
      </c>
      <c r="Z148" s="64" t="str">
        <f t="shared" ref="Z148" si="889">BZ148</f>
        <v>VG</v>
      </c>
      <c r="AA148" s="66">
        <v>0.46449135700952998</v>
      </c>
      <c r="AB148" s="66">
        <v>0.48582826247624</v>
      </c>
      <c r="AC148" s="66">
        <v>36.925476905016303</v>
      </c>
      <c r="AD148" s="66">
        <v>35.422135499048998</v>
      </c>
      <c r="AE148" s="66">
        <v>0.73178456050293195</v>
      </c>
      <c r="AF148" s="66">
        <v>0.71705769469670899</v>
      </c>
      <c r="AG148" s="66">
        <v>0.86373220117502103</v>
      </c>
      <c r="AH148" s="66">
        <v>0.86641318681162205</v>
      </c>
      <c r="AI148" s="67" t="s">
        <v>76</v>
      </c>
      <c r="AJ148" s="67" t="s">
        <v>76</v>
      </c>
      <c r="AK148" s="67" t="s">
        <v>73</v>
      </c>
      <c r="AL148" s="67" t="s">
        <v>73</v>
      </c>
      <c r="AM148" s="67" t="s">
        <v>73</v>
      </c>
      <c r="AN148" s="67" t="s">
        <v>73</v>
      </c>
      <c r="AO148" s="67" t="s">
        <v>77</v>
      </c>
      <c r="AP148" s="67" t="s">
        <v>77</v>
      </c>
      <c r="AR148" s="68" t="s">
        <v>88</v>
      </c>
      <c r="AS148" s="66">
        <v>0.43843094218020001</v>
      </c>
      <c r="AT148" s="66">
        <v>0.45450937038529099</v>
      </c>
      <c r="AU148" s="66">
        <v>40.067811319636199</v>
      </c>
      <c r="AV148" s="66">
        <v>39.605988650487703</v>
      </c>
      <c r="AW148" s="66">
        <v>0.74937911488097997</v>
      </c>
      <c r="AX148" s="66">
        <v>0.73857337456390104</v>
      </c>
      <c r="AY148" s="66">
        <v>0.87051913419226601</v>
      </c>
      <c r="AZ148" s="66">
        <v>0.88200065354242896</v>
      </c>
      <c r="BA148" s="67" t="s">
        <v>73</v>
      </c>
      <c r="BB148" s="67" t="s">
        <v>76</v>
      </c>
      <c r="BC148" s="67" t="s">
        <v>73</v>
      </c>
      <c r="BD148" s="67" t="s">
        <v>73</v>
      </c>
      <c r="BE148" s="67" t="s">
        <v>73</v>
      </c>
      <c r="BF148" s="67" t="s">
        <v>73</v>
      </c>
      <c r="BG148" s="67" t="s">
        <v>77</v>
      </c>
      <c r="BH148" s="67" t="s">
        <v>77</v>
      </c>
      <c r="BI148" s="63">
        <f t="shared" ref="BI148" si="890">IF(BJ148=AR148,1,0)</f>
        <v>1</v>
      </c>
      <c r="BJ148" s="63" t="s">
        <v>88</v>
      </c>
      <c r="BK148" s="66">
        <v>0.48875926577338902</v>
      </c>
      <c r="BL148" s="66">
        <v>0.49850744282400899</v>
      </c>
      <c r="BM148" s="66">
        <v>34.750583660210602</v>
      </c>
      <c r="BN148" s="66">
        <v>34.841960954976599</v>
      </c>
      <c r="BO148" s="66">
        <v>0.71501100287101205</v>
      </c>
      <c r="BP148" s="66">
        <v>0.70816139203997197</v>
      </c>
      <c r="BQ148" s="66">
        <v>0.86944312864988105</v>
      </c>
      <c r="BR148" s="66">
        <v>0.88290786392832199</v>
      </c>
      <c r="BS148" s="63" t="s">
        <v>76</v>
      </c>
      <c r="BT148" s="63" t="s">
        <v>76</v>
      </c>
      <c r="BU148" s="63" t="s">
        <v>73</v>
      </c>
      <c r="BV148" s="63" t="s">
        <v>73</v>
      </c>
      <c r="BW148" s="63" t="s">
        <v>73</v>
      </c>
      <c r="BX148" s="63" t="s">
        <v>73</v>
      </c>
      <c r="BY148" s="63" t="s">
        <v>77</v>
      </c>
      <c r="BZ148" s="63" t="s">
        <v>77</v>
      </c>
    </row>
    <row r="149" spans="1:78" s="63" customFormat="1" x14ac:dyDescent="0.3">
      <c r="A149" s="62">
        <v>14165000</v>
      </c>
      <c r="B149" s="63">
        <v>23773513</v>
      </c>
      <c r="C149" s="63" t="s">
        <v>14</v>
      </c>
      <c r="D149" s="83" t="s">
        <v>301</v>
      </c>
      <c r="E149" s="83"/>
      <c r="F149" s="79"/>
      <c r="G149" s="64">
        <v>0.69</v>
      </c>
      <c r="H149" s="64" t="str">
        <f t="shared" ref="H149" si="891">IF(G149&gt;0.8,"VG",IF(G149&gt;0.7,"G",IF(G149&gt;0.45,"S","NS")))</f>
        <v>S</v>
      </c>
      <c r="I149" s="64" t="str">
        <f t="shared" ref="I149" si="892">AJ149</f>
        <v>S</v>
      </c>
      <c r="J149" s="64" t="str">
        <f t="shared" ref="J149" si="893">BB149</f>
        <v>S</v>
      </c>
      <c r="K149" s="64" t="str">
        <f t="shared" ref="K149" si="894">BT149</f>
        <v>S</v>
      </c>
      <c r="L149" s="65">
        <v>-4.2900000000000001E-2</v>
      </c>
      <c r="M149" s="65" t="str">
        <f t="shared" ref="M149" si="895">IF(ABS(L149)&lt;5%,"VG",IF(ABS(L149)&lt;10%,"G",IF(ABS(L149)&lt;15%,"S","NS")))</f>
        <v>VG</v>
      </c>
      <c r="N149" s="64" t="str">
        <f t="shared" ref="N149" si="896">AO149</f>
        <v>VG</v>
      </c>
      <c r="O149" s="64" t="str">
        <f t="shared" ref="O149" si="897">BD149</f>
        <v>NS</v>
      </c>
      <c r="P149" s="64" t="str">
        <f t="shared" ref="P149" si="898">BY149</f>
        <v>VG</v>
      </c>
      <c r="Q149" s="64">
        <v>0.55000000000000004</v>
      </c>
      <c r="R149" s="64" t="str">
        <f t="shared" ref="R149" si="899">IF(Q149&lt;=0.5,"VG",IF(Q149&lt;=0.6,"G",IF(Q149&lt;=0.7,"S","NS")))</f>
        <v>G</v>
      </c>
      <c r="S149" s="64" t="str">
        <f t="shared" ref="S149" si="900">AN149</f>
        <v>NS</v>
      </c>
      <c r="T149" s="64" t="str">
        <f t="shared" ref="T149" si="901">BF149</f>
        <v>NS</v>
      </c>
      <c r="U149" s="64" t="str">
        <f t="shared" ref="U149" si="902">BX149</f>
        <v>NS</v>
      </c>
      <c r="V149" s="64">
        <v>0.77500000000000002</v>
      </c>
      <c r="W149" s="64" t="str">
        <f t="shared" ref="W149" si="903">IF(V149&gt;0.85,"VG",IF(V149&gt;0.75,"G",IF(V149&gt;0.6,"S","NS")))</f>
        <v>G</v>
      </c>
      <c r="X149" s="64" t="str">
        <f t="shared" ref="X149" si="904">AP149</f>
        <v>VG</v>
      </c>
      <c r="Y149" s="64" t="str">
        <f t="shared" ref="Y149" si="905">BH149</f>
        <v>VG</v>
      </c>
      <c r="Z149" s="64" t="str">
        <f t="shared" ref="Z149" si="906">BZ149</f>
        <v>VG</v>
      </c>
      <c r="AA149" s="66">
        <v>0.46449135700952998</v>
      </c>
      <c r="AB149" s="66">
        <v>0.48582826247624</v>
      </c>
      <c r="AC149" s="66">
        <v>36.925476905016303</v>
      </c>
      <c r="AD149" s="66">
        <v>35.422135499048998</v>
      </c>
      <c r="AE149" s="66">
        <v>0.73178456050293195</v>
      </c>
      <c r="AF149" s="66">
        <v>0.71705769469670899</v>
      </c>
      <c r="AG149" s="66">
        <v>0.86373220117502103</v>
      </c>
      <c r="AH149" s="66">
        <v>0.86641318681162205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73</v>
      </c>
      <c r="AN149" s="67" t="s">
        <v>73</v>
      </c>
      <c r="AO149" s="67" t="s">
        <v>77</v>
      </c>
      <c r="AP149" s="67" t="s">
        <v>77</v>
      </c>
      <c r="AR149" s="68" t="s">
        <v>88</v>
      </c>
      <c r="AS149" s="66">
        <v>0.43843094218020001</v>
      </c>
      <c r="AT149" s="66">
        <v>0.45450937038529099</v>
      </c>
      <c r="AU149" s="66">
        <v>40.067811319636199</v>
      </c>
      <c r="AV149" s="66">
        <v>39.605988650487703</v>
      </c>
      <c r="AW149" s="66">
        <v>0.74937911488097997</v>
      </c>
      <c r="AX149" s="66">
        <v>0.73857337456390104</v>
      </c>
      <c r="AY149" s="66">
        <v>0.87051913419226601</v>
      </c>
      <c r="AZ149" s="66">
        <v>0.88200065354242896</v>
      </c>
      <c r="BA149" s="67" t="s">
        <v>73</v>
      </c>
      <c r="BB149" s="67" t="s">
        <v>76</v>
      </c>
      <c r="BC149" s="67" t="s">
        <v>73</v>
      </c>
      <c r="BD149" s="67" t="s">
        <v>73</v>
      </c>
      <c r="BE149" s="67" t="s">
        <v>73</v>
      </c>
      <c r="BF149" s="67" t="s">
        <v>73</v>
      </c>
      <c r="BG149" s="67" t="s">
        <v>77</v>
      </c>
      <c r="BH149" s="67" t="s">
        <v>77</v>
      </c>
      <c r="BI149" s="63">
        <f t="shared" ref="BI149" si="907">IF(BJ149=AR149,1,0)</f>
        <v>1</v>
      </c>
      <c r="BJ149" s="63" t="s">
        <v>88</v>
      </c>
      <c r="BK149" s="66">
        <v>0.48875926577338902</v>
      </c>
      <c r="BL149" s="66">
        <v>0.49850744282400899</v>
      </c>
      <c r="BM149" s="66">
        <v>34.750583660210602</v>
      </c>
      <c r="BN149" s="66">
        <v>34.841960954976599</v>
      </c>
      <c r="BO149" s="66">
        <v>0.71501100287101205</v>
      </c>
      <c r="BP149" s="66">
        <v>0.70816139203997197</v>
      </c>
      <c r="BQ149" s="66">
        <v>0.86944312864988105</v>
      </c>
      <c r="BR149" s="66">
        <v>0.88290786392832199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73</v>
      </c>
      <c r="BX149" s="63" t="s">
        <v>73</v>
      </c>
      <c r="BY149" s="63" t="s">
        <v>77</v>
      </c>
      <c r="BZ149" s="63" t="s">
        <v>77</v>
      </c>
    </row>
    <row r="150" spans="1:78" s="69" customFormat="1" x14ac:dyDescent="0.3">
      <c r="A150" s="72"/>
      <c r="D150" s="113"/>
      <c r="E150" s="113"/>
      <c r="F150" s="80"/>
      <c r="G150" s="70"/>
      <c r="H150" s="70"/>
      <c r="I150" s="70"/>
      <c r="J150" s="70"/>
      <c r="K150" s="70"/>
      <c r="L150" s="71"/>
      <c r="M150" s="71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3"/>
      <c r="AB150" s="73"/>
      <c r="AC150" s="73"/>
      <c r="AD150" s="73"/>
      <c r="AE150" s="73"/>
      <c r="AF150" s="73"/>
      <c r="AG150" s="73"/>
      <c r="AH150" s="73"/>
      <c r="AI150" s="74"/>
      <c r="AJ150" s="74"/>
      <c r="AK150" s="74"/>
      <c r="AL150" s="74"/>
      <c r="AM150" s="74"/>
      <c r="AN150" s="74"/>
      <c r="AO150" s="74"/>
      <c r="AP150" s="74"/>
      <c r="AR150" s="75"/>
      <c r="AS150" s="73"/>
      <c r="AT150" s="73"/>
      <c r="AU150" s="73"/>
      <c r="AV150" s="73"/>
      <c r="AW150" s="73"/>
      <c r="AX150" s="73"/>
      <c r="AY150" s="73"/>
      <c r="AZ150" s="73"/>
      <c r="BA150" s="74"/>
      <c r="BB150" s="74"/>
      <c r="BC150" s="74"/>
      <c r="BD150" s="74"/>
      <c r="BE150" s="74"/>
      <c r="BF150" s="74"/>
      <c r="BG150" s="74"/>
      <c r="BH150" s="74"/>
      <c r="BK150" s="73"/>
      <c r="BL150" s="73"/>
      <c r="BM150" s="73"/>
      <c r="BN150" s="73"/>
      <c r="BO150" s="73"/>
      <c r="BP150" s="73"/>
      <c r="BQ150" s="73"/>
      <c r="BR150" s="73"/>
    </row>
    <row r="151" spans="1:78" x14ac:dyDescent="0.3">
      <c r="A151" s="32" t="s">
        <v>57</v>
      </c>
    </row>
    <row r="152" spans="1:78" x14ac:dyDescent="0.3">
      <c r="A152" s="3" t="s">
        <v>16</v>
      </c>
      <c r="B152" s="3" t="s">
        <v>56</v>
      </c>
      <c r="G152" s="16" t="s">
        <v>48</v>
      </c>
      <c r="L152" s="19" t="s">
        <v>49</v>
      </c>
      <c r="Q152" s="17" t="s">
        <v>50</v>
      </c>
      <c r="V152" s="18" t="s">
        <v>51</v>
      </c>
      <c r="AA152" s="36" t="s">
        <v>69</v>
      </c>
      <c r="AB152" s="36" t="s">
        <v>70</v>
      </c>
      <c r="AC152" s="37" t="s">
        <v>69</v>
      </c>
      <c r="AD152" s="37" t="s">
        <v>70</v>
      </c>
      <c r="AE152" s="38" t="s">
        <v>69</v>
      </c>
      <c r="AF152" s="38" t="s">
        <v>70</v>
      </c>
      <c r="AG152" s="3" t="s">
        <v>69</v>
      </c>
      <c r="AH152" s="3" t="s">
        <v>70</v>
      </c>
      <c r="AI152" s="39" t="s">
        <v>69</v>
      </c>
      <c r="AJ152" s="39" t="s">
        <v>70</v>
      </c>
      <c r="AK152" s="37" t="s">
        <v>69</v>
      </c>
      <c r="AL152" s="37" t="s">
        <v>70</v>
      </c>
      <c r="AM152" s="38" t="s">
        <v>69</v>
      </c>
      <c r="AN152" s="38" t="s">
        <v>70</v>
      </c>
      <c r="AO152" s="3" t="s">
        <v>69</v>
      </c>
      <c r="AP152" s="3" t="s">
        <v>70</v>
      </c>
      <c r="AS152" s="36" t="s">
        <v>71</v>
      </c>
      <c r="AT152" s="36" t="s">
        <v>72</v>
      </c>
      <c r="AU152" s="40" t="s">
        <v>71</v>
      </c>
      <c r="AV152" s="40" t="s">
        <v>72</v>
      </c>
      <c r="AW152" s="41" t="s">
        <v>71</v>
      </c>
      <c r="AX152" s="41" t="s">
        <v>72</v>
      </c>
      <c r="AY152" s="3" t="s">
        <v>71</v>
      </c>
      <c r="AZ152" s="3" t="s">
        <v>72</v>
      </c>
      <c r="BA152" s="36" t="s">
        <v>71</v>
      </c>
      <c r="BB152" s="36" t="s">
        <v>72</v>
      </c>
      <c r="BC152" s="40" t="s">
        <v>71</v>
      </c>
      <c r="BD152" s="40" t="s">
        <v>72</v>
      </c>
      <c r="BE152" s="41" t="s">
        <v>71</v>
      </c>
      <c r="BF152" s="41" t="s">
        <v>72</v>
      </c>
      <c r="BG152" s="3" t="s">
        <v>71</v>
      </c>
      <c r="BH152" s="3" t="s">
        <v>72</v>
      </c>
      <c r="BK152" s="35" t="s">
        <v>71</v>
      </c>
      <c r="BL152" s="35" t="s">
        <v>72</v>
      </c>
      <c r="BM152" s="35" t="s">
        <v>71</v>
      </c>
      <c r="BN152" s="35" t="s">
        <v>72</v>
      </c>
      <c r="BO152" s="35" t="s">
        <v>71</v>
      </c>
      <c r="BP152" s="35" t="s">
        <v>72</v>
      </c>
      <c r="BQ152" s="35" t="s">
        <v>71</v>
      </c>
      <c r="BR152" s="35" t="s">
        <v>72</v>
      </c>
      <c r="BS152" t="s">
        <v>71</v>
      </c>
      <c r="BT152" t="s">
        <v>72</v>
      </c>
      <c r="BU152" t="s">
        <v>71</v>
      </c>
      <c r="BV152" t="s">
        <v>72</v>
      </c>
      <c r="BW152" t="s">
        <v>71</v>
      </c>
      <c r="BX152" t="s">
        <v>72</v>
      </c>
      <c r="BY152" t="s">
        <v>71</v>
      </c>
      <c r="BZ152" t="s">
        <v>72</v>
      </c>
    </row>
    <row r="153" spans="1:78" x14ac:dyDescent="0.3">
      <c r="A153">
        <v>14159200</v>
      </c>
      <c r="B153">
        <v>23773037</v>
      </c>
      <c r="C153" t="s">
        <v>58</v>
      </c>
      <c r="D153" t="s">
        <v>55</v>
      </c>
      <c r="G153" s="16">
        <v>0.85199999999999998</v>
      </c>
      <c r="H153" s="16" t="str">
        <f t="shared" ref="H153:H159" si="908">IF(G153&gt;0.8,"VG",IF(G153&gt;0.7,"G",IF(G153&gt;0.45,"S","NS")))</f>
        <v>VG</v>
      </c>
      <c r="L153" s="19">
        <v>-2.9000000000000001E-2</v>
      </c>
      <c r="M153" s="26" t="str">
        <f t="shared" ref="M153:M159" si="909">IF(ABS(L153)&lt;5%,"VG",IF(ABS(L153)&lt;10%,"G",IF(ABS(L153)&lt;15%,"S","NS")))</f>
        <v>VG</v>
      </c>
      <c r="Q153" s="17">
        <v>0.38200000000000001</v>
      </c>
      <c r="R153" s="17" t="str">
        <f t="shared" ref="R153:R159" si="910">IF(Q153&lt;=0.5,"VG",IF(Q153&lt;=0.6,"G",IF(Q153&lt;=0.7,"S","NS")))</f>
        <v>VG</v>
      </c>
      <c r="V153" s="18">
        <v>0.88</v>
      </c>
      <c r="W153" s="18" t="str">
        <f t="shared" ref="W153:W159" si="911">IF(V153&gt;0.85,"VG",IF(V153&gt;0.75,"G",IF(V153&gt;0.6,"S","NS")))</f>
        <v>VG</v>
      </c>
    </row>
    <row r="154" spans="1:78" s="69" customFormat="1" x14ac:dyDescent="0.3">
      <c r="A154" s="69">
        <v>14159200</v>
      </c>
      <c r="B154" s="69">
        <v>23773037</v>
      </c>
      <c r="C154" s="69" t="s">
        <v>58</v>
      </c>
      <c r="D154" s="69" t="s">
        <v>132</v>
      </c>
      <c r="F154" s="77"/>
      <c r="G154" s="70">
        <v>0.60199999999999998</v>
      </c>
      <c r="H154" s="70" t="str">
        <f t="shared" si="908"/>
        <v>S</v>
      </c>
      <c r="I154" s="70"/>
      <c r="J154" s="70"/>
      <c r="K154" s="70"/>
      <c r="L154" s="71">
        <v>0.13600000000000001</v>
      </c>
      <c r="M154" s="70" t="str">
        <f t="shared" si="909"/>
        <v>S</v>
      </c>
      <c r="N154" s="70"/>
      <c r="O154" s="70"/>
      <c r="P154" s="70"/>
      <c r="Q154" s="70">
        <v>0.59299999999999997</v>
      </c>
      <c r="R154" s="70" t="str">
        <f t="shared" si="910"/>
        <v>G</v>
      </c>
      <c r="S154" s="70"/>
      <c r="T154" s="70"/>
      <c r="U154" s="70"/>
      <c r="V154" s="70">
        <v>0.86599999999999999</v>
      </c>
      <c r="W154" s="70" t="str">
        <f t="shared" si="911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78" s="69" customFormat="1" x14ac:dyDescent="0.3">
      <c r="A155" s="69">
        <v>14159200</v>
      </c>
      <c r="B155" s="69">
        <v>23773037</v>
      </c>
      <c r="C155" s="69" t="s">
        <v>58</v>
      </c>
      <c r="D155" s="69" t="s">
        <v>158</v>
      </c>
      <c r="F155" s="80"/>
      <c r="G155" s="70">
        <v>0.624</v>
      </c>
      <c r="H155" s="70" t="str">
        <f t="shared" si="908"/>
        <v>S</v>
      </c>
      <c r="I155" s="70"/>
      <c r="J155" s="70"/>
      <c r="K155" s="70"/>
      <c r="L155" s="71">
        <v>0.11600000000000001</v>
      </c>
      <c r="M155" s="70" t="str">
        <f t="shared" si="909"/>
        <v>S</v>
      </c>
      <c r="N155" s="70"/>
      <c r="O155" s="70"/>
      <c r="P155" s="70"/>
      <c r="Q155" s="70">
        <v>0.58499999999999996</v>
      </c>
      <c r="R155" s="70" t="str">
        <f t="shared" si="910"/>
        <v>G</v>
      </c>
      <c r="S155" s="70"/>
      <c r="T155" s="70"/>
      <c r="U155" s="70"/>
      <c r="V155" s="70">
        <v>0.88500000000000001</v>
      </c>
      <c r="W155" s="70" t="str">
        <f t="shared" si="911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78" s="69" customFormat="1" x14ac:dyDescent="0.3">
      <c r="A156" s="69">
        <v>14159200</v>
      </c>
      <c r="B156" s="69">
        <v>23773037</v>
      </c>
      <c r="C156" s="69" t="s">
        <v>58</v>
      </c>
      <c r="D156" s="69" t="s">
        <v>163</v>
      </c>
      <c r="F156" s="80">
        <v>-1.04</v>
      </c>
      <c r="G156" s="70">
        <v>0.48299999999999998</v>
      </c>
      <c r="H156" s="70" t="str">
        <f t="shared" si="908"/>
        <v>S</v>
      </c>
      <c r="I156" s="70"/>
      <c r="J156" s="70"/>
      <c r="K156" s="70"/>
      <c r="L156" s="71">
        <v>0.16900000000000001</v>
      </c>
      <c r="M156" s="70" t="str">
        <f t="shared" si="909"/>
        <v>NS</v>
      </c>
      <c r="N156" s="70"/>
      <c r="O156" s="70"/>
      <c r="P156" s="70"/>
      <c r="Q156" s="70">
        <v>0.66</v>
      </c>
      <c r="R156" s="70" t="str">
        <f t="shared" si="910"/>
        <v>S</v>
      </c>
      <c r="S156" s="70"/>
      <c r="T156" s="70"/>
      <c r="U156" s="70"/>
      <c r="V156" s="70">
        <v>0.88300000000000001</v>
      </c>
      <c r="W156" s="70" t="str">
        <f t="shared" si="911"/>
        <v>VG</v>
      </c>
      <c r="X156" s="70"/>
      <c r="Y156" s="70"/>
      <c r="Z156" s="70"/>
      <c r="AA156" s="70"/>
      <c r="AB156" s="71"/>
      <c r="AC156" s="70"/>
      <c r="AD156" s="70"/>
      <c r="AE156" s="70"/>
      <c r="AF156" s="71"/>
      <c r="AG156" s="70"/>
      <c r="AH156" s="70"/>
      <c r="AI156" s="70"/>
      <c r="AJ156" s="71"/>
      <c r="AK156" s="70"/>
      <c r="AL156" s="70"/>
    </row>
    <row r="157" spans="1:78" s="69" customFormat="1" x14ac:dyDescent="0.3">
      <c r="A157" s="69">
        <v>14159200</v>
      </c>
      <c r="B157" s="69">
        <v>23773037</v>
      </c>
      <c r="C157" s="69" t="s">
        <v>58</v>
      </c>
      <c r="D157" s="69" t="s">
        <v>165</v>
      </c>
      <c r="F157" s="80">
        <v>0.76</v>
      </c>
      <c r="G157" s="70">
        <v>0.63</v>
      </c>
      <c r="H157" s="70" t="str">
        <f t="shared" si="908"/>
        <v>S</v>
      </c>
      <c r="I157" s="70"/>
      <c r="J157" s="70"/>
      <c r="K157" s="70"/>
      <c r="L157" s="71">
        <v>-9.5000000000000001E-2</v>
      </c>
      <c r="M157" s="70" t="str">
        <f t="shared" si="909"/>
        <v>G</v>
      </c>
      <c r="N157" s="70"/>
      <c r="O157" s="70"/>
      <c r="P157" s="70"/>
      <c r="Q157" s="70">
        <v>0.57899999999999996</v>
      </c>
      <c r="R157" s="70" t="str">
        <f t="shared" si="910"/>
        <v>G</v>
      </c>
      <c r="S157" s="70"/>
      <c r="T157" s="70"/>
      <c r="U157" s="70"/>
      <c r="V157" s="70">
        <v>0.90400000000000003</v>
      </c>
      <c r="W157" s="70" t="str">
        <f t="shared" si="911"/>
        <v>VG</v>
      </c>
      <c r="X157" s="70"/>
      <c r="Y157" s="70"/>
      <c r="Z157" s="70"/>
      <c r="AA157" s="70"/>
      <c r="AB157" s="71"/>
      <c r="AC157" s="70"/>
      <c r="AD157" s="70"/>
      <c r="AE157" s="70"/>
      <c r="AF157" s="71"/>
      <c r="AG157" s="70"/>
      <c r="AH157" s="70"/>
      <c r="AI157" s="70"/>
      <c r="AJ157" s="71"/>
      <c r="AK157" s="70"/>
      <c r="AL157" s="70"/>
    </row>
    <row r="158" spans="1:78" s="69" customFormat="1" x14ac:dyDescent="0.3">
      <c r="A158" s="69">
        <v>14159200</v>
      </c>
      <c r="B158" s="69">
        <v>23773037</v>
      </c>
      <c r="C158" s="69" t="s">
        <v>58</v>
      </c>
      <c r="D158" s="69" t="s">
        <v>166</v>
      </c>
      <c r="F158" s="80">
        <v>-1.04</v>
      </c>
      <c r="G158" s="70">
        <v>0.48299999999999998</v>
      </c>
      <c r="H158" s="70" t="str">
        <f t="shared" si="908"/>
        <v>S</v>
      </c>
      <c r="I158" s="70"/>
      <c r="J158" s="70"/>
      <c r="K158" s="70"/>
      <c r="L158" s="71">
        <v>0.16900000000000001</v>
      </c>
      <c r="M158" s="70" t="str">
        <f t="shared" si="909"/>
        <v>NS</v>
      </c>
      <c r="N158" s="70"/>
      <c r="O158" s="70"/>
      <c r="P158" s="70"/>
      <c r="Q158" s="70">
        <v>0.66</v>
      </c>
      <c r="R158" s="70" t="str">
        <f t="shared" si="910"/>
        <v>S</v>
      </c>
      <c r="S158" s="70"/>
      <c r="T158" s="70"/>
      <c r="U158" s="70"/>
      <c r="V158" s="70">
        <v>0.88300000000000001</v>
      </c>
      <c r="W158" s="70" t="str">
        <f t="shared" si="911"/>
        <v>VG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78" s="63" customFormat="1" x14ac:dyDescent="0.3">
      <c r="A159" s="63">
        <v>14159200</v>
      </c>
      <c r="B159" s="63">
        <v>23773037</v>
      </c>
      <c r="C159" s="63" t="s">
        <v>58</v>
      </c>
      <c r="D159" s="63" t="s">
        <v>174</v>
      </c>
      <c r="F159" s="79">
        <v>1.1000000000000001</v>
      </c>
      <c r="G159" s="64">
        <v>0.63500000000000001</v>
      </c>
      <c r="H159" s="64" t="str">
        <f t="shared" si="908"/>
        <v>S</v>
      </c>
      <c r="I159" s="64"/>
      <c r="J159" s="64"/>
      <c r="K159" s="64"/>
      <c r="L159" s="65">
        <v>-0.10199999999999999</v>
      </c>
      <c r="M159" s="64" t="str">
        <f t="shared" si="909"/>
        <v>S</v>
      </c>
      <c r="N159" s="64"/>
      <c r="O159" s="64"/>
      <c r="P159" s="64"/>
      <c r="Q159" s="64">
        <v>0.57199999999999995</v>
      </c>
      <c r="R159" s="64" t="str">
        <f t="shared" si="910"/>
        <v>G</v>
      </c>
      <c r="S159" s="64"/>
      <c r="T159" s="64"/>
      <c r="U159" s="64"/>
      <c r="V159" s="64">
        <v>0.91300000000000003</v>
      </c>
      <c r="W159" s="64" t="str">
        <f t="shared" si="911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78" s="63" customFormat="1" ht="28.8" x14ac:dyDescent="0.3">
      <c r="A160" s="63">
        <v>14159200</v>
      </c>
      <c r="B160" s="63">
        <v>23773037</v>
      </c>
      <c r="C160" s="63" t="s">
        <v>58</v>
      </c>
      <c r="D160" s="82" t="s">
        <v>175</v>
      </c>
      <c r="E160" s="82"/>
      <c r="F160" s="79">
        <v>1.1000000000000001</v>
      </c>
      <c r="G160" s="64">
        <v>0.65</v>
      </c>
      <c r="H160" s="64" t="str">
        <f t="shared" ref="H160:H168" si="912">IF(G160&gt;0.8,"VG",IF(G160&gt;0.7,"G",IF(G160&gt;0.45,"S","NS")))</f>
        <v>S</v>
      </c>
      <c r="I160" s="64"/>
      <c r="J160" s="64"/>
      <c r="K160" s="64"/>
      <c r="L160" s="65">
        <v>-9.6000000000000002E-2</v>
      </c>
      <c r="M160" s="64" t="str">
        <f t="shared" ref="M160:M168" si="913">IF(ABS(L160)&lt;5%,"VG",IF(ABS(L160)&lt;10%,"G",IF(ABS(L160)&lt;15%,"S","NS")))</f>
        <v>G</v>
      </c>
      <c r="N160" s="64"/>
      <c r="O160" s="64"/>
      <c r="P160" s="64"/>
      <c r="Q160" s="64">
        <v>0.56000000000000005</v>
      </c>
      <c r="R160" s="64" t="str">
        <f t="shared" ref="R160:R168" si="914">IF(Q160&lt;=0.5,"VG",IF(Q160&lt;=0.6,"G",IF(Q160&lt;=0.7,"S","NS")))</f>
        <v>G</v>
      </c>
      <c r="S160" s="64"/>
      <c r="T160" s="64"/>
      <c r="U160" s="64"/>
      <c r="V160" s="64">
        <v>0.91300000000000003</v>
      </c>
      <c r="W160" s="64" t="str">
        <f t="shared" ref="W160:W168" si="915">IF(V160&gt;0.85,"VG",IF(V160&gt;0.75,"G",IF(V160&gt;0.6,"S","NS")))</f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x14ac:dyDescent="0.3">
      <c r="A161" s="63">
        <v>14159200</v>
      </c>
      <c r="B161" s="63">
        <v>23773037</v>
      </c>
      <c r="C161" s="63" t="s">
        <v>58</v>
      </c>
      <c r="D161" s="82" t="s">
        <v>177</v>
      </c>
      <c r="E161" s="82"/>
      <c r="F161" s="79">
        <v>0.6</v>
      </c>
      <c r="G161" s="64">
        <v>0.87</v>
      </c>
      <c r="H161" s="64" t="str">
        <f t="shared" si="912"/>
        <v>VG</v>
      </c>
      <c r="I161" s="64"/>
      <c r="J161" s="64"/>
      <c r="K161" s="64"/>
      <c r="L161" s="65">
        <v>-6.0000000000000001E-3</v>
      </c>
      <c r="M161" s="64" t="str">
        <f t="shared" si="913"/>
        <v>VG</v>
      </c>
      <c r="N161" s="64"/>
      <c r="O161" s="64"/>
      <c r="P161" s="64"/>
      <c r="Q161" s="64">
        <v>0.37</v>
      </c>
      <c r="R161" s="64" t="str">
        <f t="shared" si="914"/>
        <v>VG</v>
      </c>
      <c r="S161" s="64"/>
      <c r="T161" s="64"/>
      <c r="U161" s="64"/>
      <c r="V161" s="64">
        <v>0.91</v>
      </c>
      <c r="W161" s="64" t="str">
        <f t="shared" si="915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x14ac:dyDescent="0.3">
      <c r="A162" s="63">
        <v>14159200</v>
      </c>
      <c r="B162" s="63">
        <v>23773037</v>
      </c>
      <c r="C162" s="63" t="s">
        <v>58</v>
      </c>
      <c r="D162" s="82" t="s">
        <v>178</v>
      </c>
      <c r="E162" s="82"/>
      <c r="F162" s="79">
        <v>0.6</v>
      </c>
      <c r="G162" s="64">
        <v>0.89</v>
      </c>
      <c r="H162" s="64" t="str">
        <f t="shared" si="912"/>
        <v>VG</v>
      </c>
      <c r="I162" s="64"/>
      <c r="J162" s="64"/>
      <c r="K162" s="64"/>
      <c r="L162" s="65">
        <v>-4.4999999999999998E-2</v>
      </c>
      <c r="M162" s="64" t="str">
        <f t="shared" si="913"/>
        <v>VG</v>
      </c>
      <c r="N162" s="64"/>
      <c r="O162" s="64"/>
      <c r="P162" s="64"/>
      <c r="Q162" s="64">
        <v>0.32</v>
      </c>
      <c r="R162" s="64" t="str">
        <f t="shared" si="914"/>
        <v>VG</v>
      </c>
      <c r="S162" s="64"/>
      <c r="T162" s="64"/>
      <c r="U162" s="64"/>
      <c r="V162" s="64">
        <v>0.93</v>
      </c>
      <c r="W162" s="64" t="str">
        <f t="shared" si="915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x14ac:dyDescent="0.3">
      <c r="A163" s="63">
        <v>14159200</v>
      </c>
      <c r="B163" s="63">
        <v>23773037</v>
      </c>
      <c r="C163" s="63" t="s">
        <v>58</v>
      </c>
      <c r="D163" s="82" t="s">
        <v>186</v>
      </c>
      <c r="E163" s="82"/>
      <c r="F163" s="79">
        <v>0.7</v>
      </c>
      <c r="G163" s="64">
        <v>0.87</v>
      </c>
      <c r="H163" s="64" t="str">
        <f t="shared" si="912"/>
        <v>VG</v>
      </c>
      <c r="I163" s="64"/>
      <c r="J163" s="64"/>
      <c r="K163" s="64"/>
      <c r="L163" s="65">
        <v>-6.0999999999999999E-2</v>
      </c>
      <c r="M163" s="64" t="str">
        <f t="shared" si="913"/>
        <v>G</v>
      </c>
      <c r="N163" s="64"/>
      <c r="O163" s="64"/>
      <c r="P163" s="64"/>
      <c r="Q163" s="64">
        <v>0.36</v>
      </c>
      <c r="R163" s="64" t="str">
        <f t="shared" si="914"/>
        <v>VG</v>
      </c>
      <c r="S163" s="64"/>
      <c r="T163" s="64"/>
      <c r="U163" s="64"/>
      <c r="V163" s="64">
        <v>0.93</v>
      </c>
      <c r="W163" s="64" t="str">
        <f t="shared" si="915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16.05" customHeight="1" x14ac:dyDescent="0.3">
      <c r="A164" s="63">
        <v>14159200</v>
      </c>
      <c r="B164" s="63">
        <v>23773037</v>
      </c>
      <c r="C164" s="63" t="s">
        <v>58</v>
      </c>
      <c r="D164" s="82" t="s">
        <v>204</v>
      </c>
      <c r="E164" s="82" t="s">
        <v>203</v>
      </c>
      <c r="F164" s="79">
        <v>0.7</v>
      </c>
      <c r="G164" s="64">
        <v>0.82</v>
      </c>
      <c r="H164" s="64" t="str">
        <f t="shared" si="912"/>
        <v>VG</v>
      </c>
      <c r="I164" s="64"/>
      <c r="J164" s="64"/>
      <c r="K164" s="64"/>
      <c r="L164" s="65">
        <v>-3.3000000000000002E-2</v>
      </c>
      <c r="M164" s="64" t="str">
        <f t="shared" si="913"/>
        <v>VG</v>
      </c>
      <c r="N164" s="64"/>
      <c r="O164" s="64"/>
      <c r="P164" s="64"/>
      <c r="Q164" s="64">
        <v>0.42</v>
      </c>
      <c r="R164" s="64" t="str">
        <f t="shared" si="914"/>
        <v>VG</v>
      </c>
      <c r="S164" s="64"/>
      <c r="T164" s="64"/>
      <c r="U164" s="64"/>
      <c r="V164" s="64">
        <v>0.92</v>
      </c>
      <c r="W164" s="64" t="str">
        <f t="shared" si="915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16.05" customHeight="1" x14ac:dyDescent="0.3">
      <c r="A165" s="63">
        <v>14159200</v>
      </c>
      <c r="B165" s="63">
        <v>23773037</v>
      </c>
      <c r="C165" s="63" t="s">
        <v>58</v>
      </c>
      <c r="D165" s="82" t="s">
        <v>212</v>
      </c>
      <c r="E165" s="82" t="s">
        <v>218</v>
      </c>
      <c r="F165" s="79">
        <v>0.7</v>
      </c>
      <c r="G165" s="64">
        <v>0.84</v>
      </c>
      <c r="H165" s="64" t="str">
        <f t="shared" si="912"/>
        <v>VG</v>
      </c>
      <c r="I165" s="64"/>
      <c r="J165" s="64"/>
      <c r="K165" s="64"/>
      <c r="L165" s="65">
        <v>-1.7000000000000001E-2</v>
      </c>
      <c r="M165" s="64" t="str">
        <f t="shared" si="913"/>
        <v>VG</v>
      </c>
      <c r="N165" s="64"/>
      <c r="O165" s="64"/>
      <c r="P165" s="64"/>
      <c r="Q165" s="64">
        <v>0.4</v>
      </c>
      <c r="R165" s="64" t="str">
        <f t="shared" si="914"/>
        <v>VG</v>
      </c>
      <c r="S165" s="64"/>
      <c r="T165" s="64"/>
      <c r="U165" s="64"/>
      <c r="V165" s="64">
        <v>0.92</v>
      </c>
      <c r="W165" s="64" t="str">
        <f t="shared" si="915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16.05" customHeight="1" x14ac:dyDescent="0.3">
      <c r="A166" s="63">
        <v>14159200</v>
      </c>
      <c r="B166" s="63">
        <v>23773037</v>
      </c>
      <c r="C166" s="63" t="s">
        <v>58</v>
      </c>
      <c r="D166" s="82" t="s">
        <v>228</v>
      </c>
      <c r="E166" s="82" t="s">
        <v>233</v>
      </c>
      <c r="F166" s="79">
        <v>0.6</v>
      </c>
      <c r="G166" s="64">
        <v>0.89</v>
      </c>
      <c r="H166" s="64" t="str">
        <f t="shared" si="912"/>
        <v>VG</v>
      </c>
      <c r="I166" s="64"/>
      <c r="J166" s="64"/>
      <c r="K166" s="64"/>
      <c r="L166" s="65">
        <v>3.6999999999999998E-2</v>
      </c>
      <c r="M166" s="64" t="str">
        <f t="shared" si="913"/>
        <v>VG</v>
      </c>
      <c r="N166" s="64"/>
      <c r="O166" s="64"/>
      <c r="P166" s="64"/>
      <c r="Q166" s="64">
        <v>0.33</v>
      </c>
      <c r="R166" s="64" t="str">
        <f t="shared" si="914"/>
        <v>VG</v>
      </c>
      <c r="S166" s="64"/>
      <c r="T166" s="64"/>
      <c r="U166" s="64"/>
      <c r="V166" s="64">
        <v>0.92</v>
      </c>
      <c r="W166" s="64" t="str">
        <f t="shared" si="915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ht="16.05" customHeight="1" x14ac:dyDescent="0.3">
      <c r="A167" s="63">
        <v>14159200</v>
      </c>
      <c r="B167" s="63">
        <v>23773037</v>
      </c>
      <c r="C167" s="63" t="s">
        <v>58</v>
      </c>
      <c r="D167" s="82" t="s">
        <v>240</v>
      </c>
      <c r="E167" s="82" t="s">
        <v>233</v>
      </c>
      <c r="F167" s="79">
        <v>0.6</v>
      </c>
      <c r="G167" s="64">
        <v>0.89</v>
      </c>
      <c r="H167" s="64" t="str">
        <f t="shared" si="912"/>
        <v>VG</v>
      </c>
      <c r="I167" s="64"/>
      <c r="J167" s="64"/>
      <c r="K167" s="64"/>
      <c r="L167" s="65">
        <v>3.6999999999999998E-2</v>
      </c>
      <c r="M167" s="64" t="str">
        <f t="shared" si="913"/>
        <v>VG</v>
      </c>
      <c r="N167" s="64"/>
      <c r="O167" s="64"/>
      <c r="P167" s="64"/>
      <c r="Q167" s="64">
        <v>0.33</v>
      </c>
      <c r="R167" s="64" t="str">
        <f t="shared" si="914"/>
        <v>VG</v>
      </c>
      <c r="S167" s="64"/>
      <c r="T167" s="64"/>
      <c r="U167" s="64"/>
      <c r="V167" s="64">
        <v>0.92</v>
      </c>
      <c r="W167" s="64" t="str">
        <f t="shared" si="915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ht="16.05" customHeight="1" x14ac:dyDescent="0.3">
      <c r="A168" s="63">
        <v>14159200</v>
      </c>
      <c r="B168" s="63">
        <v>23773037</v>
      </c>
      <c r="C168" s="63" t="s">
        <v>58</v>
      </c>
      <c r="D168" s="82" t="s">
        <v>254</v>
      </c>
      <c r="E168" s="82" t="s">
        <v>258</v>
      </c>
      <c r="F168" s="79">
        <v>0.9</v>
      </c>
      <c r="G168" s="64">
        <v>0.79</v>
      </c>
      <c r="H168" s="64" t="str">
        <f t="shared" si="912"/>
        <v>G</v>
      </c>
      <c r="I168" s="64"/>
      <c r="J168" s="64"/>
      <c r="K168" s="64"/>
      <c r="L168" s="65">
        <v>-0.10100000000000001</v>
      </c>
      <c r="M168" s="64" t="str">
        <f t="shared" si="913"/>
        <v>S</v>
      </c>
      <c r="N168" s="64"/>
      <c r="O168" s="64"/>
      <c r="P168" s="64"/>
      <c r="Q168" s="64">
        <v>0.44</v>
      </c>
      <c r="R168" s="64" t="str">
        <f t="shared" si="914"/>
        <v>VG</v>
      </c>
      <c r="S168" s="64"/>
      <c r="T168" s="64"/>
      <c r="U168" s="64"/>
      <c r="V168" s="64">
        <v>0.92</v>
      </c>
      <c r="W168" s="64" t="str">
        <f t="shared" si="915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9" customFormat="1" x14ac:dyDescent="0.3">
      <c r="F169" s="80"/>
      <c r="G169" s="70"/>
      <c r="H169" s="70"/>
      <c r="I169" s="70"/>
      <c r="J169" s="70"/>
      <c r="K169" s="70"/>
      <c r="L169" s="71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1"/>
      <c r="AC169" s="70"/>
      <c r="AD169" s="70"/>
      <c r="AE169" s="70"/>
      <c r="AF169" s="71"/>
      <c r="AG169" s="70"/>
      <c r="AH169" s="70"/>
      <c r="AI169" s="70"/>
      <c r="AJ169" s="71"/>
      <c r="AK169" s="70"/>
      <c r="AL169" s="70"/>
    </row>
    <row r="170" spans="1:38" s="63" customFormat="1" x14ac:dyDescent="0.3">
      <c r="A170" s="63">
        <v>14159500</v>
      </c>
      <c r="B170" s="63">
        <v>23773009</v>
      </c>
      <c r="C170" s="63" t="s">
        <v>7</v>
      </c>
      <c r="D170" s="63" t="s">
        <v>168</v>
      </c>
      <c r="F170" s="79">
        <v>0.13</v>
      </c>
      <c r="G170" s="64">
        <v>0.59299999999999997</v>
      </c>
      <c r="H170" s="64" t="str">
        <f t="shared" ref="H170:H179" si="916">IF(G170&gt;0.8,"VG",IF(G170&gt;0.7,"G",IF(G170&gt;0.45,"S","NS")))</f>
        <v>S</v>
      </c>
      <c r="I170" s="64"/>
      <c r="J170" s="64"/>
      <c r="K170" s="64"/>
      <c r="L170" s="65">
        <v>-1.4999999999999999E-2</v>
      </c>
      <c r="M170" s="64" t="str">
        <f t="shared" ref="M170:M179" si="917">IF(ABS(L170)&lt;5%,"VG",IF(ABS(L170)&lt;10%,"G",IF(ABS(L170)&lt;15%,"S","NS")))</f>
        <v>VG</v>
      </c>
      <c r="N170" s="64"/>
      <c r="O170" s="64"/>
      <c r="P170" s="64"/>
      <c r="Q170" s="64">
        <v>0.63700000000000001</v>
      </c>
      <c r="R170" s="64" t="str">
        <f t="shared" ref="R170:R179" si="918">IF(Q170&lt;=0.5,"VG",IF(Q170&lt;=0.6,"G",IF(Q170&lt;=0.7,"S","NS")))</f>
        <v>S</v>
      </c>
      <c r="S170" s="64"/>
      <c r="T170" s="64"/>
      <c r="U170" s="64"/>
      <c r="V170" s="64">
        <v>0.65</v>
      </c>
      <c r="W170" s="64" t="str">
        <f t="shared" ref="W170:W179" si="919">IF(V170&gt;0.85,"VG",IF(V170&gt;0.75,"G",IF(V170&gt;0.6,"S","NS")))</f>
        <v>S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14159500</v>
      </c>
      <c r="B171" s="63">
        <v>23773009</v>
      </c>
      <c r="C171" s="63" t="s">
        <v>7</v>
      </c>
      <c r="D171" s="63" t="s">
        <v>172</v>
      </c>
      <c r="F171" s="79">
        <v>1.6</v>
      </c>
      <c r="G171" s="64">
        <v>0.61</v>
      </c>
      <c r="H171" s="64" t="str">
        <f t="shared" si="916"/>
        <v>S</v>
      </c>
      <c r="I171" s="64"/>
      <c r="J171" s="64"/>
      <c r="K171" s="64"/>
      <c r="L171" s="65">
        <v>-3.5000000000000003E-2</v>
      </c>
      <c r="M171" s="64" t="str">
        <f t="shared" si="917"/>
        <v>VG</v>
      </c>
      <c r="N171" s="64"/>
      <c r="O171" s="64"/>
      <c r="P171" s="64"/>
      <c r="Q171" s="64">
        <v>0.62</v>
      </c>
      <c r="R171" s="64" t="str">
        <f t="shared" si="918"/>
        <v>S</v>
      </c>
      <c r="S171" s="64"/>
      <c r="T171" s="64"/>
      <c r="U171" s="64"/>
      <c r="V171" s="64">
        <v>0.68</v>
      </c>
      <c r="W171" s="64" t="str">
        <f t="shared" si="919"/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14159500</v>
      </c>
      <c r="B172" s="63">
        <v>23773009</v>
      </c>
      <c r="C172" s="63" t="s">
        <v>7</v>
      </c>
      <c r="D172" s="63" t="s">
        <v>174</v>
      </c>
      <c r="F172" s="79">
        <v>1.6</v>
      </c>
      <c r="G172" s="64">
        <v>0.61</v>
      </c>
      <c r="H172" s="64" t="str">
        <f t="shared" si="916"/>
        <v>S</v>
      </c>
      <c r="I172" s="64"/>
      <c r="J172" s="64"/>
      <c r="K172" s="64"/>
      <c r="L172" s="65">
        <v>-3.2000000000000001E-2</v>
      </c>
      <c r="M172" s="64" t="str">
        <f t="shared" si="917"/>
        <v>VG</v>
      </c>
      <c r="N172" s="64"/>
      <c r="O172" s="64"/>
      <c r="P172" s="64"/>
      <c r="Q172" s="64">
        <v>0.62</v>
      </c>
      <c r="R172" s="64" t="str">
        <f t="shared" si="918"/>
        <v>S</v>
      </c>
      <c r="S172" s="64"/>
      <c r="T172" s="64"/>
      <c r="U172" s="64"/>
      <c r="V172" s="64">
        <v>0.69</v>
      </c>
      <c r="W172" s="64" t="str">
        <f t="shared" si="919"/>
        <v>S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ht="28.8" x14ac:dyDescent="0.3">
      <c r="A173" s="63">
        <v>14159500</v>
      </c>
      <c r="B173" s="63">
        <v>23773009</v>
      </c>
      <c r="C173" s="63" t="s">
        <v>7</v>
      </c>
      <c r="D173" s="82" t="s">
        <v>175</v>
      </c>
      <c r="E173" s="82"/>
      <c r="F173" s="79">
        <v>1.6</v>
      </c>
      <c r="G173" s="64">
        <v>0.61</v>
      </c>
      <c r="H173" s="64" t="str">
        <f t="shared" si="916"/>
        <v>S</v>
      </c>
      <c r="I173" s="64"/>
      <c r="J173" s="64"/>
      <c r="K173" s="64"/>
      <c r="L173" s="65">
        <v>-1.2999999999999999E-2</v>
      </c>
      <c r="M173" s="64" t="str">
        <f t="shared" si="917"/>
        <v>VG</v>
      </c>
      <c r="N173" s="64"/>
      <c r="O173" s="64"/>
      <c r="P173" s="64"/>
      <c r="Q173" s="64">
        <v>0.62</v>
      </c>
      <c r="R173" s="64" t="str">
        <f t="shared" si="918"/>
        <v>S</v>
      </c>
      <c r="S173" s="64"/>
      <c r="T173" s="64"/>
      <c r="U173" s="64"/>
      <c r="V173" s="64">
        <v>0.67</v>
      </c>
      <c r="W173" s="64" t="str">
        <f t="shared" si="919"/>
        <v>S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x14ac:dyDescent="0.3">
      <c r="A174" s="63">
        <v>14159500</v>
      </c>
      <c r="B174" s="63">
        <v>23773009</v>
      </c>
      <c r="C174" s="63" t="s">
        <v>7</v>
      </c>
      <c r="D174" s="82" t="s">
        <v>177</v>
      </c>
      <c r="E174" s="82"/>
      <c r="F174" s="79">
        <v>1.8</v>
      </c>
      <c r="G174" s="64">
        <v>0.61</v>
      </c>
      <c r="H174" s="64" t="str">
        <f t="shared" si="916"/>
        <v>S</v>
      </c>
      <c r="I174" s="64"/>
      <c r="J174" s="64"/>
      <c r="K174" s="64"/>
      <c r="L174" s="65">
        <v>7.1999999999999995E-2</v>
      </c>
      <c r="M174" s="64" t="str">
        <f t="shared" si="917"/>
        <v>G</v>
      </c>
      <c r="N174" s="64"/>
      <c r="O174" s="64"/>
      <c r="P174" s="64"/>
      <c r="Q174" s="64">
        <v>0.62</v>
      </c>
      <c r="R174" s="64" t="str">
        <f t="shared" si="918"/>
        <v>S</v>
      </c>
      <c r="S174" s="64"/>
      <c r="T174" s="64"/>
      <c r="U174" s="64"/>
      <c r="V174" s="64">
        <v>0.66</v>
      </c>
      <c r="W174" s="64" t="str">
        <f t="shared" si="919"/>
        <v>S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14159500</v>
      </c>
      <c r="B175" s="63">
        <v>23773009</v>
      </c>
      <c r="C175" s="63" t="s">
        <v>7</v>
      </c>
      <c r="D175" s="82" t="s">
        <v>178</v>
      </c>
      <c r="E175" s="82"/>
      <c r="F175" s="79">
        <v>1.6</v>
      </c>
      <c r="G175" s="64">
        <v>0.64</v>
      </c>
      <c r="H175" s="64" t="str">
        <f t="shared" si="916"/>
        <v>S</v>
      </c>
      <c r="I175" s="64"/>
      <c r="J175" s="64"/>
      <c r="K175" s="64"/>
      <c r="L175" s="65">
        <v>0.09</v>
      </c>
      <c r="M175" s="64" t="str">
        <f t="shared" si="917"/>
        <v>G</v>
      </c>
      <c r="N175" s="64"/>
      <c r="O175" s="64"/>
      <c r="P175" s="64"/>
      <c r="Q175" s="64">
        <v>0.57999999999999996</v>
      </c>
      <c r="R175" s="64" t="str">
        <f t="shared" si="918"/>
        <v>G</v>
      </c>
      <c r="S175" s="64"/>
      <c r="T175" s="64"/>
      <c r="U175" s="64"/>
      <c r="V175" s="64">
        <v>0.69</v>
      </c>
      <c r="W175" s="64" t="str">
        <f t="shared" si="919"/>
        <v>S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47" customFormat="1" x14ac:dyDescent="0.3">
      <c r="A176" s="47">
        <v>14159500</v>
      </c>
      <c r="B176" s="47">
        <v>23773009</v>
      </c>
      <c r="C176" s="47" t="s">
        <v>7</v>
      </c>
      <c r="D176" s="112" t="s">
        <v>186</v>
      </c>
      <c r="E176" s="112"/>
      <c r="F176" s="100">
        <v>1.7</v>
      </c>
      <c r="G176" s="49">
        <v>0.65</v>
      </c>
      <c r="H176" s="49" t="str">
        <f t="shared" si="916"/>
        <v>S</v>
      </c>
      <c r="I176" s="49"/>
      <c r="J176" s="49"/>
      <c r="K176" s="49"/>
      <c r="L176" s="50">
        <v>5.6000000000000001E-2</v>
      </c>
      <c r="M176" s="49" t="str">
        <f t="shared" si="917"/>
        <v>G</v>
      </c>
      <c r="N176" s="49"/>
      <c r="O176" s="49"/>
      <c r="P176" s="49"/>
      <c r="Q176" s="49">
        <v>0.59</v>
      </c>
      <c r="R176" s="49" t="str">
        <f t="shared" si="918"/>
        <v>G</v>
      </c>
      <c r="S176" s="49"/>
      <c r="T176" s="49"/>
      <c r="U176" s="49"/>
      <c r="V176" s="49">
        <v>0.68</v>
      </c>
      <c r="W176" s="49" t="str">
        <f t="shared" si="919"/>
        <v>S</v>
      </c>
      <c r="X176" s="49"/>
      <c r="Y176" s="49"/>
      <c r="Z176" s="49"/>
      <c r="AA176" s="49"/>
      <c r="AB176" s="50"/>
      <c r="AC176" s="49"/>
      <c r="AD176" s="49"/>
      <c r="AE176" s="49"/>
      <c r="AF176" s="50"/>
      <c r="AG176" s="49"/>
      <c r="AH176" s="49"/>
      <c r="AI176" s="49"/>
      <c r="AJ176" s="50"/>
      <c r="AK176" s="49"/>
      <c r="AL176" s="49"/>
    </row>
    <row r="177" spans="1:38" s="47" customFormat="1" x14ac:dyDescent="0.3">
      <c r="A177" s="47">
        <v>14159500</v>
      </c>
      <c r="B177" s="47">
        <v>23773009</v>
      </c>
      <c r="C177" s="47" t="s">
        <v>7</v>
      </c>
      <c r="D177" s="112" t="s">
        <v>188</v>
      </c>
      <c r="E177" s="112"/>
      <c r="F177" s="100">
        <v>1.7</v>
      </c>
      <c r="G177" s="49">
        <v>0.64</v>
      </c>
      <c r="H177" s="49" t="str">
        <f t="shared" si="916"/>
        <v>S</v>
      </c>
      <c r="I177" s="49"/>
      <c r="J177" s="49"/>
      <c r="K177" s="49"/>
      <c r="L177" s="50">
        <v>5.6000000000000001E-2</v>
      </c>
      <c r="M177" s="49" t="str">
        <f t="shared" si="917"/>
        <v>G</v>
      </c>
      <c r="N177" s="49"/>
      <c r="O177" s="49"/>
      <c r="P177" s="49"/>
      <c r="Q177" s="49">
        <v>0.59</v>
      </c>
      <c r="R177" s="49" t="str">
        <f t="shared" si="918"/>
        <v>G</v>
      </c>
      <c r="S177" s="49"/>
      <c r="T177" s="49"/>
      <c r="U177" s="49"/>
      <c r="V177" s="49">
        <v>0.68</v>
      </c>
      <c r="W177" s="49" t="str">
        <f t="shared" si="919"/>
        <v>S</v>
      </c>
      <c r="X177" s="49"/>
      <c r="Y177" s="49"/>
      <c r="Z177" s="49"/>
      <c r="AA177" s="49"/>
      <c r="AB177" s="50"/>
      <c r="AC177" s="49"/>
      <c r="AD177" s="49"/>
      <c r="AE177" s="49"/>
      <c r="AF177" s="50"/>
      <c r="AG177" s="49"/>
      <c r="AH177" s="49"/>
      <c r="AI177" s="49"/>
      <c r="AJ177" s="50"/>
      <c r="AK177" s="49"/>
      <c r="AL177" s="49"/>
    </row>
    <row r="178" spans="1:38" s="47" customFormat="1" x14ac:dyDescent="0.3">
      <c r="A178" s="47">
        <v>14159500</v>
      </c>
      <c r="B178" s="47">
        <v>23773009</v>
      </c>
      <c r="C178" s="47" t="s">
        <v>7</v>
      </c>
      <c r="D178" s="112" t="s">
        <v>190</v>
      </c>
      <c r="E178" s="112"/>
      <c r="F178" s="100">
        <v>1.6</v>
      </c>
      <c r="G178" s="49">
        <v>0.54</v>
      </c>
      <c r="H178" s="49" t="str">
        <f t="shared" si="916"/>
        <v>S</v>
      </c>
      <c r="I178" s="49"/>
      <c r="J178" s="49"/>
      <c r="K178" s="49"/>
      <c r="L178" s="50">
        <v>-6.8000000000000005E-2</v>
      </c>
      <c r="M178" s="49" t="str">
        <f t="shared" si="917"/>
        <v>G</v>
      </c>
      <c r="N178" s="49"/>
      <c r="O178" s="49"/>
      <c r="P178" s="49"/>
      <c r="Q178" s="49">
        <v>0.67</v>
      </c>
      <c r="R178" s="49" t="str">
        <f t="shared" si="918"/>
        <v>S</v>
      </c>
      <c r="S178" s="49"/>
      <c r="T178" s="49"/>
      <c r="U178" s="49"/>
      <c r="V178" s="49">
        <v>0.69</v>
      </c>
      <c r="W178" s="49" t="str">
        <f t="shared" si="919"/>
        <v>S</v>
      </c>
      <c r="X178" s="49"/>
      <c r="Y178" s="49"/>
      <c r="Z178" s="49"/>
      <c r="AA178" s="49"/>
      <c r="AB178" s="50"/>
      <c r="AC178" s="49"/>
      <c r="AD178" s="49"/>
      <c r="AE178" s="49"/>
      <c r="AF178" s="50"/>
      <c r="AG178" s="49"/>
      <c r="AH178" s="49"/>
      <c r="AI178" s="49"/>
      <c r="AJ178" s="50"/>
      <c r="AK178" s="49"/>
      <c r="AL178" s="49"/>
    </row>
    <row r="179" spans="1:38" s="47" customFormat="1" x14ac:dyDescent="0.3">
      <c r="A179" s="47">
        <v>14159500</v>
      </c>
      <c r="B179" s="47">
        <v>23773009</v>
      </c>
      <c r="C179" s="47" t="s">
        <v>7</v>
      </c>
      <c r="D179" s="112" t="s">
        <v>192</v>
      </c>
      <c r="E179" s="112" t="s">
        <v>191</v>
      </c>
      <c r="F179" s="100">
        <v>1.6</v>
      </c>
      <c r="G179" s="49">
        <v>0.64</v>
      </c>
      <c r="H179" s="49" t="str">
        <f t="shared" si="916"/>
        <v>S</v>
      </c>
      <c r="I179" s="49"/>
      <c r="J179" s="49"/>
      <c r="K179" s="49"/>
      <c r="L179" s="50">
        <v>2E-3</v>
      </c>
      <c r="M179" s="49" t="str">
        <f t="shared" si="917"/>
        <v>VG</v>
      </c>
      <c r="N179" s="49"/>
      <c r="O179" s="49"/>
      <c r="P179" s="49"/>
      <c r="Q179" s="49">
        <v>0.64</v>
      </c>
      <c r="R179" s="49" t="str">
        <f t="shared" si="918"/>
        <v>S</v>
      </c>
      <c r="S179" s="49"/>
      <c r="T179" s="49"/>
      <c r="U179" s="49"/>
      <c r="V179" s="49">
        <v>0.69</v>
      </c>
      <c r="W179" s="49" t="str">
        <f t="shared" si="919"/>
        <v>S</v>
      </c>
      <c r="X179" s="49"/>
      <c r="Y179" s="49"/>
      <c r="Z179" s="49"/>
      <c r="AA179" s="49"/>
      <c r="AB179" s="50"/>
      <c r="AC179" s="49"/>
      <c r="AD179" s="49"/>
      <c r="AE179" s="49"/>
      <c r="AF179" s="50"/>
      <c r="AG179" s="49"/>
      <c r="AH179" s="49"/>
      <c r="AI179" s="49"/>
      <c r="AJ179" s="50"/>
      <c r="AK179" s="49"/>
      <c r="AL179" s="49"/>
    </row>
    <row r="180" spans="1:38" s="124" customFormat="1" x14ac:dyDescent="0.3">
      <c r="A180" s="124">
        <v>14159500</v>
      </c>
      <c r="B180" s="124">
        <v>23773009</v>
      </c>
      <c r="C180" s="124" t="s">
        <v>7</v>
      </c>
      <c r="D180" s="124" t="s">
        <v>204</v>
      </c>
      <c r="E180" s="124" t="s">
        <v>202</v>
      </c>
      <c r="F180" s="125">
        <v>1.7</v>
      </c>
      <c r="G180" s="126">
        <v>0.54</v>
      </c>
      <c r="H180" s="126" t="str">
        <f t="shared" ref="H180" si="920">IF(G180&gt;0.8,"VG",IF(G180&gt;0.7,"G",IF(G180&gt;0.45,"S","NS")))</f>
        <v>S</v>
      </c>
      <c r="I180" s="126"/>
      <c r="J180" s="126"/>
      <c r="K180" s="126"/>
      <c r="L180" s="127">
        <v>-4.7E-2</v>
      </c>
      <c r="M180" s="126" t="str">
        <f t="shared" ref="M180" si="921">IF(ABS(L180)&lt;5%,"VG",IF(ABS(L180)&lt;10%,"G",IF(ABS(L180)&lt;15%,"S","NS")))</f>
        <v>VG</v>
      </c>
      <c r="N180" s="126"/>
      <c r="O180" s="126"/>
      <c r="P180" s="126"/>
      <c r="Q180" s="126">
        <v>0.67</v>
      </c>
      <c r="R180" s="126" t="str">
        <f t="shared" ref="R180" si="922">IF(Q180&lt;=0.5,"VG",IF(Q180&lt;=0.6,"G",IF(Q180&lt;=0.7,"S","NS")))</f>
        <v>S</v>
      </c>
      <c r="S180" s="126"/>
      <c r="T180" s="126"/>
      <c r="U180" s="126"/>
      <c r="V180" s="126">
        <v>0.67</v>
      </c>
      <c r="W180" s="126" t="str">
        <f t="shared" ref="W180" si="923">IF(V180&gt;0.85,"VG",IF(V180&gt;0.75,"G",IF(V180&gt;0.6,"S","NS")))</f>
        <v>S</v>
      </c>
      <c r="X180" s="126"/>
      <c r="Y180" s="126"/>
      <c r="Z180" s="126"/>
      <c r="AA180" s="126"/>
      <c r="AB180" s="127"/>
      <c r="AC180" s="126"/>
      <c r="AD180" s="126"/>
      <c r="AE180" s="126"/>
      <c r="AF180" s="127"/>
      <c r="AG180" s="126"/>
      <c r="AH180" s="126"/>
      <c r="AI180" s="126"/>
      <c r="AJ180" s="127"/>
      <c r="AK180" s="126"/>
      <c r="AL180" s="126"/>
    </row>
    <row r="181" spans="1:38" s="124" customFormat="1" x14ac:dyDescent="0.3">
      <c r="A181" s="124">
        <v>14159500</v>
      </c>
      <c r="B181" s="124">
        <v>23773009</v>
      </c>
      <c r="C181" s="124" t="s">
        <v>7</v>
      </c>
      <c r="D181" s="124" t="s">
        <v>212</v>
      </c>
      <c r="E181" s="124" t="s">
        <v>217</v>
      </c>
      <c r="F181" s="125">
        <v>1.8</v>
      </c>
      <c r="G181" s="126">
        <v>0.56999999999999995</v>
      </c>
      <c r="H181" s="126" t="str">
        <f t="shared" ref="H181" si="924">IF(G181&gt;0.8,"VG",IF(G181&gt;0.7,"G",IF(G181&gt;0.45,"S","NS")))</f>
        <v>S</v>
      </c>
      <c r="I181" s="126"/>
      <c r="J181" s="126"/>
      <c r="K181" s="126"/>
      <c r="L181" s="127">
        <v>0</v>
      </c>
      <c r="M181" s="126" t="str">
        <f t="shared" ref="M181" si="925">IF(ABS(L181)&lt;5%,"VG",IF(ABS(L181)&lt;10%,"G",IF(ABS(L181)&lt;15%,"S","NS")))</f>
        <v>VG</v>
      </c>
      <c r="N181" s="126"/>
      <c r="O181" s="126"/>
      <c r="P181" s="126"/>
      <c r="Q181" s="126">
        <v>0.65</v>
      </c>
      <c r="R181" s="126" t="str">
        <f t="shared" ref="R181" si="926">IF(Q181&lt;=0.5,"VG",IF(Q181&lt;=0.6,"G",IF(Q181&lt;=0.7,"S","NS")))</f>
        <v>S</v>
      </c>
      <c r="S181" s="126"/>
      <c r="T181" s="126"/>
      <c r="U181" s="126"/>
      <c r="V181" s="126">
        <v>0.64</v>
      </c>
      <c r="W181" s="126" t="str">
        <f t="shared" ref="W181" si="927">IF(V181&gt;0.85,"VG",IF(V181&gt;0.75,"G",IF(V181&gt;0.6,"S","NS")))</f>
        <v>S</v>
      </c>
      <c r="X181" s="126"/>
      <c r="Y181" s="126"/>
      <c r="Z181" s="126"/>
      <c r="AA181" s="126"/>
      <c r="AB181" s="127"/>
      <c r="AC181" s="126"/>
      <c r="AD181" s="126"/>
      <c r="AE181" s="126"/>
      <c r="AF181" s="127"/>
      <c r="AG181" s="126"/>
      <c r="AH181" s="126"/>
      <c r="AI181" s="126"/>
      <c r="AJ181" s="127"/>
      <c r="AK181" s="126"/>
      <c r="AL181" s="126"/>
    </row>
    <row r="182" spans="1:38" s="132" customFormat="1" x14ac:dyDescent="0.3">
      <c r="A182" s="132">
        <v>14159500</v>
      </c>
      <c r="B182" s="132">
        <v>23773009</v>
      </c>
      <c r="C182" s="132" t="s">
        <v>7</v>
      </c>
      <c r="D182" s="132" t="s">
        <v>228</v>
      </c>
      <c r="E182" s="132" t="s">
        <v>232</v>
      </c>
      <c r="F182" s="133">
        <v>2.7</v>
      </c>
      <c r="G182" s="134">
        <v>0.01</v>
      </c>
      <c r="H182" s="134" t="str">
        <f t="shared" ref="H182" si="928">IF(G182&gt;0.8,"VG",IF(G182&gt;0.7,"G",IF(G182&gt;0.45,"S","NS")))</f>
        <v>NS</v>
      </c>
      <c r="I182" s="134"/>
      <c r="J182" s="134"/>
      <c r="K182" s="134"/>
      <c r="L182" s="135">
        <v>0.40699999999999997</v>
      </c>
      <c r="M182" s="134" t="str">
        <f t="shared" ref="M182" si="929">IF(ABS(L182)&lt;5%,"VG",IF(ABS(L182)&lt;10%,"G",IF(ABS(L182)&lt;15%,"S","NS")))</f>
        <v>NS</v>
      </c>
      <c r="N182" s="134"/>
      <c r="O182" s="134"/>
      <c r="P182" s="134"/>
      <c r="Q182" s="134">
        <v>0.8</v>
      </c>
      <c r="R182" s="134" t="str">
        <f t="shared" ref="R182" si="930">IF(Q182&lt;=0.5,"VG",IF(Q182&lt;=0.6,"G",IF(Q182&lt;=0.7,"S","NS")))</f>
        <v>NS</v>
      </c>
      <c r="S182" s="134"/>
      <c r="T182" s="134"/>
      <c r="U182" s="134"/>
      <c r="V182" s="134">
        <v>0.65</v>
      </c>
      <c r="W182" s="134" t="str">
        <f t="shared" ref="W182" si="931">IF(V182&gt;0.85,"VG",IF(V182&gt;0.75,"G",IF(V182&gt;0.6,"S","NS")))</f>
        <v>S</v>
      </c>
      <c r="X182" s="134"/>
      <c r="Y182" s="134"/>
      <c r="Z182" s="134"/>
      <c r="AA182" s="134"/>
      <c r="AB182" s="135"/>
      <c r="AC182" s="134"/>
      <c r="AD182" s="134"/>
      <c r="AE182" s="134"/>
      <c r="AF182" s="135"/>
      <c r="AG182" s="134"/>
      <c r="AH182" s="134"/>
      <c r="AI182" s="134"/>
      <c r="AJ182" s="135"/>
      <c r="AK182" s="134"/>
      <c r="AL182" s="134"/>
    </row>
    <row r="183" spans="1:38" s="132" customFormat="1" x14ac:dyDescent="0.3">
      <c r="A183" s="132">
        <v>14159500</v>
      </c>
      <c r="B183" s="132">
        <v>23773009</v>
      </c>
      <c r="C183" s="132" t="s">
        <v>7</v>
      </c>
      <c r="D183" s="132" t="s">
        <v>240</v>
      </c>
      <c r="E183" s="132" t="s">
        <v>242</v>
      </c>
      <c r="F183" s="133">
        <v>2.9</v>
      </c>
      <c r="G183" s="134">
        <v>-0.12</v>
      </c>
      <c r="H183" s="134" t="str">
        <f t="shared" ref="H183" si="932">IF(G183&gt;0.8,"VG",IF(G183&gt;0.7,"G",IF(G183&gt;0.45,"S","NS")))</f>
        <v>NS</v>
      </c>
      <c r="I183" s="134"/>
      <c r="J183" s="134"/>
      <c r="K183" s="134"/>
      <c r="L183" s="135">
        <v>0.46400000000000002</v>
      </c>
      <c r="M183" s="134" t="str">
        <f t="shared" ref="M183" si="933">IF(ABS(L183)&lt;5%,"VG",IF(ABS(L183)&lt;10%,"G",IF(ABS(L183)&lt;15%,"S","NS")))</f>
        <v>NS</v>
      </c>
      <c r="N183" s="134"/>
      <c r="O183" s="134"/>
      <c r="P183" s="134"/>
      <c r="Q183" s="134">
        <v>0.82</v>
      </c>
      <c r="R183" s="134" t="str">
        <f t="shared" ref="R183" si="934">IF(Q183&lt;=0.5,"VG",IF(Q183&lt;=0.6,"G",IF(Q183&lt;=0.7,"S","NS")))</f>
        <v>NS</v>
      </c>
      <c r="S183" s="134"/>
      <c r="T183" s="134"/>
      <c r="U183" s="134"/>
      <c r="V183" s="134">
        <v>0.66</v>
      </c>
      <c r="W183" s="134" t="str">
        <f t="shared" ref="W183" si="935">IF(V183&gt;0.85,"VG",IF(V183&gt;0.75,"G",IF(V183&gt;0.6,"S","NS")))</f>
        <v>S</v>
      </c>
      <c r="X183" s="134"/>
      <c r="Y183" s="134"/>
      <c r="Z183" s="134"/>
      <c r="AA183" s="134"/>
      <c r="AB183" s="135"/>
      <c r="AC183" s="134"/>
      <c r="AD183" s="134"/>
      <c r="AE183" s="134"/>
      <c r="AF183" s="135"/>
      <c r="AG183" s="134"/>
      <c r="AH183" s="134"/>
      <c r="AI183" s="134"/>
      <c r="AJ183" s="135"/>
      <c r="AK183" s="134"/>
      <c r="AL183" s="134"/>
    </row>
    <row r="184" spans="1:38" s="124" customFormat="1" x14ac:dyDescent="0.3">
      <c r="A184" s="124">
        <v>14159500</v>
      </c>
      <c r="B184" s="124">
        <v>23773009</v>
      </c>
      <c r="C184" s="124" t="s">
        <v>7</v>
      </c>
      <c r="D184" s="124" t="s">
        <v>245</v>
      </c>
      <c r="E184" s="124" t="s">
        <v>243</v>
      </c>
      <c r="F184" s="125">
        <v>2</v>
      </c>
      <c r="G184" s="126">
        <v>0.51</v>
      </c>
      <c r="H184" s="126" t="str">
        <f t="shared" ref="H184" si="936">IF(G184&gt;0.8,"VG",IF(G184&gt;0.7,"G",IF(G184&gt;0.45,"S","NS")))</f>
        <v>S</v>
      </c>
      <c r="I184" s="126"/>
      <c r="J184" s="126"/>
      <c r="K184" s="126"/>
      <c r="L184" s="127">
        <v>0.153</v>
      </c>
      <c r="M184" s="126" t="str">
        <f t="shared" ref="M184" si="937">IF(ABS(L184)&lt;5%,"VG",IF(ABS(L184)&lt;10%,"G",IF(ABS(L184)&lt;15%,"S","NS")))</f>
        <v>NS</v>
      </c>
      <c r="N184" s="126"/>
      <c r="O184" s="126"/>
      <c r="P184" s="126"/>
      <c r="Q184" s="126">
        <v>0.66</v>
      </c>
      <c r="R184" s="126" t="str">
        <f t="shared" ref="R184" si="938">IF(Q184&lt;=0.5,"VG",IF(Q184&lt;=0.6,"G",IF(Q184&lt;=0.7,"S","NS")))</f>
        <v>S</v>
      </c>
      <c r="S184" s="126"/>
      <c r="T184" s="126"/>
      <c r="U184" s="126"/>
      <c r="V184" s="126">
        <v>0.63</v>
      </c>
      <c r="W184" s="126" t="str">
        <f t="shared" ref="W184" si="939">IF(V184&gt;0.85,"VG",IF(V184&gt;0.75,"G",IF(V184&gt;0.6,"S","NS")))</f>
        <v>S</v>
      </c>
      <c r="X184" s="126"/>
      <c r="Y184" s="126"/>
      <c r="Z184" s="126"/>
      <c r="AA184" s="126"/>
      <c r="AB184" s="127"/>
      <c r="AC184" s="126"/>
      <c r="AD184" s="126"/>
      <c r="AE184" s="126"/>
      <c r="AF184" s="127"/>
      <c r="AG184" s="126"/>
      <c r="AH184" s="126"/>
      <c r="AI184" s="126"/>
      <c r="AJ184" s="127"/>
      <c r="AK184" s="126"/>
      <c r="AL184" s="126"/>
    </row>
    <row r="185" spans="1:38" s="124" customFormat="1" x14ac:dyDescent="0.3">
      <c r="A185" s="124">
        <v>14159500</v>
      </c>
      <c r="B185" s="124">
        <v>23773009</v>
      </c>
      <c r="C185" s="124" t="s">
        <v>7</v>
      </c>
      <c r="D185" s="124" t="s">
        <v>251</v>
      </c>
      <c r="E185" s="124" t="s">
        <v>252</v>
      </c>
      <c r="F185" s="125">
        <v>1.9</v>
      </c>
      <c r="G185" s="126">
        <v>0.53</v>
      </c>
      <c r="H185" s="126" t="str">
        <f t="shared" ref="H185" si="940">IF(G185&gt;0.8,"VG",IF(G185&gt;0.7,"G",IF(G185&gt;0.45,"S","NS")))</f>
        <v>S</v>
      </c>
      <c r="I185" s="126"/>
      <c r="J185" s="126"/>
      <c r="K185" s="126"/>
      <c r="L185" s="127">
        <v>0.14499999999999999</v>
      </c>
      <c r="M185" s="126" t="str">
        <f t="shared" ref="M185" si="941">IF(ABS(L185)&lt;5%,"VG",IF(ABS(L185)&lt;10%,"G",IF(ABS(L185)&lt;15%,"S","NS")))</f>
        <v>S</v>
      </c>
      <c r="N185" s="126"/>
      <c r="O185" s="126"/>
      <c r="P185" s="126"/>
      <c r="Q185" s="126">
        <v>0.65</v>
      </c>
      <c r="R185" s="126" t="str">
        <f t="shared" ref="R185" si="942">IF(Q185&lt;=0.5,"VG",IF(Q185&lt;=0.6,"G",IF(Q185&lt;=0.7,"S","NS")))</f>
        <v>S</v>
      </c>
      <c r="S185" s="126"/>
      <c r="T185" s="126"/>
      <c r="U185" s="126"/>
      <c r="V185" s="126">
        <v>0.63</v>
      </c>
      <c r="W185" s="126" t="str">
        <f t="shared" ref="W185" si="943">IF(V185&gt;0.85,"VG",IF(V185&gt;0.75,"G",IF(V185&gt;0.6,"S","NS")))</f>
        <v>S</v>
      </c>
      <c r="X185" s="126"/>
      <c r="Y185" s="126"/>
      <c r="Z185" s="126"/>
      <c r="AA185" s="126"/>
      <c r="AB185" s="127"/>
      <c r="AC185" s="126"/>
      <c r="AD185" s="126"/>
      <c r="AE185" s="126"/>
      <c r="AF185" s="127"/>
      <c r="AG185" s="126"/>
      <c r="AH185" s="126"/>
      <c r="AI185" s="126"/>
      <c r="AJ185" s="127"/>
      <c r="AK185" s="126"/>
      <c r="AL185" s="126"/>
    </row>
    <row r="186" spans="1:38" s="120" customFormat="1" x14ac:dyDescent="0.3">
      <c r="A186" s="120">
        <v>14159500</v>
      </c>
      <c r="B186" s="120">
        <v>23773009</v>
      </c>
      <c r="C186" s="120" t="s">
        <v>7</v>
      </c>
      <c r="D186" s="120" t="s">
        <v>254</v>
      </c>
      <c r="E186" s="120" t="s">
        <v>257</v>
      </c>
      <c r="F186" s="121">
        <v>1.7</v>
      </c>
      <c r="G186" s="122">
        <v>0.63</v>
      </c>
      <c r="H186" s="122" t="str">
        <f t="shared" ref="H186" si="944">IF(G186&gt;0.8,"VG",IF(G186&gt;0.7,"G",IF(G186&gt;0.45,"S","NS")))</f>
        <v>S</v>
      </c>
      <c r="I186" s="122"/>
      <c r="J186" s="122"/>
      <c r="K186" s="122"/>
      <c r="L186" s="123">
        <v>2.1999999999999999E-2</v>
      </c>
      <c r="M186" s="122" t="str">
        <f t="shared" ref="M186" si="945">IF(ABS(L186)&lt;5%,"VG",IF(ABS(L186)&lt;10%,"G",IF(ABS(L186)&lt;15%,"S","NS")))</f>
        <v>VG</v>
      </c>
      <c r="N186" s="122"/>
      <c r="O186" s="122"/>
      <c r="P186" s="122"/>
      <c r="Q186" s="122">
        <v>0.61</v>
      </c>
      <c r="R186" s="122" t="str">
        <f t="shared" ref="R186" si="946">IF(Q186&lt;=0.5,"VG",IF(Q186&lt;=0.6,"G",IF(Q186&lt;=0.7,"S","NS")))</f>
        <v>S</v>
      </c>
      <c r="S186" s="122"/>
      <c r="T186" s="122"/>
      <c r="U186" s="122"/>
      <c r="V186" s="122">
        <v>0.63</v>
      </c>
      <c r="W186" s="122" t="str">
        <f t="shared" ref="W186" si="947">IF(V186&gt;0.85,"VG",IF(V186&gt;0.75,"G",IF(V186&gt;0.6,"S","NS")))</f>
        <v>S</v>
      </c>
      <c r="X186" s="122"/>
      <c r="Y186" s="122"/>
      <c r="Z186" s="122"/>
      <c r="AA186" s="122"/>
      <c r="AB186" s="123"/>
      <c r="AC186" s="122"/>
      <c r="AD186" s="122"/>
      <c r="AE186" s="122"/>
      <c r="AF186" s="123"/>
      <c r="AG186" s="122"/>
      <c r="AH186" s="122"/>
      <c r="AI186" s="122"/>
      <c r="AJ186" s="123"/>
      <c r="AK186" s="122"/>
      <c r="AL186" s="122"/>
    </row>
    <row r="187" spans="1:38" s="136" customFormat="1" x14ac:dyDescent="0.3">
      <c r="F187" s="137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9"/>
      <c r="AC187" s="138"/>
      <c r="AD187" s="138"/>
      <c r="AE187" s="138"/>
      <c r="AF187" s="139"/>
      <c r="AG187" s="138"/>
      <c r="AH187" s="138"/>
      <c r="AI187" s="138"/>
      <c r="AJ187" s="139"/>
      <c r="AK187" s="138"/>
      <c r="AL187" s="138"/>
    </row>
    <row r="188" spans="1:38" s="69" customFormat="1" x14ac:dyDescent="0.3">
      <c r="A188" s="69">
        <v>14161100</v>
      </c>
      <c r="B188" s="69">
        <v>23773429</v>
      </c>
      <c r="C188" s="69" t="s">
        <v>59</v>
      </c>
      <c r="D188" s="69" t="s">
        <v>55</v>
      </c>
      <c r="F188" s="80"/>
      <c r="G188" s="70">
        <v>0.90400000000000003</v>
      </c>
      <c r="H188" s="70" t="str">
        <f t="shared" ref="H188:H194" si="948">IF(G188&gt;0.8,"VG",IF(G188&gt;0.7,"G",IF(G188&gt;0.45,"S","NS")))</f>
        <v>VG</v>
      </c>
      <c r="I188" s="70"/>
      <c r="J188" s="70"/>
      <c r="K188" s="70"/>
      <c r="L188" s="71">
        <v>5.8000000000000003E-2</v>
      </c>
      <c r="M188" s="70" t="str">
        <f t="shared" ref="M188:M194" si="949">IF(ABS(L188)&lt;5%,"VG",IF(ABS(L188)&lt;10%,"G",IF(ABS(L188)&lt;15%,"S","NS")))</f>
        <v>G</v>
      </c>
      <c r="N188" s="70"/>
      <c r="O188" s="70"/>
      <c r="P188" s="70"/>
      <c r="Q188" s="70">
        <v>0.307</v>
      </c>
      <c r="R188" s="70" t="str">
        <f t="shared" ref="R188:R194" si="950">IF(Q188&lt;=0.5,"VG",IF(Q188&lt;=0.6,"G",IF(Q188&lt;=0.7,"S","NS")))</f>
        <v>VG</v>
      </c>
      <c r="S188" s="70"/>
      <c r="T188" s="70"/>
      <c r="U188" s="70"/>
      <c r="V188" s="70">
        <v>0.91900000000000004</v>
      </c>
      <c r="W188" s="70" t="str">
        <f t="shared" ref="W188:W194" si="951">IF(V188&gt;0.85,"VG",IF(V188&gt;0.75,"G",IF(V188&gt;0.6,"S","NS")))</f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9" customFormat="1" x14ac:dyDescent="0.3">
      <c r="A189" s="69">
        <v>14161100</v>
      </c>
      <c r="B189" s="69">
        <v>23773429</v>
      </c>
      <c r="C189" s="69" t="s">
        <v>59</v>
      </c>
      <c r="D189" s="69" t="s">
        <v>163</v>
      </c>
      <c r="F189" s="80"/>
      <c r="G189" s="70">
        <v>-2.8000000000000001E-2</v>
      </c>
      <c r="H189" s="70" t="str">
        <f t="shared" si="948"/>
        <v>NS</v>
      </c>
      <c r="I189" s="70"/>
      <c r="J189" s="70"/>
      <c r="K189" s="70"/>
      <c r="L189" s="71">
        <v>0.47</v>
      </c>
      <c r="M189" s="70" t="str">
        <f t="shared" si="949"/>
        <v>NS</v>
      </c>
      <c r="N189" s="70"/>
      <c r="O189" s="70"/>
      <c r="P189" s="70"/>
      <c r="Q189" s="70">
        <v>0.83399999999999996</v>
      </c>
      <c r="R189" s="70" t="str">
        <f t="shared" si="950"/>
        <v>NS</v>
      </c>
      <c r="S189" s="70"/>
      <c r="T189" s="70"/>
      <c r="U189" s="70"/>
      <c r="V189" s="70">
        <v>0.89200000000000002</v>
      </c>
      <c r="W189" s="70" t="str">
        <f t="shared" si="951"/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14161100</v>
      </c>
      <c r="B190" s="69">
        <v>23773429</v>
      </c>
      <c r="C190" s="69" t="s">
        <v>59</v>
      </c>
      <c r="D190" s="69" t="s">
        <v>165</v>
      </c>
      <c r="F190" s="80"/>
      <c r="G190" s="70">
        <v>0.82499999999999996</v>
      </c>
      <c r="H190" s="70" t="str">
        <f t="shared" si="948"/>
        <v>VG</v>
      </c>
      <c r="I190" s="70"/>
      <c r="J190" s="70"/>
      <c r="K190" s="70"/>
      <c r="L190" s="71">
        <v>-6.7000000000000004E-2</v>
      </c>
      <c r="M190" s="70" t="str">
        <f t="shared" si="949"/>
        <v>G</v>
      </c>
      <c r="N190" s="70"/>
      <c r="O190" s="70"/>
      <c r="P190" s="70"/>
      <c r="Q190" s="70">
        <v>0.41299999999999998</v>
      </c>
      <c r="R190" s="70" t="str">
        <f t="shared" si="950"/>
        <v>VG</v>
      </c>
      <c r="S190" s="70"/>
      <c r="T190" s="70"/>
      <c r="U190" s="70"/>
      <c r="V190" s="70">
        <v>0.89500000000000002</v>
      </c>
      <c r="W190" s="70" t="str">
        <f t="shared" si="951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3" customFormat="1" x14ac:dyDescent="0.3">
      <c r="A191" s="63">
        <v>14161100</v>
      </c>
      <c r="B191" s="63">
        <v>23773429</v>
      </c>
      <c r="C191" s="63" t="s">
        <v>59</v>
      </c>
      <c r="D191" s="63" t="s">
        <v>174</v>
      </c>
      <c r="F191" s="79">
        <v>1.3</v>
      </c>
      <c r="G191" s="64">
        <v>0.85599999999999998</v>
      </c>
      <c r="H191" s="64" t="str">
        <f t="shared" si="948"/>
        <v>VG</v>
      </c>
      <c r="I191" s="64"/>
      <c r="J191" s="64"/>
      <c r="K191" s="64"/>
      <c r="L191" s="65">
        <v>-7.4999999999999997E-2</v>
      </c>
      <c r="M191" s="64" t="str">
        <f t="shared" si="949"/>
        <v>G</v>
      </c>
      <c r="N191" s="64"/>
      <c r="O191" s="64"/>
      <c r="P191" s="64"/>
      <c r="Q191" s="64">
        <v>0.373</v>
      </c>
      <c r="R191" s="64" t="str">
        <f t="shared" si="950"/>
        <v>VG</v>
      </c>
      <c r="S191" s="64"/>
      <c r="T191" s="64"/>
      <c r="U191" s="64"/>
      <c r="V191" s="64">
        <v>0.92500000000000004</v>
      </c>
      <c r="W191" s="64" t="str">
        <f t="shared" si="951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ht="28.8" x14ac:dyDescent="0.3">
      <c r="A192" s="63">
        <v>14161100</v>
      </c>
      <c r="B192" s="63">
        <v>23773429</v>
      </c>
      <c r="C192" s="63" t="s">
        <v>59</v>
      </c>
      <c r="D192" s="82" t="s">
        <v>175</v>
      </c>
      <c r="E192" s="82"/>
      <c r="F192" s="79">
        <v>1.2</v>
      </c>
      <c r="G192" s="64">
        <v>0.85599999999999998</v>
      </c>
      <c r="H192" s="64" t="str">
        <f t="shared" si="948"/>
        <v>VG</v>
      </c>
      <c r="I192" s="64"/>
      <c r="J192" s="64"/>
      <c r="K192" s="64"/>
      <c r="L192" s="65">
        <v>-7.2999999999999995E-2</v>
      </c>
      <c r="M192" s="64" t="str">
        <f t="shared" si="949"/>
        <v>G</v>
      </c>
      <c r="N192" s="64"/>
      <c r="O192" s="64"/>
      <c r="P192" s="64"/>
      <c r="Q192" s="64">
        <v>0.373</v>
      </c>
      <c r="R192" s="64" t="str">
        <f t="shared" si="950"/>
        <v>VG</v>
      </c>
      <c r="S192" s="64"/>
      <c r="T192" s="64"/>
      <c r="U192" s="64"/>
      <c r="V192" s="64">
        <v>0.92500000000000004</v>
      </c>
      <c r="W192" s="64" t="str">
        <f t="shared" si="951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x14ac:dyDescent="0.3">
      <c r="A193" s="63">
        <v>14161100</v>
      </c>
      <c r="B193" s="63">
        <v>23773429</v>
      </c>
      <c r="C193" s="63" t="s">
        <v>59</v>
      </c>
      <c r="D193" s="82" t="s">
        <v>177</v>
      </c>
      <c r="E193" s="82"/>
      <c r="F193" s="79">
        <v>0.9</v>
      </c>
      <c r="G193" s="64">
        <v>0.92</v>
      </c>
      <c r="H193" s="64" t="str">
        <f t="shared" si="948"/>
        <v>VG</v>
      </c>
      <c r="I193" s="64"/>
      <c r="J193" s="64"/>
      <c r="K193" s="64"/>
      <c r="L193" s="65">
        <v>-8.0000000000000002E-3</v>
      </c>
      <c r="M193" s="64" t="str">
        <f t="shared" si="949"/>
        <v>VG</v>
      </c>
      <c r="N193" s="64"/>
      <c r="O193" s="64"/>
      <c r="P193" s="64"/>
      <c r="Q193" s="64">
        <v>0.28000000000000003</v>
      </c>
      <c r="R193" s="64" t="str">
        <f t="shared" si="950"/>
        <v>VG</v>
      </c>
      <c r="S193" s="64"/>
      <c r="T193" s="64"/>
      <c r="U193" s="64"/>
      <c r="V193" s="64">
        <v>0.92500000000000004</v>
      </c>
      <c r="W193" s="64" t="str">
        <f t="shared" si="951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98" t="s">
        <v>186</v>
      </c>
      <c r="E194" s="98"/>
      <c r="F194" s="79">
        <v>1.3</v>
      </c>
      <c r="G194" s="64">
        <v>0.86</v>
      </c>
      <c r="H194" s="64" t="str">
        <f t="shared" si="948"/>
        <v>VG</v>
      </c>
      <c r="I194" s="64"/>
      <c r="J194" s="64"/>
      <c r="K194" s="64"/>
      <c r="L194" s="65">
        <v>0.14599999999999999</v>
      </c>
      <c r="M194" s="64" t="str">
        <f t="shared" si="949"/>
        <v>S</v>
      </c>
      <c r="N194" s="64"/>
      <c r="O194" s="64"/>
      <c r="P194" s="64"/>
      <c r="Q194" s="64">
        <v>0.36</v>
      </c>
      <c r="R194" s="64" t="str">
        <f t="shared" si="950"/>
        <v>VG</v>
      </c>
      <c r="S194" s="64"/>
      <c r="T194" s="64"/>
      <c r="U194" s="64"/>
      <c r="V194" s="64">
        <v>0.95</v>
      </c>
      <c r="W194" s="64" t="str">
        <f t="shared" si="951"/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98" t="s">
        <v>204</v>
      </c>
      <c r="E195" s="98" t="s">
        <v>201</v>
      </c>
      <c r="F195" s="79">
        <v>0.8</v>
      </c>
      <c r="G195" s="64">
        <v>0.94</v>
      </c>
      <c r="H195" s="64" t="str">
        <f t="shared" ref="H195" si="952">IF(G195&gt;0.8,"VG",IF(G195&gt;0.7,"G",IF(G195&gt;0.45,"S","NS")))</f>
        <v>VG</v>
      </c>
      <c r="I195" s="64"/>
      <c r="J195" s="64"/>
      <c r="K195" s="64"/>
      <c r="L195" s="65">
        <v>-8.9999999999999993E-3</v>
      </c>
      <c r="M195" s="64" t="str">
        <f t="shared" ref="M195" si="953">IF(ABS(L195)&lt;5%,"VG",IF(ABS(L195)&lt;10%,"G",IF(ABS(L195)&lt;15%,"S","NS")))</f>
        <v>VG</v>
      </c>
      <c r="N195" s="64"/>
      <c r="O195" s="64"/>
      <c r="P195" s="64"/>
      <c r="Q195" s="64">
        <v>0.25</v>
      </c>
      <c r="R195" s="64" t="str">
        <f t="shared" ref="R195" si="954">IF(Q195&lt;=0.5,"VG",IF(Q195&lt;=0.6,"G",IF(Q195&lt;=0.7,"S","NS")))</f>
        <v>VG</v>
      </c>
      <c r="S195" s="64"/>
      <c r="T195" s="64"/>
      <c r="U195" s="64"/>
      <c r="V195" s="64">
        <v>0.94</v>
      </c>
      <c r="W195" s="64" t="str">
        <f t="shared" ref="W195" si="955">IF(V195&gt;0.85,"VG",IF(V195&gt;0.75,"G",IF(V195&gt;0.6,"S","NS")))</f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14161100</v>
      </c>
      <c r="B196" s="63">
        <v>23773429</v>
      </c>
      <c r="C196" s="63" t="s">
        <v>59</v>
      </c>
      <c r="D196" s="98" t="s">
        <v>212</v>
      </c>
      <c r="E196" s="98" t="s">
        <v>216</v>
      </c>
      <c r="F196" s="79">
        <v>0.8</v>
      </c>
      <c r="G196" s="64">
        <v>0.94</v>
      </c>
      <c r="H196" s="64" t="str">
        <f t="shared" ref="H196" si="956">IF(G196&gt;0.8,"VG",IF(G196&gt;0.7,"G",IF(G196&gt;0.45,"S","NS")))</f>
        <v>VG</v>
      </c>
      <c r="I196" s="64"/>
      <c r="J196" s="64"/>
      <c r="K196" s="64"/>
      <c r="L196" s="65">
        <v>-6.0000000000000001E-3</v>
      </c>
      <c r="M196" s="64" t="str">
        <f t="shared" ref="M196" si="957">IF(ABS(L196)&lt;5%,"VG",IF(ABS(L196)&lt;10%,"G",IF(ABS(L196)&lt;15%,"S","NS")))</f>
        <v>VG</v>
      </c>
      <c r="N196" s="64"/>
      <c r="O196" s="64"/>
      <c r="P196" s="64"/>
      <c r="Q196" s="64">
        <v>0.24</v>
      </c>
      <c r="R196" s="64" t="str">
        <f t="shared" ref="R196" si="958">IF(Q196&lt;=0.5,"VG",IF(Q196&lt;=0.6,"G",IF(Q196&lt;=0.7,"S","NS")))</f>
        <v>VG</v>
      </c>
      <c r="S196" s="64"/>
      <c r="T196" s="64"/>
      <c r="U196" s="64"/>
      <c r="V196" s="64">
        <v>0.94</v>
      </c>
      <c r="W196" s="64" t="str">
        <f t="shared" ref="W196" si="959">IF(V196&gt;0.85,"VG",IF(V196&gt;0.75,"G",IF(V196&gt;0.6,"S","NS")))</f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14161100</v>
      </c>
      <c r="B197" s="63">
        <v>23773429</v>
      </c>
      <c r="C197" s="63" t="s">
        <v>59</v>
      </c>
      <c r="D197" s="98" t="s">
        <v>228</v>
      </c>
      <c r="E197" s="98" t="s">
        <v>231</v>
      </c>
      <c r="F197" s="79">
        <v>0.8</v>
      </c>
      <c r="G197" s="64">
        <v>0.94</v>
      </c>
      <c r="H197" s="64" t="str">
        <f t="shared" ref="H197" si="960">IF(G197&gt;0.8,"VG",IF(G197&gt;0.7,"G",IF(G197&gt;0.45,"S","NS")))</f>
        <v>VG</v>
      </c>
      <c r="I197" s="64"/>
      <c r="J197" s="64"/>
      <c r="K197" s="64"/>
      <c r="L197" s="65">
        <v>3.1E-2</v>
      </c>
      <c r="M197" s="64" t="str">
        <f t="shared" ref="M197" si="961">IF(ABS(L197)&lt;5%,"VG",IF(ABS(L197)&lt;10%,"G",IF(ABS(L197)&lt;15%,"S","NS")))</f>
        <v>VG</v>
      </c>
      <c r="N197" s="64"/>
      <c r="O197" s="64"/>
      <c r="P197" s="64"/>
      <c r="Q197" s="64">
        <v>0.25</v>
      </c>
      <c r="R197" s="64" t="str">
        <f t="shared" ref="R197" si="962">IF(Q197&lt;=0.5,"VG",IF(Q197&lt;=0.6,"G",IF(Q197&lt;=0.7,"S","NS")))</f>
        <v>VG</v>
      </c>
      <c r="S197" s="64"/>
      <c r="T197" s="64"/>
      <c r="U197" s="64"/>
      <c r="V197" s="64">
        <v>0.94</v>
      </c>
      <c r="W197" s="64" t="str">
        <f t="shared" ref="W197" si="963">IF(V197&gt;0.85,"VG",IF(V197&gt;0.75,"G",IF(V197&gt;0.6,"S","NS")))</f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14161100</v>
      </c>
      <c r="B198" s="63">
        <v>23773429</v>
      </c>
      <c r="C198" s="63" t="s">
        <v>59</v>
      </c>
      <c r="D198" s="98" t="s">
        <v>251</v>
      </c>
      <c r="E198" s="98" t="s">
        <v>231</v>
      </c>
      <c r="F198" s="79">
        <v>0.9</v>
      </c>
      <c r="G198" s="64">
        <v>0.94</v>
      </c>
      <c r="H198" s="64" t="str">
        <f t="shared" ref="H198" si="964">IF(G198&gt;0.8,"VG",IF(G198&gt;0.7,"G",IF(G198&gt;0.45,"S","NS")))</f>
        <v>VG</v>
      </c>
      <c r="I198" s="64"/>
      <c r="J198" s="64"/>
      <c r="K198" s="64"/>
      <c r="L198" s="65">
        <v>3.2000000000000001E-2</v>
      </c>
      <c r="M198" s="64" t="str">
        <f t="shared" ref="M198" si="965">IF(ABS(L198)&lt;5%,"VG",IF(ABS(L198)&lt;10%,"G",IF(ABS(L198)&lt;15%,"S","NS")))</f>
        <v>VG</v>
      </c>
      <c r="N198" s="64"/>
      <c r="O198" s="64"/>
      <c r="P198" s="64"/>
      <c r="Q198" s="64">
        <v>0.25</v>
      </c>
      <c r="R198" s="64" t="str">
        <f t="shared" ref="R198" si="966">IF(Q198&lt;=0.5,"VG",IF(Q198&lt;=0.6,"G",IF(Q198&lt;=0.7,"S","NS")))</f>
        <v>VG</v>
      </c>
      <c r="S198" s="64"/>
      <c r="T198" s="64"/>
      <c r="U198" s="64"/>
      <c r="V198" s="64">
        <v>0.94</v>
      </c>
      <c r="W198" s="64" t="str">
        <f t="shared" ref="W198" si="967">IF(V198&gt;0.85,"VG",IF(V198&gt;0.75,"G",IF(V198&gt;0.6,"S","NS")))</f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76" customFormat="1" x14ac:dyDescent="0.3">
      <c r="A199" s="76">
        <v>14161100</v>
      </c>
      <c r="B199" s="76">
        <v>23773429</v>
      </c>
      <c r="C199" s="76" t="s">
        <v>59</v>
      </c>
      <c r="D199" s="141" t="s">
        <v>254</v>
      </c>
      <c r="E199" s="141" t="s">
        <v>256</v>
      </c>
      <c r="F199" s="77">
        <v>1.9</v>
      </c>
      <c r="G199" s="16">
        <v>0.74</v>
      </c>
      <c r="H199" s="16" t="str">
        <f t="shared" ref="H199" si="968">IF(G199&gt;0.8,"VG",IF(G199&gt;0.7,"G",IF(G199&gt;0.45,"S","NS")))</f>
        <v>G</v>
      </c>
      <c r="I199" s="16"/>
      <c r="J199" s="16"/>
      <c r="K199" s="16"/>
      <c r="L199" s="28">
        <v>-0.17199999999999999</v>
      </c>
      <c r="M199" s="16" t="str">
        <f t="shared" ref="M199" si="969">IF(ABS(L199)&lt;5%,"VG",IF(ABS(L199)&lt;10%,"G",IF(ABS(L199)&lt;15%,"S","NS")))</f>
        <v>NS</v>
      </c>
      <c r="N199" s="16"/>
      <c r="O199" s="16"/>
      <c r="P199" s="16"/>
      <c r="Q199" s="16">
        <v>0.47</v>
      </c>
      <c r="R199" s="16" t="str">
        <f t="shared" ref="R199" si="970">IF(Q199&lt;=0.5,"VG",IF(Q199&lt;=0.6,"G",IF(Q199&lt;=0.7,"S","NS")))</f>
        <v>VG</v>
      </c>
      <c r="S199" s="16"/>
      <c r="T199" s="16"/>
      <c r="U199" s="16"/>
      <c r="V199" s="16">
        <v>0.94</v>
      </c>
      <c r="W199" s="16" t="str">
        <f t="shared" ref="W199" si="971">IF(V199&gt;0.85,"VG",IF(V199&gt;0.75,"G",IF(V199&gt;0.6,"S","NS")))</f>
        <v>VG</v>
      </c>
      <c r="X199" s="16"/>
      <c r="Y199" s="16"/>
      <c r="Z199" s="16"/>
      <c r="AA199" s="16"/>
      <c r="AB199" s="28"/>
      <c r="AC199" s="16"/>
      <c r="AD199" s="16"/>
      <c r="AE199" s="16"/>
      <c r="AF199" s="28"/>
      <c r="AG199" s="16"/>
      <c r="AH199" s="16"/>
      <c r="AI199" s="16"/>
      <c r="AJ199" s="28"/>
      <c r="AK199" s="16"/>
      <c r="AL199" s="16"/>
    </row>
    <row r="200" spans="1:38" s="69" customFormat="1" x14ac:dyDescent="0.3">
      <c r="D200" s="140"/>
      <c r="E200" s="140"/>
      <c r="F200" s="80"/>
      <c r="G200" s="70"/>
      <c r="H200" s="70"/>
      <c r="I200" s="70"/>
      <c r="J200" s="70"/>
      <c r="K200" s="70"/>
      <c r="L200" s="71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38" s="69" customFormat="1" x14ac:dyDescent="0.3">
      <c r="A201" s="69">
        <v>14162200</v>
      </c>
      <c r="B201" s="69">
        <v>23773405</v>
      </c>
      <c r="C201" s="69" t="s">
        <v>10</v>
      </c>
      <c r="D201" s="69" t="s">
        <v>160</v>
      </c>
      <c r="F201" s="77"/>
      <c r="G201" s="70">
        <v>0.23400000000000001</v>
      </c>
      <c r="H201" s="70" t="str">
        <f t="shared" ref="H201:H210" si="972">IF(G201&gt;0.8,"VG",IF(G201&gt;0.7,"G",IF(G201&gt;0.45,"S","NS")))</f>
        <v>NS</v>
      </c>
      <c r="I201" s="70"/>
      <c r="J201" s="70"/>
      <c r="K201" s="70"/>
      <c r="L201" s="71">
        <v>0.21199999999999999</v>
      </c>
      <c r="M201" s="70" t="str">
        <f t="shared" ref="M201:M210" si="973">IF(ABS(L201)&lt;5%,"VG",IF(ABS(L201)&lt;10%,"G",IF(ABS(L201)&lt;15%,"S","NS")))</f>
        <v>NS</v>
      </c>
      <c r="N201" s="70"/>
      <c r="O201" s="70"/>
      <c r="P201" s="70"/>
      <c r="Q201" s="70">
        <v>0.80800000000000005</v>
      </c>
      <c r="R201" s="70" t="str">
        <f t="shared" ref="R201:R210" si="974">IF(Q201&lt;=0.5,"VG",IF(Q201&lt;=0.6,"G",IF(Q201&lt;=0.7,"S","NS")))</f>
        <v>NS</v>
      </c>
      <c r="S201" s="70"/>
      <c r="T201" s="70"/>
      <c r="U201" s="70"/>
      <c r="V201" s="70">
        <v>0.47</v>
      </c>
      <c r="W201" s="70" t="str">
        <f t="shared" ref="W201:W210" si="975">IF(V201&gt;0.85,"VG",IF(V201&gt;0.75,"G",IF(V201&gt;0.6,"S","NS")))</f>
        <v>NS</v>
      </c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38" s="69" customFormat="1" x14ac:dyDescent="0.3">
      <c r="A202" s="69">
        <v>14162200</v>
      </c>
      <c r="B202" s="69">
        <v>23773405</v>
      </c>
      <c r="C202" s="69" t="s">
        <v>10</v>
      </c>
      <c r="D202" s="69" t="s">
        <v>162</v>
      </c>
      <c r="F202" s="77"/>
      <c r="G202" s="70">
        <v>-5.95</v>
      </c>
      <c r="H202" s="70" t="str">
        <f t="shared" si="972"/>
        <v>NS</v>
      </c>
      <c r="I202" s="70"/>
      <c r="J202" s="70"/>
      <c r="K202" s="70"/>
      <c r="L202" s="71">
        <v>-0.44</v>
      </c>
      <c r="M202" s="70" t="str">
        <f t="shared" si="973"/>
        <v>NS</v>
      </c>
      <c r="N202" s="70"/>
      <c r="O202" s="70"/>
      <c r="P202" s="70"/>
      <c r="Q202" s="70">
        <v>1.246</v>
      </c>
      <c r="R202" s="70" t="str">
        <f t="shared" si="974"/>
        <v>NS</v>
      </c>
      <c r="S202" s="70"/>
      <c r="T202" s="70"/>
      <c r="U202" s="70"/>
      <c r="V202" s="70">
        <v>0.64600000000000002</v>
      </c>
      <c r="W202" s="70" t="str">
        <f t="shared" si="975"/>
        <v>S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38" s="63" customFormat="1" x14ac:dyDescent="0.3">
      <c r="A203" s="63">
        <v>14162200</v>
      </c>
      <c r="B203" s="63">
        <v>23773405</v>
      </c>
      <c r="C203" s="63" t="s">
        <v>10</v>
      </c>
      <c r="D203" s="63" t="s">
        <v>163</v>
      </c>
      <c r="F203" s="79">
        <v>0.09</v>
      </c>
      <c r="G203" s="64">
        <v>0.51700000000000002</v>
      </c>
      <c r="H203" s="64" t="str">
        <f t="shared" si="972"/>
        <v>S</v>
      </c>
      <c r="I203" s="64"/>
      <c r="J203" s="64"/>
      <c r="K203" s="64"/>
      <c r="L203" s="65">
        <v>-1.0999999999999999E-2</v>
      </c>
      <c r="M203" s="64" t="str">
        <f t="shared" si="973"/>
        <v>VG</v>
      </c>
      <c r="N203" s="64"/>
      <c r="O203" s="64"/>
      <c r="P203" s="64"/>
      <c r="Q203" s="64">
        <v>0.69399999999999995</v>
      </c>
      <c r="R203" s="64" t="str">
        <f t="shared" si="974"/>
        <v>S</v>
      </c>
      <c r="S203" s="64"/>
      <c r="T203" s="64"/>
      <c r="U203" s="64"/>
      <c r="V203" s="64">
        <v>0.61699999999999999</v>
      </c>
      <c r="W203" s="64" t="str">
        <f t="shared" si="975"/>
        <v>S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14162200</v>
      </c>
      <c r="B204" s="63">
        <v>23773405</v>
      </c>
      <c r="C204" s="63" t="s">
        <v>10</v>
      </c>
      <c r="D204" s="63" t="s">
        <v>166</v>
      </c>
      <c r="F204" s="79">
        <v>0.09</v>
      </c>
      <c r="G204" s="64">
        <v>0.51700000000000002</v>
      </c>
      <c r="H204" s="64" t="str">
        <f t="shared" si="972"/>
        <v>S</v>
      </c>
      <c r="I204" s="64"/>
      <c r="J204" s="64"/>
      <c r="K204" s="64"/>
      <c r="L204" s="65">
        <v>-1.0999999999999999E-2</v>
      </c>
      <c r="M204" s="64" t="str">
        <f t="shared" si="973"/>
        <v>VG</v>
      </c>
      <c r="N204" s="64"/>
      <c r="O204" s="64"/>
      <c r="P204" s="64"/>
      <c r="Q204" s="64">
        <v>0.69399999999999995</v>
      </c>
      <c r="R204" s="64" t="str">
        <f t="shared" si="974"/>
        <v>S</v>
      </c>
      <c r="S204" s="64"/>
      <c r="T204" s="64"/>
      <c r="U204" s="64"/>
      <c r="V204" s="64">
        <v>0.61599999999999999</v>
      </c>
      <c r="W204" s="64" t="str">
        <f t="shared" si="975"/>
        <v>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76" customFormat="1" x14ac:dyDescent="0.3">
      <c r="A205" s="76">
        <v>14162200</v>
      </c>
      <c r="B205" s="76">
        <v>23773405</v>
      </c>
      <c r="C205" s="76" t="s">
        <v>10</v>
      </c>
      <c r="D205" s="76" t="s">
        <v>167</v>
      </c>
      <c r="F205" s="77">
        <v>1.25</v>
      </c>
      <c r="G205" s="16">
        <v>0.17799999999999999</v>
      </c>
      <c r="H205" s="16" t="str">
        <f t="shared" si="972"/>
        <v>NS</v>
      </c>
      <c r="I205" s="16"/>
      <c r="J205" s="16"/>
      <c r="K205" s="16"/>
      <c r="L205" s="28">
        <v>-0.13</v>
      </c>
      <c r="M205" s="16" t="str">
        <f t="shared" si="973"/>
        <v>S</v>
      </c>
      <c r="N205" s="16"/>
      <c r="O205" s="16"/>
      <c r="P205" s="16"/>
      <c r="Q205" s="16">
        <v>0.85399999999999998</v>
      </c>
      <c r="R205" s="16" t="str">
        <f t="shared" si="974"/>
        <v>NS</v>
      </c>
      <c r="S205" s="16"/>
      <c r="T205" s="16"/>
      <c r="U205" s="16"/>
      <c r="V205" s="16">
        <v>0.61599999999999999</v>
      </c>
      <c r="W205" s="16" t="str">
        <f t="shared" si="975"/>
        <v>S</v>
      </c>
      <c r="X205" s="16"/>
      <c r="Y205" s="16"/>
      <c r="Z205" s="16"/>
      <c r="AA205" s="16"/>
      <c r="AB205" s="28"/>
      <c r="AC205" s="16"/>
      <c r="AD205" s="16"/>
      <c r="AE205" s="16"/>
      <c r="AF205" s="28"/>
      <c r="AG205" s="16"/>
      <c r="AH205" s="16"/>
      <c r="AI205" s="16"/>
      <c r="AJ205" s="28"/>
      <c r="AK205" s="16"/>
      <c r="AL205" s="16"/>
    </row>
    <row r="206" spans="1:38" s="63" customFormat="1" x14ac:dyDescent="0.3">
      <c r="A206" s="63">
        <v>14162200</v>
      </c>
      <c r="B206" s="63">
        <v>23773405</v>
      </c>
      <c r="C206" s="63" t="s">
        <v>10</v>
      </c>
      <c r="D206" s="63" t="s">
        <v>174</v>
      </c>
      <c r="F206" s="79">
        <v>2</v>
      </c>
      <c r="G206" s="64">
        <v>0.51200000000000001</v>
      </c>
      <c r="H206" s="64" t="str">
        <f t="shared" si="972"/>
        <v>S</v>
      </c>
      <c r="I206" s="64"/>
      <c r="J206" s="64"/>
      <c r="K206" s="64"/>
      <c r="L206" s="65">
        <v>-6.0000000000000001E-3</v>
      </c>
      <c r="M206" s="64" t="str">
        <f t="shared" si="973"/>
        <v>VG</v>
      </c>
      <c r="N206" s="64"/>
      <c r="O206" s="64"/>
      <c r="P206" s="64"/>
      <c r="Q206" s="81">
        <v>0.70199999999999996</v>
      </c>
      <c r="R206" s="64" t="str">
        <f t="shared" si="974"/>
        <v>NS</v>
      </c>
      <c r="S206" s="64"/>
      <c r="T206" s="64"/>
      <c r="U206" s="64"/>
      <c r="V206" s="64">
        <v>0.58899999999999997</v>
      </c>
      <c r="W206" s="64" t="str">
        <f t="shared" si="975"/>
        <v>NS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ht="28.8" x14ac:dyDescent="0.3">
      <c r="A207" s="63">
        <v>14162200</v>
      </c>
      <c r="B207" s="63">
        <v>23773405</v>
      </c>
      <c r="C207" s="63" t="s">
        <v>10</v>
      </c>
      <c r="D207" s="82" t="s">
        <v>175</v>
      </c>
      <c r="E207" s="82"/>
      <c r="F207" s="79">
        <v>2</v>
      </c>
      <c r="G207" s="64">
        <v>0.53</v>
      </c>
      <c r="H207" s="64" t="str">
        <f t="shared" si="972"/>
        <v>S</v>
      </c>
      <c r="I207" s="64"/>
      <c r="J207" s="64"/>
      <c r="K207" s="64"/>
      <c r="L207" s="65">
        <v>1.2E-2</v>
      </c>
      <c r="M207" s="64" t="str">
        <f t="shared" si="973"/>
        <v>VG</v>
      </c>
      <c r="N207" s="64"/>
      <c r="O207" s="64"/>
      <c r="P207" s="64"/>
      <c r="Q207" s="64">
        <v>0.69</v>
      </c>
      <c r="R207" s="64" t="str">
        <f t="shared" si="974"/>
        <v>S</v>
      </c>
      <c r="S207" s="64"/>
      <c r="T207" s="64"/>
      <c r="U207" s="64"/>
      <c r="V207" s="64">
        <v>0.6</v>
      </c>
      <c r="W207" s="64" t="str">
        <f t="shared" si="975"/>
        <v>NS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14162200</v>
      </c>
      <c r="B208" s="63">
        <v>23773405</v>
      </c>
      <c r="C208" s="63" t="s">
        <v>10</v>
      </c>
      <c r="D208" s="82" t="s">
        <v>177</v>
      </c>
      <c r="E208" s="82"/>
      <c r="F208" s="79">
        <v>1.8</v>
      </c>
      <c r="G208" s="64">
        <v>0.54</v>
      </c>
      <c r="H208" s="64" t="str">
        <f t="shared" si="972"/>
        <v>S</v>
      </c>
      <c r="I208" s="64"/>
      <c r="J208" s="64"/>
      <c r="K208" s="64"/>
      <c r="L208" s="65">
        <v>0.13300000000000001</v>
      </c>
      <c r="M208" s="64" t="str">
        <f t="shared" si="973"/>
        <v>S</v>
      </c>
      <c r="N208" s="64"/>
      <c r="O208" s="64"/>
      <c r="P208" s="64"/>
      <c r="Q208" s="64">
        <v>0.65</v>
      </c>
      <c r="R208" s="64" t="str">
        <f t="shared" si="974"/>
        <v>S</v>
      </c>
      <c r="S208" s="64"/>
      <c r="T208" s="64"/>
      <c r="U208" s="64"/>
      <c r="V208" s="64">
        <v>0.63</v>
      </c>
      <c r="W208" s="64" t="str">
        <f t="shared" si="975"/>
        <v>S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76" customFormat="1" x14ac:dyDescent="0.3">
      <c r="A209" s="76">
        <v>14162200</v>
      </c>
      <c r="B209" s="76">
        <v>23773405</v>
      </c>
      <c r="C209" s="76" t="s">
        <v>10</v>
      </c>
      <c r="D209" s="110" t="s">
        <v>178</v>
      </c>
      <c r="E209" s="110"/>
      <c r="F209" s="77">
        <v>2.2999999999999998</v>
      </c>
      <c r="G209" s="16">
        <v>0.23</v>
      </c>
      <c r="H209" s="16" t="str">
        <f t="shared" si="972"/>
        <v>NS</v>
      </c>
      <c r="I209" s="16"/>
      <c r="J209" s="16"/>
      <c r="K209" s="16"/>
      <c r="L209" s="28">
        <v>0.35799999999999998</v>
      </c>
      <c r="M209" s="16" t="str">
        <f t="shared" si="973"/>
        <v>NS</v>
      </c>
      <c r="N209" s="16"/>
      <c r="O209" s="16"/>
      <c r="P209" s="16"/>
      <c r="Q209" s="16">
        <v>0.74</v>
      </c>
      <c r="R209" s="16" t="str">
        <f t="shared" si="974"/>
        <v>NS</v>
      </c>
      <c r="S209" s="16"/>
      <c r="T209" s="16"/>
      <c r="U209" s="16"/>
      <c r="V209" s="16">
        <v>0.63</v>
      </c>
      <c r="W209" s="16" t="str">
        <f t="shared" si="975"/>
        <v>S</v>
      </c>
      <c r="X209" s="16"/>
      <c r="Y209" s="16"/>
      <c r="Z209" s="16"/>
      <c r="AA209" s="16"/>
      <c r="AB209" s="28"/>
      <c r="AC209" s="16"/>
      <c r="AD209" s="16"/>
      <c r="AE209" s="16"/>
      <c r="AF209" s="28"/>
      <c r="AG209" s="16"/>
      <c r="AH209" s="16"/>
      <c r="AI209" s="16"/>
      <c r="AJ209" s="28"/>
      <c r="AK209" s="16"/>
      <c r="AL209" s="16"/>
    </row>
    <row r="210" spans="1:38" s="76" customFormat="1" x14ac:dyDescent="0.3">
      <c r="A210" s="76">
        <v>14162200</v>
      </c>
      <c r="B210" s="76">
        <v>23773405</v>
      </c>
      <c r="C210" s="76" t="s">
        <v>10</v>
      </c>
      <c r="D210" s="110" t="s">
        <v>186</v>
      </c>
      <c r="E210" s="110"/>
      <c r="F210" s="77">
        <v>2.4</v>
      </c>
      <c r="G210" s="16">
        <v>0.21</v>
      </c>
      <c r="H210" s="16" t="str">
        <f t="shared" si="972"/>
        <v>NS</v>
      </c>
      <c r="I210" s="16"/>
      <c r="J210" s="16"/>
      <c r="K210" s="16"/>
      <c r="L210" s="28">
        <v>0.37</v>
      </c>
      <c r="M210" s="16" t="str">
        <f t="shared" si="973"/>
        <v>NS</v>
      </c>
      <c r="N210" s="16"/>
      <c r="O210" s="16"/>
      <c r="P210" s="16"/>
      <c r="Q210" s="16">
        <v>0.63</v>
      </c>
      <c r="R210" s="16" t="str">
        <f t="shared" si="974"/>
        <v>S</v>
      </c>
      <c r="S210" s="16"/>
      <c r="T210" s="16"/>
      <c r="U210" s="16"/>
      <c r="V210" s="16">
        <v>0.63</v>
      </c>
      <c r="W210" s="16" t="str">
        <f t="shared" si="975"/>
        <v>S</v>
      </c>
      <c r="X210" s="16"/>
      <c r="Y210" s="16"/>
      <c r="Z210" s="16"/>
      <c r="AA210" s="16"/>
      <c r="AB210" s="28"/>
      <c r="AC210" s="16"/>
      <c r="AD210" s="16"/>
      <c r="AE210" s="16"/>
      <c r="AF210" s="28"/>
      <c r="AG210" s="16"/>
      <c r="AH210" s="16"/>
      <c r="AI210" s="16"/>
      <c r="AJ210" s="28"/>
      <c r="AK210" s="16"/>
      <c r="AL210" s="16"/>
    </row>
    <row r="211" spans="1:38" s="76" customFormat="1" x14ac:dyDescent="0.3">
      <c r="A211" s="76">
        <v>14162200</v>
      </c>
      <c r="B211" s="76">
        <v>23773405</v>
      </c>
      <c r="C211" s="76" t="s">
        <v>10</v>
      </c>
      <c r="D211" s="110" t="s">
        <v>204</v>
      </c>
      <c r="E211" s="110" t="s">
        <v>200</v>
      </c>
      <c r="F211" s="77">
        <v>1.8</v>
      </c>
      <c r="G211" s="16">
        <v>0.56999999999999995</v>
      </c>
      <c r="H211" s="16" t="str">
        <f t="shared" ref="H211" si="976">IF(G211&gt;0.8,"VG",IF(G211&gt;0.7,"G",IF(G211&gt;0.45,"S","NS")))</f>
        <v>S</v>
      </c>
      <c r="I211" s="16"/>
      <c r="J211" s="16"/>
      <c r="K211" s="16"/>
      <c r="L211" s="28">
        <v>0.13700000000000001</v>
      </c>
      <c r="M211" s="16" t="str">
        <f t="shared" ref="M211" si="977">IF(ABS(L211)&lt;5%,"VG",IF(ABS(L211)&lt;10%,"G",IF(ABS(L211)&lt;15%,"S","NS")))</f>
        <v>S</v>
      </c>
      <c r="N211" s="16"/>
      <c r="O211" s="16"/>
      <c r="P211" s="16"/>
      <c r="Q211" s="16">
        <v>0.63</v>
      </c>
      <c r="R211" s="16" t="str">
        <f t="shared" ref="R211" si="978">IF(Q211&lt;=0.5,"VG",IF(Q211&lt;=0.6,"G",IF(Q211&lt;=0.7,"S","NS")))</f>
        <v>S</v>
      </c>
      <c r="S211" s="16"/>
      <c r="T211" s="16"/>
      <c r="U211" s="16"/>
      <c r="V211" s="16">
        <v>0.65</v>
      </c>
      <c r="W211" s="16" t="str">
        <f t="shared" ref="W211" si="979">IF(V211&gt;0.85,"VG",IF(V211&gt;0.75,"G",IF(V211&gt;0.6,"S","NS")))</f>
        <v>S</v>
      </c>
      <c r="X211" s="16"/>
      <c r="Y211" s="16"/>
      <c r="Z211" s="16"/>
      <c r="AA211" s="16"/>
      <c r="AB211" s="28"/>
      <c r="AC211" s="16"/>
      <c r="AD211" s="16"/>
      <c r="AE211" s="16"/>
      <c r="AF211" s="28"/>
      <c r="AG211" s="16"/>
      <c r="AH211" s="16"/>
      <c r="AI211" s="16"/>
      <c r="AJ211" s="28"/>
      <c r="AK211" s="16"/>
      <c r="AL211" s="16"/>
    </row>
    <row r="212" spans="1:38" s="47" customFormat="1" x14ac:dyDescent="0.3">
      <c r="A212" s="47">
        <v>14162200</v>
      </c>
      <c r="B212" s="47">
        <v>23773405</v>
      </c>
      <c r="C212" s="47" t="s">
        <v>10</v>
      </c>
      <c r="D212" s="112" t="s">
        <v>212</v>
      </c>
      <c r="E212" s="112" t="s">
        <v>215</v>
      </c>
      <c r="F212" s="100">
        <v>1.8</v>
      </c>
      <c r="G212" s="49">
        <v>0.56000000000000005</v>
      </c>
      <c r="H212" s="49" t="str">
        <f t="shared" ref="H212" si="980">IF(G212&gt;0.8,"VG",IF(G212&gt;0.7,"G",IF(G212&gt;0.45,"S","NS")))</f>
        <v>S</v>
      </c>
      <c r="I212" s="49"/>
      <c r="J212" s="49"/>
      <c r="K212" s="49"/>
      <c r="L212" s="50">
        <v>0.13600000000000001</v>
      </c>
      <c r="M212" s="49" t="str">
        <f t="shared" ref="M212" si="981">IF(ABS(L212)&lt;5%,"VG",IF(ABS(L212)&lt;10%,"G",IF(ABS(L212)&lt;15%,"S","NS")))</f>
        <v>S</v>
      </c>
      <c r="N212" s="49"/>
      <c r="O212" s="49"/>
      <c r="P212" s="49"/>
      <c r="Q212" s="49">
        <v>0.64</v>
      </c>
      <c r="R212" s="49" t="str">
        <f t="shared" ref="R212" si="982">IF(Q212&lt;=0.5,"VG",IF(Q212&lt;=0.6,"G",IF(Q212&lt;=0.7,"S","NS")))</f>
        <v>S</v>
      </c>
      <c r="S212" s="49"/>
      <c r="T212" s="49"/>
      <c r="U212" s="49"/>
      <c r="V212" s="49">
        <v>0.64</v>
      </c>
      <c r="W212" s="49" t="str">
        <f t="shared" ref="W212" si="983">IF(V212&gt;0.85,"VG",IF(V212&gt;0.75,"G",IF(V212&gt;0.6,"S","NS")))</f>
        <v>S</v>
      </c>
      <c r="X212" s="49"/>
      <c r="Y212" s="49"/>
      <c r="Z212" s="49"/>
      <c r="AA212" s="49"/>
      <c r="AB212" s="50"/>
      <c r="AC212" s="49"/>
      <c r="AD212" s="49"/>
      <c r="AE212" s="49"/>
      <c r="AF212" s="50"/>
      <c r="AG212" s="49"/>
      <c r="AH212" s="49"/>
      <c r="AI212" s="49"/>
      <c r="AJ212" s="50"/>
      <c r="AK212" s="49"/>
      <c r="AL212" s="49"/>
    </row>
    <row r="213" spans="1:38" s="30" customFormat="1" x14ac:dyDescent="0.3">
      <c r="A213" s="30">
        <v>14162200</v>
      </c>
      <c r="B213" s="30">
        <v>23773405</v>
      </c>
      <c r="C213" s="30" t="s">
        <v>10</v>
      </c>
      <c r="D213" s="131" t="s">
        <v>228</v>
      </c>
      <c r="E213" s="131" t="s">
        <v>230</v>
      </c>
      <c r="F213" s="116">
        <v>2.6</v>
      </c>
      <c r="G213" s="24">
        <v>-0.06</v>
      </c>
      <c r="H213" s="24" t="str">
        <f t="shared" ref="H213" si="984">IF(G213&gt;0.8,"VG",IF(G213&gt;0.7,"G",IF(G213&gt;0.45,"S","NS")))</f>
        <v>NS</v>
      </c>
      <c r="I213" s="24"/>
      <c r="J213" s="24"/>
      <c r="K213" s="24"/>
      <c r="L213" s="25">
        <v>0.44600000000000001</v>
      </c>
      <c r="M213" s="24" t="str">
        <f t="shared" ref="M213" si="985">IF(ABS(L213)&lt;5%,"VG",IF(ABS(L213)&lt;10%,"G",IF(ABS(L213)&lt;15%,"S","NS")))</f>
        <v>NS</v>
      </c>
      <c r="N213" s="24"/>
      <c r="O213" s="24"/>
      <c r="P213" s="24"/>
      <c r="Q213" s="24">
        <v>0.83</v>
      </c>
      <c r="R213" s="24" t="str">
        <f t="shared" ref="R213" si="986">IF(Q213&lt;=0.5,"VG",IF(Q213&lt;=0.6,"G",IF(Q213&lt;=0.7,"S","NS")))</f>
        <v>NS</v>
      </c>
      <c r="S213" s="24"/>
      <c r="T213" s="24"/>
      <c r="U213" s="24"/>
      <c r="V213" s="24">
        <v>0.56000000000000005</v>
      </c>
      <c r="W213" s="24" t="str">
        <f t="shared" ref="W213" si="987">IF(V213&gt;0.85,"VG",IF(V213&gt;0.75,"G",IF(V213&gt;0.6,"S","NS")))</f>
        <v>NS</v>
      </c>
      <c r="X213" s="24"/>
      <c r="Y213" s="24"/>
      <c r="Z213" s="24"/>
      <c r="AA213" s="24"/>
      <c r="AB213" s="25"/>
      <c r="AC213" s="24"/>
      <c r="AD213" s="24"/>
      <c r="AE213" s="24"/>
      <c r="AF213" s="25"/>
      <c r="AG213" s="24"/>
      <c r="AH213" s="24"/>
      <c r="AI213" s="24"/>
      <c r="AJ213" s="25"/>
      <c r="AK213" s="24"/>
      <c r="AL213" s="24"/>
    </row>
    <row r="214" spans="1:38" s="30" customFormat="1" x14ac:dyDescent="0.3">
      <c r="A214" s="30">
        <v>14162200</v>
      </c>
      <c r="B214" s="30">
        <v>23773405</v>
      </c>
      <c r="C214" s="30" t="s">
        <v>10</v>
      </c>
      <c r="D214" s="131" t="s">
        <v>240</v>
      </c>
      <c r="E214" s="131" t="s">
        <v>241</v>
      </c>
      <c r="F214" s="116">
        <v>2.2000000000000002</v>
      </c>
      <c r="G214" s="24">
        <v>0.18</v>
      </c>
      <c r="H214" s="24" t="str">
        <f t="shared" ref="H214:H215" si="988">IF(G214&gt;0.8,"VG",IF(G214&gt;0.7,"G",IF(G214&gt;0.45,"S","NS")))</f>
        <v>NS</v>
      </c>
      <c r="I214" s="24"/>
      <c r="J214" s="24"/>
      <c r="K214" s="24"/>
      <c r="L214" s="25">
        <v>0.35399999999999998</v>
      </c>
      <c r="M214" s="24" t="str">
        <f t="shared" ref="M214:M215" si="989">IF(ABS(L214)&lt;5%,"VG",IF(ABS(L214)&lt;10%,"G",IF(ABS(L214)&lt;15%,"S","NS")))</f>
        <v>NS</v>
      </c>
      <c r="N214" s="24"/>
      <c r="O214" s="24"/>
      <c r="P214" s="24"/>
      <c r="Q214" s="24">
        <v>0.77</v>
      </c>
      <c r="R214" s="24" t="str">
        <f t="shared" ref="R214:R215" si="990">IF(Q214&lt;=0.5,"VG",IF(Q214&lt;=0.6,"G",IF(Q214&lt;=0.7,"S","NS")))</f>
        <v>NS</v>
      </c>
      <c r="S214" s="24"/>
      <c r="T214" s="24"/>
      <c r="U214" s="24"/>
      <c r="V214" s="24">
        <v>0.62</v>
      </c>
      <c r="W214" s="24" t="str">
        <f t="shared" ref="W214:W215" si="991">IF(V214&gt;0.85,"VG",IF(V214&gt;0.75,"G",IF(V214&gt;0.6,"S","NS")))</f>
        <v>S</v>
      </c>
      <c r="X214" s="24"/>
      <c r="Y214" s="24"/>
      <c r="Z214" s="24"/>
      <c r="AA214" s="24"/>
      <c r="AB214" s="25"/>
      <c r="AC214" s="24"/>
      <c r="AD214" s="24"/>
      <c r="AE214" s="24"/>
      <c r="AF214" s="25"/>
      <c r="AG214" s="24"/>
      <c r="AH214" s="24"/>
      <c r="AI214" s="24"/>
      <c r="AJ214" s="25"/>
      <c r="AK214" s="24"/>
      <c r="AL214" s="24"/>
    </row>
    <row r="215" spans="1:38" s="76" customFormat="1" x14ac:dyDescent="0.3">
      <c r="A215" s="76">
        <v>14162200</v>
      </c>
      <c r="B215" s="76">
        <v>23773405</v>
      </c>
      <c r="C215" s="76" t="s">
        <v>10</v>
      </c>
      <c r="D215" s="110" t="s">
        <v>251</v>
      </c>
      <c r="E215" s="110" t="s">
        <v>253</v>
      </c>
      <c r="F215" s="77">
        <v>2.2000000000000002</v>
      </c>
      <c r="G215" s="16">
        <v>0.18</v>
      </c>
      <c r="H215" s="16" t="str">
        <f t="shared" si="988"/>
        <v>NS</v>
      </c>
      <c r="I215" s="16"/>
      <c r="J215" s="16"/>
      <c r="K215" s="16"/>
      <c r="L215" s="28">
        <v>0.35199999999999998</v>
      </c>
      <c r="M215" s="16" t="str">
        <f t="shared" si="989"/>
        <v>NS</v>
      </c>
      <c r="N215" s="16"/>
      <c r="O215" s="16"/>
      <c r="P215" s="16"/>
      <c r="Q215" s="16">
        <v>0.77</v>
      </c>
      <c r="R215" s="16" t="str">
        <f t="shared" si="990"/>
        <v>NS</v>
      </c>
      <c r="S215" s="16"/>
      <c r="T215" s="16"/>
      <c r="U215" s="16"/>
      <c r="V215" s="16">
        <v>0.62</v>
      </c>
      <c r="W215" s="16" t="str">
        <f t="shared" si="991"/>
        <v>S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47" customFormat="1" x14ac:dyDescent="0.3">
      <c r="A216" s="47">
        <v>14162200</v>
      </c>
      <c r="B216" s="47">
        <v>23773405</v>
      </c>
      <c r="C216" s="47" t="s">
        <v>10</v>
      </c>
      <c r="D216" s="112" t="s">
        <v>254</v>
      </c>
      <c r="E216" s="112" t="s">
        <v>231</v>
      </c>
      <c r="F216" s="100">
        <v>1.6</v>
      </c>
      <c r="G216" s="49">
        <v>0.54</v>
      </c>
      <c r="H216" s="49" t="str">
        <f t="shared" ref="H216" si="992">IF(G216&gt;0.8,"VG",IF(G216&gt;0.7,"G",IF(G216&gt;0.45,"S","NS")))</f>
        <v>S</v>
      </c>
      <c r="I216" s="49"/>
      <c r="J216" s="49"/>
      <c r="K216" s="49"/>
      <c r="L216" s="50">
        <v>4.2999999999999997E-2</v>
      </c>
      <c r="M216" s="49" t="str">
        <f t="shared" ref="M216" si="993">IF(ABS(L216)&lt;5%,"VG",IF(ABS(L216)&lt;10%,"G",IF(ABS(L216)&lt;15%,"S","NS")))</f>
        <v>VG</v>
      </c>
      <c r="N216" s="49"/>
      <c r="O216" s="49"/>
      <c r="P216" s="49"/>
      <c r="Q216" s="49">
        <v>0.67</v>
      </c>
      <c r="R216" s="49" t="str">
        <f t="shared" ref="R216" si="994">IF(Q216&lt;=0.5,"VG",IF(Q216&lt;=0.6,"G",IF(Q216&lt;=0.7,"S","NS")))</f>
        <v>S</v>
      </c>
      <c r="S216" s="49"/>
      <c r="T216" s="49"/>
      <c r="U216" s="49"/>
      <c r="V216" s="49">
        <v>0.60199999999999998</v>
      </c>
      <c r="W216" s="49" t="str">
        <f t="shared" ref="W216" si="995">IF(V216&gt;0.85,"VG",IF(V216&gt;0.75,"G",IF(V216&gt;0.6,"S","NS")))</f>
        <v>S</v>
      </c>
      <c r="X216" s="49"/>
      <c r="Y216" s="49"/>
      <c r="Z216" s="49"/>
      <c r="AA216" s="49"/>
      <c r="AB216" s="50"/>
      <c r="AC216" s="49"/>
      <c r="AD216" s="49"/>
      <c r="AE216" s="49"/>
      <c r="AF216" s="50"/>
      <c r="AG216" s="49"/>
      <c r="AH216" s="49"/>
      <c r="AI216" s="49"/>
      <c r="AJ216" s="50"/>
      <c r="AK216" s="49"/>
      <c r="AL216" s="49"/>
    </row>
    <row r="217" spans="1:38" s="69" customFormat="1" x14ac:dyDescent="0.3">
      <c r="F217" s="80"/>
      <c r="G217" s="70"/>
      <c r="H217" s="70"/>
      <c r="I217" s="70"/>
      <c r="J217" s="70"/>
      <c r="K217" s="70"/>
      <c r="L217" s="71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x14ac:dyDescent="0.3">
      <c r="A218">
        <v>14162500</v>
      </c>
      <c r="B218">
        <v>23772909</v>
      </c>
      <c r="C218" t="s">
        <v>11</v>
      </c>
      <c r="D218" t="s">
        <v>55</v>
      </c>
      <c r="G218" s="16">
        <v>0.88500000000000001</v>
      </c>
      <c r="H218" s="16" t="str">
        <f t="shared" ref="H218:H230" si="996">IF(G218&gt;0.8,"VG",IF(G218&gt;0.7,"G",IF(G218&gt;0.45,"S","NS")))</f>
        <v>VG</v>
      </c>
      <c r="L218" s="19">
        <v>-1.6E-2</v>
      </c>
      <c r="M218" s="19" t="str">
        <f t="shared" ref="M218:M230" si="997">IF(ABS(L218)&lt;5%,"VG",IF(ABS(L218)&lt;10%,"G",IF(ABS(L218)&lt;15%,"S","NS")))</f>
        <v>VG</v>
      </c>
      <c r="Q218" s="17">
        <v>0.33700000000000002</v>
      </c>
      <c r="R218" s="17" t="str">
        <f t="shared" ref="R218:R230" si="998">IF(Q218&lt;=0.5,"VG",IF(Q218&lt;=0.6,"G",IF(Q218&lt;=0.7,"S","NS")))</f>
        <v>VG</v>
      </c>
      <c r="V218" s="18">
        <v>0.92100000000000004</v>
      </c>
      <c r="W218" s="18" t="str">
        <f t="shared" ref="W218:W230" si="999">IF(V218&gt;0.85,"VG",IF(V218&gt;0.75,"G",IF(V218&gt;0.6,"S","NS")))</f>
        <v>VG</v>
      </c>
    </row>
    <row r="219" spans="1:38" s="69" customFormat="1" x14ac:dyDescent="0.3">
      <c r="A219" s="69">
        <v>14162500</v>
      </c>
      <c r="B219" s="69">
        <v>23772909</v>
      </c>
      <c r="C219" s="69" t="s">
        <v>11</v>
      </c>
      <c r="D219" s="69" t="s">
        <v>163</v>
      </c>
      <c r="F219" s="80"/>
      <c r="G219" s="70">
        <v>0.877</v>
      </c>
      <c r="H219" s="70" t="str">
        <f t="shared" si="996"/>
        <v>VG</v>
      </c>
      <c r="I219" s="70"/>
      <c r="J219" s="70"/>
      <c r="K219" s="70"/>
      <c r="L219" s="71">
        <v>-6.0000000000000001E-3</v>
      </c>
      <c r="M219" s="71" t="str">
        <f t="shared" si="997"/>
        <v>VG</v>
      </c>
      <c r="N219" s="70"/>
      <c r="O219" s="70"/>
      <c r="P219" s="70"/>
      <c r="Q219" s="70">
        <v>0.34899999999999998</v>
      </c>
      <c r="R219" s="70" t="str">
        <f t="shared" si="998"/>
        <v>VG</v>
      </c>
      <c r="S219" s="70"/>
      <c r="T219" s="70"/>
      <c r="U219" s="70"/>
      <c r="V219" s="70">
        <v>0.90100000000000002</v>
      </c>
      <c r="W219" s="70" t="str">
        <f t="shared" si="999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38" s="69" customFormat="1" x14ac:dyDescent="0.3">
      <c r="A220" s="69">
        <v>14162500</v>
      </c>
      <c r="B220" s="69">
        <v>23772909</v>
      </c>
      <c r="C220" s="69" t="s">
        <v>11</v>
      </c>
      <c r="D220" s="69" t="s">
        <v>165</v>
      </c>
      <c r="F220" s="80"/>
      <c r="G220" s="70">
        <v>0.78400000000000003</v>
      </c>
      <c r="H220" s="70" t="str">
        <f t="shared" si="996"/>
        <v>G</v>
      </c>
      <c r="I220" s="70"/>
      <c r="J220" s="70"/>
      <c r="K220" s="70"/>
      <c r="L220" s="71">
        <v>-4.4999999999999998E-2</v>
      </c>
      <c r="M220" s="71" t="str">
        <f t="shared" si="997"/>
        <v>VG</v>
      </c>
      <c r="N220" s="70"/>
      <c r="O220" s="70"/>
      <c r="P220" s="70"/>
      <c r="Q220" s="70">
        <v>0.45800000000000002</v>
      </c>
      <c r="R220" s="70" t="str">
        <f t="shared" si="998"/>
        <v>VG</v>
      </c>
      <c r="S220" s="70"/>
      <c r="T220" s="70"/>
      <c r="U220" s="70"/>
      <c r="V220" s="70">
        <v>0.876</v>
      </c>
      <c r="W220" s="70" t="str">
        <f t="shared" si="999"/>
        <v>VG</v>
      </c>
      <c r="X220" s="70"/>
      <c r="Y220" s="70"/>
      <c r="Z220" s="70"/>
      <c r="AA220" s="70"/>
      <c r="AB220" s="71"/>
      <c r="AC220" s="70"/>
      <c r="AD220" s="70"/>
      <c r="AE220" s="70"/>
      <c r="AF220" s="71"/>
      <c r="AG220" s="70"/>
      <c r="AH220" s="70"/>
      <c r="AI220" s="70"/>
      <c r="AJ220" s="71"/>
      <c r="AK220" s="70"/>
      <c r="AL220" s="70"/>
    </row>
    <row r="221" spans="1:38" s="69" customFormat="1" x14ac:dyDescent="0.3">
      <c r="A221" s="69">
        <v>14162500</v>
      </c>
      <c r="B221" s="69">
        <v>23772909</v>
      </c>
      <c r="C221" s="69" t="s">
        <v>11</v>
      </c>
      <c r="D221" s="69" t="s">
        <v>168</v>
      </c>
      <c r="F221" s="80"/>
      <c r="G221" s="70">
        <v>0.9</v>
      </c>
      <c r="H221" s="70" t="str">
        <f t="shared" si="996"/>
        <v>VG</v>
      </c>
      <c r="I221" s="70"/>
      <c r="J221" s="70"/>
      <c r="K221" s="70"/>
      <c r="L221" s="71">
        <v>8.9999999999999993E-3</v>
      </c>
      <c r="M221" s="71" t="str">
        <f t="shared" si="997"/>
        <v>VG</v>
      </c>
      <c r="N221" s="70"/>
      <c r="O221" s="70"/>
      <c r="P221" s="70"/>
      <c r="Q221" s="70">
        <v>0.315</v>
      </c>
      <c r="R221" s="70" t="str">
        <f t="shared" si="998"/>
        <v>VG</v>
      </c>
      <c r="S221" s="70"/>
      <c r="T221" s="70"/>
      <c r="U221" s="70"/>
      <c r="V221" s="70">
        <v>0.91500000000000004</v>
      </c>
      <c r="W221" s="70" t="str">
        <f t="shared" si="999"/>
        <v>VG</v>
      </c>
      <c r="X221" s="70"/>
      <c r="Y221" s="70"/>
      <c r="Z221" s="70"/>
      <c r="AA221" s="70"/>
      <c r="AB221" s="71"/>
      <c r="AC221" s="70"/>
      <c r="AD221" s="70"/>
      <c r="AE221" s="70"/>
      <c r="AF221" s="71"/>
      <c r="AG221" s="70"/>
      <c r="AH221" s="70"/>
      <c r="AI221" s="70"/>
      <c r="AJ221" s="71"/>
      <c r="AK221" s="70"/>
      <c r="AL221" s="70"/>
    </row>
    <row r="222" spans="1:38" s="63" customFormat="1" x14ac:dyDescent="0.3">
      <c r="A222" s="63">
        <v>14162500</v>
      </c>
      <c r="B222" s="63">
        <v>23772909</v>
      </c>
      <c r="C222" s="63" t="s">
        <v>11</v>
      </c>
      <c r="D222" s="63" t="s">
        <v>169</v>
      </c>
      <c r="F222" s="79"/>
      <c r="G222" s="64">
        <v>0.877</v>
      </c>
      <c r="H222" s="64" t="str">
        <f t="shared" si="996"/>
        <v>VG</v>
      </c>
      <c r="I222" s="64"/>
      <c r="J222" s="64"/>
      <c r="K222" s="64"/>
      <c r="L222" s="65">
        <v>-1.7999999999999999E-2</v>
      </c>
      <c r="M222" s="65" t="str">
        <f t="shared" si="997"/>
        <v>VG</v>
      </c>
      <c r="N222" s="64"/>
      <c r="O222" s="64"/>
      <c r="P222" s="64"/>
      <c r="Q222" s="64">
        <v>0.34899999999999998</v>
      </c>
      <c r="R222" s="64" t="str">
        <f t="shared" si="998"/>
        <v>VG</v>
      </c>
      <c r="S222" s="64"/>
      <c r="T222" s="64"/>
      <c r="U222" s="64"/>
      <c r="V222" s="64">
        <v>0.92900000000000005</v>
      </c>
      <c r="W222" s="64" t="str">
        <f t="shared" si="999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76" customFormat="1" x14ac:dyDescent="0.3">
      <c r="A223" s="76">
        <v>14162500</v>
      </c>
      <c r="B223" s="76">
        <v>23772909</v>
      </c>
      <c r="C223" s="76" t="s">
        <v>11</v>
      </c>
      <c r="D223" s="76" t="s">
        <v>170</v>
      </c>
      <c r="F223" s="77"/>
      <c r="G223" s="16">
        <v>-0.108</v>
      </c>
      <c r="H223" s="16" t="str">
        <f t="shared" si="996"/>
        <v>NS</v>
      </c>
      <c r="I223" s="16"/>
      <c r="J223" s="16"/>
      <c r="K223" s="16"/>
      <c r="L223" s="28">
        <v>-0.16300000000000001</v>
      </c>
      <c r="M223" s="28" t="str">
        <f t="shared" si="997"/>
        <v>NS</v>
      </c>
      <c r="N223" s="16"/>
      <c r="O223" s="16"/>
      <c r="P223" s="16"/>
      <c r="Q223" s="16">
        <v>0.89500000000000002</v>
      </c>
      <c r="R223" s="16" t="str">
        <f t="shared" si="998"/>
        <v>NS</v>
      </c>
      <c r="S223" s="16"/>
      <c r="T223" s="16"/>
      <c r="U223" s="16"/>
      <c r="V223" s="16">
        <v>0.94799999999999995</v>
      </c>
      <c r="W223" s="16" t="str">
        <f t="shared" si="999"/>
        <v>VG</v>
      </c>
      <c r="X223" s="16"/>
      <c r="Y223" s="16"/>
      <c r="Z223" s="16"/>
      <c r="AA223" s="16"/>
      <c r="AB223" s="28"/>
      <c r="AC223" s="16"/>
      <c r="AD223" s="16"/>
      <c r="AE223" s="16"/>
      <c r="AF223" s="28"/>
      <c r="AG223" s="16"/>
      <c r="AH223" s="16"/>
      <c r="AI223" s="16"/>
      <c r="AJ223" s="28"/>
      <c r="AK223" s="16"/>
      <c r="AL223" s="16"/>
    </row>
    <row r="224" spans="1:38" s="63" customFormat="1" x14ac:dyDescent="0.3">
      <c r="A224" s="63">
        <v>14162500</v>
      </c>
      <c r="B224" s="63">
        <v>23772909</v>
      </c>
      <c r="C224" s="63" t="s">
        <v>11</v>
      </c>
      <c r="D224" s="63" t="s">
        <v>172</v>
      </c>
      <c r="F224" s="79">
        <v>1.6</v>
      </c>
      <c r="G224" s="64">
        <v>0.47299999999999998</v>
      </c>
      <c r="H224" s="64" t="str">
        <f t="shared" si="996"/>
        <v>S</v>
      </c>
      <c r="I224" s="64"/>
      <c r="J224" s="64"/>
      <c r="K224" s="64"/>
      <c r="L224" s="65">
        <v>-0.109</v>
      </c>
      <c r="M224" s="65" t="str">
        <f t="shared" si="997"/>
        <v>S</v>
      </c>
      <c r="N224" s="64"/>
      <c r="O224" s="64"/>
      <c r="P224" s="64"/>
      <c r="Q224" s="64">
        <v>0.67700000000000005</v>
      </c>
      <c r="R224" s="64" t="str">
        <f t="shared" si="998"/>
        <v>S</v>
      </c>
      <c r="S224" s="64"/>
      <c r="T224" s="64"/>
      <c r="U224" s="64"/>
      <c r="V224" s="64">
        <v>0.94799999999999995</v>
      </c>
      <c r="W224" s="64" t="str">
        <f t="shared" si="999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14162500</v>
      </c>
      <c r="B225" s="63">
        <v>23772909</v>
      </c>
      <c r="C225" s="63" t="s">
        <v>11</v>
      </c>
      <c r="D225" s="63" t="s">
        <v>174</v>
      </c>
      <c r="F225" s="79">
        <v>1.6</v>
      </c>
      <c r="G225" s="64">
        <v>0.48</v>
      </c>
      <c r="H225" s="64" t="str">
        <f t="shared" si="996"/>
        <v>S</v>
      </c>
      <c r="I225" s="64"/>
      <c r="J225" s="64"/>
      <c r="K225" s="64"/>
      <c r="L225" s="65">
        <v>-0.108</v>
      </c>
      <c r="M225" s="65" t="str">
        <f t="shared" si="997"/>
        <v>S</v>
      </c>
      <c r="N225" s="64"/>
      <c r="O225" s="64"/>
      <c r="P225" s="64"/>
      <c r="Q225" s="64">
        <v>0.67700000000000005</v>
      </c>
      <c r="R225" s="64" t="str">
        <f t="shared" si="998"/>
        <v>S</v>
      </c>
      <c r="S225" s="64"/>
      <c r="T225" s="64"/>
      <c r="U225" s="64"/>
      <c r="V225" s="64">
        <v>0.94799999999999995</v>
      </c>
      <c r="W225" s="64" t="str">
        <f t="shared" si="999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ht="28.8" x14ac:dyDescent="0.3">
      <c r="A226" s="63">
        <v>14162500</v>
      </c>
      <c r="B226" s="63">
        <v>23772909</v>
      </c>
      <c r="C226" s="63" t="s">
        <v>11</v>
      </c>
      <c r="D226" s="82" t="s">
        <v>175</v>
      </c>
      <c r="E226" s="82"/>
      <c r="F226" s="79">
        <v>1.5</v>
      </c>
      <c r="G226" s="64">
        <v>0.53</v>
      </c>
      <c r="H226" s="64" t="str">
        <f t="shared" si="996"/>
        <v>S</v>
      </c>
      <c r="I226" s="64"/>
      <c r="J226" s="64"/>
      <c r="K226" s="64"/>
      <c r="L226" s="65">
        <v>-9.2999999999999999E-2</v>
      </c>
      <c r="M226" s="65" t="str">
        <f t="shared" si="997"/>
        <v>G</v>
      </c>
      <c r="N226" s="64"/>
      <c r="O226" s="64"/>
      <c r="P226" s="64"/>
      <c r="Q226" s="64">
        <v>0.65</v>
      </c>
      <c r="R226" s="64" t="str">
        <f t="shared" si="998"/>
        <v>S</v>
      </c>
      <c r="S226" s="64"/>
      <c r="T226" s="64"/>
      <c r="U226" s="64"/>
      <c r="V226" s="64">
        <v>0.94799999999999995</v>
      </c>
      <c r="W226" s="64" t="str">
        <f t="shared" si="999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x14ac:dyDescent="0.3">
      <c r="A227" s="63">
        <v>14162500</v>
      </c>
      <c r="B227" s="63">
        <v>23772909</v>
      </c>
      <c r="C227" s="63" t="s">
        <v>11</v>
      </c>
      <c r="D227" s="82" t="s">
        <v>177</v>
      </c>
      <c r="E227" s="82"/>
      <c r="F227" s="79">
        <v>1</v>
      </c>
      <c r="G227" s="64">
        <v>0.83</v>
      </c>
      <c r="H227" s="64" t="str">
        <f t="shared" si="996"/>
        <v>VG</v>
      </c>
      <c r="I227" s="64"/>
      <c r="J227" s="64"/>
      <c r="K227" s="64"/>
      <c r="L227" s="65">
        <v>7.0000000000000007E-2</v>
      </c>
      <c r="M227" s="65" t="str">
        <f t="shared" si="997"/>
        <v>G</v>
      </c>
      <c r="N227" s="64"/>
      <c r="O227" s="64"/>
      <c r="P227" s="64"/>
      <c r="Q227" s="64">
        <v>0.41</v>
      </c>
      <c r="R227" s="64" t="str">
        <f t="shared" si="998"/>
        <v>VG</v>
      </c>
      <c r="S227" s="64"/>
      <c r="T227" s="64"/>
      <c r="U227" s="64"/>
      <c r="V227" s="64">
        <v>0.94</v>
      </c>
      <c r="W227" s="64" t="str">
        <f t="shared" si="999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63" customFormat="1" x14ac:dyDescent="0.3">
      <c r="A228" s="63">
        <v>14162500</v>
      </c>
      <c r="B228" s="63">
        <v>23772909</v>
      </c>
      <c r="C228" s="63" t="s">
        <v>11</v>
      </c>
      <c r="D228" s="82" t="s">
        <v>186</v>
      </c>
      <c r="E228" s="82"/>
      <c r="F228" s="79">
        <v>0.9</v>
      </c>
      <c r="G228" s="64">
        <v>0.86</v>
      </c>
      <c r="H228" s="64" t="str">
        <f t="shared" si="996"/>
        <v>VG</v>
      </c>
      <c r="I228" s="64"/>
      <c r="J228" s="64"/>
      <c r="K228" s="64"/>
      <c r="L228" s="65">
        <v>9.1999999999999998E-2</v>
      </c>
      <c r="M228" s="65" t="str">
        <f t="shared" si="997"/>
        <v>G</v>
      </c>
      <c r="N228" s="64"/>
      <c r="O228" s="64"/>
      <c r="P228" s="64"/>
      <c r="Q228" s="64">
        <v>0.36</v>
      </c>
      <c r="R228" s="64" t="str">
        <f t="shared" si="998"/>
        <v>VG</v>
      </c>
      <c r="S228" s="64"/>
      <c r="T228" s="64"/>
      <c r="U228" s="64"/>
      <c r="V228" s="64">
        <v>0.96</v>
      </c>
      <c r="W228" s="64" t="str">
        <f t="shared" si="999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ht="27" customHeight="1" x14ac:dyDescent="0.3">
      <c r="A229" s="63">
        <v>14162500</v>
      </c>
      <c r="B229" s="63">
        <v>23772909</v>
      </c>
      <c r="C229" s="63" t="s">
        <v>11</v>
      </c>
      <c r="D229" s="82" t="s">
        <v>189</v>
      </c>
      <c r="E229" s="82"/>
      <c r="F229" s="79">
        <v>0.7</v>
      </c>
      <c r="G229" s="64">
        <v>0.91</v>
      </c>
      <c r="H229" s="64" t="str">
        <f t="shared" si="996"/>
        <v>VG</v>
      </c>
      <c r="I229" s="64"/>
      <c r="J229" s="64"/>
      <c r="K229" s="64"/>
      <c r="L229" s="65">
        <v>-4.0000000000000001E-3</v>
      </c>
      <c r="M229" s="65" t="str">
        <f t="shared" si="997"/>
        <v>VG</v>
      </c>
      <c r="N229" s="64"/>
      <c r="O229" s="64"/>
      <c r="P229" s="64"/>
      <c r="Q229" s="64">
        <v>0.31</v>
      </c>
      <c r="R229" s="64" t="str">
        <f t="shared" si="998"/>
        <v>VG</v>
      </c>
      <c r="S229" s="64"/>
      <c r="T229" s="64"/>
      <c r="U229" s="64"/>
      <c r="V229" s="64">
        <v>0.96</v>
      </c>
      <c r="W229" s="64" t="str">
        <f t="shared" si="999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120" customFormat="1" x14ac:dyDescent="0.3">
      <c r="A230" s="120">
        <v>14162500</v>
      </c>
      <c r="B230" s="120">
        <v>23772909</v>
      </c>
      <c r="C230" s="120" t="s">
        <v>11</v>
      </c>
      <c r="D230" s="120" t="s">
        <v>192</v>
      </c>
      <c r="E230" s="120" t="s">
        <v>193</v>
      </c>
      <c r="F230" s="121">
        <v>0.7</v>
      </c>
      <c r="G230" s="122">
        <v>0.89</v>
      </c>
      <c r="H230" s="122" t="str">
        <f t="shared" si="996"/>
        <v>VG</v>
      </c>
      <c r="I230" s="122"/>
      <c r="J230" s="122"/>
      <c r="K230" s="122"/>
      <c r="L230" s="123">
        <v>-1.2999999999999999E-2</v>
      </c>
      <c r="M230" s="123" t="str">
        <f t="shared" si="997"/>
        <v>VG</v>
      </c>
      <c r="N230" s="122"/>
      <c r="O230" s="122"/>
      <c r="P230" s="122"/>
      <c r="Q230" s="122">
        <v>0.33</v>
      </c>
      <c r="R230" s="122" t="str">
        <f t="shared" si="998"/>
        <v>VG</v>
      </c>
      <c r="S230" s="122"/>
      <c r="T230" s="122"/>
      <c r="U230" s="122"/>
      <c r="V230" s="122">
        <v>0.96</v>
      </c>
      <c r="W230" s="122" t="str">
        <f t="shared" si="999"/>
        <v>VG</v>
      </c>
      <c r="X230" s="122"/>
      <c r="Y230" s="122"/>
      <c r="Z230" s="122"/>
      <c r="AA230" s="122"/>
      <c r="AB230" s="123"/>
      <c r="AC230" s="122"/>
      <c r="AD230" s="122"/>
      <c r="AE230" s="122"/>
      <c r="AF230" s="123"/>
      <c r="AG230" s="122"/>
      <c r="AH230" s="122"/>
      <c r="AI230" s="122"/>
      <c r="AJ230" s="123"/>
      <c r="AK230" s="122"/>
      <c r="AL230" s="122"/>
    </row>
    <row r="231" spans="1:38" s="120" customFormat="1" x14ac:dyDescent="0.3">
      <c r="A231" s="120">
        <v>14162500</v>
      </c>
      <c r="B231" s="120">
        <v>23772909</v>
      </c>
      <c r="C231" s="120" t="s">
        <v>11</v>
      </c>
      <c r="D231" s="120" t="s">
        <v>204</v>
      </c>
      <c r="E231" s="120" t="s">
        <v>199</v>
      </c>
      <c r="F231" s="121">
        <v>0.9</v>
      </c>
      <c r="G231" s="122">
        <v>0.82</v>
      </c>
      <c r="H231" s="122" t="str">
        <f t="shared" ref="H231" si="1000">IF(G231&gt;0.8,"VG",IF(G231&gt;0.7,"G",IF(G231&gt;0.45,"S","NS")))</f>
        <v>VG</v>
      </c>
      <c r="I231" s="122"/>
      <c r="J231" s="122"/>
      <c r="K231" s="122"/>
      <c r="L231" s="123">
        <v>-3.5999999999999997E-2</v>
      </c>
      <c r="M231" s="123" t="str">
        <f t="shared" ref="M231" si="1001">IF(ABS(L231)&lt;5%,"VG",IF(ABS(L231)&lt;10%,"G",IF(ABS(L231)&lt;15%,"S","NS")))</f>
        <v>VG</v>
      </c>
      <c r="N231" s="122"/>
      <c r="O231" s="122"/>
      <c r="P231" s="122"/>
      <c r="Q231" s="122">
        <v>0.43</v>
      </c>
      <c r="R231" s="122" t="str">
        <f t="shared" ref="R231" si="1002">IF(Q231&lt;=0.5,"VG",IF(Q231&lt;=0.6,"G",IF(Q231&lt;=0.7,"S","NS")))</f>
        <v>VG</v>
      </c>
      <c r="S231" s="122"/>
      <c r="T231" s="122"/>
      <c r="U231" s="122"/>
      <c r="V231" s="122">
        <v>0.95</v>
      </c>
      <c r="W231" s="122" t="str">
        <f t="shared" ref="W231" si="1003">IF(V231&gt;0.85,"VG",IF(V231&gt;0.75,"G",IF(V231&gt;0.6,"S","NS")))</f>
        <v>VG</v>
      </c>
      <c r="X231" s="122"/>
      <c r="Y231" s="122"/>
      <c r="Z231" s="122"/>
      <c r="AA231" s="122"/>
      <c r="AB231" s="123"/>
      <c r="AC231" s="122"/>
      <c r="AD231" s="122"/>
      <c r="AE231" s="122"/>
      <c r="AF231" s="123"/>
      <c r="AG231" s="122"/>
      <c r="AH231" s="122"/>
      <c r="AI231" s="122"/>
      <c r="AJ231" s="123"/>
      <c r="AK231" s="122"/>
      <c r="AL231" s="122"/>
    </row>
    <row r="232" spans="1:38" s="120" customFormat="1" x14ac:dyDescent="0.3">
      <c r="A232" s="120">
        <v>14162500</v>
      </c>
      <c r="B232" s="120">
        <v>23772909</v>
      </c>
      <c r="C232" s="120" t="s">
        <v>11</v>
      </c>
      <c r="D232" s="120" t="s">
        <v>212</v>
      </c>
      <c r="E232" s="120" t="s">
        <v>214</v>
      </c>
      <c r="F232" s="121">
        <v>0.9</v>
      </c>
      <c r="G232" s="122">
        <v>0.84</v>
      </c>
      <c r="H232" s="122" t="str">
        <f t="shared" ref="H232" si="1004">IF(G232&gt;0.8,"VG",IF(G232&gt;0.7,"G",IF(G232&gt;0.45,"S","NS")))</f>
        <v>VG</v>
      </c>
      <c r="I232" s="122"/>
      <c r="J232" s="122"/>
      <c r="K232" s="122"/>
      <c r="L232" s="123">
        <v>-3.1E-2</v>
      </c>
      <c r="M232" s="123" t="str">
        <f t="shared" ref="M232" si="1005">IF(ABS(L232)&lt;5%,"VG",IF(ABS(L232)&lt;10%,"G",IF(ABS(L232)&lt;15%,"S","NS")))</f>
        <v>VG</v>
      </c>
      <c r="N232" s="122"/>
      <c r="O232" s="122"/>
      <c r="P232" s="122"/>
      <c r="Q232" s="122">
        <v>0.4</v>
      </c>
      <c r="R232" s="122" t="str">
        <f t="shared" ref="R232" si="1006">IF(Q232&lt;=0.5,"VG",IF(Q232&lt;=0.6,"G",IF(Q232&lt;=0.7,"S","NS")))</f>
        <v>VG</v>
      </c>
      <c r="S232" s="122"/>
      <c r="T232" s="122"/>
      <c r="U232" s="122"/>
      <c r="V232" s="122">
        <v>0.95</v>
      </c>
      <c r="W232" s="122" t="str">
        <f t="shared" ref="W232" si="1007">IF(V232&gt;0.85,"VG",IF(V232&gt;0.75,"G",IF(V232&gt;0.6,"S","NS")))</f>
        <v>VG</v>
      </c>
      <c r="X232" s="122"/>
      <c r="Y232" s="122"/>
      <c r="Z232" s="122"/>
      <c r="AA232" s="122"/>
      <c r="AB232" s="123"/>
      <c r="AC232" s="122"/>
      <c r="AD232" s="122"/>
      <c r="AE232" s="122"/>
      <c r="AF232" s="123"/>
      <c r="AG232" s="122"/>
      <c r="AH232" s="122"/>
      <c r="AI232" s="122"/>
      <c r="AJ232" s="123"/>
      <c r="AK232" s="122"/>
      <c r="AL232" s="122"/>
    </row>
    <row r="233" spans="1:38" s="124" customFormat="1" x14ac:dyDescent="0.3">
      <c r="A233" s="124">
        <v>14162500</v>
      </c>
      <c r="B233" s="124">
        <v>23772909</v>
      </c>
      <c r="C233" s="124" t="s">
        <v>11</v>
      </c>
      <c r="D233" s="124" t="s">
        <v>228</v>
      </c>
      <c r="E233" s="124" t="s">
        <v>229</v>
      </c>
      <c r="F233" s="125">
        <v>1.2</v>
      </c>
      <c r="G233" s="126">
        <v>0.76</v>
      </c>
      <c r="H233" s="126" t="str">
        <f t="shared" ref="H233" si="1008">IF(G233&gt;0.8,"VG",IF(G233&gt;0.7,"G",IF(G233&gt;0.45,"S","NS")))</f>
        <v>G</v>
      </c>
      <c r="I233" s="126"/>
      <c r="J233" s="126"/>
      <c r="K233" s="126"/>
      <c r="L233" s="127">
        <v>0.156</v>
      </c>
      <c r="M233" s="127" t="str">
        <f t="shared" ref="M233" si="1009">IF(ABS(L233)&lt;5%,"VG",IF(ABS(L233)&lt;10%,"G",IF(ABS(L233)&lt;15%,"S","NS")))</f>
        <v>NS</v>
      </c>
      <c r="N233" s="126"/>
      <c r="O233" s="126"/>
      <c r="P233" s="126"/>
      <c r="Q233" s="126">
        <v>0.45</v>
      </c>
      <c r="R233" s="126" t="str">
        <f t="shared" ref="R233" si="1010">IF(Q233&lt;=0.5,"VG",IF(Q233&lt;=0.6,"G",IF(Q233&lt;=0.7,"S","NS")))</f>
        <v>VG</v>
      </c>
      <c r="S233" s="126"/>
      <c r="T233" s="126"/>
      <c r="U233" s="126"/>
      <c r="V233" s="126">
        <v>0.95</v>
      </c>
      <c r="W233" s="126" t="str">
        <f t="shared" ref="W233" si="1011">IF(V233&gt;0.85,"VG",IF(V233&gt;0.75,"G",IF(V233&gt;0.6,"S","NS")))</f>
        <v>VG</v>
      </c>
      <c r="X233" s="126"/>
      <c r="Y233" s="126"/>
      <c r="Z233" s="126"/>
      <c r="AA233" s="126"/>
      <c r="AB233" s="127"/>
      <c r="AC233" s="126"/>
      <c r="AD233" s="126"/>
      <c r="AE233" s="126"/>
      <c r="AF233" s="127"/>
      <c r="AG233" s="126"/>
      <c r="AH233" s="126"/>
      <c r="AI233" s="126"/>
      <c r="AJ233" s="127"/>
      <c r="AK233" s="126"/>
      <c r="AL233" s="126"/>
    </row>
    <row r="234" spans="1:38" s="124" customFormat="1" x14ac:dyDescent="0.3">
      <c r="A234" s="124">
        <v>14162500</v>
      </c>
      <c r="B234" s="124">
        <v>23772909</v>
      </c>
      <c r="C234" s="124" t="s">
        <v>11</v>
      </c>
      <c r="D234" s="124" t="s">
        <v>240</v>
      </c>
      <c r="E234" s="124" t="s">
        <v>229</v>
      </c>
      <c r="F234" s="125">
        <v>1.2</v>
      </c>
      <c r="G234" s="126">
        <v>0.75</v>
      </c>
      <c r="H234" s="126" t="str">
        <f t="shared" ref="H234" si="1012">IF(G234&gt;0.8,"VG",IF(G234&gt;0.7,"G",IF(G234&gt;0.45,"S","NS")))</f>
        <v>G</v>
      </c>
      <c r="I234" s="126"/>
      <c r="J234" s="126"/>
      <c r="K234" s="126"/>
      <c r="L234" s="127">
        <v>0.158</v>
      </c>
      <c r="M234" s="127" t="str">
        <f t="shared" ref="M234" si="1013">IF(ABS(L234)&lt;5%,"VG",IF(ABS(L234)&lt;10%,"G",IF(ABS(L234)&lt;15%,"S","NS")))</f>
        <v>NS</v>
      </c>
      <c r="N234" s="126"/>
      <c r="O234" s="126"/>
      <c r="P234" s="126"/>
      <c r="Q234" s="126">
        <v>0.46</v>
      </c>
      <c r="R234" s="126" t="str">
        <f t="shared" ref="R234" si="1014">IF(Q234&lt;=0.5,"VG",IF(Q234&lt;=0.6,"G",IF(Q234&lt;=0.7,"S","NS")))</f>
        <v>VG</v>
      </c>
      <c r="S234" s="126"/>
      <c r="T234" s="126"/>
      <c r="U234" s="126"/>
      <c r="V234" s="126">
        <v>0.95</v>
      </c>
      <c r="W234" s="126" t="str">
        <f t="shared" ref="W234" si="1015">IF(V234&gt;0.85,"VG",IF(V234&gt;0.75,"G",IF(V234&gt;0.6,"S","NS")))</f>
        <v>VG</v>
      </c>
      <c r="X234" s="126"/>
      <c r="Y234" s="126"/>
      <c r="Z234" s="126"/>
      <c r="AA234" s="126"/>
      <c r="AB234" s="127"/>
      <c r="AC234" s="126"/>
      <c r="AD234" s="126"/>
      <c r="AE234" s="126"/>
      <c r="AF234" s="127"/>
      <c r="AG234" s="126"/>
      <c r="AH234" s="126"/>
      <c r="AI234" s="126"/>
      <c r="AJ234" s="127"/>
      <c r="AK234" s="126"/>
      <c r="AL234" s="126"/>
    </row>
    <row r="235" spans="1:38" s="120" customFormat="1" x14ac:dyDescent="0.3">
      <c r="A235" s="120">
        <v>14162500</v>
      </c>
      <c r="B235" s="120">
        <v>23772909</v>
      </c>
      <c r="C235" s="120" t="s">
        <v>11</v>
      </c>
      <c r="D235" s="120" t="s">
        <v>245</v>
      </c>
      <c r="E235" s="120" t="s">
        <v>246</v>
      </c>
      <c r="F235" s="121">
        <v>0.9</v>
      </c>
      <c r="G235" s="122">
        <v>0.87</v>
      </c>
      <c r="H235" s="122" t="str">
        <f t="shared" ref="H235" si="1016">IF(G235&gt;0.8,"VG",IF(G235&gt;0.7,"G",IF(G235&gt;0.45,"S","NS")))</f>
        <v>VG</v>
      </c>
      <c r="I235" s="122"/>
      <c r="J235" s="122"/>
      <c r="K235" s="122"/>
      <c r="L235" s="123">
        <v>9.9000000000000005E-2</v>
      </c>
      <c r="M235" s="123" t="str">
        <f t="shared" ref="M235" si="1017">IF(ABS(L235)&lt;5%,"VG",IF(ABS(L235)&lt;10%,"G",IF(ABS(L235)&lt;15%,"S","NS")))</f>
        <v>G</v>
      </c>
      <c r="N235" s="122"/>
      <c r="O235" s="122"/>
      <c r="P235" s="122"/>
      <c r="Q235" s="122">
        <v>0.35</v>
      </c>
      <c r="R235" s="122" t="str">
        <f t="shared" ref="R235" si="1018">IF(Q235&lt;=0.5,"VG",IF(Q235&lt;=0.6,"G",IF(Q235&lt;=0.7,"S","NS")))</f>
        <v>VG</v>
      </c>
      <c r="S235" s="122"/>
      <c r="T235" s="122"/>
      <c r="U235" s="122"/>
      <c r="V235" s="122">
        <v>0.95</v>
      </c>
      <c r="W235" s="122" t="str">
        <f t="shared" ref="W235" si="1019">IF(V235&gt;0.85,"VG",IF(V235&gt;0.75,"G",IF(V235&gt;0.6,"S","NS")))</f>
        <v>VG</v>
      </c>
      <c r="X235" s="122"/>
      <c r="Y235" s="122"/>
      <c r="Z235" s="122"/>
      <c r="AA235" s="122"/>
      <c r="AB235" s="123"/>
      <c r="AC235" s="122"/>
      <c r="AD235" s="122"/>
      <c r="AE235" s="122"/>
      <c r="AF235" s="123"/>
      <c r="AG235" s="122"/>
      <c r="AH235" s="122"/>
      <c r="AI235" s="122"/>
      <c r="AJ235" s="123"/>
      <c r="AK235" s="122"/>
      <c r="AL235" s="122"/>
    </row>
    <row r="236" spans="1:38" s="120" customFormat="1" x14ac:dyDescent="0.3">
      <c r="A236" s="120">
        <v>14162500</v>
      </c>
      <c r="B236" s="120">
        <v>23772909</v>
      </c>
      <c r="C236" s="120" t="s">
        <v>11</v>
      </c>
      <c r="D236" s="120" t="s">
        <v>251</v>
      </c>
      <c r="E236" s="120" t="s">
        <v>249</v>
      </c>
      <c r="F236" s="121">
        <v>0.6</v>
      </c>
      <c r="G236" s="122">
        <v>0.93</v>
      </c>
      <c r="H236" s="122" t="str">
        <f t="shared" ref="H236" si="1020">IF(G236&gt;0.8,"VG",IF(G236&gt;0.7,"G",IF(G236&gt;0.45,"S","NS")))</f>
        <v>VG</v>
      </c>
      <c r="I236" s="122"/>
      <c r="J236" s="122"/>
      <c r="K236" s="122"/>
      <c r="L236" s="123">
        <v>4.2000000000000003E-2</v>
      </c>
      <c r="M236" s="123" t="str">
        <f t="shared" ref="M236" si="1021">IF(ABS(L236)&lt;5%,"VG",IF(ABS(L236)&lt;10%,"G",IF(ABS(L236)&lt;15%,"S","NS")))</f>
        <v>VG</v>
      </c>
      <c r="N236" s="122"/>
      <c r="O236" s="122"/>
      <c r="P236" s="122"/>
      <c r="Q236" s="122">
        <v>0.26</v>
      </c>
      <c r="R236" s="122" t="str">
        <f t="shared" ref="R236" si="1022">IF(Q236&lt;=0.5,"VG",IF(Q236&lt;=0.6,"G",IF(Q236&lt;=0.7,"S","NS")))</f>
        <v>VG</v>
      </c>
      <c r="S236" s="122"/>
      <c r="T236" s="122"/>
      <c r="U236" s="122"/>
      <c r="V236" s="122">
        <v>0.95</v>
      </c>
      <c r="W236" s="122" t="str">
        <f t="shared" ref="W236" si="1023">IF(V236&gt;0.85,"VG",IF(V236&gt;0.75,"G",IF(V236&gt;0.6,"S","NS")))</f>
        <v>VG</v>
      </c>
      <c r="X236" s="122"/>
      <c r="Y236" s="122"/>
      <c r="Z236" s="122"/>
      <c r="AA236" s="122"/>
      <c r="AB236" s="123"/>
      <c r="AC236" s="122"/>
      <c r="AD236" s="122"/>
      <c r="AE236" s="122"/>
      <c r="AF236" s="123"/>
      <c r="AG236" s="122"/>
      <c r="AH236" s="122"/>
      <c r="AI236" s="122"/>
      <c r="AJ236" s="123"/>
      <c r="AK236" s="122"/>
      <c r="AL236" s="122"/>
    </row>
    <row r="237" spans="1:38" s="120" customFormat="1" x14ac:dyDescent="0.3">
      <c r="A237" s="120">
        <v>14162500</v>
      </c>
      <c r="B237" s="120">
        <v>23772909</v>
      </c>
      <c r="C237" s="120" t="s">
        <v>11</v>
      </c>
      <c r="D237" s="120" t="s">
        <v>254</v>
      </c>
      <c r="E237" s="120" t="s">
        <v>255</v>
      </c>
      <c r="F237" s="121">
        <v>0.5</v>
      </c>
      <c r="G237" s="122">
        <v>0.94</v>
      </c>
      <c r="H237" s="122" t="str">
        <f t="shared" ref="H237" si="1024">IF(G237&gt;0.8,"VG",IF(G237&gt;0.7,"G",IF(G237&gt;0.45,"S","NS")))</f>
        <v>VG</v>
      </c>
      <c r="I237" s="122"/>
      <c r="J237" s="122"/>
      <c r="K237" s="122"/>
      <c r="L237" s="123">
        <v>-6.0000000000000001E-3</v>
      </c>
      <c r="M237" s="123" t="str">
        <f t="shared" ref="M237" si="1025">IF(ABS(L237)&lt;5%,"VG",IF(ABS(L237)&lt;10%,"G",IF(ABS(L237)&lt;15%,"S","NS")))</f>
        <v>VG</v>
      </c>
      <c r="N237" s="122"/>
      <c r="O237" s="122"/>
      <c r="P237" s="122"/>
      <c r="Q237" s="122">
        <v>0.24</v>
      </c>
      <c r="R237" s="122" t="str">
        <f t="shared" ref="R237" si="1026">IF(Q237&lt;=0.5,"VG",IF(Q237&lt;=0.6,"G",IF(Q237&lt;=0.7,"S","NS")))</f>
        <v>VG</v>
      </c>
      <c r="S237" s="122"/>
      <c r="T237" s="122"/>
      <c r="U237" s="122"/>
      <c r="V237" s="122">
        <v>0.94</v>
      </c>
      <c r="W237" s="122" t="str">
        <f t="shared" ref="W237" si="1027">IF(V237&gt;0.85,"VG",IF(V237&gt;0.75,"G",IF(V237&gt;0.6,"S","NS")))</f>
        <v>VG</v>
      </c>
      <c r="X237" s="122"/>
      <c r="Y237" s="122"/>
      <c r="Z237" s="122"/>
      <c r="AA237" s="122"/>
      <c r="AB237" s="123"/>
      <c r="AC237" s="122"/>
      <c r="AD237" s="122"/>
      <c r="AE237" s="122"/>
      <c r="AF237" s="123"/>
      <c r="AG237" s="122"/>
      <c r="AH237" s="122"/>
      <c r="AI237" s="122"/>
      <c r="AJ237" s="123"/>
      <c r="AK237" s="122"/>
      <c r="AL237" s="122"/>
    </row>
    <row r="238" spans="1:38" s="136" customFormat="1" x14ac:dyDescent="0.3">
      <c r="F238" s="137"/>
      <c r="G238" s="138"/>
      <c r="H238" s="138"/>
      <c r="I238" s="138"/>
      <c r="J238" s="138"/>
      <c r="K238" s="138"/>
      <c r="L238" s="139"/>
      <c r="M238" s="139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9"/>
      <c r="AC238" s="138"/>
      <c r="AD238" s="138"/>
      <c r="AE238" s="138"/>
      <c r="AF238" s="139"/>
      <c r="AG238" s="138"/>
      <c r="AH238" s="138"/>
      <c r="AI238" s="138"/>
      <c r="AJ238" s="139"/>
      <c r="AK238" s="138"/>
      <c r="AL238" s="138"/>
    </row>
    <row r="239" spans="1:38" s="69" customFormat="1" x14ac:dyDescent="0.3">
      <c r="A239" s="69">
        <v>14164900</v>
      </c>
      <c r="B239" s="69">
        <v>23772751</v>
      </c>
      <c r="C239" s="69" t="s">
        <v>60</v>
      </c>
      <c r="D239" s="69" t="s">
        <v>55</v>
      </c>
      <c r="F239" s="80"/>
      <c r="G239" s="70">
        <v>0.88600000000000001</v>
      </c>
      <c r="H239" s="70" t="str">
        <f t="shared" ref="H239:H258" si="1028">IF(G239&gt;0.8,"VG",IF(G239&gt;0.7,"G",IF(G239&gt;0.45,"S","NS")))</f>
        <v>VG</v>
      </c>
      <c r="I239" s="70"/>
      <c r="J239" s="70"/>
      <c r="K239" s="70"/>
      <c r="L239" s="71">
        <v>5.7000000000000002E-2</v>
      </c>
      <c r="M239" s="71" t="str">
        <f t="shared" ref="M239:M258" si="1029">IF(ABS(L239)&lt;5%,"VG",IF(ABS(L239)&lt;10%,"G",IF(ABS(L239)&lt;15%,"S","NS")))</f>
        <v>G</v>
      </c>
      <c r="N239" s="70"/>
      <c r="O239" s="70"/>
      <c r="P239" s="70"/>
      <c r="Q239" s="70">
        <v>0.33300000000000002</v>
      </c>
      <c r="R239" s="70" t="str">
        <f t="shared" ref="R239:R258" si="1030">IF(Q239&lt;=0.5,"VG",IF(Q239&lt;=0.6,"G",IF(Q239&lt;=0.7,"S","NS")))</f>
        <v>VG</v>
      </c>
      <c r="S239" s="70"/>
      <c r="T239" s="70"/>
      <c r="U239" s="70"/>
      <c r="V239" s="70">
        <v>0.93</v>
      </c>
      <c r="W239" s="70" t="str">
        <f t="shared" ref="W239:W258" si="1031">IF(V239&gt;0.85,"VG",IF(V239&gt;0.75,"G",IF(V239&gt;0.6,"S","NS")))</f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93</v>
      </c>
      <c r="F240" s="80"/>
      <c r="G240" s="70">
        <v>0.91300000000000003</v>
      </c>
      <c r="H240" s="70" t="str">
        <f t="shared" si="1028"/>
        <v>VG</v>
      </c>
      <c r="I240" s="70"/>
      <c r="J240" s="70"/>
      <c r="K240" s="70"/>
      <c r="L240" s="71">
        <v>3.2000000000000001E-2</v>
      </c>
      <c r="M240" s="71" t="str">
        <f t="shared" si="1029"/>
        <v>VG</v>
      </c>
      <c r="N240" s="70"/>
      <c r="O240" s="70"/>
      <c r="P240" s="70"/>
      <c r="Q240" s="70">
        <v>0.29199999999999998</v>
      </c>
      <c r="R240" s="70" t="str">
        <f t="shared" si="1030"/>
        <v>VG</v>
      </c>
      <c r="S240" s="70"/>
      <c r="T240" s="70"/>
      <c r="U240" s="70"/>
      <c r="V240" s="70">
        <v>0.93799999999999994</v>
      </c>
      <c r="W240" s="70" t="str">
        <f t="shared" si="1031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159</v>
      </c>
      <c r="F241" s="80"/>
      <c r="G241" s="70">
        <v>0.876</v>
      </c>
      <c r="H241" s="70" t="str">
        <f t="shared" si="1028"/>
        <v>VG</v>
      </c>
      <c r="I241" s="70"/>
      <c r="J241" s="70"/>
      <c r="K241" s="70"/>
      <c r="L241" s="71">
        <v>0.08</v>
      </c>
      <c r="M241" s="71" t="str">
        <f t="shared" si="1029"/>
        <v>G</v>
      </c>
      <c r="N241" s="70"/>
      <c r="O241" s="70"/>
      <c r="P241" s="70"/>
      <c r="Q241" s="70">
        <v>0.34300000000000003</v>
      </c>
      <c r="R241" s="70" t="str">
        <f t="shared" si="1030"/>
        <v>VG</v>
      </c>
      <c r="S241" s="70"/>
      <c r="T241" s="70"/>
      <c r="U241" s="70"/>
      <c r="V241" s="70">
        <v>0.92900000000000005</v>
      </c>
      <c r="W241" s="70" t="str">
        <f t="shared" si="1031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161</v>
      </c>
      <c r="F242" s="80"/>
      <c r="G242" s="70">
        <v>0.84099999999999997</v>
      </c>
      <c r="H242" s="70" t="str">
        <f t="shared" si="1028"/>
        <v>VG</v>
      </c>
      <c r="I242" s="70"/>
      <c r="J242" s="70"/>
      <c r="K242" s="70"/>
      <c r="L242" s="71">
        <v>0.123</v>
      </c>
      <c r="M242" s="71" t="str">
        <f t="shared" si="1029"/>
        <v>S</v>
      </c>
      <c r="N242" s="70"/>
      <c r="O242" s="70"/>
      <c r="P242" s="70"/>
      <c r="Q242" s="70">
        <v>0.38100000000000001</v>
      </c>
      <c r="R242" s="70" t="str">
        <f t="shared" si="1030"/>
        <v>VG</v>
      </c>
      <c r="S242" s="70"/>
      <c r="T242" s="70"/>
      <c r="U242" s="70"/>
      <c r="V242" s="70">
        <v>0.93500000000000005</v>
      </c>
      <c r="W242" s="70" t="str">
        <f t="shared" si="1031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162</v>
      </c>
      <c r="F243" s="80"/>
      <c r="G243" s="70">
        <v>0.66</v>
      </c>
      <c r="H243" s="70" t="str">
        <f t="shared" si="1028"/>
        <v>S</v>
      </c>
      <c r="I243" s="70"/>
      <c r="J243" s="70"/>
      <c r="K243" s="70"/>
      <c r="L243" s="71">
        <v>-8.1000000000000003E-2</v>
      </c>
      <c r="M243" s="71" t="str">
        <f t="shared" si="1029"/>
        <v>G</v>
      </c>
      <c r="N243" s="70"/>
      <c r="O243" s="70"/>
      <c r="P243" s="70"/>
      <c r="Q243" s="70">
        <v>0.56599999999999995</v>
      </c>
      <c r="R243" s="70" t="str">
        <f t="shared" si="1030"/>
        <v>G</v>
      </c>
      <c r="S243" s="70"/>
      <c r="T243" s="70"/>
      <c r="U243" s="70"/>
      <c r="V243" s="70">
        <v>0.85499999999999998</v>
      </c>
      <c r="W243" s="70" t="str">
        <f t="shared" si="1031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9" customFormat="1" x14ac:dyDescent="0.3">
      <c r="A244" s="69">
        <v>14164900</v>
      </c>
      <c r="B244" s="69">
        <v>23772751</v>
      </c>
      <c r="C244" s="69" t="s">
        <v>60</v>
      </c>
      <c r="D244" s="69" t="s">
        <v>163</v>
      </c>
      <c r="F244" s="80"/>
      <c r="G244" s="70">
        <v>0.92500000000000004</v>
      </c>
      <c r="H244" s="70" t="str">
        <f t="shared" si="1028"/>
        <v>VG</v>
      </c>
      <c r="I244" s="70"/>
      <c r="J244" s="70"/>
      <c r="K244" s="70"/>
      <c r="L244" s="71">
        <v>2.3E-2</v>
      </c>
      <c r="M244" s="71" t="str">
        <f t="shared" si="1029"/>
        <v>VG</v>
      </c>
      <c r="N244" s="70"/>
      <c r="O244" s="70"/>
      <c r="P244" s="70"/>
      <c r="Q244" s="70">
        <v>0.27100000000000002</v>
      </c>
      <c r="R244" s="70" t="str">
        <f t="shared" si="1030"/>
        <v>VG</v>
      </c>
      <c r="S244" s="70"/>
      <c r="T244" s="70"/>
      <c r="U244" s="70"/>
      <c r="V244" s="70">
        <v>0.94199999999999995</v>
      </c>
      <c r="W244" s="70" t="str">
        <f t="shared" si="1031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9" customFormat="1" x14ac:dyDescent="0.3">
      <c r="A245" s="69">
        <v>14164900</v>
      </c>
      <c r="B245" s="69">
        <v>23772751</v>
      </c>
      <c r="C245" s="69" t="s">
        <v>60</v>
      </c>
      <c r="D245" s="69" t="s">
        <v>165</v>
      </c>
      <c r="F245" s="80"/>
      <c r="G245" s="70">
        <v>0.90300000000000002</v>
      </c>
      <c r="H245" s="70" t="str">
        <f t="shared" si="1028"/>
        <v>VG</v>
      </c>
      <c r="I245" s="70"/>
      <c r="J245" s="70"/>
      <c r="K245" s="70"/>
      <c r="L245" s="71">
        <v>-7.0000000000000001E-3</v>
      </c>
      <c r="M245" s="71" t="str">
        <f t="shared" si="1029"/>
        <v>VG</v>
      </c>
      <c r="N245" s="70"/>
      <c r="O245" s="70"/>
      <c r="P245" s="70"/>
      <c r="Q245" s="70">
        <v>0.31</v>
      </c>
      <c r="R245" s="70" t="str">
        <f t="shared" si="1030"/>
        <v>VG</v>
      </c>
      <c r="S245" s="70"/>
      <c r="T245" s="70"/>
      <c r="U245" s="70"/>
      <c r="V245" s="70">
        <v>0.93100000000000005</v>
      </c>
      <c r="W245" s="70" t="str">
        <f t="shared" si="1031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14164900</v>
      </c>
      <c r="B246" s="69">
        <v>23772751</v>
      </c>
      <c r="C246" s="69" t="s">
        <v>60</v>
      </c>
      <c r="D246" s="69" t="s">
        <v>168</v>
      </c>
      <c r="F246" s="80"/>
      <c r="G246" s="70">
        <v>0.93100000000000005</v>
      </c>
      <c r="H246" s="70" t="str">
        <f t="shared" si="1028"/>
        <v>VG</v>
      </c>
      <c r="I246" s="70"/>
      <c r="J246" s="70"/>
      <c r="K246" s="70"/>
      <c r="L246" s="71">
        <v>3.4000000000000002E-2</v>
      </c>
      <c r="M246" s="71" t="str">
        <f t="shared" si="1029"/>
        <v>VG</v>
      </c>
      <c r="N246" s="70"/>
      <c r="O246" s="70"/>
      <c r="P246" s="70"/>
      <c r="Q246" s="70">
        <v>0.26100000000000001</v>
      </c>
      <c r="R246" s="70" t="str">
        <f t="shared" si="1030"/>
        <v>VG</v>
      </c>
      <c r="S246" s="70"/>
      <c r="T246" s="70"/>
      <c r="U246" s="70"/>
      <c r="V246" s="70">
        <v>0.94799999999999995</v>
      </c>
      <c r="W246" s="70" t="str">
        <f t="shared" si="1031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3" customFormat="1" x14ac:dyDescent="0.3">
      <c r="A247" s="63">
        <v>14164900</v>
      </c>
      <c r="B247" s="63">
        <v>23772751</v>
      </c>
      <c r="C247" s="63" t="s">
        <v>60</v>
      </c>
      <c r="D247" s="63" t="s">
        <v>169</v>
      </c>
      <c r="F247" s="79"/>
      <c r="G247" s="64">
        <v>0.92600000000000005</v>
      </c>
      <c r="H247" s="64" t="str">
        <f t="shared" si="1028"/>
        <v>VG</v>
      </c>
      <c r="I247" s="64"/>
      <c r="J247" s="64"/>
      <c r="K247" s="64"/>
      <c r="L247" s="65">
        <v>1.4E-2</v>
      </c>
      <c r="M247" s="65" t="str">
        <f t="shared" si="1029"/>
        <v>VG</v>
      </c>
      <c r="N247" s="64"/>
      <c r="O247" s="64"/>
      <c r="P247" s="64"/>
      <c r="Q247" s="64">
        <v>0.27</v>
      </c>
      <c r="R247" s="64" t="str">
        <f t="shared" si="1030"/>
        <v>VG</v>
      </c>
      <c r="S247" s="64"/>
      <c r="T247" s="64"/>
      <c r="U247" s="64"/>
      <c r="V247" s="64">
        <v>0.95299999999999996</v>
      </c>
      <c r="W247" s="64" t="str">
        <f t="shared" si="1031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x14ac:dyDescent="0.3">
      <c r="A248" s="63">
        <v>14164900</v>
      </c>
      <c r="B248" s="63">
        <v>23772751</v>
      </c>
      <c r="C248" s="63" t="s">
        <v>60</v>
      </c>
      <c r="D248" s="63" t="s">
        <v>171</v>
      </c>
      <c r="F248" s="79"/>
      <c r="G248" s="64">
        <v>0.73699999999999999</v>
      </c>
      <c r="H248" s="64" t="str">
        <f t="shared" si="1028"/>
        <v>G</v>
      </c>
      <c r="I248" s="64"/>
      <c r="J248" s="64"/>
      <c r="K248" s="64"/>
      <c r="L248" s="65">
        <v>-7.3999999999999996E-2</v>
      </c>
      <c r="M248" s="65" t="str">
        <f t="shared" si="1029"/>
        <v>G</v>
      </c>
      <c r="N248" s="64"/>
      <c r="O248" s="64"/>
      <c r="P248" s="64"/>
      <c r="Q248" s="64">
        <v>0.5</v>
      </c>
      <c r="R248" s="64" t="str">
        <f t="shared" si="1030"/>
        <v>VG</v>
      </c>
      <c r="S248" s="64"/>
      <c r="T248" s="64"/>
      <c r="U248" s="64"/>
      <c r="V248" s="64">
        <v>0.96099999999999997</v>
      </c>
      <c r="W248" s="64" t="str">
        <f t="shared" si="1031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14164900</v>
      </c>
      <c r="B249" s="63">
        <v>23772751</v>
      </c>
      <c r="C249" s="63" t="s">
        <v>60</v>
      </c>
      <c r="D249" s="63" t="s">
        <v>172</v>
      </c>
      <c r="F249" s="79">
        <v>1.7</v>
      </c>
      <c r="G249" s="64">
        <v>0.7</v>
      </c>
      <c r="H249" s="64" t="str">
        <f t="shared" si="1028"/>
        <v>S</v>
      </c>
      <c r="I249" s="64"/>
      <c r="J249" s="64"/>
      <c r="K249" s="64"/>
      <c r="L249" s="65">
        <v>-8.5999999999999993E-2</v>
      </c>
      <c r="M249" s="65" t="str">
        <f t="shared" si="1029"/>
        <v>G</v>
      </c>
      <c r="N249" s="64"/>
      <c r="O249" s="64"/>
      <c r="P249" s="64"/>
      <c r="Q249" s="64">
        <v>0.53</v>
      </c>
      <c r="R249" s="64" t="str">
        <f t="shared" si="1030"/>
        <v>G</v>
      </c>
      <c r="S249" s="64"/>
      <c r="T249" s="64"/>
      <c r="U249" s="64"/>
      <c r="V249" s="64">
        <v>0.96</v>
      </c>
      <c r="W249" s="64" t="str">
        <f t="shared" si="1031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14164900</v>
      </c>
      <c r="B250" s="63">
        <v>23772751</v>
      </c>
      <c r="C250" s="63" t="s">
        <v>60</v>
      </c>
      <c r="D250" s="63" t="s">
        <v>174</v>
      </c>
      <c r="F250" s="79">
        <v>1.7</v>
      </c>
      <c r="G250" s="64">
        <v>0.7</v>
      </c>
      <c r="H250" s="64" t="str">
        <f t="shared" si="1028"/>
        <v>S</v>
      </c>
      <c r="I250" s="64"/>
      <c r="J250" s="64"/>
      <c r="K250" s="64"/>
      <c r="L250" s="65">
        <v>-8.5000000000000006E-2</v>
      </c>
      <c r="M250" s="65" t="str">
        <f t="shared" si="1029"/>
        <v>G</v>
      </c>
      <c r="N250" s="64"/>
      <c r="O250" s="64"/>
      <c r="P250" s="64"/>
      <c r="Q250" s="64">
        <v>0.53</v>
      </c>
      <c r="R250" s="64" t="str">
        <f t="shared" si="1030"/>
        <v>G</v>
      </c>
      <c r="S250" s="64"/>
      <c r="T250" s="64"/>
      <c r="U250" s="64"/>
      <c r="V250" s="64">
        <v>0.96</v>
      </c>
      <c r="W250" s="64" t="str">
        <f t="shared" si="1031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ht="28.8" x14ac:dyDescent="0.3">
      <c r="A251" s="63">
        <v>14164900</v>
      </c>
      <c r="B251" s="63">
        <v>23772751</v>
      </c>
      <c r="C251" s="63" t="s">
        <v>60</v>
      </c>
      <c r="D251" s="82" t="s">
        <v>175</v>
      </c>
      <c r="E251" s="82"/>
      <c r="F251" s="79">
        <v>1.5</v>
      </c>
      <c r="G251" s="64">
        <v>0.75</v>
      </c>
      <c r="H251" s="64" t="str">
        <f t="shared" si="1028"/>
        <v>G</v>
      </c>
      <c r="I251" s="64"/>
      <c r="J251" s="64"/>
      <c r="K251" s="64"/>
      <c r="L251" s="65">
        <v>-6.2E-2</v>
      </c>
      <c r="M251" s="65" t="str">
        <f t="shared" si="1029"/>
        <v>G</v>
      </c>
      <c r="N251" s="64"/>
      <c r="O251" s="64"/>
      <c r="P251" s="64"/>
      <c r="Q251" s="64">
        <v>0.5</v>
      </c>
      <c r="R251" s="64" t="str">
        <f t="shared" si="1030"/>
        <v>VG</v>
      </c>
      <c r="S251" s="64"/>
      <c r="T251" s="64"/>
      <c r="U251" s="64"/>
      <c r="V251" s="64">
        <v>0.97</v>
      </c>
      <c r="W251" s="64" t="str">
        <f t="shared" si="1031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ht="28.8" x14ac:dyDescent="0.3">
      <c r="A252" s="63">
        <v>14164900</v>
      </c>
      <c r="B252" s="63">
        <v>23772751</v>
      </c>
      <c r="C252" s="63" t="s">
        <v>60</v>
      </c>
      <c r="D252" s="82" t="s">
        <v>176</v>
      </c>
      <c r="E252" s="82"/>
      <c r="F252" s="79">
        <v>1.4</v>
      </c>
      <c r="G252" s="64">
        <v>0.77</v>
      </c>
      <c r="H252" s="64" t="str">
        <f t="shared" si="1028"/>
        <v>G</v>
      </c>
      <c r="I252" s="64"/>
      <c r="J252" s="64"/>
      <c r="K252" s="64"/>
      <c r="L252" s="65">
        <v>-0.04</v>
      </c>
      <c r="M252" s="65" t="str">
        <f t="shared" si="1029"/>
        <v>VG</v>
      </c>
      <c r="N252" s="64"/>
      <c r="O252" s="64"/>
      <c r="P252" s="64"/>
      <c r="Q252" s="64">
        <v>0.48</v>
      </c>
      <c r="R252" s="64" t="str">
        <f t="shared" si="1030"/>
        <v>VG</v>
      </c>
      <c r="S252" s="64"/>
      <c r="T252" s="64"/>
      <c r="U252" s="64"/>
      <c r="V252" s="64">
        <v>0.97</v>
      </c>
      <c r="W252" s="64" t="str">
        <f t="shared" si="1031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14164900</v>
      </c>
      <c r="B253" s="63">
        <v>23772751</v>
      </c>
      <c r="C253" s="63" t="s">
        <v>60</v>
      </c>
      <c r="D253" s="82" t="s">
        <v>177</v>
      </c>
      <c r="E253" s="82"/>
      <c r="F253" s="79">
        <v>1.5</v>
      </c>
      <c r="G253" s="64">
        <v>0.79</v>
      </c>
      <c r="H253" s="64" t="str">
        <f t="shared" si="1028"/>
        <v>G</v>
      </c>
      <c r="I253" s="64"/>
      <c r="J253" s="64"/>
      <c r="K253" s="64"/>
      <c r="L253" s="65">
        <v>0.17299999999999999</v>
      </c>
      <c r="M253" s="65" t="str">
        <f t="shared" si="1029"/>
        <v>NS</v>
      </c>
      <c r="N253" s="64"/>
      <c r="O253" s="64"/>
      <c r="P253" s="64"/>
      <c r="Q253" s="64">
        <v>0.43</v>
      </c>
      <c r="R253" s="64" t="str">
        <f t="shared" si="1030"/>
        <v>VG</v>
      </c>
      <c r="S253" s="64"/>
      <c r="T253" s="64"/>
      <c r="U253" s="64"/>
      <c r="V253" s="64">
        <v>0.96</v>
      </c>
      <c r="W253" s="64" t="str">
        <f t="shared" si="1031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47" customFormat="1" x14ac:dyDescent="0.3">
      <c r="A254" s="47">
        <v>14164900</v>
      </c>
      <c r="B254" s="47">
        <v>23772751</v>
      </c>
      <c r="C254" s="47" t="s">
        <v>60</v>
      </c>
      <c r="D254" s="99" t="s">
        <v>178</v>
      </c>
      <c r="E254" s="99"/>
      <c r="F254" s="100">
        <v>1.6</v>
      </c>
      <c r="G254" s="49">
        <v>0.77</v>
      </c>
      <c r="H254" s="49" t="str">
        <f t="shared" si="1028"/>
        <v>G</v>
      </c>
      <c r="I254" s="49"/>
      <c r="J254" s="49"/>
      <c r="K254" s="49"/>
      <c r="L254" s="50">
        <v>0.189</v>
      </c>
      <c r="M254" s="50" t="str">
        <f t="shared" si="1029"/>
        <v>NS</v>
      </c>
      <c r="N254" s="49"/>
      <c r="O254" s="49"/>
      <c r="P254" s="49"/>
      <c r="Q254" s="49">
        <v>0.44</v>
      </c>
      <c r="R254" s="49" t="str">
        <f t="shared" si="1030"/>
        <v>VG</v>
      </c>
      <c r="S254" s="49"/>
      <c r="T254" s="49"/>
      <c r="U254" s="49"/>
      <c r="V254" s="49">
        <v>0.97</v>
      </c>
      <c r="W254" s="49" t="str">
        <f t="shared" si="1031"/>
        <v>VG</v>
      </c>
      <c r="X254" s="49"/>
      <c r="Y254" s="49"/>
      <c r="Z254" s="49"/>
      <c r="AA254" s="49"/>
      <c r="AB254" s="50"/>
      <c r="AC254" s="49"/>
      <c r="AD254" s="49"/>
      <c r="AE254" s="49"/>
      <c r="AF254" s="50"/>
      <c r="AG254" s="49"/>
      <c r="AH254" s="49"/>
      <c r="AI254" s="49"/>
      <c r="AJ254" s="50"/>
      <c r="AK254" s="49"/>
      <c r="AL254" s="49"/>
    </row>
    <row r="255" spans="1:38" s="47" customFormat="1" x14ac:dyDescent="0.3">
      <c r="A255" s="47">
        <v>14164900</v>
      </c>
      <c r="B255" s="47">
        <v>23772751</v>
      </c>
      <c r="C255" s="47" t="s">
        <v>60</v>
      </c>
      <c r="D255" s="99" t="s">
        <v>186</v>
      </c>
      <c r="E255" s="99"/>
      <c r="F255" s="100">
        <v>1.6</v>
      </c>
      <c r="G255" s="49">
        <v>0.78</v>
      </c>
      <c r="H255" s="49" t="str">
        <f t="shared" si="1028"/>
        <v>G</v>
      </c>
      <c r="I255" s="49"/>
      <c r="J255" s="49"/>
      <c r="K255" s="49"/>
      <c r="L255" s="50">
        <v>0.187</v>
      </c>
      <c r="M255" s="50" t="str">
        <f t="shared" si="1029"/>
        <v>NS</v>
      </c>
      <c r="N255" s="49"/>
      <c r="O255" s="49"/>
      <c r="P255" s="49"/>
      <c r="Q255" s="49">
        <v>0.43</v>
      </c>
      <c r="R255" s="49" t="str">
        <f t="shared" si="1030"/>
        <v>VG</v>
      </c>
      <c r="S255" s="49"/>
      <c r="T255" s="49"/>
      <c r="U255" s="49"/>
      <c r="V255" s="49">
        <v>0.97</v>
      </c>
      <c r="W255" s="49" t="str">
        <f t="shared" si="1031"/>
        <v>VG</v>
      </c>
      <c r="X255" s="49"/>
      <c r="Y255" s="49"/>
      <c r="Z255" s="49"/>
      <c r="AA255" s="49"/>
      <c r="AB255" s="50"/>
      <c r="AC255" s="49"/>
      <c r="AD255" s="49"/>
      <c r="AE255" s="49"/>
      <c r="AF255" s="50"/>
      <c r="AG255" s="49"/>
      <c r="AH255" s="49"/>
      <c r="AI255" s="49"/>
      <c r="AJ255" s="50"/>
      <c r="AK255" s="49"/>
      <c r="AL255" s="49"/>
    </row>
    <row r="256" spans="1:38" s="47" customFormat="1" x14ac:dyDescent="0.3">
      <c r="A256" s="47">
        <v>14164900</v>
      </c>
      <c r="B256" s="47">
        <v>23772751</v>
      </c>
      <c r="C256" s="47" t="s">
        <v>60</v>
      </c>
      <c r="D256" s="99" t="s">
        <v>188</v>
      </c>
      <c r="E256" s="99"/>
      <c r="F256" s="100">
        <v>1.6</v>
      </c>
      <c r="G256" s="49">
        <v>0.78</v>
      </c>
      <c r="H256" s="49" t="str">
        <f t="shared" si="1028"/>
        <v>G</v>
      </c>
      <c r="I256" s="49"/>
      <c r="J256" s="49"/>
      <c r="K256" s="49"/>
      <c r="L256" s="50">
        <v>0.186</v>
      </c>
      <c r="M256" s="50" t="str">
        <f t="shared" si="1029"/>
        <v>NS</v>
      </c>
      <c r="N256" s="49"/>
      <c r="O256" s="49"/>
      <c r="P256" s="49"/>
      <c r="Q256" s="49">
        <v>0.43</v>
      </c>
      <c r="R256" s="49" t="str">
        <f t="shared" si="1030"/>
        <v>VG</v>
      </c>
      <c r="S256" s="49"/>
      <c r="T256" s="49"/>
      <c r="U256" s="49"/>
      <c r="V256" s="49">
        <v>0.97</v>
      </c>
      <c r="W256" s="49" t="str">
        <f t="shared" si="1031"/>
        <v>VG</v>
      </c>
      <c r="X256" s="49"/>
      <c r="Y256" s="49"/>
      <c r="Z256" s="49"/>
      <c r="AA256" s="49"/>
      <c r="AB256" s="50"/>
      <c r="AC256" s="49"/>
      <c r="AD256" s="49"/>
      <c r="AE256" s="49"/>
      <c r="AF256" s="50"/>
      <c r="AG256" s="49"/>
      <c r="AH256" s="49"/>
      <c r="AI256" s="49"/>
      <c r="AJ256" s="50"/>
      <c r="AK256" s="49"/>
      <c r="AL256" s="49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98" t="s">
        <v>189</v>
      </c>
      <c r="E257" s="98"/>
      <c r="F257" s="79">
        <v>0.9</v>
      </c>
      <c r="G257" s="64">
        <v>0.92</v>
      </c>
      <c r="H257" s="64" t="str">
        <f t="shared" si="1028"/>
        <v>VG</v>
      </c>
      <c r="I257" s="64"/>
      <c r="J257" s="64"/>
      <c r="K257" s="64"/>
      <c r="L257" s="65">
        <v>8.8999999999999996E-2</v>
      </c>
      <c r="M257" s="65" t="str">
        <f t="shared" si="1029"/>
        <v>G</v>
      </c>
      <c r="N257" s="64"/>
      <c r="O257" s="64"/>
      <c r="P257" s="64"/>
      <c r="Q257" s="64">
        <v>0.28000000000000003</v>
      </c>
      <c r="R257" s="64" t="str">
        <f t="shared" si="1030"/>
        <v>VG</v>
      </c>
      <c r="S257" s="64"/>
      <c r="T257" s="64"/>
      <c r="U257" s="64"/>
      <c r="V257" s="64">
        <v>0.97</v>
      </c>
      <c r="W257" s="64" t="str">
        <f t="shared" si="1031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98" t="s">
        <v>192</v>
      </c>
      <c r="E258" s="98" t="s">
        <v>194</v>
      </c>
      <c r="F258" s="79">
        <v>0.9</v>
      </c>
      <c r="G258" s="64">
        <v>0.92</v>
      </c>
      <c r="H258" s="64" t="str">
        <f t="shared" si="1028"/>
        <v>VG</v>
      </c>
      <c r="I258" s="64"/>
      <c r="J258" s="64"/>
      <c r="K258" s="64"/>
      <c r="L258" s="65">
        <v>8.1000000000000003E-2</v>
      </c>
      <c r="M258" s="65" t="str">
        <f t="shared" si="1029"/>
        <v>G</v>
      </c>
      <c r="N258" s="64"/>
      <c r="O258" s="64"/>
      <c r="P258" s="64"/>
      <c r="Q258" s="64">
        <v>0.27</v>
      </c>
      <c r="R258" s="64" t="str">
        <f t="shared" si="1030"/>
        <v>VG</v>
      </c>
      <c r="S258" s="64"/>
      <c r="T258" s="64"/>
      <c r="U258" s="64"/>
      <c r="V258" s="64">
        <v>0.97</v>
      </c>
      <c r="W258" s="64" t="str">
        <f t="shared" si="1031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98" t="s">
        <v>197</v>
      </c>
      <c r="E259" s="98" t="s">
        <v>194</v>
      </c>
      <c r="F259" s="79">
        <v>0.9</v>
      </c>
      <c r="G259" s="64">
        <v>0.92</v>
      </c>
      <c r="H259" s="64" t="str">
        <f t="shared" ref="H259" si="1032">IF(G259&gt;0.8,"VG",IF(G259&gt;0.7,"G",IF(G259&gt;0.45,"S","NS")))</f>
        <v>VG</v>
      </c>
      <c r="I259" s="64"/>
      <c r="J259" s="64"/>
      <c r="K259" s="64"/>
      <c r="L259" s="65">
        <v>8.1000000000000003E-2</v>
      </c>
      <c r="M259" s="65" t="str">
        <f t="shared" ref="M259" si="1033">IF(ABS(L259)&lt;5%,"VG",IF(ABS(L259)&lt;10%,"G",IF(ABS(L259)&lt;15%,"S","NS")))</f>
        <v>G</v>
      </c>
      <c r="N259" s="64"/>
      <c r="O259" s="64"/>
      <c r="P259" s="64"/>
      <c r="Q259" s="64">
        <v>0.27</v>
      </c>
      <c r="R259" s="64" t="str">
        <f t="shared" ref="R259" si="1034">IF(Q259&lt;=0.5,"VG",IF(Q259&lt;=0.6,"G",IF(Q259&lt;=0.7,"S","NS")))</f>
        <v>VG</v>
      </c>
      <c r="S259" s="64"/>
      <c r="T259" s="64"/>
      <c r="U259" s="64"/>
      <c r="V259" s="64">
        <v>0.97</v>
      </c>
      <c r="W259" s="64" t="str">
        <f t="shared" ref="W259" si="1035">IF(V259&gt;0.85,"VG",IF(V259&gt;0.75,"G",IF(V259&gt;0.6,"S","NS")))</f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x14ac:dyDescent="0.3">
      <c r="A260" s="63">
        <v>14164900</v>
      </c>
      <c r="B260" s="63">
        <v>23772751</v>
      </c>
      <c r="C260" s="63" t="s">
        <v>60</v>
      </c>
      <c r="D260" s="98" t="s">
        <v>204</v>
      </c>
      <c r="E260" s="98" t="s">
        <v>198</v>
      </c>
      <c r="F260" s="79">
        <v>0.9</v>
      </c>
      <c r="G260" s="64">
        <v>0.93</v>
      </c>
      <c r="H260" s="64" t="str">
        <f t="shared" ref="H260" si="1036">IF(G260&gt;0.8,"VG",IF(G260&gt;0.7,"G",IF(G260&gt;0.45,"S","NS")))</f>
        <v>VG</v>
      </c>
      <c r="I260" s="64"/>
      <c r="J260" s="64"/>
      <c r="K260" s="64"/>
      <c r="L260" s="65">
        <v>0.06</v>
      </c>
      <c r="M260" s="65" t="str">
        <f t="shared" ref="M260" si="1037">IF(ABS(L260)&lt;5%,"VG",IF(ABS(L260)&lt;10%,"G",IF(ABS(L260)&lt;15%,"S","NS")))</f>
        <v>G</v>
      </c>
      <c r="N260" s="64"/>
      <c r="O260" s="64"/>
      <c r="P260" s="64"/>
      <c r="Q260" s="64">
        <v>0.27</v>
      </c>
      <c r="R260" s="64" t="str">
        <f t="shared" ref="R260" si="1038">IF(Q260&lt;=0.5,"VG",IF(Q260&lt;=0.6,"G",IF(Q260&lt;=0.7,"S","NS")))</f>
        <v>VG</v>
      </c>
      <c r="S260" s="64"/>
      <c r="T260" s="64"/>
      <c r="U260" s="64"/>
      <c r="V260" s="64">
        <v>0.97</v>
      </c>
      <c r="W260" s="64" t="str">
        <f t="shared" ref="W260" si="1039">IF(V260&gt;0.85,"VG",IF(V260&gt;0.75,"G",IF(V260&gt;0.6,"S","NS")))</f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x14ac:dyDescent="0.3">
      <c r="A261" s="63">
        <v>14164900</v>
      </c>
      <c r="B261" s="63">
        <v>23772751</v>
      </c>
      <c r="C261" s="63" t="s">
        <v>60</v>
      </c>
      <c r="D261" s="98" t="s">
        <v>212</v>
      </c>
      <c r="E261" s="98" t="s">
        <v>213</v>
      </c>
      <c r="F261" s="79">
        <v>0.9</v>
      </c>
      <c r="G261" s="64">
        <v>0.92</v>
      </c>
      <c r="H261" s="64" t="str">
        <f t="shared" ref="H261" si="1040">IF(G261&gt;0.8,"VG",IF(G261&gt;0.7,"G",IF(G261&gt;0.45,"S","NS")))</f>
        <v>VG</v>
      </c>
      <c r="I261" s="64"/>
      <c r="J261" s="64"/>
      <c r="K261" s="64"/>
      <c r="L261" s="65">
        <v>6.6000000000000003E-2</v>
      </c>
      <c r="M261" s="65" t="str">
        <f t="shared" ref="M261" si="1041">IF(ABS(L261)&lt;5%,"VG",IF(ABS(L261)&lt;10%,"G",IF(ABS(L261)&lt;15%,"S","NS")))</f>
        <v>G</v>
      </c>
      <c r="N261" s="64"/>
      <c r="O261" s="64"/>
      <c r="P261" s="64"/>
      <c r="Q261" s="64">
        <v>0.27</v>
      </c>
      <c r="R261" s="64" t="str">
        <f t="shared" ref="R261" si="1042">IF(Q261&lt;=0.5,"VG",IF(Q261&lt;=0.6,"G",IF(Q261&lt;=0.7,"S","NS")))</f>
        <v>VG</v>
      </c>
      <c r="S261" s="64"/>
      <c r="T261" s="64"/>
      <c r="U261" s="64"/>
      <c r="V261" s="64">
        <v>0.97</v>
      </c>
      <c r="W261" s="64" t="str">
        <f t="shared" ref="W261" si="1043">IF(V261&gt;0.85,"VG",IF(V261&gt;0.75,"G",IF(V261&gt;0.6,"S","NS")))</f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30" customFormat="1" x14ac:dyDescent="0.3">
      <c r="A262" s="30">
        <v>14164900</v>
      </c>
      <c r="B262" s="30">
        <v>23772751</v>
      </c>
      <c r="C262" s="30" t="s">
        <v>60</v>
      </c>
      <c r="D262" s="130" t="s">
        <v>228</v>
      </c>
      <c r="E262" s="130" t="s">
        <v>227</v>
      </c>
      <c r="F262" s="116">
        <v>2.4</v>
      </c>
      <c r="G262" s="24">
        <v>0.46</v>
      </c>
      <c r="H262" s="24" t="str">
        <f t="shared" ref="H262" si="1044">IF(G262&gt;0.8,"VG",IF(G262&gt;0.7,"G",IF(G262&gt;0.45,"S","NS")))</f>
        <v>S</v>
      </c>
      <c r="I262" s="24"/>
      <c r="J262" s="24"/>
      <c r="K262" s="24"/>
      <c r="L262" s="25">
        <v>0.309</v>
      </c>
      <c r="M262" s="25" t="str">
        <f t="shared" ref="M262" si="1045">IF(ABS(L262)&lt;5%,"VG",IF(ABS(L262)&lt;10%,"G",IF(ABS(L262)&lt;15%,"S","NS")))</f>
        <v>NS</v>
      </c>
      <c r="N262" s="24"/>
      <c r="O262" s="24"/>
      <c r="P262" s="24"/>
      <c r="Q262" s="24">
        <v>0.62</v>
      </c>
      <c r="R262" s="24" t="str">
        <f t="shared" ref="R262" si="1046">IF(Q262&lt;=0.5,"VG",IF(Q262&lt;=0.6,"G",IF(Q262&lt;=0.7,"S","NS")))</f>
        <v>S</v>
      </c>
      <c r="S262" s="24"/>
      <c r="T262" s="24"/>
      <c r="U262" s="24"/>
      <c r="V262" s="24">
        <v>0.96</v>
      </c>
      <c r="W262" s="24" t="str">
        <f t="shared" ref="W262" si="1047">IF(V262&gt;0.85,"VG",IF(V262&gt;0.75,"G",IF(V262&gt;0.6,"S","NS")))</f>
        <v>VG</v>
      </c>
      <c r="X262" s="24"/>
      <c r="Y262" s="24"/>
      <c r="Z262" s="24"/>
      <c r="AA262" s="24"/>
      <c r="AB262" s="25"/>
      <c r="AC262" s="24"/>
      <c r="AD262" s="24"/>
      <c r="AE262" s="24"/>
      <c r="AF262" s="25"/>
      <c r="AG262" s="24"/>
      <c r="AH262" s="24"/>
      <c r="AI262" s="24"/>
      <c r="AJ262" s="25"/>
      <c r="AK262" s="24"/>
      <c r="AL262" s="24"/>
    </row>
    <row r="263" spans="1:38" s="30" customFormat="1" x14ac:dyDescent="0.3">
      <c r="A263" s="30">
        <v>14164900</v>
      </c>
      <c r="B263" s="30">
        <v>23772751</v>
      </c>
      <c r="C263" s="30" t="s">
        <v>60</v>
      </c>
      <c r="D263" s="130" t="s">
        <v>240</v>
      </c>
      <c r="E263" s="130" t="s">
        <v>227</v>
      </c>
      <c r="F263" s="116">
        <v>2.4</v>
      </c>
      <c r="G263" s="24">
        <v>0.45</v>
      </c>
      <c r="H263" s="24" t="str">
        <f t="shared" ref="H263" si="1048">IF(G263&gt;0.8,"VG",IF(G263&gt;0.7,"G",IF(G263&gt;0.45,"S","NS")))</f>
        <v>NS</v>
      </c>
      <c r="I263" s="24"/>
      <c r="J263" s="24"/>
      <c r="K263" s="24"/>
      <c r="L263" s="25">
        <v>0.31</v>
      </c>
      <c r="M263" s="25" t="str">
        <f t="shared" ref="M263" si="1049">IF(ABS(L263)&lt;5%,"VG",IF(ABS(L263)&lt;10%,"G",IF(ABS(L263)&lt;15%,"S","NS")))</f>
        <v>NS</v>
      </c>
      <c r="N263" s="24"/>
      <c r="O263" s="24"/>
      <c r="P263" s="24"/>
      <c r="Q263" s="24">
        <v>0.62</v>
      </c>
      <c r="R263" s="24" t="str">
        <f t="shared" ref="R263" si="1050">IF(Q263&lt;=0.5,"VG",IF(Q263&lt;=0.6,"G",IF(Q263&lt;=0.7,"S","NS")))</f>
        <v>S</v>
      </c>
      <c r="S263" s="24"/>
      <c r="T263" s="24"/>
      <c r="U263" s="24"/>
      <c r="V263" s="24">
        <v>0.96</v>
      </c>
      <c r="W263" s="24" t="str">
        <f t="shared" ref="W263" si="1051">IF(V263&gt;0.85,"VG",IF(V263&gt;0.75,"G",IF(V263&gt;0.6,"S","NS")))</f>
        <v>VG</v>
      </c>
      <c r="X263" s="24"/>
      <c r="Y263" s="24"/>
      <c r="Z263" s="24"/>
      <c r="AA263" s="24"/>
      <c r="AB263" s="25"/>
      <c r="AC263" s="24"/>
      <c r="AD263" s="24"/>
      <c r="AE263" s="24"/>
      <c r="AF263" s="25"/>
      <c r="AG263" s="24"/>
      <c r="AH263" s="24"/>
      <c r="AI263" s="24"/>
      <c r="AJ263" s="25"/>
      <c r="AK263" s="24"/>
      <c r="AL263" s="24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245</v>
      </c>
      <c r="E264" s="99" t="s">
        <v>247</v>
      </c>
      <c r="F264" s="100">
        <v>2.1</v>
      </c>
      <c r="G264" s="49">
        <v>0.59</v>
      </c>
      <c r="H264" s="49" t="str">
        <f t="shared" ref="H264" si="1052">IF(G264&gt;0.8,"VG",IF(G264&gt;0.7,"G",IF(G264&gt;0.45,"S","NS")))</f>
        <v>S</v>
      </c>
      <c r="I264" s="49"/>
      <c r="J264" s="49"/>
      <c r="K264" s="49"/>
      <c r="L264" s="50">
        <v>0.254</v>
      </c>
      <c r="M264" s="50" t="str">
        <f t="shared" ref="M264" si="1053">IF(ABS(L264)&lt;5%,"VG",IF(ABS(L264)&lt;10%,"G",IF(ABS(L264)&lt;15%,"S","NS")))</f>
        <v>NS</v>
      </c>
      <c r="N264" s="49"/>
      <c r="O264" s="49"/>
      <c r="P264" s="49"/>
      <c r="Q264" s="49">
        <v>0.56000000000000005</v>
      </c>
      <c r="R264" s="49" t="str">
        <f t="shared" ref="R264" si="1054">IF(Q264&lt;=0.5,"VG",IF(Q264&lt;=0.6,"G",IF(Q264&lt;=0.7,"S","NS")))</f>
        <v>G</v>
      </c>
      <c r="S264" s="49"/>
      <c r="T264" s="49"/>
      <c r="U264" s="49"/>
      <c r="V264" s="49">
        <v>0.96</v>
      </c>
      <c r="W264" s="49" t="str">
        <f t="shared" ref="W264" si="1055">IF(V264&gt;0.85,"VG",IF(V264&gt;0.75,"G",IF(V264&gt;0.6,"S","NS")))</f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  <row r="265" spans="1:38" s="47" customFormat="1" x14ac:dyDescent="0.3">
      <c r="A265" s="47">
        <v>14164900</v>
      </c>
      <c r="B265" s="47">
        <v>23772751</v>
      </c>
      <c r="C265" s="47" t="s">
        <v>60</v>
      </c>
      <c r="D265" s="99" t="s">
        <v>248</v>
      </c>
      <c r="E265" s="99" t="s">
        <v>250</v>
      </c>
      <c r="F265" s="100">
        <v>1.7</v>
      </c>
      <c r="G265" s="49">
        <v>0.71</v>
      </c>
      <c r="H265" s="49" t="str">
        <f t="shared" ref="H265" si="1056">IF(G265&gt;0.8,"VG",IF(G265&gt;0.7,"G",IF(G265&gt;0.45,"S","NS")))</f>
        <v>G</v>
      </c>
      <c r="I265" s="49"/>
      <c r="J265" s="49"/>
      <c r="K265" s="49"/>
      <c r="L265" s="50">
        <v>0.189</v>
      </c>
      <c r="M265" s="50" t="str">
        <f t="shared" ref="M265" si="1057">IF(ABS(L265)&lt;5%,"VG",IF(ABS(L265)&lt;10%,"G",IF(ABS(L265)&lt;15%,"S","NS")))</f>
        <v>NS</v>
      </c>
      <c r="N265" s="49"/>
      <c r="O265" s="49"/>
      <c r="P265" s="49"/>
      <c r="Q265" s="49">
        <v>0.49</v>
      </c>
      <c r="R265" s="49" t="str">
        <f t="shared" ref="R265" si="1058">IF(Q265&lt;=0.5,"VG",IF(Q265&lt;=0.6,"G",IF(Q265&lt;=0.7,"S","NS")))</f>
        <v>VG</v>
      </c>
      <c r="S265" s="49"/>
      <c r="T265" s="49"/>
      <c r="U265" s="49"/>
      <c r="V265" s="49">
        <v>0.96</v>
      </c>
      <c r="W265" s="49" t="str">
        <f t="shared" ref="W265" si="1059">IF(V265&gt;0.85,"VG",IF(V265&gt;0.75,"G",IF(V265&gt;0.6,"S","NS")))</f>
        <v>VG</v>
      </c>
      <c r="X265" s="49"/>
      <c r="Y265" s="49"/>
      <c r="Z265" s="49"/>
      <c r="AA265" s="49"/>
      <c r="AB265" s="50"/>
      <c r="AC265" s="49"/>
      <c r="AD265" s="49"/>
      <c r="AE265" s="49"/>
      <c r="AF265" s="50"/>
      <c r="AG265" s="49"/>
      <c r="AH265" s="49"/>
      <c r="AI265" s="49"/>
      <c r="AJ265" s="50"/>
      <c r="AK265" s="49"/>
      <c r="AL265" s="49"/>
    </row>
    <row r="266" spans="1:38" s="47" customFormat="1" x14ac:dyDescent="0.3">
      <c r="A266" s="47">
        <v>14164900</v>
      </c>
      <c r="B266" s="47">
        <v>23772751</v>
      </c>
      <c r="C266" s="47" t="s">
        <v>60</v>
      </c>
      <c r="D266" s="99" t="s">
        <v>251</v>
      </c>
      <c r="E266" s="99" t="s">
        <v>250</v>
      </c>
      <c r="F266" s="100">
        <v>1.6</v>
      </c>
      <c r="G266" s="49">
        <v>0.72</v>
      </c>
      <c r="H266" s="49" t="str">
        <f t="shared" ref="H266" si="1060">IF(G266&gt;0.8,"VG",IF(G266&gt;0.7,"G",IF(G266&gt;0.45,"S","NS")))</f>
        <v>G</v>
      </c>
      <c r="I266" s="49"/>
      <c r="J266" s="49"/>
      <c r="K266" s="49"/>
      <c r="L266" s="50">
        <v>0.183</v>
      </c>
      <c r="M266" s="50" t="str">
        <f t="shared" ref="M266" si="1061">IF(ABS(L266)&lt;5%,"VG",IF(ABS(L266)&lt;10%,"G",IF(ABS(L266)&lt;15%,"S","NS")))</f>
        <v>NS</v>
      </c>
      <c r="N266" s="49"/>
      <c r="O266" s="49"/>
      <c r="P266" s="49"/>
      <c r="Q266" s="49">
        <v>0.48</v>
      </c>
      <c r="R266" s="49" t="str">
        <f t="shared" ref="R266" si="1062">IF(Q266&lt;=0.5,"VG",IF(Q266&lt;=0.6,"G",IF(Q266&lt;=0.7,"S","NS")))</f>
        <v>VG</v>
      </c>
      <c r="S266" s="49"/>
      <c r="T266" s="49"/>
      <c r="U266" s="49"/>
      <c r="V266" s="49">
        <v>0.96</v>
      </c>
      <c r="W266" s="49" t="str">
        <f t="shared" ref="W266" si="1063">IF(V266&gt;0.85,"VG",IF(V266&gt;0.75,"G",IF(V266&gt;0.6,"S","NS")))</f>
        <v>VG</v>
      </c>
      <c r="X266" s="49"/>
      <c r="Y266" s="49"/>
      <c r="Z266" s="49"/>
      <c r="AA266" s="49"/>
      <c r="AB266" s="50"/>
      <c r="AC266" s="49"/>
      <c r="AD266" s="49"/>
      <c r="AE266" s="49"/>
      <c r="AF266" s="50"/>
      <c r="AG266" s="49"/>
      <c r="AH266" s="49"/>
      <c r="AI266" s="49"/>
      <c r="AJ266" s="50"/>
      <c r="AK266" s="49"/>
      <c r="AL266" s="49"/>
    </row>
    <row r="267" spans="1:38" s="47" customFormat="1" x14ac:dyDescent="0.3">
      <c r="A267" s="47">
        <v>14164900</v>
      </c>
      <c r="B267" s="47">
        <v>23772751</v>
      </c>
      <c r="C267" s="47" t="s">
        <v>60</v>
      </c>
      <c r="D267" s="99" t="s">
        <v>254</v>
      </c>
      <c r="E267" s="99" t="s">
        <v>229</v>
      </c>
      <c r="F267" s="100">
        <v>1.3</v>
      </c>
      <c r="G267" s="49">
        <v>0.79</v>
      </c>
      <c r="H267" s="49" t="str">
        <f t="shared" ref="H267" si="1064">IF(G267&gt;0.8,"VG",IF(G267&gt;0.7,"G",IF(G267&gt;0.45,"S","NS")))</f>
        <v>G</v>
      </c>
      <c r="I267" s="49"/>
      <c r="J267" s="49"/>
      <c r="K267" s="49"/>
      <c r="L267" s="50">
        <v>0.13800000000000001</v>
      </c>
      <c r="M267" s="50" t="str">
        <f t="shared" ref="M267" si="1065">IF(ABS(L267)&lt;5%,"VG",IF(ABS(L267)&lt;10%,"G",IF(ABS(L267)&lt;15%,"S","NS")))</f>
        <v>S</v>
      </c>
      <c r="N267" s="49"/>
      <c r="O267" s="49"/>
      <c r="P267" s="49"/>
      <c r="Q267" s="49">
        <v>0.43</v>
      </c>
      <c r="R267" s="49" t="str">
        <f t="shared" ref="R267" si="1066">IF(Q267&lt;=0.5,"VG",IF(Q267&lt;=0.6,"G",IF(Q267&lt;=0.7,"S","NS")))</f>
        <v>VG</v>
      </c>
      <c r="S267" s="49"/>
      <c r="T267" s="49"/>
      <c r="U267" s="49"/>
      <c r="V267" s="49">
        <v>0.95</v>
      </c>
      <c r="W267" s="49" t="str">
        <f t="shared" ref="W267" si="1067">IF(V267&gt;0.85,"VG",IF(V267&gt;0.75,"G",IF(V267&gt;0.6,"S","NS")))</f>
        <v>VG</v>
      </c>
      <c r="X267" s="49"/>
      <c r="Y267" s="49"/>
      <c r="Z267" s="49"/>
      <c r="AA267" s="49"/>
      <c r="AB267" s="50"/>
      <c r="AC267" s="49"/>
      <c r="AD267" s="49"/>
      <c r="AE267" s="49"/>
      <c r="AF267" s="50"/>
      <c r="AG267" s="49"/>
      <c r="AH267" s="49"/>
      <c r="AI267" s="49"/>
      <c r="AJ267" s="50"/>
      <c r="AK267" s="49"/>
      <c r="AL267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2021-01-22T19:36:31Z</dcterms:modified>
</cp:coreProperties>
</file>