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FC3ADF7-279A-498B-B363-8EA4512F5736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7" i="4" l="1"/>
  <c r="Q67" i="4"/>
  <c r="L67" i="4"/>
  <c r="G67" i="4"/>
  <c r="V35" i="4"/>
  <c r="Q35" i="4"/>
  <c r="L35" i="4"/>
  <c r="G35" i="4"/>
  <c r="V66" i="4" l="1"/>
  <c r="Q66" i="4"/>
  <c r="L66" i="4"/>
  <c r="G66" i="4"/>
  <c r="V55" i="4"/>
  <c r="Q55" i="4"/>
  <c r="L55" i="4"/>
  <c r="G55" i="4"/>
  <c r="V54" i="4"/>
  <c r="Q54" i="4"/>
  <c r="L54" i="4"/>
  <c r="G54" i="4"/>
  <c r="V65" i="4"/>
  <c r="Q65" i="4"/>
  <c r="L65" i="4"/>
  <c r="G65" i="4"/>
  <c r="V53" i="4"/>
  <c r="Q53" i="4"/>
  <c r="L53" i="4"/>
  <c r="G53" i="4"/>
  <c r="V34" i="4"/>
  <c r="Q34" i="4"/>
  <c r="L34" i="4"/>
  <c r="G34" i="4"/>
  <c r="V47" i="4"/>
  <c r="Q47" i="4"/>
  <c r="L47" i="4"/>
  <c r="G47" i="4"/>
  <c r="V51" i="4"/>
  <c r="Q51" i="4"/>
  <c r="L51" i="4"/>
  <c r="G51" i="4"/>
  <c r="V64" i="4"/>
  <c r="Q64" i="4"/>
  <c r="L64" i="4"/>
  <c r="G64" i="4"/>
  <c r="V46" i="4"/>
  <c r="Q46" i="4"/>
  <c r="L46" i="4"/>
  <c r="G46" i="4"/>
  <c r="V32" i="4"/>
  <c r="Q32" i="4"/>
  <c r="L32" i="4"/>
  <c r="G32" i="4"/>
  <c r="V40" i="4"/>
  <c r="Q40" i="4"/>
  <c r="L40" i="4"/>
  <c r="G40" i="4"/>
  <c r="V31" i="4" l="1"/>
  <c r="Q31" i="4"/>
  <c r="L31" i="4"/>
  <c r="G31" i="4"/>
  <c r="V45" i="4"/>
  <c r="Q45" i="4"/>
  <c r="L45" i="4"/>
  <c r="G45" i="4"/>
  <c r="V63" i="4"/>
  <c r="Q63" i="4"/>
  <c r="L63" i="4"/>
  <c r="G63" i="4"/>
  <c r="V52" i="4"/>
  <c r="Q52" i="4"/>
  <c r="L52" i="4"/>
  <c r="G52" i="4"/>
  <c r="V30" i="4"/>
  <c r="Q30" i="4"/>
  <c r="L30" i="4"/>
  <c r="G30" i="4"/>
  <c r="V39" i="4"/>
  <c r="Q39" i="4"/>
  <c r="L39" i="4"/>
  <c r="G39" i="4"/>
  <c r="V62" i="4" l="1"/>
  <c r="Q62" i="4"/>
  <c r="L62" i="4"/>
  <c r="G62" i="4"/>
  <c r="V44" i="4"/>
  <c r="Q44" i="4"/>
  <c r="L44" i="4"/>
  <c r="G44" i="4"/>
  <c r="V43" i="4"/>
  <c r="Q43" i="4"/>
  <c r="L43" i="4"/>
  <c r="G43" i="4"/>
  <c r="V61" i="4" l="1"/>
  <c r="Q61" i="4"/>
  <c r="L61" i="4"/>
  <c r="G61" i="4"/>
  <c r="V60" i="4"/>
  <c r="Q60" i="4"/>
  <c r="L60" i="4"/>
  <c r="G60" i="4"/>
  <c r="G57" i="4" l="1"/>
  <c r="L57" i="4"/>
  <c r="Q57" i="4"/>
  <c r="V57" i="4"/>
  <c r="G58" i="4"/>
  <c r="L58" i="4"/>
  <c r="Q58" i="4"/>
  <c r="V58" i="4"/>
  <c r="V59" i="4"/>
  <c r="Q59" i="4"/>
  <c r="L59" i="4"/>
  <c r="G59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0" i="4" l="1"/>
  <c r="Q50" i="4"/>
  <c r="L50" i="4"/>
  <c r="G50" i="4"/>
  <c r="A1" i="5"/>
  <c r="V38" i="4" l="1"/>
  <c r="Q38" i="4"/>
  <c r="L38" i="4"/>
  <c r="G38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49" i="4"/>
  <c r="Q49" i="4"/>
  <c r="L49" i="4"/>
  <c r="G49" i="4"/>
  <c r="V42" i="4"/>
  <c r="Q42" i="4"/>
  <c r="L42" i="4"/>
  <c r="G42" i="4"/>
  <c r="V37" i="4"/>
  <c r="Q37" i="4"/>
  <c r="L37" i="4"/>
  <c r="G37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<sst xmlns="http://schemas.openxmlformats.org/spreadsheetml/2006/main" count="22652" uniqueCount="174">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</sst>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8" fontId="0" fillId="11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67"/>
  <sheetViews>
    <sheetView tabSelected="1" workbookViewId="0">
      <pane ySplit="3" topLeftCell="A50" activePane="bottomLeft" state="frozen"/>
      <selection pane="bottomLeft" activeCell="D68" sqref="D68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1" t="s">
        <v>67</v>
      </c>
      <c r="AC3" s="81"/>
      <c r="AD3" s="83" t="s">
        <v>50</v>
      </c>
      <c r="AE3" s="83"/>
      <c r="AF3" s="84" t="s">
        <v>68</v>
      </c>
      <c r="AG3" s="84"/>
      <c r="AH3" s="85" t="s">
        <v>48</v>
      </c>
      <c r="AI3" s="85"/>
      <c r="AJ3" s="81" t="s">
        <v>67</v>
      </c>
      <c r="AK3" s="81"/>
      <c r="AL3" s="83" t="s">
        <v>50</v>
      </c>
      <c r="AM3" s="83"/>
      <c r="AN3" s="84" t="s">
        <v>68</v>
      </c>
      <c r="AO3" s="84"/>
      <c r="AQ3" s="32" t="s">
        <v>53</v>
      </c>
      <c r="AR3" s="82" t="s">
        <v>48</v>
      </c>
      <c r="AS3" s="82"/>
      <c r="AT3" s="88" t="s">
        <v>67</v>
      </c>
      <c r="AU3" s="88"/>
      <c r="AV3" s="87" t="s">
        <v>50</v>
      </c>
      <c r="AW3" s="87"/>
      <c r="AX3" s="84" t="s">
        <v>68</v>
      </c>
      <c r="AY3" s="84"/>
      <c r="AZ3" s="82" t="s">
        <v>48</v>
      </c>
      <c r="BA3" s="82"/>
      <c r="BB3" s="86" t="s">
        <v>67</v>
      </c>
      <c r="BC3" s="86"/>
      <c r="BD3" s="87" t="s">
        <v>50</v>
      </c>
      <c r="BE3" s="87"/>
      <c r="BF3" s="84" t="s">
        <v>68</v>
      </c>
      <c r="BG3" s="84"/>
      <c r="BH3">
        <f>MIN(BH6:BH108)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172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2E-3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172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172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172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172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172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172</v>
      </c>
      <c r="E17" s="77"/>
      <c r="F17" s="64">
        <v>0.68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0.56999999999999995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172</v>
      </c>
      <c r="E18" s="77"/>
      <c r="F18" s="49">
        <v>0.14000000000000001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172</v>
      </c>
      <c r="E19" s="77"/>
      <c r="F19" s="49">
        <v>0.23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172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172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172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 t="shared" ref="G26:G32" si="54">IF(F26&gt;0.8,"VG",IF(F26&gt;0.7,"G",IF(F26&gt;0.45,"S","NS")))</f>
        <v>VG</v>
      </c>
      <c r="K26" s="19">
        <v>-2.9000000000000001E-2</v>
      </c>
      <c r="L26" s="26" t="str">
        <f t="shared" ref="L26:L32" si="55">IF(ABS(K26)&lt;5%,"VG",IF(ABS(K26)&lt;10%,"G",IF(ABS(K26)&lt;15%,"S","NS")))</f>
        <v>VG</v>
      </c>
      <c r="P26" s="17">
        <v>0.38200000000000001</v>
      </c>
      <c r="Q26" s="17" t="str">
        <f t="shared" ref="Q26:Q32" si="56">IF(P26&lt;=0.5,"VG",IF(P26&lt;=0.6,"G",IF(P26&lt;=0.7,"S","NS")))</f>
        <v>VG</v>
      </c>
      <c r="U26" s="18">
        <v>0.88</v>
      </c>
      <c r="V26" s="18" t="str">
        <f t="shared" ref="V26:V32" si="57"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 t="shared" si="54"/>
        <v>S</v>
      </c>
      <c r="H27" s="70"/>
      <c r="I27" s="70"/>
      <c r="J27" s="70"/>
      <c r="K27" s="71">
        <v>0.13600000000000001</v>
      </c>
      <c r="L27" s="70" t="str">
        <f t="shared" si="55"/>
        <v>S</v>
      </c>
      <c r="M27" s="70"/>
      <c r="N27" s="70"/>
      <c r="O27" s="70"/>
      <c r="P27" s="70">
        <v>0.59299999999999997</v>
      </c>
      <c r="Q27" s="70" t="str">
        <f t="shared" si="56"/>
        <v>G</v>
      </c>
      <c r="R27" s="70"/>
      <c r="S27" s="70"/>
      <c r="T27" s="70"/>
      <c r="U27" s="70">
        <v>0.86599999999999999</v>
      </c>
      <c r="V27" s="70" t="str">
        <f t="shared" si="57"/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0"/>
      <c r="F28" s="70">
        <v>0.624</v>
      </c>
      <c r="G28" s="70" t="str">
        <f t="shared" si="54"/>
        <v>S</v>
      </c>
      <c r="H28" s="70"/>
      <c r="I28" s="70"/>
      <c r="J28" s="70"/>
      <c r="K28" s="71">
        <v>0.11600000000000001</v>
      </c>
      <c r="L28" s="70" t="str">
        <f t="shared" si="55"/>
        <v>S</v>
      </c>
      <c r="M28" s="70"/>
      <c r="N28" s="70"/>
      <c r="O28" s="70"/>
      <c r="P28" s="70">
        <v>0.58499999999999996</v>
      </c>
      <c r="Q28" s="70" t="str">
        <f t="shared" si="56"/>
        <v>G</v>
      </c>
      <c r="R28" s="70"/>
      <c r="S28" s="70"/>
      <c r="T28" s="70"/>
      <c r="U28" s="70">
        <v>0.88500000000000001</v>
      </c>
      <c r="V28" s="70" t="str">
        <f t="shared" si="57"/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163</v>
      </c>
      <c r="E29" s="80">
        <v>-1.04</v>
      </c>
      <c r="F29" s="70">
        <v>0.48299999999999998</v>
      </c>
      <c r="G29" s="70" t="str">
        <f t="shared" si="54"/>
        <v>S</v>
      </c>
      <c r="H29" s="70"/>
      <c r="I29" s="70"/>
      <c r="J29" s="70"/>
      <c r="K29" s="71">
        <v>0.16900000000000001</v>
      </c>
      <c r="L29" s="70" t="str">
        <f t="shared" si="55"/>
        <v>NS</v>
      </c>
      <c r="M29" s="70"/>
      <c r="N29" s="70"/>
      <c r="O29" s="70"/>
      <c r="P29" s="70">
        <v>0.66</v>
      </c>
      <c r="Q29" s="70" t="str">
        <f t="shared" si="56"/>
        <v>S</v>
      </c>
      <c r="R29" s="70"/>
      <c r="S29" s="70"/>
      <c r="T29" s="70"/>
      <c r="U29" s="70">
        <v>0.88300000000000001</v>
      </c>
      <c r="V29" s="70" t="str">
        <f t="shared" si="57"/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165</v>
      </c>
      <c r="E30" s="80">
        <v>0.76</v>
      </c>
      <c r="F30" s="70">
        <v>0.63</v>
      </c>
      <c r="G30" s="70" t="str">
        <f t="shared" si="54"/>
        <v>S</v>
      </c>
      <c r="H30" s="70"/>
      <c r="I30" s="70"/>
      <c r="J30" s="70"/>
      <c r="K30" s="71">
        <v>-9.5000000000000001E-2</v>
      </c>
      <c r="L30" s="70" t="str">
        <f t="shared" si="55"/>
        <v>G</v>
      </c>
      <c r="M30" s="70"/>
      <c r="N30" s="70"/>
      <c r="O30" s="70"/>
      <c r="P30" s="70">
        <v>0.57899999999999996</v>
      </c>
      <c r="Q30" s="70" t="str">
        <f t="shared" si="56"/>
        <v>G</v>
      </c>
      <c r="R30" s="70"/>
      <c r="S30" s="70"/>
      <c r="T30" s="70"/>
      <c r="U30" s="70">
        <v>0.90400000000000003</v>
      </c>
      <c r="V30" s="70" t="str">
        <f t="shared" si="57"/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166</v>
      </c>
      <c r="E31" s="80">
        <v>-1.04</v>
      </c>
      <c r="F31" s="70">
        <v>0.48299999999999998</v>
      </c>
      <c r="G31" s="70" t="str">
        <f t="shared" si="54"/>
        <v>S</v>
      </c>
      <c r="H31" s="70"/>
      <c r="I31" s="70"/>
      <c r="J31" s="70"/>
      <c r="K31" s="71">
        <v>0.16900000000000001</v>
      </c>
      <c r="L31" s="70" t="str">
        <f t="shared" si="55"/>
        <v>NS</v>
      </c>
      <c r="M31" s="70"/>
      <c r="N31" s="70"/>
      <c r="O31" s="70"/>
      <c r="P31" s="70">
        <v>0.66</v>
      </c>
      <c r="Q31" s="70" t="str">
        <f t="shared" si="56"/>
        <v>S</v>
      </c>
      <c r="R31" s="70"/>
      <c r="S31" s="70"/>
      <c r="T31" s="70"/>
      <c r="U31" s="70">
        <v>0.88300000000000001</v>
      </c>
      <c r="V31" s="70" t="str">
        <f t="shared" si="57"/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168</v>
      </c>
      <c r="E32" s="79">
        <v>1.1000000000000001</v>
      </c>
      <c r="F32" s="64">
        <v>0.63500000000000001</v>
      </c>
      <c r="G32" s="64" t="str">
        <f t="shared" si="54"/>
        <v>S</v>
      </c>
      <c r="H32" s="64"/>
      <c r="I32" s="64"/>
      <c r="J32" s="64"/>
      <c r="K32" s="65">
        <v>-0.10199999999999999</v>
      </c>
      <c r="L32" s="64" t="str">
        <f t="shared" si="55"/>
        <v>S</v>
      </c>
      <c r="M32" s="64"/>
      <c r="N32" s="64"/>
      <c r="O32" s="64"/>
      <c r="P32" s="64">
        <v>0.57199999999999995</v>
      </c>
      <c r="Q32" s="64" t="str">
        <f t="shared" si="56"/>
        <v>G</v>
      </c>
      <c r="R32" s="64"/>
      <c r="S32" s="64"/>
      <c r="T32" s="64"/>
      <c r="U32" s="64">
        <v>0.91300000000000003</v>
      </c>
      <c r="V32" s="64" t="str">
        <f t="shared" si="57"/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3" customFormat="1" x14ac:dyDescent="0.3">
      <c r="A34" s="63">
        <v>14159500</v>
      </c>
      <c r="B34" s="63">
        <v>23773009</v>
      </c>
      <c r="C34" s="63" t="s">
        <v>7</v>
      </c>
      <c r="D34" s="63" t="s">
        <v>168</v>
      </c>
      <c r="E34" s="79">
        <v>0.13</v>
      </c>
      <c r="F34" s="64">
        <v>0.59299999999999997</v>
      </c>
      <c r="G34" s="64" t="str">
        <f t="shared" ref="G34:G35" si="58">IF(F34&gt;0.8,"VG",IF(F34&gt;0.7,"G",IF(F34&gt;0.45,"S","NS")))</f>
        <v>S</v>
      </c>
      <c r="H34" s="64"/>
      <c r="I34" s="64"/>
      <c r="J34" s="64"/>
      <c r="K34" s="65">
        <v>-1.4999999999999999E-2</v>
      </c>
      <c r="L34" s="64" t="str">
        <f t="shared" ref="L34:L35" si="59">IF(ABS(K34)&lt;5%,"VG",IF(ABS(K34)&lt;10%,"G",IF(ABS(K34)&lt;15%,"S","NS")))</f>
        <v>VG</v>
      </c>
      <c r="M34" s="64"/>
      <c r="N34" s="64"/>
      <c r="O34" s="64"/>
      <c r="P34" s="64">
        <v>0.63700000000000001</v>
      </c>
      <c r="Q34" s="64" t="str">
        <f t="shared" ref="Q34:Q35" si="60">IF(P34&lt;=0.5,"VG",IF(P34&lt;=0.6,"G",IF(P34&lt;=0.7,"S","NS")))</f>
        <v>S</v>
      </c>
      <c r="R34" s="64"/>
      <c r="S34" s="64"/>
      <c r="T34" s="64"/>
      <c r="U34" s="64">
        <v>0.65</v>
      </c>
      <c r="V34" s="64" t="str">
        <f t="shared" ref="V34:V35" si="61">IF(U34&gt;0.85,"VG",IF(U34&gt;0.75,"G",IF(U34&gt;0.6,"S","NS")))</f>
        <v>S</v>
      </c>
      <c r="W34" s="64"/>
      <c r="X34" s="64"/>
      <c r="Y34" s="64"/>
      <c r="Z34" s="64"/>
      <c r="AA34" s="65"/>
      <c r="AB34" s="64"/>
      <c r="AC34" s="64"/>
      <c r="AD34" s="64"/>
      <c r="AE34" s="65"/>
      <c r="AF34" s="64"/>
      <c r="AG34" s="64"/>
      <c r="AH34" s="64"/>
      <c r="AI34" s="65"/>
      <c r="AJ34" s="64"/>
      <c r="AK34" s="64"/>
    </row>
    <row r="35" spans="1:37" s="63" customFormat="1" x14ac:dyDescent="0.3">
      <c r="A35" s="63">
        <v>14159500</v>
      </c>
      <c r="B35" s="63">
        <v>23773009</v>
      </c>
      <c r="C35" s="63" t="s">
        <v>7</v>
      </c>
      <c r="D35" s="63" t="s">
        <v>172</v>
      </c>
      <c r="E35" s="79">
        <v>1.6</v>
      </c>
      <c r="F35" s="64">
        <v>0.61</v>
      </c>
      <c r="G35" s="64" t="str">
        <f t="shared" si="58"/>
        <v>S</v>
      </c>
      <c r="H35" s="64"/>
      <c r="I35" s="64"/>
      <c r="J35" s="64"/>
      <c r="K35" s="65">
        <v>-3.5000000000000003E-2</v>
      </c>
      <c r="L35" s="64" t="str">
        <f t="shared" si="59"/>
        <v>VG</v>
      </c>
      <c r="M35" s="64"/>
      <c r="N35" s="64"/>
      <c r="O35" s="64"/>
      <c r="P35" s="64">
        <v>0.62</v>
      </c>
      <c r="Q35" s="64" t="str">
        <f t="shared" si="60"/>
        <v>S</v>
      </c>
      <c r="R35" s="64"/>
      <c r="S35" s="64"/>
      <c r="T35" s="64"/>
      <c r="U35" s="64">
        <v>0.68</v>
      </c>
      <c r="V35" s="64" t="str">
        <f t="shared" si="61"/>
        <v>S</v>
      </c>
      <c r="W35" s="64"/>
      <c r="X35" s="64"/>
      <c r="Y35" s="64"/>
      <c r="Z35" s="64"/>
      <c r="AA35" s="65"/>
      <c r="AB35" s="64"/>
      <c r="AC35" s="64"/>
      <c r="AD35" s="64"/>
      <c r="AE35" s="65"/>
      <c r="AF35" s="64"/>
      <c r="AG35" s="64"/>
      <c r="AH35" s="64"/>
      <c r="AI35" s="65"/>
      <c r="AJ35" s="64"/>
      <c r="AK35" s="64"/>
    </row>
    <row r="36" spans="1:37" s="69" customFormat="1" x14ac:dyDescent="0.3">
      <c r="E36" s="80"/>
      <c r="F36" s="70"/>
      <c r="G36" s="70"/>
      <c r="H36" s="70"/>
      <c r="I36" s="70"/>
      <c r="J36" s="70"/>
      <c r="K36" s="71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14161100</v>
      </c>
      <c r="B37" s="69">
        <v>23773429</v>
      </c>
      <c r="C37" s="69" t="s">
        <v>59</v>
      </c>
      <c r="D37" s="69" t="s">
        <v>55</v>
      </c>
      <c r="E37" s="80"/>
      <c r="F37" s="70">
        <v>0.90400000000000003</v>
      </c>
      <c r="G37" s="70" t="str">
        <f t="shared" ref="G37:G57" si="62">IF(F37&gt;0.8,"VG",IF(F37&gt;0.7,"G",IF(F37&gt;0.45,"S","NS")))</f>
        <v>VG</v>
      </c>
      <c r="H37" s="70"/>
      <c r="I37" s="70"/>
      <c r="J37" s="70"/>
      <c r="K37" s="71">
        <v>5.8000000000000003E-2</v>
      </c>
      <c r="L37" s="70" t="str">
        <f t="shared" ref="L37:L58" si="63">IF(ABS(K37)&lt;5%,"VG",IF(ABS(K37)&lt;10%,"G",IF(ABS(K37)&lt;15%,"S","NS")))</f>
        <v>G</v>
      </c>
      <c r="M37" s="70"/>
      <c r="N37" s="70"/>
      <c r="O37" s="70"/>
      <c r="P37" s="70">
        <v>0.307</v>
      </c>
      <c r="Q37" s="70" t="str">
        <f t="shared" ref="Q37:Q58" si="64">IF(P37&lt;=0.5,"VG",IF(P37&lt;=0.6,"G",IF(P37&lt;=0.7,"S","NS")))</f>
        <v>VG</v>
      </c>
      <c r="R37" s="70"/>
      <c r="S37" s="70"/>
      <c r="T37" s="70"/>
      <c r="U37" s="70">
        <v>0.91900000000000004</v>
      </c>
      <c r="V37" s="70" t="str">
        <f t="shared" ref="V37:V58" si="65">IF(U37&gt;0.85,"VG",IF(U37&gt;0.75,"G",IF(U37&gt;0.6,"S","NS")))</f>
        <v>VG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9" customFormat="1" x14ac:dyDescent="0.3">
      <c r="A38" s="69">
        <v>14161100</v>
      </c>
      <c r="B38" s="69">
        <v>23773429</v>
      </c>
      <c r="C38" s="69" t="s">
        <v>59</v>
      </c>
      <c r="D38" s="69" t="s">
        <v>163</v>
      </c>
      <c r="E38" s="80"/>
      <c r="F38" s="70">
        <v>-2.8000000000000001E-2</v>
      </c>
      <c r="G38" s="70" t="str">
        <f t="shared" ref="G38" si="66">IF(F38&gt;0.8,"VG",IF(F38&gt;0.7,"G",IF(F38&gt;0.45,"S","NS")))</f>
        <v>NS</v>
      </c>
      <c r="H38" s="70"/>
      <c r="I38" s="70"/>
      <c r="J38" s="70"/>
      <c r="K38" s="71">
        <v>0.47</v>
      </c>
      <c r="L38" s="70" t="str">
        <f t="shared" ref="L38" si="67">IF(ABS(K38)&lt;5%,"VG",IF(ABS(K38)&lt;10%,"G",IF(ABS(K38)&lt;15%,"S","NS")))</f>
        <v>NS</v>
      </c>
      <c r="M38" s="70"/>
      <c r="N38" s="70"/>
      <c r="O38" s="70"/>
      <c r="P38" s="70">
        <v>0.83399999999999996</v>
      </c>
      <c r="Q38" s="70" t="str">
        <f t="shared" ref="Q38" si="68">IF(P38&lt;=0.5,"VG",IF(P38&lt;=0.6,"G",IF(P38&lt;=0.7,"S","NS")))</f>
        <v>NS</v>
      </c>
      <c r="R38" s="70"/>
      <c r="S38" s="70"/>
      <c r="T38" s="70"/>
      <c r="U38" s="70">
        <v>0.89200000000000002</v>
      </c>
      <c r="V38" s="70" t="str">
        <f t="shared" ref="V38" si="69">IF(U38&gt;0.85,"VG",IF(U38&gt;0.75,"G",IF(U38&gt;0.6,"S","NS")))</f>
        <v>VG</v>
      </c>
      <c r="W38" s="70"/>
      <c r="X38" s="70"/>
      <c r="Y38" s="70"/>
      <c r="Z38" s="70"/>
      <c r="AA38" s="71"/>
      <c r="AB38" s="70"/>
      <c r="AC38" s="70"/>
      <c r="AD38" s="70"/>
      <c r="AE38" s="71"/>
      <c r="AF38" s="70"/>
      <c r="AG38" s="70"/>
      <c r="AH38" s="70"/>
      <c r="AI38" s="71"/>
      <c r="AJ38" s="70"/>
      <c r="AK38" s="70"/>
    </row>
    <row r="39" spans="1:37" s="69" customFormat="1" x14ac:dyDescent="0.3">
      <c r="A39" s="69">
        <v>14161100</v>
      </c>
      <c r="B39" s="69">
        <v>23773429</v>
      </c>
      <c r="C39" s="69" t="s">
        <v>59</v>
      </c>
      <c r="D39" s="69" t="s">
        <v>165</v>
      </c>
      <c r="E39" s="80"/>
      <c r="F39" s="70">
        <v>0.82499999999999996</v>
      </c>
      <c r="G39" s="70" t="str">
        <f t="shared" ref="G39:G40" si="70">IF(F39&gt;0.8,"VG",IF(F39&gt;0.7,"G",IF(F39&gt;0.45,"S","NS")))</f>
        <v>VG</v>
      </c>
      <c r="H39" s="70"/>
      <c r="I39" s="70"/>
      <c r="J39" s="70"/>
      <c r="K39" s="71">
        <v>-6.7000000000000004E-2</v>
      </c>
      <c r="L39" s="70" t="str">
        <f t="shared" ref="L39:L40" si="71">IF(ABS(K39)&lt;5%,"VG",IF(ABS(K39)&lt;10%,"G",IF(ABS(K39)&lt;15%,"S","NS")))</f>
        <v>G</v>
      </c>
      <c r="M39" s="70"/>
      <c r="N39" s="70"/>
      <c r="O39" s="70"/>
      <c r="P39" s="70">
        <v>0.41299999999999998</v>
      </c>
      <c r="Q39" s="70" t="str">
        <f t="shared" ref="Q39:Q40" si="72">IF(P39&lt;=0.5,"VG",IF(P39&lt;=0.6,"G",IF(P39&lt;=0.7,"S","NS")))</f>
        <v>VG</v>
      </c>
      <c r="R39" s="70"/>
      <c r="S39" s="70"/>
      <c r="T39" s="70"/>
      <c r="U39" s="70">
        <v>0.89500000000000002</v>
      </c>
      <c r="V39" s="70" t="str">
        <f t="shared" ref="V39:V40" si="73">IF(U39&gt;0.85,"VG",IF(U39&gt;0.75,"G",IF(U39&gt;0.6,"S","NS")))</f>
        <v>VG</v>
      </c>
      <c r="W39" s="70"/>
      <c r="X39" s="70"/>
      <c r="Y39" s="70"/>
      <c r="Z39" s="70"/>
      <c r="AA39" s="71"/>
      <c r="AB39" s="70"/>
      <c r="AC39" s="70"/>
      <c r="AD39" s="70"/>
      <c r="AE39" s="71"/>
      <c r="AF39" s="70"/>
      <c r="AG39" s="70"/>
      <c r="AH39" s="70"/>
      <c r="AI39" s="71"/>
      <c r="AJ39" s="70"/>
      <c r="AK39" s="70"/>
    </row>
    <row r="40" spans="1:37" s="63" customFormat="1" x14ac:dyDescent="0.3">
      <c r="A40" s="63">
        <v>14161100</v>
      </c>
      <c r="B40" s="63">
        <v>23773429</v>
      </c>
      <c r="C40" s="63" t="s">
        <v>59</v>
      </c>
      <c r="D40" s="63" t="s">
        <v>172</v>
      </c>
      <c r="E40" s="79">
        <v>1.3</v>
      </c>
      <c r="F40" s="64">
        <v>0.85599999999999998</v>
      </c>
      <c r="G40" s="64" t="str">
        <f t="shared" si="70"/>
        <v>VG</v>
      </c>
      <c r="H40" s="64"/>
      <c r="I40" s="64"/>
      <c r="J40" s="64"/>
      <c r="K40" s="65">
        <v>-7.4999999999999997E-2</v>
      </c>
      <c r="L40" s="64" t="str">
        <f t="shared" si="71"/>
        <v>G</v>
      </c>
      <c r="M40" s="64"/>
      <c r="N40" s="64"/>
      <c r="O40" s="64"/>
      <c r="P40" s="64">
        <v>0.373</v>
      </c>
      <c r="Q40" s="64" t="str">
        <f t="shared" si="72"/>
        <v>VG</v>
      </c>
      <c r="R40" s="64"/>
      <c r="S40" s="64"/>
      <c r="T40" s="64"/>
      <c r="U40" s="64">
        <v>0.92500000000000004</v>
      </c>
      <c r="V40" s="64" t="str">
        <f t="shared" si="73"/>
        <v>VG</v>
      </c>
      <c r="W40" s="64"/>
      <c r="X40" s="64"/>
      <c r="Y40" s="64"/>
      <c r="Z40" s="64"/>
      <c r="AA40" s="65"/>
      <c r="AB40" s="64"/>
      <c r="AC40" s="64"/>
      <c r="AD40" s="64"/>
      <c r="AE40" s="65"/>
      <c r="AF40" s="64"/>
      <c r="AG40" s="64"/>
      <c r="AH40" s="64"/>
      <c r="AI40" s="65"/>
      <c r="AJ40" s="64"/>
      <c r="AK40" s="64"/>
    </row>
    <row r="41" spans="1:37" s="69" customFormat="1" x14ac:dyDescent="0.3">
      <c r="E41" s="80"/>
      <c r="F41" s="70"/>
      <c r="G41" s="70"/>
      <c r="H41" s="70"/>
      <c r="I41" s="70"/>
      <c r="J41" s="70"/>
      <c r="K41" s="71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70"/>
      <c r="AC41" s="70"/>
      <c r="AD41" s="70"/>
      <c r="AE41" s="71"/>
      <c r="AF41" s="70"/>
      <c r="AG41" s="70"/>
      <c r="AH41" s="70"/>
      <c r="AI41" s="71"/>
      <c r="AJ41" s="70"/>
      <c r="AK41" s="70"/>
    </row>
    <row r="42" spans="1:37" s="69" customFormat="1" x14ac:dyDescent="0.3">
      <c r="A42" s="69">
        <v>14162200</v>
      </c>
      <c r="B42" s="69">
        <v>23773405</v>
      </c>
      <c r="C42" s="69" t="s">
        <v>10</v>
      </c>
      <c r="D42" s="69" t="s">
        <v>160</v>
      </c>
      <c r="E42" s="77"/>
      <c r="F42" s="70">
        <v>0.23400000000000001</v>
      </c>
      <c r="G42" s="70" t="str">
        <f t="shared" si="62"/>
        <v>NS</v>
      </c>
      <c r="H42" s="70"/>
      <c r="I42" s="70"/>
      <c r="J42" s="70"/>
      <c r="K42" s="71">
        <v>0.21199999999999999</v>
      </c>
      <c r="L42" s="70" t="str">
        <f t="shared" si="63"/>
        <v>NS</v>
      </c>
      <c r="M42" s="70"/>
      <c r="N42" s="70"/>
      <c r="O42" s="70"/>
      <c r="P42" s="70">
        <v>0.80800000000000005</v>
      </c>
      <c r="Q42" s="70" t="str">
        <f t="shared" si="64"/>
        <v>NS</v>
      </c>
      <c r="R42" s="70"/>
      <c r="S42" s="70"/>
      <c r="T42" s="70"/>
      <c r="U42" s="70">
        <v>0.47</v>
      </c>
      <c r="V42" s="70" t="str">
        <f t="shared" si="65"/>
        <v>NS</v>
      </c>
      <c r="W42" s="70"/>
      <c r="X42" s="70"/>
      <c r="Y42" s="70"/>
      <c r="Z42" s="70"/>
      <c r="AA42" s="71"/>
      <c r="AB42" s="70"/>
      <c r="AC42" s="70"/>
      <c r="AD42" s="70"/>
      <c r="AE42" s="71"/>
      <c r="AF42" s="70"/>
      <c r="AG42" s="70"/>
      <c r="AH42" s="70"/>
      <c r="AI42" s="71"/>
      <c r="AJ42" s="70"/>
      <c r="AK42" s="70"/>
    </row>
    <row r="43" spans="1:37" s="69" customFormat="1" x14ac:dyDescent="0.3">
      <c r="A43" s="69">
        <v>14162200</v>
      </c>
      <c r="B43" s="69">
        <v>23773405</v>
      </c>
      <c r="C43" s="69" t="s">
        <v>10</v>
      </c>
      <c r="D43" s="69" t="s">
        <v>162</v>
      </c>
      <c r="E43" s="77"/>
      <c r="F43" s="70">
        <v>-5.95</v>
      </c>
      <c r="G43" s="70" t="str">
        <f t="shared" ref="G43" si="74">IF(F43&gt;0.8,"VG",IF(F43&gt;0.7,"G",IF(F43&gt;0.45,"S","NS")))</f>
        <v>NS</v>
      </c>
      <c r="H43" s="70"/>
      <c r="I43" s="70"/>
      <c r="J43" s="70"/>
      <c r="K43" s="71">
        <v>-0.44</v>
      </c>
      <c r="L43" s="70" t="str">
        <f t="shared" ref="L43" si="75">IF(ABS(K43)&lt;5%,"VG",IF(ABS(K43)&lt;10%,"G",IF(ABS(K43)&lt;15%,"S","NS")))</f>
        <v>NS</v>
      </c>
      <c r="M43" s="70"/>
      <c r="N43" s="70"/>
      <c r="O43" s="70"/>
      <c r="P43" s="70">
        <v>1.246</v>
      </c>
      <c r="Q43" s="70" t="str">
        <f t="shared" ref="Q43" si="76">IF(P43&lt;=0.5,"VG",IF(P43&lt;=0.6,"G",IF(P43&lt;=0.7,"S","NS")))</f>
        <v>NS</v>
      </c>
      <c r="R43" s="70"/>
      <c r="S43" s="70"/>
      <c r="T43" s="70"/>
      <c r="U43" s="70">
        <v>0.64600000000000002</v>
      </c>
      <c r="V43" s="70" t="str">
        <f t="shared" ref="V43" si="77">IF(U43&gt;0.85,"VG",IF(U43&gt;0.75,"G",IF(U43&gt;0.6,"S","NS")))</f>
        <v>S</v>
      </c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3" customFormat="1" x14ac:dyDescent="0.3">
      <c r="A44" s="63">
        <v>14162200</v>
      </c>
      <c r="B44" s="63">
        <v>23773405</v>
      </c>
      <c r="C44" s="63" t="s">
        <v>10</v>
      </c>
      <c r="D44" s="63" t="s">
        <v>163</v>
      </c>
      <c r="E44" s="79">
        <v>0.09</v>
      </c>
      <c r="F44" s="64">
        <v>0.51700000000000002</v>
      </c>
      <c r="G44" s="64" t="str">
        <f t="shared" ref="G44" si="78">IF(F44&gt;0.8,"VG",IF(F44&gt;0.7,"G",IF(F44&gt;0.45,"S","NS")))</f>
        <v>S</v>
      </c>
      <c r="H44" s="64"/>
      <c r="I44" s="64"/>
      <c r="J44" s="64"/>
      <c r="K44" s="65">
        <v>-1.0999999999999999E-2</v>
      </c>
      <c r="L44" s="64" t="str">
        <f t="shared" ref="L44" si="79">IF(ABS(K44)&lt;5%,"VG",IF(ABS(K44)&lt;10%,"G",IF(ABS(K44)&lt;15%,"S","NS")))</f>
        <v>VG</v>
      </c>
      <c r="M44" s="64"/>
      <c r="N44" s="64"/>
      <c r="O44" s="64"/>
      <c r="P44" s="64">
        <v>0.69399999999999995</v>
      </c>
      <c r="Q44" s="64" t="str">
        <f t="shared" ref="Q44" si="80">IF(P44&lt;=0.5,"VG",IF(P44&lt;=0.6,"G",IF(P44&lt;=0.7,"S","NS")))</f>
        <v>S</v>
      </c>
      <c r="R44" s="64"/>
      <c r="S44" s="64"/>
      <c r="T44" s="64"/>
      <c r="U44" s="64">
        <v>0.61699999999999999</v>
      </c>
      <c r="V44" s="64" t="str">
        <f t="shared" ref="V44" si="81">IF(U44&gt;0.85,"VG",IF(U44&gt;0.75,"G",IF(U44&gt;0.6,"S","NS")))</f>
        <v>S</v>
      </c>
      <c r="W44" s="64"/>
      <c r="X44" s="64"/>
      <c r="Y44" s="64"/>
      <c r="Z44" s="64"/>
      <c r="AA44" s="65"/>
      <c r="AB44" s="64"/>
      <c r="AC44" s="64"/>
      <c r="AD44" s="64"/>
      <c r="AE44" s="65"/>
      <c r="AF44" s="64"/>
      <c r="AG44" s="64"/>
      <c r="AH44" s="64"/>
      <c r="AI44" s="65"/>
      <c r="AJ44" s="64"/>
      <c r="AK44" s="64"/>
    </row>
    <row r="45" spans="1:37" s="63" customFormat="1" x14ac:dyDescent="0.3">
      <c r="A45" s="63">
        <v>14162200</v>
      </c>
      <c r="B45" s="63">
        <v>23773405</v>
      </c>
      <c r="C45" s="63" t="s">
        <v>10</v>
      </c>
      <c r="D45" s="63" t="s">
        <v>166</v>
      </c>
      <c r="E45" s="79">
        <v>0.09</v>
      </c>
      <c r="F45" s="64">
        <v>0.51700000000000002</v>
      </c>
      <c r="G45" s="64" t="str">
        <f t="shared" ref="G45" si="82">IF(F45&gt;0.8,"VG",IF(F45&gt;0.7,"G",IF(F45&gt;0.45,"S","NS")))</f>
        <v>S</v>
      </c>
      <c r="H45" s="64"/>
      <c r="I45" s="64"/>
      <c r="J45" s="64"/>
      <c r="K45" s="65">
        <v>-1.0999999999999999E-2</v>
      </c>
      <c r="L45" s="64" t="str">
        <f t="shared" ref="L45" si="83">IF(ABS(K45)&lt;5%,"VG",IF(ABS(K45)&lt;10%,"G",IF(ABS(K45)&lt;15%,"S","NS")))</f>
        <v>VG</v>
      </c>
      <c r="M45" s="64"/>
      <c r="N45" s="64"/>
      <c r="O45" s="64"/>
      <c r="P45" s="64">
        <v>0.69399999999999995</v>
      </c>
      <c r="Q45" s="64" t="str">
        <f t="shared" ref="Q45" si="84">IF(P45&lt;=0.5,"VG",IF(P45&lt;=0.6,"G",IF(P45&lt;=0.7,"S","NS")))</f>
        <v>S</v>
      </c>
      <c r="R45" s="64"/>
      <c r="S45" s="64"/>
      <c r="T45" s="64"/>
      <c r="U45" s="64">
        <v>0.61599999999999999</v>
      </c>
      <c r="V45" s="64" t="str">
        <f t="shared" ref="V45" si="85">IF(U45&gt;0.85,"VG",IF(U45&gt;0.75,"G",IF(U45&gt;0.6,"S","NS")))</f>
        <v>S</v>
      </c>
      <c r="W45" s="64"/>
      <c r="X45" s="64"/>
      <c r="Y45" s="64"/>
      <c r="Z45" s="64"/>
      <c r="AA45" s="65"/>
      <c r="AB45" s="64"/>
      <c r="AC45" s="64"/>
      <c r="AD45" s="64"/>
      <c r="AE45" s="65"/>
      <c r="AF45" s="64"/>
      <c r="AG45" s="64"/>
      <c r="AH45" s="64"/>
      <c r="AI45" s="65"/>
      <c r="AJ45" s="64"/>
      <c r="AK45" s="64"/>
    </row>
    <row r="46" spans="1:37" s="76" customFormat="1" x14ac:dyDescent="0.3">
      <c r="A46" s="76">
        <v>14162200</v>
      </c>
      <c r="B46" s="76">
        <v>23773405</v>
      </c>
      <c r="C46" s="76" t="s">
        <v>10</v>
      </c>
      <c r="D46" s="76" t="s">
        <v>167</v>
      </c>
      <c r="E46" s="77">
        <v>1.25</v>
      </c>
      <c r="F46" s="16">
        <v>0.17799999999999999</v>
      </c>
      <c r="G46" s="16" t="str">
        <f t="shared" ref="G46" si="86">IF(F46&gt;0.8,"VG",IF(F46&gt;0.7,"G",IF(F46&gt;0.45,"S","NS")))</f>
        <v>NS</v>
      </c>
      <c r="H46" s="16"/>
      <c r="I46" s="16"/>
      <c r="J46" s="16"/>
      <c r="K46" s="28">
        <v>-0.13</v>
      </c>
      <c r="L46" s="16" t="str">
        <f t="shared" ref="L46" si="87">IF(ABS(K46)&lt;5%,"VG",IF(ABS(K46)&lt;10%,"G",IF(ABS(K46)&lt;15%,"S","NS")))</f>
        <v>S</v>
      </c>
      <c r="M46" s="16"/>
      <c r="N46" s="16"/>
      <c r="O46" s="16"/>
      <c r="P46" s="16">
        <v>0.85399999999999998</v>
      </c>
      <c r="Q46" s="16" t="str">
        <f t="shared" ref="Q46" si="88">IF(P46&lt;=0.5,"VG",IF(P46&lt;=0.6,"G",IF(P46&lt;=0.7,"S","NS")))</f>
        <v>NS</v>
      </c>
      <c r="R46" s="16"/>
      <c r="S46" s="16"/>
      <c r="T46" s="16"/>
      <c r="U46" s="16">
        <v>0.61599999999999999</v>
      </c>
      <c r="V46" s="16" t="str">
        <f t="shared" ref="V46" si="89">IF(U46&gt;0.85,"VG",IF(U46&gt;0.75,"G",IF(U46&gt;0.6,"S","NS")))</f>
        <v>S</v>
      </c>
      <c r="W46" s="16"/>
      <c r="X46" s="16"/>
      <c r="Y46" s="16"/>
      <c r="Z46" s="16"/>
      <c r="AA46" s="28"/>
      <c r="AB46" s="16"/>
      <c r="AC46" s="16"/>
      <c r="AD46" s="16"/>
      <c r="AE46" s="28"/>
      <c r="AF46" s="16"/>
      <c r="AG46" s="16"/>
      <c r="AH46" s="16"/>
      <c r="AI46" s="28"/>
      <c r="AJ46" s="16"/>
      <c r="AK46" s="16"/>
    </row>
    <row r="47" spans="1:37" s="63" customFormat="1" x14ac:dyDescent="0.3">
      <c r="A47" s="63">
        <v>14162200</v>
      </c>
      <c r="B47" s="63">
        <v>23773405</v>
      </c>
      <c r="C47" s="63" t="s">
        <v>10</v>
      </c>
      <c r="D47" s="63" t="s">
        <v>172</v>
      </c>
      <c r="E47" s="79">
        <v>2</v>
      </c>
      <c r="F47" s="64">
        <v>0.51200000000000001</v>
      </c>
      <c r="G47" s="64" t="str">
        <f t="shared" ref="G47" si="90">IF(F47&gt;0.8,"VG",IF(F47&gt;0.7,"G",IF(F47&gt;0.45,"S","NS")))</f>
        <v>S</v>
      </c>
      <c r="H47" s="64"/>
      <c r="I47" s="64"/>
      <c r="J47" s="64"/>
      <c r="K47" s="65">
        <v>-6.0000000000000001E-3</v>
      </c>
      <c r="L47" s="64" t="str">
        <f t="shared" ref="L47" si="91">IF(ABS(K47)&lt;5%,"VG",IF(ABS(K47)&lt;10%,"G",IF(ABS(K47)&lt;15%,"S","NS")))</f>
        <v>VG</v>
      </c>
      <c r="M47" s="64"/>
      <c r="N47" s="64"/>
      <c r="O47" s="64"/>
      <c r="P47" s="89">
        <v>0.70199999999999996</v>
      </c>
      <c r="Q47" s="64" t="str">
        <f t="shared" ref="Q47" si="92">IF(P47&lt;=0.5,"VG",IF(P47&lt;=0.6,"G",IF(P47&lt;=0.7,"S","NS")))</f>
        <v>NS</v>
      </c>
      <c r="R47" s="64"/>
      <c r="S47" s="64"/>
      <c r="T47" s="64"/>
      <c r="U47" s="64">
        <v>0.58899999999999997</v>
      </c>
      <c r="V47" s="64" t="str">
        <f t="shared" ref="V47" si="93">IF(U47&gt;0.85,"VG",IF(U47&gt;0.75,"G",IF(U47&gt;0.6,"S","NS")))</f>
        <v>NS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8" spans="1:37" x14ac:dyDescent="0.3">
      <c r="L48" s="26"/>
    </row>
    <row r="49" spans="1:37" x14ac:dyDescent="0.3">
      <c r="A49">
        <v>14162500</v>
      </c>
      <c r="B49">
        <v>23772909</v>
      </c>
      <c r="C49" t="s">
        <v>11</v>
      </c>
      <c r="D49" t="s">
        <v>55</v>
      </c>
      <c r="F49" s="16">
        <v>0.88500000000000001</v>
      </c>
      <c r="G49" s="16" t="str">
        <f t="shared" si="62"/>
        <v>VG</v>
      </c>
      <c r="K49" s="19">
        <v>-1.6E-2</v>
      </c>
      <c r="L49" s="19" t="str">
        <f t="shared" si="63"/>
        <v>VG</v>
      </c>
      <c r="P49" s="17">
        <v>0.33700000000000002</v>
      </c>
      <c r="Q49" s="17" t="str">
        <f t="shared" si="64"/>
        <v>VG</v>
      </c>
      <c r="U49" s="18">
        <v>0.92100000000000004</v>
      </c>
      <c r="V49" s="18" t="str">
        <f t="shared" si="65"/>
        <v>VG</v>
      </c>
    </row>
    <row r="50" spans="1:37" s="69" customFormat="1" x14ac:dyDescent="0.3">
      <c r="A50" s="69">
        <v>14162500</v>
      </c>
      <c r="B50" s="69">
        <v>23772909</v>
      </c>
      <c r="C50" s="69" t="s">
        <v>11</v>
      </c>
      <c r="D50" s="69" t="s">
        <v>163</v>
      </c>
      <c r="E50" s="80"/>
      <c r="F50" s="70">
        <v>0.877</v>
      </c>
      <c r="G50" s="70" t="str">
        <f t="shared" si="62"/>
        <v>VG</v>
      </c>
      <c r="H50" s="70"/>
      <c r="I50" s="70"/>
      <c r="J50" s="70"/>
      <c r="K50" s="71">
        <v>-6.0000000000000001E-3</v>
      </c>
      <c r="L50" s="71" t="str">
        <f t="shared" si="63"/>
        <v>VG</v>
      </c>
      <c r="M50" s="70"/>
      <c r="N50" s="70"/>
      <c r="O50" s="70"/>
      <c r="P50" s="70">
        <v>0.34899999999999998</v>
      </c>
      <c r="Q50" s="70" t="str">
        <f t="shared" si="64"/>
        <v>VG</v>
      </c>
      <c r="R50" s="70"/>
      <c r="S50" s="70"/>
      <c r="T50" s="70"/>
      <c r="U50" s="70">
        <v>0.90100000000000002</v>
      </c>
      <c r="V50" s="70" t="str">
        <f t="shared" si="65"/>
        <v>VG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9" customFormat="1" x14ac:dyDescent="0.3">
      <c r="A51" s="69">
        <v>14162500</v>
      </c>
      <c r="B51" s="69">
        <v>23772909</v>
      </c>
      <c r="C51" s="69" t="s">
        <v>11</v>
      </c>
      <c r="D51" s="69" t="s">
        <v>165</v>
      </c>
      <c r="E51" s="80"/>
      <c r="F51" s="70">
        <v>0.78400000000000003</v>
      </c>
      <c r="G51" s="70" t="str">
        <f t="shared" si="62"/>
        <v>G</v>
      </c>
      <c r="H51" s="70"/>
      <c r="I51" s="70"/>
      <c r="J51" s="70"/>
      <c r="K51" s="71">
        <v>-4.4999999999999998E-2</v>
      </c>
      <c r="L51" s="71" t="str">
        <f t="shared" si="63"/>
        <v>VG</v>
      </c>
      <c r="M51" s="70"/>
      <c r="N51" s="70"/>
      <c r="O51" s="70"/>
      <c r="P51" s="70">
        <v>0.45800000000000002</v>
      </c>
      <c r="Q51" s="70" t="str">
        <f t="shared" si="64"/>
        <v>VG</v>
      </c>
      <c r="R51" s="70"/>
      <c r="S51" s="70"/>
      <c r="T51" s="70"/>
      <c r="U51" s="70">
        <v>0.876</v>
      </c>
      <c r="V51" s="70" t="str">
        <f t="shared" si="65"/>
        <v>VG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14162500</v>
      </c>
      <c r="B52" s="69">
        <v>23772909</v>
      </c>
      <c r="C52" s="69" t="s">
        <v>11</v>
      </c>
      <c r="D52" s="69" t="s">
        <v>168</v>
      </c>
      <c r="E52" s="80"/>
      <c r="F52" s="70">
        <v>0.9</v>
      </c>
      <c r="G52" s="70" t="str">
        <f t="shared" ref="G52" si="94">IF(F52&gt;0.8,"VG",IF(F52&gt;0.7,"G",IF(F52&gt;0.45,"S","NS")))</f>
        <v>VG</v>
      </c>
      <c r="H52" s="70"/>
      <c r="I52" s="70"/>
      <c r="J52" s="70"/>
      <c r="K52" s="71">
        <v>8.9999999999999993E-3</v>
      </c>
      <c r="L52" s="71" t="str">
        <f t="shared" ref="L52" si="95">IF(ABS(K52)&lt;5%,"VG",IF(ABS(K52)&lt;10%,"G",IF(ABS(K52)&lt;15%,"S","NS")))</f>
        <v>VG</v>
      </c>
      <c r="M52" s="70"/>
      <c r="N52" s="70"/>
      <c r="O52" s="70"/>
      <c r="P52" s="70">
        <v>0.315</v>
      </c>
      <c r="Q52" s="70" t="str">
        <f t="shared" ref="Q52" si="96">IF(P52&lt;=0.5,"VG",IF(P52&lt;=0.6,"G",IF(P52&lt;=0.7,"S","NS")))</f>
        <v>VG</v>
      </c>
      <c r="R52" s="70"/>
      <c r="S52" s="70"/>
      <c r="T52" s="70"/>
      <c r="U52" s="70">
        <v>0.91500000000000004</v>
      </c>
      <c r="V52" s="70" t="str">
        <f t="shared" ref="V52" si="97">IF(U52&gt;0.85,"VG",IF(U52&gt;0.75,"G",IF(U52&gt;0.6,"S","NS")))</f>
        <v>VG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3" customFormat="1" x14ac:dyDescent="0.3">
      <c r="A53" s="63">
        <v>14162500</v>
      </c>
      <c r="B53" s="63">
        <v>23772909</v>
      </c>
      <c r="C53" s="63" t="s">
        <v>11</v>
      </c>
      <c r="D53" s="63" t="s">
        <v>169</v>
      </c>
      <c r="E53" s="79"/>
      <c r="F53" s="64">
        <v>0.877</v>
      </c>
      <c r="G53" s="64" t="str">
        <f t="shared" ref="G53" si="98">IF(F53&gt;0.8,"VG",IF(F53&gt;0.7,"G",IF(F53&gt;0.45,"S","NS")))</f>
        <v>VG</v>
      </c>
      <c r="H53" s="64"/>
      <c r="I53" s="64"/>
      <c r="J53" s="64"/>
      <c r="K53" s="65">
        <v>-1.7999999999999999E-2</v>
      </c>
      <c r="L53" s="65" t="str">
        <f t="shared" ref="L53" si="99">IF(ABS(K53)&lt;5%,"VG",IF(ABS(K53)&lt;10%,"G",IF(ABS(K53)&lt;15%,"S","NS")))</f>
        <v>VG</v>
      </c>
      <c r="M53" s="64"/>
      <c r="N53" s="64"/>
      <c r="O53" s="64"/>
      <c r="P53" s="64">
        <v>0.34899999999999998</v>
      </c>
      <c r="Q53" s="64" t="str">
        <f t="shared" ref="Q53" si="100">IF(P53&lt;=0.5,"VG",IF(P53&lt;=0.6,"G",IF(P53&lt;=0.7,"S","NS")))</f>
        <v>VG</v>
      </c>
      <c r="R53" s="64"/>
      <c r="S53" s="64"/>
      <c r="T53" s="64"/>
      <c r="U53" s="64">
        <v>0.92900000000000005</v>
      </c>
      <c r="V53" s="64" t="str">
        <f t="shared" ref="V53" si="101">IF(U53&gt;0.85,"VG",IF(U53&gt;0.75,"G",IF(U53&gt;0.6,"S","NS")))</f>
        <v>VG</v>
      </c>
      <c r="W53" s="64"/>
      <c r="X53" s="64"/>
      <c r="Y53" s="64"/>
      <c r="Z53" s="64"/>
      <c r="AA53" s="65"/>
      <c r="AB53" s="64"/>
      <c r="AC53" s="64"/>
      <c r="AD53" s="64"/>
      <c r="AE53" s="65"/>
      <c r="AF53" s="64"/>
      <c r="AG53" s="64"/>
      <c r="AH53" s="64"/>
      <c r="AI53" s="65"/>
      <c r="AJ53" s="64"/>
      <c r="AK53" s="64"/>
    </row>
    <row r="54" spans="1:37" s="76" customFormat="1" x14ac:dyDescent="0.3">
      <c r="A54" s="76">
        <v>14162500</v>
      </c>
      <c r="B54" s="76">
        <v>23772909</v>
      </c>
      <c r="C54" s="76" t="s">
        <v>11</v>
      </c>
      <c r="D54" s="76" t="s">
        <v>170</v>
      </c>
      <c r="E54" s="77"/>
      <c r="F54" s="16">
        <v>-0.108</v>
      </c>
      <c r="G54" s="16" t="str">
        <f t="shared" ref="G54" si="102">IF(F54&gt;0.8,"VG",IF(F54&gt;0.7,"G",IF(F54&gt;0.45,"S","NS")))</f>
        <v>NS</v>
      </c>
      <c r="H54" s="16"/>
      <c r="I54" s="16"/>
      <c r="J54" s="16"/>
      <c r="K54" s="28">
        <v>-0.16300000000000001</v>
      </c>
      <c r="L54" s="28" t="str">
        <f t="shared" ref="L54" si="103">IF(ABS(K54)&lt;5%,"VG",IF(ABS(K54)&lt;10%,"G",IF(ABS(K54)&lt;15%,"S","NS")))</f>
        <v>NS</v>
      </c>
      <c r="M54" s="16"/>
      <c r="N54" s="16"/>
      <c r="O54" s="16"/>
      <c r="P54" s="16">
        <v>0.89500000000000002</v>
      </c>
      <c r="Q54" s="16" t="str">
        <f t="shared" ref="Q54" si="104">IF(P54&lt;=0.5,"VG",IF(P54&lt;=0.6,"G",IF(P54&lt;=0.7,"S","NS")))</f>
        <v>NS</v>
      </c>
      <c r="R54" s="16"/>
      <c r="S54" s="16"/>
      <c r="T54" s="16"/>
      <c r="U54" s="16">
        <v>0.94799999999999995</v>
      </c>
      <c r="V54" s="16" t="str">
        <f t="shared" ref="V54" si="105">IF(U54&gt;0.85,"VG",IF(U54&gt;0.75,"G",IF(U54&gt;0.6,"S","NS")))</f>
        <v>VG</v>
      </c>
      <c r="W54" s="16"/>
      <c r="X54" s="16"/>
      <c r="Y54" s="16"/>
      <c r="Z54" s="16"/>
      <c r="AA54" s="28"/>
      <c r="AB54" s="16"/>
      <c r="AC54" s="16"/>
      <c r="AD54" s="16"/>
      <c r="AE54" s="28"/>
      <c r="AF54" s="16"/>
      <c r="AG54" s="16"/>
      <c r="AH54" s="16"/>
      <c r="AI54" s="28"/>
      <c r="AJ54" s="16"/>
      <c r="AK54" s="16"/>
    </row>
    <row r="55" spans="1:37" s="63" customFormat="1" x14ac:dyDescent="0.3">
      <c r="A55" s="63">
        <v>14162500</v>
      </c>
      <c r="B55" s="63">
        <v>23772909</v>
      </c>
      <c r="C55" s="63" t="s">
        <v>11</v>
      </c>
      <c r="D55" s="63" t="s">
        <v>172</v>
      </c>
      <c r="E55" s="79">
        <v>1.6</v>
      </c>
      <c r="F55" s="64">
        <v>0.47299999999999998</v>
      </c>
      <c r="G55" s="64" t="str">
        <f t="shared" ref="G55" si="106">IF(F55&gt;0.8,"VG",IF(F55&gt;0.7,"G",IF(F55&gt;0.45,"S","NS")))</f>
        <v>S</v>
      </c>
      <c r="H55" s="64"/>
      <c r="I55" s="64"/>
      <c r="J55" s="64"/>
      <c r="K55" s="65">
        <v>-0.109</v>
      </c>
      <c r="L55" s="65" t="str">
        <f t="shared" ref="L55" si="107">IF(ABS(K55)&lt;5%,"VG",IF(ABS(K55)&lt;10%,"G",IF(ABS(K55)&lt;15%,"S","NS")))</f>
        <v>S</v>
      </c>
      <c r="M55" s="64"/>
      <c r="N55" s="64"/>
      <c r="O55" s="64"/>
      <c r="P55" s="64">
        <v>0.67700000000000005</v>
      </c>
      <c r="Q55" s="64" t="str">
        <f t="shared" ref="Q55" si="108">IF(P55&lt;=0.5,"VG",IF(P55&lt;=0.6,"G",IF(P55&lt;=0.7,"S","NS")))</f>
        <v>S</v>
      </c>
      <c r="R55" s="64"/>
      <c r="S55" s="64"/>
      <c r="T55" s="64"/>
      <c r="U55" s="64">
        <v>0.94799999999999995</v>
      </c>
      <c r="V55" s="64" t="str">
        <f t="shared" ref="V55" si="109">IF(U55&gt;0.85,"VG",IF(U55&gt;0.75,"G",IF(U55&gt;0.6,"S","NS")))</f>
        <v>VG</v>
      </c>
      <c r="W55" s="64"/>
      <c r="X55" s="64"/>
      <c r="Y55" s="64"/>
      <c r="Z55" s="64"/>
      <c r="AA55" s="65"/>
      <c r="AB55" s="64"/>
      <c r="AC55" s="64"/>
      <c r="AD55" s="64"/>
      <c r="AE55" s="65"/>
      <c r="AF55" s="64"/>
      <c r="AG55" s="64"/>
      <c r="AH55" s="64"/>
      <c r="AI55" s="65"/>
      <c r="AJ55" s="64"/>
      <c r="AK55" s="64"/>
    </row>
    <row r="56" spans="1:37" s="69" customFormat="1" x14ac:dyDescent="0.3">
      <c r="E56" s="80"/>
      <c r="F56" s="70"/>
      <c r="G56" s="70"/>
      <c r="H56" s="70"/>
      <c r="I56" s="70"/>
      <c r="J56" s="70"/>
      <c r="K56" s="71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1"/>
      <c r="AB56" s="70"/>
      <c r="AC56" s="70"/>
      <c r="AD56" s="70"/>
      <c r="AE56" s="71"/>
      <c r="AF56" s="70"/>
      <c r="AG56" s="70"/>
      <c r="AH56" s="70"/>
      <c r="AI56" s="71"/>
      <c r="AJ56" s="70"/>
      <c r="AK56" s="70"/>
    </row>
    <row r="57" spans="1:37" s="69" customFormat="1" x14ac:dyDescent="0.3">
      <c r="A57" s="69">
        <v>14164900</v>
      </c>
      <c r="B57" s="69">
        <v>23772751</v>
      </c>
      <c r="C57" s="69" t="s">
        <v>60</v>
      </c>
      <c r="D57" s="69" t="s">
        <v>55</v>
      </c>
      <c r="E57" s="80"/>
      <c r="F57" s="70">
        <v>0.88600000000000001</v>
      </c>
      <c r="G57" s="70" t="str">
        <f t="shared" si="62"/>
        <v>VG</v>
      </c>
      <c r="H57" s="70"/>
      <c r="I57" s="70"/>
      <c r="J57" s="70"/>
      <c r="K57" s="71">
        <v>5.7000000000000002E-2</v>
      </c>
      <c r="L57" s="71" t="str">
        <f t="shared" si="63"/>
        <v>G</v>
      </c>
      <c r="M57" s="70"/>
      <c r="N57" s="70"/>
      <c r="O57" s="70"/>
      <c r="P57" s="70">
        <v>0.33300000000000002</v>
      </c>
      <c r="Q57" s="70" t="str">
        <f t="shared" si="64"/>
        <v>VG</v>
      </c>
      <c r="R57" s="70"/>
      <c r="S57" s="70"/>
      <c r="T57" s="70"/>
      <c r="U57" s="70">
        <v>0.93</v>
      </c>
      <c r="V57" s="70" t="str">
        <f t="shared" si="65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37" s="69" customFormat="1" x14ac:dyDescent="0.3">
      <c r="A58" s="69">
        <v>14164900</v>
      </c>
      <c r="B58" s="69">
        <v>23772751</v>
      </c>
      <c r="C58" s="69" t="s">
        <v>60</v>
      </c>
      <c r="D58" s="69" t="s">
        <v>93</v>
      </c>
      <c r="E58" s="80"/>
      <c r="F58" s="70">
        <v>0.91300000000000003</v>
      </c>
      <c r="G58" s="70" t="str">
        <f t="shared" ref="G58" si="110">IF(F58&gt;0.8,"VG",IF(F58&gt;0.7,"G",IF(F58&gt;0.45,"S","NS")))</f>
        <v>VG</v>
      </c>
      <c r="H58" s="70"/>
      <c r="I58" s="70"/>
      <c r="J58" s="70"/>
      <c r="K58" s="71">
        <v>3.2000000000000001E-2</v>
      </c>
      <c r="L58" s="71" t="str">
        <f t="shared" si="63"/>
        <v>VG</v>
      </c>
      <c r="M58" s="70"/>
      <c r="N58" s="70"/>
      <c r="O58" s="70"/>
      <c r="P58" s="70">
        <v>0.29199999999999998</v>
      </c>
      <c r="Q58" s="70" t="str">
        <f t="shared" si="64"/>
        <v>VG</v>
      </c>
      <c r="R58" s="70"/>
      <c r="S58" s="70"/>
      <c r="T58" s="70"/>
      <c r="U58" s="70">
        <v>0.93799999999999994</v>
      </c>
      <c r="V58" s="70" t="str">
        <f t="shared" si="65"/>
        <v>VG</v>
      </c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9" customFormat="1" x14ac:dyDescent="0.3">
      <c r="A59" s="69">
        <v>14164900</v>
      </c>
      <c r="B59" s="69">
        <v>23772751</v>
      </c>
      <c r="C59" s="69" t="s">
        <v>60</v>
      </c>
      <c r="D59" s="69" t="s">
        <v>159</v>
      </c>
      <c r="E59" s="80"/>
      <c r="F59" s="70">
        <v>0.876</v>
      </c>
      <c r="G59" s="70" t="str">
        <f t="shared" ref="G59" si="111">IF(F59&gt;0.8,"VG",IF(F59&gt;0.7,"G",IF(F59&gt;0.45,"S","NS")))</f>
        <v>VG</v>
      </c>
      <c r="H59" s="70"/>
      <c r="I59" s="70"/>
      <c r="J59" s="70"/>
      <c r="K59" s="71">
        <v>0.08</v>
      </c>
      <c r="L59" s="71" t="str">
        <f t="shared" ref="L59" si="112">IF(ABS(K59)&lt;5%,"VG",IF(ABS(K59)&lt;10%,"G",IF(ABS(K59)&lt;15%,"S","NS")))</f>
        <v>G</v>
      </c>
      <c r="M59" s="70"/>
      <c r="N59" s="70"/>
      <c r="O59" s="70"/>
      <c r="P59" s="70">
        <v>0.34300000000000003</v>
      </c>
      <c r="Q59" s="70" t="str">
        <f t="shared" ref="Q59" si="113">IF(P59&lt;=0.5,"VG",IF(P59&lt;=0.6,"G",IF(P59&lt;=0.7,"S","NS")))</f>
        <v>VG</v>
      </c>
      <c r="R59" s="70"/>
      <c r="S59" s="70"/>
      <c r="T59" s="70"/>
      <c r="U59" s="70">
        <v>0.92900000000000005</v>
      </c>
      <c r="V59" s="70" t="str">
        <f t="shared" ref="V59" si="114">IF(U59&gt;0.85,"VG",IF(U59&gt;0.75,"G",IF(U59&gt;0.6,"S","NS")))</f>
        <v>VG</v>
      </c>
      <c r="W59" s="70"/>
      <c r="X59" s="70"/>
      <c r="Y59" s="70"/>
      <c r="Z59" s="70"/>
      <c r="AA59" s="71"/>
      <c r="AB59" s="70"/>
      <c r="AC59" s="70"/>
      <c r="AD59" s="70"/>
      <c r="AE59" s="71"/>
      <c r="AF59" s="70"/>
      <c r="AG59" s="70"/>
      <c r="AH59" s="70"/>
      <c r="AI59" s="71"/>
      <c r="AJ59" s="70"/>
      <c r="AK59" s="70"/>
    </row>
    <row r="60" spans="1:37" s="69" customFormat="1" x14ac:dyDescent="0.3">
      <c r="A60" s="69">
        <v>14164900</v>
      </c>
      <c r="B60" s="69">
        <v>23772751</v>
      </c>
      <c r="C60" s="69" t="s">
        <v>60</v>
      </c>
      <c r="D60" s="69" t="s">
        <v>161</v>
      </c>
      <c r="E60" s="80"/>
      <c r="F60" s="70">
        <v>0.84099999999999997</v>
      </c>
      <c r="G60" s="70" t="str">
        <f t="shared" ref="G60" si="115">IF(F60&gt;0.8,"VG",IF(F60&gt;0.7,"G",IF(F60&gt;0.45,"S","NS")))</f>
        <v>VG</v>
      </c>
      <c r="H60" s="70"/>
      <c r="I60" s="70"/>
      <c r="J60" s="70"/>
      <c r="K60" s="71">
        <v>0.123</v>
      </c>
      <c r="L60" s="71" t="str">
        <f t="shared" ref="L60" si="116">IF(ABS(K60)&lt;5%,"VG",IF(ABS(K60)&lt;10%,"G",IF(ABS(K60)&lt;15%,"S","NS")))</f>
        <v>S</v>
      </c>
      <c r="M60" s="70"/>
      <c r="N60" s="70"/>
      <c r="O60" s="70"/>
      <c r="P60" s="70">
        <v>0.38100000000000001</v>
      </c>
      <c r="Q60" s="70" t="str">
        <f t="shared" ref="Q60" si="117">IF(P60&lt;=0.5,"VG",IF(P60&lt;=0.6,"G",IF(P60&lt;=0.7,"S","NS")))</f>
        <v>VG</v>
      </c>
      <c r="R60" s="70"/>
      <c r="S60" s="70"/>
      <c r="T60" s="70"/>
      <c r="U60" s="70">
        <v>0.93500000000000005</v>
      </c>
      <c r="V60" s="70" t="str">
        <f t="shared" ref="V60" si="118">IF(U60&gt;0.85,"VG",IF(U60&gt;0.75,"G",IF(U60&gt;0.6,"S","NS")))</f>
        <v>VG</v>
      </c>
      <c r="W60" s="70"/>
      <c r="X60" s="70"/>
      <c r="Y60" s="70"/>
      <c r="Z60" s="70"/>
      <c r="AA60" s="71"/>
      <c r="AB60" s="70"/>
      <c r="AC60" s="70"/>
      <c r="AD60" s="70"/>
      <c r="AE60" s="71"/>
      <c r="AF60" s="70"/>
      <c r="AG60" s="70"/>
      <c r="AH60" s="70"/>
      <c r="AI60" s="71"/>
      <c r="AJ60" s="70"/>
      <c r="AK60" s="70"/>
    </row>
    <row r="61" spans="1:37" s="69" customFormat="1" x14ac:dyDescent="0.3">
      <c r="A61" s="69">
        <v>14164900</v>
      </c>
      <c r="B61" s="69">
        <v>23772751</v>
      </c>
      <c r="C61" s="69" t="s">
        <v>60</v>
      </c>
      <c r="D61" s="69" t="s">
        <v>162</v>
      </c>
      <c r="E61" s="80"/>
      <c r="F61" s="70">
        <v>0.66</v>
      </c>
      <c r="G61" s="70" t="str">
        <f t="shared" ref="G61" si="119">IF(F61&gt;0.8,"VG",IF(F61&gt;0.7,"G",IF(F61&gt;0.45,"S","NS")))</f>
        <v>S</v>
      </c>
      <c r="H61" s="70"/>
      <c r="I61" s="70"/>
      <c r="J61" s="70"/>
      <c r="K61" s="71">
        <v>-8.1000000000000003E-2</v>
      </c>
      <c r="L61" s="71" t="str">
        <f t="shared" ref="L61" si="120">IF(ABS(K61)&lt;5%,"VG",IF(ABS(K61)&lt;10%,"G",IF(ABS(K61)&lt;15%,"S","NS")))</f>
        <v>G</v>
      </c>
      <c r="M61" s="70"/>
      <c r="N61" s="70"/>
      <c r="O61" s="70"/>
      <c r="P61" s="70">
        <v>0.56599999999999995</v>
      </c>
      <c r="Q61" s="70" t="str">
        <f t="shared" ref="Q61" si="121">IF(P61&lt;=0.5,"VG",IF(P61&lt;=0.6,"G",IF(P61&lt;=0.7,"S","NS")))</f>
        <v>G</v>
      </c>
      <c r="R61" s="70"/>
      <c r="S61" s="70"/>
      <c r="T61" s="70"/>
      <c r="U61" s="70">
        <v>0.85499999999999998</v>
      </c>
      <c r="V61" s="70" t="str">
        <f t="shared" ref="V61" si="122">IF(U61&gt;0.85,"VG",IF(U61&gt;0.75,"G",IF(U61&gt;0.6,"S","NS")))</f>
        <v>VG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37" s="69" customFormat="1" x14ac:dyDescent="0.3">
      <c r="A62" s="69">
        <v>14164900</v>
      </c>
      <c r="B62" s="69">
        <v>23772751</v>
      </c>
      <c r="C62" s="69" t="s">
        <v>60</v>
      </c>
      <c r="D62" s="69" t="s">
        <v>163</v>
      </c>
      <c r="E62" s="80"/>
      <c r="F62" s="70">
        <v>0.92500000000000004</v>
      </c>
      <c r="G62" s="70" t="str">
        <f t="shared" ref="G62" si="123">IF(F62&gt;0.8,"VG",IF(F62&gt;0.7,"G",IF(F62&gt;0.45,"S","NS")))</f>
        <v>VG</v>
      </c>
      <c r="H62" s="70"/>
      <c r="I62" s="70"/>
      <c r="J62" s="70"/>
      <c r="K62" s="71">
        <v>2.3E-2</v>
      </c>
      <c r="L62" s="71" t="str">
        <f t="shared" ref="L62" si="124">IF(ABS(K62)&lt;5%,"VG",IF(ABS(K62)&lt;10%,"G",IF(ABS(K62)&lt;15%,"S","NS")))</f>
        <v>VG</v>
      </c>
      <c r="M62" s="70"/>
      <c r="N62" s="70"/>
      <c r="O62" s="70"/>
      <c r="P62" s="70">
        <v>0.27100000000000002</v>
      </c>
      <c r="Q62" s="70" t="str">
        <f t="shared" ref="Q62" si="125">IF(P62&lt;=0.5,"VG",IF(P62&lt;=0.6,"G",IF(P62&lt;=0.7,"S","NS")))</f>
        <v>VG</v>
      </c>
      <c r="R62" s="70"/>
      <c r="S62" s="70"/>
      <c r="T62" s="70"/>
      <c r="U62" s="70">
        <v>0.94199999999999995</v>
      </c>
      <c r="V62" s="70" t="str">
        <f t="shared" ref="V62" si="126">IF(U62&gt;0.85,"VG",IF(U62&gt;0.75,"G",IF(U62&gt;0.6,"S","NS")))</f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37" s="69" customFormat="1" x14ac:dyDescent="0.3">
      <c r="A63" s="69">
        <v>14164900</v>
      </c>
      <c r="B63" s="69">
        <v>23772751</v>
      </c>
      <c r="C63" s="69" t="s">
        <v>60</v>
      </c>
      <c r="D63" s="69" t="s">
        <v>165</v>
      </c>
      <c r="E63" s="80"/>
      <c r="F63" s="70">
        <v>0.90300000000000002</v>
      </c>
      <c r="G63" s="70" t="str">
        <f t="shared" ref="G63" si="127">IF(F63&gt;0.8,"VG",IF(F63&gt;0.7,"G",IF(F63&gt;0.45,"S","NS")))</f>
        <v>VG</v>
      </c>
      <c r="H63" s="70"/>
      <c r="I63" s="70"/>
      <c r="J63" s="70"/>
      <c r="K63" s="71">
        <v>-7.0000000000000001E-3</v>
      </c>
      <c r="L63" s="71" t="str">
        <f t="shared" ref="L63" si="128">IF(ABS(K63)&lt;5%,"VG",IF(ABS(K63)&lt;10%,"G",IF(ABS(K63)&lt;15%,"S","NS")))</f>
        <v>VG</v>
      </c>
      <c r="M63" s="70"/>
      <c r="N63" s="70"/>
      <c r="O63" s="70"/>
      <c r="P63" s="70">
        <v>0.31</v>
      </c>
      <c r="Q63" s="70" t="str">
        <f t="shared" ref="Q63" si="129">IF(P63&lt;=0.5,"VG",IF(P63&lt;=0.6,"G",IF(P63&lt;=0.7,"S","NS")))</f>
        <v>VG</v>
      </c>
      <c r="R63" s="70"/>
      <c r="S63" s="70"/>
      <c r="T63" s="70"/>
      <c r="U63" s="70">
        <v>0.93100000000000005</v>
      </c>
      <c r="V63" s="70" t="str">
        <f t="shared" ref="V63" si="130">IF(U63&gt;0.85,"VG",IF(U63&gt;0.75,"G",IF(U63&gt;0.6,"S","NS")))</f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168</v>
      </c>
      <c r="E64" s="80"/>
      <c r="F64" s="70">
        <v>0.93100000000000005</v>
      </c>
      <c r="G64" s="70" t="str">
        <f t="shared" ref="G64" si="131">IF(F64&gt;0.8,"VG",IF(F64&gt;0.7,"G",IF(F64&gt;0.45,"S","NS")))</f>
        <v>VG</v>
      </c>
      <c r="H64" s="70"/>
      <c r="I64" s="70"/>
      <c r="J64" s="70"/>
      <c r="K64" s="71">
        <v>3.4000000000000002E-2</v>
      </c>
      <c r="L64" s="71" t="str">
        <f t="shared" ref="L64" si="132">IF(ABS(K64)&lt;5%,"VG",IF(ABS(K64)&lt;10%,"G",IF(ABS(K64)&lt;15%,"S","NS")))</f>
        <v>VG</v>
      </c>
      <c r="M64" s="70"/>
      <c r="N64" s="70"/>
      <c r="O64" s="70"/>
      <c r="P64" s="70">
        <v>0.26100000000000001</v>
      </c>
      <c r="Q64" s="70" t="str">
        <f t="shared" ref="Q64" si="133">IF(P64&lt;=0.5,"VG",IF(P64&lt;=0.6,"G",IF(P64&lt;=0.7,"S","NS")))</f>
        <v>VG</v>
      </c>
      <c r="R64" s="70"/>
      <c r="S64" s="70"/>
      <c r="T64" s="70"/>
      <c r="U64" s="70">
        <v>0.94799999999999995</v>
      </c>
      <c r="V64" s="70" t="str">
        <f t="shared" ref="V64" si="134">IF(U64&gt;0.85,"VG",IF(U64&gt;0.75,"G",IF(U64&gt;0.6,"S","NS")))</f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3" customFormat="1" x14ac:dyDescent="0.3">
      <c r="A65" s="63">
        <v>14164900</v>
      </c>
      <c r="B65" s="63">
        <v>23772751</v>
      </c>
      <c r="C65" s="63" t="s">
        <v>60</v>
      </c>
      <c r="D65" s="63" t="s">
        <v>169</v>
      </c>
      <c r="E65" s="79"/>
      <c r="F65" s="64">
        <v>0.92600000000000005</v>
      </c>
      <c r="G65" s="64" t="str">
        <f t="shared" ref="G65" si="135">IF(F65&gt;0.8,"VG",IF(F65&gt;0.7,"G",IF(F65&gt;0.45,"S","NS")))</f>
        <v>VG</v>
      </c>
      <c r="H65" s="64"/>
      <c r="I65" s="64"/>
      <c r="J65" s="64"/>
      <c r="K65" s="65">
        <v>1.4E-2</v>
      </c>
      <c r="L65" s="65" t="str">
        <f t="shared" ref="L65" si="136">IF(ABS(K65)&lt;5%,"VG",IF(ABS(K65)&lt;10%,"G",IF(ABS(K65)&lt;15%,"S","NS")))</f>
        <v>VG</v>
      </c>
      <c r="M65" s="64"/>
      <c r="N65" s="64"/>
      <c r="O65" s="64"/>
      <c r="P65" s="64">
        <v>0.27</v>
      </c>
      <c r="Q65" s="64" t="str">
        <f t="shared" ref="Q65" si="137">IF(P65&lt;=0.5,"VG",IF(P65&lt;=0.6,"G",IF(P65&lt;=0.7,"S","NS")))</f>
        <v>VG</v>
      </c>
      <c r="R65" s="64"/>
      <c r="S65" s="64"/>
      <c r="T65" s="64"/>
      <c r="U65" s="64">
        <v>0.95299999999999996</v>
      </c>
      <c r="V65" s="64" t="str">
        <f t="shared" ref="V65" si="138">IF(U65&gt;0.85,"VG",IF(U65&gt;0.75,"G",IF(U65&gt;0.6,"S","NS")))</f>
        <v>VG</v>
      </c>
      <c r="W65" s="64"/>
      <c r="X65" s="64"/>
      <c r="Y65" s="64"/>
      <c r="Z65" s="64"/>
      <c r="AA65" s="65"/>
      <c r="AB65" s="64"/>
      <c r="AC65" s="64"/>
      <c r="AD65" s="64"/>
      <c r="AE65" s="65"/>
      <c r="AF65" s="64"/>
      <c r="AG65" s="64"/>
      <c r="AH65" s="64"/>
      <c r="AI65" s="65"/>
      <c r="AJ65" s="64"/>
      <c r="AK65" s="64"/>
    </row>
    <row r="66" spans="1:37" s="63" customFormat="1" x14ac:dyDescent="0.3">
      <c r="A66" s="63">
        <v>14164900</v>
      </c>
      <c r="B66" s="63">
        <v>23772751</v>
      </c>
      <c r="C66" s="63" t="s">
        <v>60</v>
      </c>
      <c r="D66" s="63" t="s">
        <v>171</v>
      </c>
      <c r="E66" s="79"/>
      <c r="F66" s="64">
        <v>0.73699999999999999</v>
      </c>
      <c r="G66" s="64" t="str">
        <f t="shared" ref="G66" si="139">IF(F66&gt;0.8,"VG",IF(F66&gt;0.7,"G",IF(F66&gt;0.45,"S","NS")))</f>
        <v>G</v>
      </c>
      <c r="H66" s="64"/>
      <c r="I66" s="64"/>
      <c r="J66" s="64"/>
      <c r="K66" s="65">
        <v>-7.3999999999999996E-2</v>
      </c>
      <c r="L66" s="65" t="str">
        <f t="shared" ref="L66" si="140">IF(ABS(K66)&lt;5%,"VG",IF(ABS(K66)&lt;10%,"G",IF(ABS(K66)&lt;15%,"S","NS")))</f>
        <v>G</v>
      </c>
      <c r="M66" s="64"/>
      <c r="N66" s="64"/>
      <c r="O66" s="64"/>
      <c r="P66" s="64">
        <v>0.5</v>
      </c>
      <c r="Q66" s="64" t="str">
        <f t="shared" ref="Q66" si="141">IF(P66&lt;=0.5,"VG",IF(P66&lt;=0.6,"G",IF(P66&lt;=0.7,"S","NS")))</f>
        <v>VG</v>
      </c>
      <c r="R66" s="64"/>
      <c r="S66" s="64"/>
      <c r="T66" s="64"/>
      <c r="U66" s="64">
        <v>0.96099999999999997</v>
      </c>
      <c r="V66" s="64" t="str">
        <f t="shared" ref="V66" si="142">IF(U66&gt;0.85,"VG",IF(U66&gt;0.75,"G",IF(U66&gt;0.6,"S","NS")))</f>
        <v>VG</v>
      </c>
      <c r="W66" s="64"/>
      <c r="X66" s="64"/>
      <c r="Y66" s="64"/>
      <c r="Z66" s="64"/>
      <c r="AA66" s="65"/>
      <c r="AB66" s="64"/>
      <c r="AC66" s="64"/>
      <c r="AD66" s="64"/>
      <c r="AE66" s="65"/>
      <c r="AF66" s="64"/>
      <c r="AG66" s="64"/>
      <c r="AH66" s="64"/>
      <c r="AI66" s="65"/>
      <c r="AJ66" s="64"/>
      <c r="AK66" s="64"/>
    </row>
    <row r="67" spans="1:37" s="63" customFormat="1" x14ac:dyDescent="0.3">
      <c r="A67" s="63">
        <v>14164900</v>
      </c>
      <c r="B67" s="63">
        <v>23772751</v>
      </c>
      <c r="C67" s="63" t="s">
        <v>60</v>
      </c>
      <c r="D67" s="63" t="s">
        <v>172</v>
      </c>
      <c r="E67" s="79">
        <v>1.7</v>
      </c>
      <c r="F67" s="64">
        <v>0.7</v>
      </c>
      <c r="G67" s="64" t="str">
        <f t="shared" ref="G67" si="143">IF(F67&gt;0.8,"VG",IF(F67&gt;0.7,"G",IF(F67&gt;0.45,"S","NS")))</f>
        <v>S</v>
      </c>
      <c r="H67" s="64"/>
      <c r="I67" s="64"/>
      <c r="J67" s="64"/>
      <c r="K67" s="65">
        <v>-8.5999999999999993E-2</v>
      </c>
      <c r="L67" s="65" t="str">
        <f t="shared" ref="L67" si="144">IF(ABS(K67)&lt;5%,"VG",IF(ABS(K67)&lt;10%,"G",IF(ABS(K67)&lt;15%,"S","NS")))</f>
        <v>G</v>
      </c>
      <c r="M67" s="64"/>
      <c r="N67" s="64"/>
      <c r="O67" s="64"/>
      <c r="P67" s="64">
        <v>0.53</v>
      </c>
      <c r="Q67" s="64" t="str">
        <f t="shared" ref="Q67" si="145">IF(P67&lt;=0.5,"VG",IF(P67&lt;=0.6,"G",IF(P67&lt;=0.7,"S","NS")))</f>
        <v>G</v>
      </c>
      <c r="R67" s="64"/>
      <c r="S67" s="64"/>
      <c r="T67" s="64"/>
      <c r="U67" s="64">
        <v>0.96</v>
      </c>
      <c r="V67" s="64" t="str">
        <f t="shared" ref="V67" si="146">IF(U67&gt;0.85,"VG",IF(U67&gt;0.75,"G",IF(U67&gt;0.6,"S","NS")))</f>
        <v>VG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2020-12-07T23:35:40Z</dcterms:modified>
</cp:coreProperties>
</file>