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Rule_Curves\"/>
    </mc:Choice>
  </mc:AlternateContent>
  <xr:revisionPtr revIDLastSave="0" documentId="13_ncr:40009_{369E3346-E899-48C0-987D-DF5D7F51178A}" xr6:coauthVersionLast="45" xr6:coauthVersionMax="45" xr10:uidLastSave="{00000000-0000-0000-0000-000000000000}"/>
  <bookViews>
    <workbookView xWindow="28680" yWindow="-7425" windowWidth="29040" windowHeight="17640"/>
  </bookViews>
  <sheets>
    <sheet name="Conservation Zone" sheetId="2" r:id="rId1"/>
    <sheet name="Blue_River_rule_curve" sheetId="1" r:id="rId2"/>
  </sheets>
  <calcPr calcId="0"/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0" i="1"/>
  <c r="D29" i="1"/>
  <c r="D28" i="1"/>
  <c r="D27" i="1"/>
  <c r="D26" i="1"/>
  <c r="D25" i="1"/>
  <c r="D24" i="1"/>
  <c r="D23" i="1"/>
  <c r="F23" i="1" s="1"/>
  <c r="D22" i="1"/>
  <c r="D21" i="1"/>
  <c r="D20" i="1"/>
  <c r="D19" i="1"/>
  <c r="D18" i="1"/>
  <c r="D17" i="1"/>
  <c r="D16" i="1"/>
  <c r="D15" i="1"/>
  <c r="F15" i="1" s="1"/>
  <c r="D14" i="1"/>
  <c r="D13" i="1"/>
  <c r="D12" i="1"/>
  <c r="D11" i="1"/>
  <c r="D10" i="1"/>
  <c r="D9" i="1"/>
  <c r="D8" i="1"/>
  <c r="F8" i="1" s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4" i="1"/>
  <c r="E14" i="1"/>
  <c r="F13" i="1"/>
  <c r="E13" i="1"/>
  <c r="F12" i="1"/>
  <c r="E12" i="1"/>
  <c r="F11" i="1"/>
  <c r="E11" i="1"/>
  <c r="F10" i="1"/>
  <c r="E10" i="1"/>
  <c r="F9" i="1"/>
  <c r="E9" i="1"/>
  <c r="E8" i="1"/>
  <c r="F7" i="1"/>
  <c r="E7" i="1"/>
  <c r="F6" i="1"/>
  <c r="E6" i="1"/>
  <c r="F5" i="1"/>
  <c r="E5" i="1"/>
  <c r="F4" i="1"/>
  <c r="E4" i="1"/>
  <c r="F3" i="1"/>
  <c r="E3" i="1"/>
  <c r="F2" i="1"/>
  <c r="E2" i="1"/>
  <c r="D7" i="1"/>
  <c r="D6" i="1"/>
  <c r="D5" i="1"/>
  <c r="D4" i="1"/>
  <c r="D3" i="1"/>
  <c r="D2" i="1"/>
  <c r="H2" i="1"/>
  <c r="E15" i="1" l="1"/>
  <c r="E23" i="1"/>
</calcChain>
</file>

<file path=xl/sharedStrings.xml><?xml version="1.0" encoding="utf-8"?>
<sst xmlns="http://schemas.openxmlformats.org/spreadsheetml/2006/main" count="4" uniqueCount="4">
  <si>
    <t>Date</t>
  </si>
  <si>
    <t>Cons_Pool_elev_m</t>
  </si>
  <si>
    <t>Table 5.1</t>
  </si>
  <si>
    <t>Blue_river_rule_curve.csv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</si>
</sst>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Conservation Zone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Blue_River_rule_curve!$J$1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Blue_River_rule_curve!$G$2:$G$30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Blue_River_rule_curve!$J$2:$J$30</c:f>
              <c:numCache>
                <c:formatCode>0.0</c:formatCode>
                <c:ptCount val="29"/>
                <c:pt idx="0">
                  <c:v>1180.0999999999999</c:v>
                </c:pt>
                <c:pt idx="1">
                  <c:v>1180.0999999999999</c:v>
                </c:pt>
                <c:pt idx="2">
                  <c:v>1220.3</c:v>
                </c:pt>
                <c:pt idx="3">
                  <c:v>1250.5</c:v>
                </c:pt>
                <c:pt idx="5">
                  <c:v>1288.4000000000001</c:v>
                </c:pt>
                <c:pt idx="6">
                  <c:v>1296.9000000000001</c:v>
                </c:pt>
                <c:pt idx="7">
                  <c:v>1304.7</c:v>
                </c:pt>
                <c:pt idx="8">
                  <c:v>1312.1</c:v>
                </c:pt>
                <c:pt idx="9">
                  <c:v>1319</c:v>
                </c:pt>
                <c:pt idx="10">
                  <c:v>1324.8</c:v>
                </c:pt>
                <c:pt idx="11">
                  <c:v>1331.1</c:v>
                </c:pt>
                <c:pt idx="12">
                  <c:v>1336.5</c:v>
                </c:pt>
                <c:pt idx="13">
                  <c:v>1342.3</c:v>
                </c:pt>
                <c:pt idx="14">
                  <c:v>1347.2</c:v>
                </c:pt>
                <c:pt idx="15">
                  <c:v>1350</c:v>
                </c:pt>
                <c:pt idx="16">
                  <c:v>1350</c:v>
                </c:pt>
                <c:pt idx="17">
                  <c:v>1343.2</c:v>
                </c:pt>
                <c:pt idx="18">
                  <c:v>1333.7</c:v>
                </c:pt>
                <c:pt idx="19">
                  <c:v>1324.9</c:v>
                </c:pt>
                <c:pt idx="20">
                  <c:v>1313.9</c:v>
                </c:pt>
                <c:pt idx="21">
                  <c:v>1303.5999999999999</c:v>
                </c:pt>
                <c:pt idx="22">
                  <c:v>1290.3</c:v>
                </c:pt>
                <c:pt idx="23">
                  <c:v>1274.5</c:v>
                </c:pt>
                <c:pt idx="24">
                  <c:v>1253.9000000000001</c:v>
                </c:pt>
                <c:pt idx="25">
                  <c:v>1229.4000000000001</c:v>
                </c:pt>
                <c:pt idx="26">
                  <c:v>1187.4000000000001</c:v>
                </c:pt>
                <c:pt idx="27">
                  <c:v>1180.0999999999999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61A-A2CF-EFB882F3B83C}"/>
            </c:ext>
          </c:extLst>
        </c:ser>
        <c:ser>
          <c:idx val="1"/>
          <c:order val="1"/>
          <c:tx>
            <c:strRef>
              <c:f>Blue_River_rule_curve!$K$1</c:f>
              <c:strCache>
                <c:ptCount val="1"/>
                <c:pt idx="0">
                  <c:v>Blue_river_rule_curve.csv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Blue_River_rule_curve!$G$2:$G$30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Blue_River_rule_curve!$K$2:$K$30</c:f>
              <c:numCache>
                <c:formatCode>0.0</c:formatCode>
                <c:ptCount val="29"/>
                <c:pt idx="0">
                  <c:v>1181.1024</c:v>
                </c:pt>
                <c:pt idx="1">
                  <c:v>1181.1024</c:v>
                </c:pt>
                <c:pt idx="2">
                  <c:v>1220.4724799999999</c:v>
                </c:pt>
                <c:pt idx="3">
                  <c:v>1250.0000399999999</c:v>
                </c:pt>
                <c:pt idx="4">
                  <c:v>1272.9659200000001</c:v>
                </c:pt>
                <c:pt idx="5">
                  <c:v>1289.37012</c:v>
                </c:pt>
                <c:pt idx="6">
                  <c:v>1295.9318000000001</c:v>
                </c:pt>
                <c:pt idx="7">
                  <c:v>1305.77432</c:v>
                </c:pt>
                <c:pt idx="8">
                  <c:v>1312.336</c:v>
                </c:pt>
                <c:pt idx="9">
                  <c:v>1318.89768</c:v>
                </c:pt>
                <c:pt idx="10">
                  <c:v>1325.4593600000001</c:v>
                </c:pt>
                <c:pt idx="11">
                  <c:v>1332.0210400000001</c:v>
                </c:pt>
                <c:pt idx="12">
                  <c:v>1335.30188</c:v>
                </c:pt>
                <c:pt idx="13">
                  <c:v>1341.86356</c:v>
                </c:pt>
                <c:pt idx="14">
                  <c:v>1348.42524</c:v>
                </c:pt>
                <c:pt idx="15">
                  <c:v>1348.42524</c:v>
                </c:pt>
                <c:pt idx="16">
                  <c:v>1348.42524</c:v>
                </c:pt>
                <c:pt idx="17">
                  <c:v>1341.86356</c:v>
                </c:pt>
                <c:pt idx="18">
                  <c:v>1335.30188</c:v>
                </c:pt>
                <c:pt idx="19">
                  <c:v>1325.4593600000001</c:v>
                </c:pt>
                <c:pt idx="20">
                  <c:v>1312.336</c:v>
                </c:pt>
                <c:pt idx="21">
                  <c:v>1302.4934800000001</c:v>
                </c:pt>
                <c:pt idx="22">
                  <c:v>1289.37012</c:v>
                </c:pt>
                <c:pt idx="23">
                  <c:v>1272.9659200000001</c:v>
                </c:pt>
                <c:pt idx="24">
                  <c:v>1253.28088</c:v>
                </c:pt>
                <c:pt idx="25">
                  <c:v>1230.3150000000001</c:v>
                </c:pt>
                <c:pt idx="26">
                  <c:v>1187.66408</c:v>
                </c:pt>
                <c:pt idx="27">
                  <c:v>1181.1024</c:v>
                </c:pt>
                <c:pt idx="28">
                  <c:v>1181.1024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61A-A2CF-EFB882F3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89535"/>
        <c:axId val="1852990527"/>
      </c:lineChart>
      <c:dateAx>
        <c:axId val="15538895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0527"/>
        <c:crosses val="autoZero"/>
        <c:auto val="1"/>
        <c:lblOffset val="100"/>
        <c:baseTimeUnit val="days"/>
      </c:dateAx>
      <c:valAx>
        <c:axId val="1852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1919" cy="7852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D005-37B8-4B6A-8BF3-F5B8465EE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31" sqref="G31"/>
    </sheetView>
  </sheetViews>
  <sheetFormatPr defaultRowHeight="14.4" x14ac:dyDescent="0.3"/>
  <cols>
    <col min="10" max="11" width="8.88671875" style="1"/>
  </cols>
  <sheetData>
    <row r="1" spans="1:11" x14ac:dyDescent="0.3">
      <c r="A1" t="s">
        <v>0</v>
      </c>
      <c r="B1" t="s">
        <v>1</v>
      </c>
      <c r="J1" s="1" t="s">
        <v>2</v>
      </c>
      <c r="K1" s="1" t="s">
        <v>3</v>
      </c>
    </row>
    <row r="2" spans="1:11" x14ac:dyDescent="0.3">
      <c r="A2">
        <v>1</v>
      </c>
      <c r="B2">
        <v>360</v>
      </c>
      <c r="D2">
        <f>A2</f>
        <v>1</v>
      </c>
      <c r="E2">
        <f>MONTH(D2)</f>
        <v>1</v>
      </c>
      <c r="F2">
        <f>DAY(D2)</f>
        <v>1</v>
      </c>
      <c r="G2" s="2">
        <v>43831</v>
      </c>
      <c r="H2" s="1">
        <f>B2*3.28084</f>
        <v>1181.1024</v>
      </c>
      <c r="I2" s="2">
        <v>43831</v>
      </c>
      <c r="J2" s="1">
        <v>1180.0999999999999</v>
      </c>
      <c r="K2" s="1">
        <f>B2*3.28084</f>
        <v>1181.1024</v>
      </c>
    </row>
    <row r="3" spans="1:11" x14ac:dyDescent="0.3">
      <c r="A3">
        <v>31</v>
      </c>
      <c r="B3">
        <v>360</v>
      </c>
      <c r="D3">
        <f t="shared" ref="D3:D7" si="0">A3</f>
        <v>31</v>
      </c>
      <c r="E3">
        <f t="shared" ref="E3:E30" si="1">MONTH(D3)</f>
        <v>1</v>
      </c>
      <c r="F3">
        <f t="shared" ref="F3:F30" si="2">DAY(D3)</f>
        <v>31</v>
      </c>
      <c r="G3" s="2">
        <v>43861</v>
      </c>
      <c r="I3" s="2">
        <v>43861</v>
      </c>
      <c r="J3" s="1">
        <v>1180.0999999999999</v>
      </c>
      <c r="K3" s="1">
        <f t="shared" ref="K3:K30" si="3">B3*3.28084</f>
        <v>1181.1024</v>
      </c>
    </row>
    <row r="4" spans="1:11" x14ac:dyDescent="0.3">
      <c r="A4">
        <v>38</v>
      </c>
      <c r="B4">
        <v>372</v>
      </c>
      <c r="D4">
        <f t="shared" si="0"/>
        <v>38</v>
      </c>
      <c r="E4">
        <f t="shared" si="1"/>
        <v>2</v>
      </c>
      <c r="F4">
        <f t="shared" si="2"/>
        <v>7</v>
      </c>
      <c r="G4" s="2">
        <v>43868</v>
      </c>
      <c r="I4" s="2">
        <v>43868</v>
      </c>
      <c r="J4" s="1">
        <v>1220.3</v>
      </c>
      <c r="K4" s="1">
        <f t="shared" si="3"/>
        <v>1220.4724799999999</v>
      </c>
    </row>
    <row r="5" spans="1:11" x14ac:dyDescent="0.3">
      <c r="A5">
        <v>45</v>
      </c>
      <c r="B5">
        <v>381</v>
      </c>
      <c r="D5">
        <f t="shared" si="0"/>
        <v>45</v>
      </c>
      <c r="E5">
        <f t="shared" si="1"/>
        <v>2</v>
      </c>
      <c r="F5">
        <f t="shared" si="2"/>
        <v>14</v>
      </c>
      <c r="G5" s="2">
        <v>43875</v>
      </c>
      <c r="I5" s="2">
        <v>43875</v>
      </c>
      <c r="J5" s="1">
        <v>1250.5</v>
      </c>
      <c r="K5" s="1">
        <f t="shared" si="3"/>
        <v>1250.0000399999999</v>
      </c>
    </row>
    <row r="6" spans="1:11" x14ac:dyDescent="0.3">
      <c r="A6">
        <v>52</v>
      </c>
      <c r="B6">
        <v>388</v>
      </c>
      <c r="D6">
        <f t="shared" si="0"/>
        <v>52</v>
      </c>
      <c r="E6">
        <f t="shared" si="1"/>
        <v>2</v>
      </c>
      <c r="F6">
        <f t="shared" si="2"/>
        <v>21</v>
      </c>
      <c r="G6" s="2">
        <v>43882</v>
      </c>
      <c r="I6" s="2"/>
      <c r="K6" s="1">
        <f t="shared" si="3"/>
        <v>1272.9659200000001</v>
      </c>
    </row>
    <row r="7" spans="1:11" x14ac:dyDescent="0.3">
      <c r="A7">
        <v>59</v>
      </c>
      <c r="B7">
        <v>393</v>
      </c>
      <c r="D7">
        <f t="shared" si="0"/>
        <v>59</v>
      </c>
      <c r="E7">
        <f t="shared" si="1"/>
        <v>2</v>
      </c>
      <c r="F7">
        <f t="shared" si="2"/>
        <v>28</v>
      </c>
      <c r="G7" s="2">
        <v>43889</v>
      </c>
      <c r="I7" s="2">
        <v>43889</v>
      </c>
      <c r="J7" s="1">
        <v>1288.4000000000001</v>
      </c>
      <c r="K7" s="1">
        <f t="shared" si="3"/>
        <v>1289.37012</v>
      </c>
    </row>
    <row r="8" spans="1:11" x14ac:dyDescent="0.3">
      <c r="A8">
        <v>66</v>
      </c>
      <c r="B8">
        <v>395</v>
      </c>
      <c r="D8">
        <f>A8+1</f>
        <v>67</v>
      </c>
      <c r="E8">
        <f t="shared" si="1"/>
        <v>3</v>
      </c>
      <c r="F8">
        <f t="shared" si="2"/>
        <v>7</v>
      </c>
      <c r="G8" s="2">
        <v>43897</v>
      </c>
      <c r="I8" s="2">
        <v>43897</v>
      </c>
      <c r="J8" s="1">
        <v>1296.9000000000001</v>
      </c>
      <c r="K8" s="1">
        <f t="shared" si="3"/>
        <v>1295.9318000000001</v>
      </c>
    </row>
    <row r="9" spans="1:11" x14ac:dyDescent="0.3">
      <c r="A9">
        <v>74</v>
      </c>
      <c r="B9">
        <v>398</v>
      </c>
      <c r="D9">
        <f t="shared" ref="D9:D30" si="4">A9+1</f>
        <v>75</v>
      </c>
      <c r="E9">
        <f t="shared" si="1"/>
        <v>3</v>
      </c>
      <c r="F9">
        <f t="shared" si="2"/>
        <v>15</v>
      </c>
      <c r="G9" s="2">
        <v>43905</v>
      </c>
      <c r="I9" s="2">
        <v>43905</v>
      </c>
      <c r="J9" s="1">
        <v>1304.7</v>
      </c>
      <c r="K9" s="1">
        <f t="shared" si="3"/>
        <v>1305.77432</v>
      </c>
    </row>
    <row r="10" spans="1:11" x14ac:dyDescent="0.3">
      <c r="A10">
        <v>82</v>
      </c>
      <c r="B10">
        <v>400</v>
      </c>
      <c r="D10">
        <f t="shared" si="4"/>
        <v>83</v>
      </c>
      <c r="E10">
        <f t="shared" si="1"/>
        <v>3</v>
      </c>
      <c r="F10">
        <f t="shared" si="2"/>
        <v>23</v>
      </c>
      <c r="G10" s="2">
        <v>43913</v>
      </c>
      <c r="I10" s="2">
        <v>43913</v>
      </c>
      <c r="J10" s="1">
        <v>1312.1</v>
      </c>
      <c r="K10" s="1">
        <f t="shared" si="3"/>
        <v>1312.336</v>
      </c>
    </row>
    <row r="11" spans="1:11" x14ac:dyDescent="0.3">
      <c r="A11">
        <v>90</v>
      </c>
      <c r="B11">
        <v>402</v>
      </c>
      <c r="D11">
        <f t="shared" si="4"/>
        <v>91</v>
      </c>
      <c r="E11">
        <f t="shared" si="1"/>
        <v>3</v>
      </c>
      <c r="F11">
        <f t="shared" si="2"/>
        <v>31</v>
      </c>
      <c r="G11" s="2">
        <v>43921</v>
      </c>
      <c r="I11" s="2">
        <v>43921</v>
      </c>
      <c r="J11" s="1">
        <v>1319</v>
      </c>
      <c r="K11" s="1">
        <f t="shared" si="3"/>
        <v>1318.89768</v>
      </c>
    </row>
    <row r="12" spans="1:11" x14ac:dyDescent="0.3">
      <c r="A12">
        <v>97</v>
      </c>
      <c r="B12">
        <v>404</v>
      </c>
      <c r="D12">
        <f t="shared" si="4"/>
        <v>98</v>
      </c>
      <c r="E12">
        <f t="shared" si="1"/>
        <v>4</v>
      </c>
      <c r="F12">
        <f t="shared" si="2"/>
        <v>7</v>
      </c>
      <c r="G12" s="2">
        <v>43928</v>
      </c>
      <c r="I12" s="2">
        <v>43928</v>
      </c>
      <c r="J12" s="1">
        <v>1324.8</v>
      </c>
      <c r="K12" s="1">
        <f t="shared" si="3"/>
        <v>1325.4593600000001</v>
      </c>
    </row>
    <row r="13" spans="1:11" x14ac:dyDescent="0.3">
      <c r="A13">
        <v>105</v>
      </c>
      <c r="B13">
        <v>406</v>
      </c>
      <c r="D13">
        <f t="shared" si="4"/>
        <v>106</v>
      </c>
      <c r="E13">
        <f t="shared" si="1"/>
        <v>4</v>
      </c>
      <c r="F13">
        <f t="shared" si="2"/>
        <v>15</v>
      </c>
      <c r="G13" s="2">
        <v>43936</v>
      </c>
      <c r="I13" s="2">
        <v>43936</v>
      </c>
      <c r="J13" s="1">
        <v>1331.1</v>
      </c>
      <c r="K13" s="1">
        <f t="shared" si="3"/>
        <v>1332.0210400000001</v>
      </c>
    </row>
    <row r="14" spans="1:11" x14ac:dyDescent="0.3">
      <c r="A14">
        <v>112</v>
      </c>
      <c r="B14">
        <v>407</v>
      </c>
      <c r="D14">
        <f t="shared" si="4"/>
        <v>113</v>
      </c>
      <c r="E14">
        <f t="shared" si="1"/>
        <v>4</v>
      </c>
      <c r="F14">
        <f t="shared" si="2"/>
        <v>22</v>
      </c>
      <c r="G14" s="2">
        <v>43943</v>
      </c>
      <c r="I14" s="2">
        <v>43943</v>
      </c>
      <c r="J14" s="1">
        <v>1336.5</v>
      </c>
      <c r="K14" s="1">
        <f t="shared" si="3"/>
        <v>1335.30188</v>
      </c>
    </row>
    <row r="15" spans="1:11" x14ac:dyDescent="0.3">
      <c r="A15">
        <v>120</v>
      </c>
      <c r="B15">
        <v>409</v>
      </c>
      <c r="D15">
        <f t="shared" si="4"/>
        <v>121</v>
      </c>
      <c r="E15">
        <f t="shared" si="1"/>
        <v>4</v>
      </c>
      <c r="F15">
        <f t="shared" si="2"/>
        <v>30</v>
      </c>
      <c r="G15" s="2">
        <v>43951</v>
      </c>
      <c r="I15" s="2">
        <v>43951</v>
      </c>
      <c r="J15" s="1">
        <v>1342.3</v>
      </c>
      <c r="K15" s="1">
        <f t="shared" si="3"/>
        <v>1341.86356</v>
      </c>
    </row>
    <row r="16" spans="1:11" x14ac:dyDescent="0.3">
      <c r="A16">
        <v>127</v>
      </c>
      <c r="B16">
        <v>411</v>
      </c>
      <c r="D16">
        <f t="shared" si="4"/>
        <v>128</v>
      </c>
      <c r="E16">
        <f t="shared" si="1"/>
        <v>5</v>
      </c>
      <c r="F16">
        <f t="shared" si="2"/>
        <v>7</v>
      </c>
      <c r="G16" s="2">
        <v>43958</v>
      </c>
      <c r="I16" s="2">
        <v>43958</v>
      </c>
      <c r="J16" s="1">
        <v>1347.2</v>
      </c>
      <c r="K16" s="1">
        <f t="shared" si="3"/>
        <v>1348.42524</v>
      </c>
    </row>
    <row r="17" spans="1:11" x14ac:dyDescent="0.3">
      <c r="A17">
        <v>131</v>
      </c>
      <c r="B17">
        <v>411</v>
      </c>
      <c r="D17">
        <f t="shared" si="4"/>
        <v>132</v>
      </c>
      <c r="E17">
        <f t="shared" si="1"/>
        <v>5</v>
      </c>
      <c r="F17">
        <f t="shared" si="2"/>
        <v>11</v>
      </c>
      <c r="G17" s="2">
        <v>43962</v>
      </c>
      <c r="I17" s="2">
        <v>43962</v>
      </c>
      <c r="J17" s="1">
        <v>1350</v>
      </c>
      <c r="K17" s="1">
        <f t="shared" si="3"/>
        <v>1348.42524</v>
      </c>
    </row>
    <row r="18" spans="1:11" x14ac:dyDescent="0.3">
      <c r="A18">
        <v>244</v>
      </c>
      <c r="B18">
        <v>411</v>
      </c>
      <c r="D18">
        <f t="shared" si="4"/>
        <v>245</v>
      </c>
      <c r="E18">
        <f t="shared" si="1"/>
        <v>9</v>
      </c>
      <c r="F18">
        <f t="shared" si="2"/>
        <v>1</v>
      </c>
      <c r="G18" s="2">
        <v>44075</v>
      </c>
      <c r="I18" s="2">
        <v>44075</v>
      </c>
      <c r="J18" s="1">
        <v>1350</v>
      </c>
      <c r="K18" s="1">
        <f t="shared" si="3"/>
        <v>1348.42524</v>
      </c>
    </row>
    <row r="19" spans="1:11" x14ac:dyDescent="0.3">
      <c r="A19">
        <v>250</v>
      </c>
      <c r="B19">
        <v>409</v>
      </c>
      <c r="D19">
        <f t="shared" si="4"/>
        <v>251</v>
      </c>
      <c r="E19">
        <f t="shared" si="1"/>
        <v>9</v>
      </c>
      <c r="F19">
        <f t="shared" si="2"/>
        <v>7</v>
      </c>
      <c r="G19" s="2">
        <v>44081</v>
      </c>
      <c r="I19" s="2">
        <v>44081</v>
      </c>
      <c r="J19" s="1">
        <v>1343.2</v>
      </c>
      <c r="K19" s="1">
        <f t="shared" si="3"/>
        <v>1341.86356</v>
      </c>
    </row>
    <row r="20" spans="1:11" x14ac:dyDescent="0.3">
      <c r="A20">
        <v>258</v>
      </c>
      <c r="B20">
        <v>407</v>
      </c>
      <c r="D20">
        <f t="shared" si="4"/>
        <v>259</v>
      </c>
      <c r="E20">
        <f t="shared" si="1"/>
        <v>9</v>
      </c>
      <c r="F20">
        <f t="shared" si="2"/>
        <v>15</v>
      </c>
      <c r="G20" s="2">
        <v>44089</v>
      </c>
      <c r="I20" s="2">
        <v>44089</v>
      </c>
      <c r="J20" s="1">
        <v>1333.7</v>
      </c>
      <c r="K20" s="1">
        <f t="shared" si="3"/>
        <v>1335.30188</v>
      </c>
    </row>
    <row r="21" spans="1:11" x14ac:dyDescent="0.3">
      <c r="A21">
        <v>265</v>
      </c>
      <c r="B21">
        <v>404</v>
      </c>
      <c r="D21">
        <f t="shared" si="4"/>
        <v>266</v>
      </c>
      <c r="E21">
        <f t="shared" si="1"/>
        <v>9</v>
      </c>
      <c r="F21">
        <f t="shared" si="2"/>
        <v>22</v>
      </c>
      <c r="G21" s="2">
        <v>44096</v>
      </c>
      <c r="I21" s="2">
        <v>44096</v>
      </c>
      <c r="J21" s="1">
        <v>1324.9</v>
      </c>
      <c r="K21" s="1">
        <f t="shared" si="3"/>
        <v>1325.4593600000001</v>
      </c>
    </row>
    <row r="22" spans="1:11" x14ac:dyDescent="0.3">
      <c r="A22">
        <v>273</v>
      </c>
      <c r="B22">
        <v>400</v>
      </c>
      <c r="D22">
        <f t="shared" si="4"/>
        <v>274</v>
      </c>
      <c r="E22">
        <f t="shared" si="1"/>
        <v>9</v>
      </c>
      <c r="F22">
        <f t="shared" si="2"/>
        <v>30</v>
      </c>
      <c r="G22" s="2">
        <v>44104</v>
      </c>
      <c r="I22" s="2">
        <v>44104</v>
      </c>
      <c r="J22" s="1">
        <v>1313.9</v>
      </c>
      <c r="K22" s="1">
        <f t="shared" si="3"/>
        <v>1312.336</v>
      </c>
    </row>
    <row r="23" spans="1:11" x14ac:dyDescent="0.3">
      <c r="A23">
        <v>280</v>
      </c>
      <c r="B23">
        <v>397</v>
      </c>
      <c r="D23">
        <f t="shared" si="4"/>
        <v>281</v>
      </c>
      <c r="E23">
        <f t="shared" si="1"/>
        <v>10</v>
      </c>
      <c r="F23">
        <f t="shared" si="2"/>
        <v>7</v>
      </c>
      <c r="G23" s="2">
        <v>44111</v>
      </c>
      <c r="I23" s="2">
        <v>44111</v>
      </c>
      <c r="J23" s="1">
        <v>1303.5999999999999</v>
      </c>
      <c r="K23" s="1">
        <f t="shared" si="3"/>
        <v>1302.4934800000001</v>
      </c>
    </row>
    <row r="24" spans="1:11" x14ac:dyDescent="0.3">
      <c r="A24">
        <v>288</v>
      </c>
      <c r="B24">
        <v>393</v>
      </c>
      <c r="D24">
        <f t="shared" si="4"/>
        <v>289</v>
      </c>
      <c r="E24">
        <f t="shared" si="1"/>
        <v>10</v>
      </c>
      <c r="F24">
        <f t="shared" si="2"/>
        <v>15</v>
      </c>
      <c r="G24" s="2">
        <v>44119</v>
      </c>
      <c r="I24" s="2">
        <v>44119</v>
      </c>
      <c r="J24" s="1">
        <v>1290.3</v>
      </c>
      <c r="K24" s="1">
        <f t="shared" si="3"/>
        <v>1289.37012</v>
      </c>
    </row>
    <row r="25" spans="1:11" x14ac:dyDescent="0.3">
      <c r="A25">
        <v>296</v>
      </c>
      <c r="B25">
        <v>388</v>
      </c>
      <c r="D25">
        <f t="shared" si="4"/>
        <v>297</v>
      </c>
      <c r="E25">
        <f t="shared" si="1"/>
        <v>10</v>
      </c>
      <c r="F25">
        <f t="shared" si="2"/>
        <v>23</v>
      </c>
      <c r="G25" s="2">
        <v>44127</v>
      </c>
      <c r="I25" s="2">
        <v>44127</v>
      </c>
      <c r="J25" s="1">
        <v>1274.5</v>
      </c>
      <c r="K25" s="1">
        <f t="shared" si="3"/>
        <v>1272.9659200000001</v>
      </c>
    </row>
    <row r="26" spans="1:11" x14ac:dyDescent="0.3">
      <c r="A26">
        <v>304</v>
      </c>
      <c r="B26">
        <v>382</v>
      </c>
      <c r="D26">
        <f t="shared" si="4"/>
        <v>305</v>
      </c>
      <c r="E26">
        <f t="shared" si="1"/>
        <v>10</v>
      </c>
      <c r="F26">
        <f t="shared" si="2"/>
        <v>31</v>
      </c>
      <c r="G26" s="2">
        <v>44135</v>
      </c>
      <c r="I26" s="2">
        <v>44135</v>
      </c>
      <c r="J26" s="1">
        <v>1253.9000000000001</v>
      </c>
      <c r="K26" s="1">
        <f t="shared" si="3"/>
        <v>1253.28088</v>
      </c>
    </row>
    <row r="27" spans="1:11" x14ac:dyDescent="0.3">
      <c r="A27">
        <v>311</v>
      </c>
      <c r="B27">
        <v>375</v>
      </c>
      <c r="D27">
        <f t="shared" si="4"/>
        <v>312</v>
      </c>
      <c r="E27">
        <f t="shared" si="1"/>
        <v>11</v>
      </c>
      <c r="F27">
        <f t="shared" si="2"/>
        <v>7</v>
      </c>
      <c r="G27" s="2">
        <v>44142</v>
      </c>
      <c r="I27" s="2">
        <v>44142</v>
      </c>
      <c r="J27" s="1">
        <v>1229.4000000000001</v>
      </c>
      <c r="K27" s="1">
        <f t="shared" si="3"/>
        <v>1230.3150000000001</v>
      </c>
    </row>
    <row r="28" spans="1:11" x14ac:dyDescent="0.3">
      <c r="A28">
        <v>319</v>
      </c>
      <c r="B28">
        <v>362</v>
      </c>
      <c r="D28">
        <f t="shared" si="4"/>
        <v>320</v>
      </c>
      <c r="E28">
        <f t="shared" si="1"/>
        <v>11</v>
      </c>
      <c r="F28">
        <f t="shared" si="2"/>
        <v>15</v>
      </c>
      <c r="G28" s="2">
        <v>44150</v>
      </c>
      <c r="I28" s="2">
        <v>44150</v>
      </c>
      <c r="J28" s="1">
        <v>1187.4000000000001</v>
      </c>
      <c r="K28" s="1">
        <f t="shared" si="3"/>
        <v>1187.66408</v>
      </c>
    </row>
    <row r="29" spans="1:11" x14ac:dyDescent="0.3">
      <c r="A29">
        <v>326</v>
      </c>
      <c r="B29">
        <v>360</v>
      </c>
      <c r="D29">
        <f t="shared" si="4"/>
        <v>327</v>
      </c>
      <c r="E29">
        <f t="shared" si="1"/>
        <v>11</v>
      </c>
      <c r="F29">
        <f t="shared" si="2"/>
        <v>22</v>
      </c>
      <c r="G29" s="2">
        <v>44157</v>
      </c>
      <c r="I29" s="2">
        <v>44157</v>
      </c>
      <c r="J29" s="1">
        <v>1180.0999999999999</v>
      </c>
      <c r="K29" s="1">
        <f t="shared" si="3"/>
        <v>1181.1024</v>
      </c>
    </row>
    <row r="30" spans="1:11" x14ac:dyDescent="0.3">
      <c r="A30">
        <v>365</v>
      </c>
      <c r="B30">
        <v>360</v>
      </c>
      <c r="D30">
        <f t="shared" si="4"/>
        <v>366</v>
      </c>
      <c r="E30">
        <f t="shared" si="1"/>
        <v>12</v>
      </c>
      <c r="F30">
        <f t="shared" si="2"/>
        <v>31</v>
      </c>
      <c r="G30" s="2">
        <v>44196</v>
      </c>
      <c r="I30" s="2"/>
      <c r="K30" s="1">
        <f t="shared" si="3"/>
        <v>1181.1024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Blue_River_rule_curve</vt:lpstr>
      <vt:lpstr>Conservation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Conklin</cp:lastModifiedBy>
  <dcterms:created xsi:type="dcterms:W3CDTF">2020-11-19T21:36:57Z</dcterms:created>
  <dcterms:modified xsi:type="dcterms:W3CDTF">2020-11-19T22:07:09Z</dcterms:modified>
</cp:coreProperties>
</file>