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A780944-19A9-408C-92F2-F16F849BF70A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34" i="4" l="1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I19" i="4"/>
  <c r="J19" i="4" s="1"/>
  <c r="K19" i="4" s="1"/>
  <c r="H1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H18" i="4"/>
  <c r="I18" i="4" s="1"/>
  <c r="J18" i="4" s="1"/>
  <c r="K18" i="4" s="1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H17" i="4"/>
  <c r="I17" i="4" s="1"/>
  <c r="J17" i="4" s="1"/>
  <c r="K17" i="4" s="1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77" i="4" l="1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H16" i="4"/>
  <c r="I16" i="4" s="1"/>
  <c r="J16" i="4" s="1"/>
  <c r="K16" i="4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31" i="4" l="1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76" i="4" l="1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87" i="4" l="1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86" i="4" l="1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H146" i="4"/>
  <c r="I146" i="4" s="1"/>
  <c r="J146" i="4" s="1"/>
  <c r="K146" i="4" s="1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H145" i="4"/>
  <c r="I145" i="4" s="1"/>
  <c r="J145" i="4" s="1"/>
  <c r="K145" i="4" s="1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H144" i="4"/>
  <c r="I144" i="4" s="1"/>
  <c r="J144" i="4" s="1"/>
  <c r="K144" i="4" s="1"/>
  <c r="BI51" i="4" l="1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174" i="4" l="1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30" i="4" l="1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 l="1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58" i="4" l="1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H143" i="4"/>
  <c r="I143" i="4" s="1"/>
  <c r="J143" i="4" s="1"/>
  <c r="K143" i="4" s="1"/>
  <c r="BI126" i="4" l="1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25" i="4" l="1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70" i="4" l="1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49" i="4" l="1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66" i="4" l="1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85" i="4" l="1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123" i="4" l="1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82" i="4" l="1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19" i="4" l="1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80" i="4" l="1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H142" i="4"/>
  <c r="I142" i="4" s="1"/>
  <c r="J142" i="4" s="1"/>
  <c r="K142" i="4" s="1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41" i="4" l="1"/>
  <c r="Z141" i="4"/>
  <c r="Y141" i="4"/>
  <c r="X141" i="4"/>
  <c r="W141" i="4"/>
  <c r="U141" i="4"/>
  <c r="T141" i="4"/>
  <c r="S141" i="4"/>
  <c r="R141" i="4"/>
  <c r="P141" i="4"/>
  <c r="O141" i="4"/>
  <c r="N141" i="4"/>
  <c r="M141" i="4"/>
  <c r="H141" i="4"/>
  <c r="I141" i="4" s="1"/>
  <c r="J141" i="4" s="1"/>
  <c r="K141" i="4" s="1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H140" i="4"/>
  <c r="I140" i="4" s="1"/>
  <c r="J140" i="4" s="1"/>
  <c r="K140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80" i="4" l="1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H139" i="4"/>
  <c r="I139" i="4" s="1"/>
  <c r="J139" i="4" s="1"/>
  <c r="K139" i="4" s="1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 l="1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H138" i="4"/>
  <c r="I138" i="4" s="1"/>
  <c r="J138" i="4" s="1"/>
  <c r="K138" i="4" s="1"/>
  <c r="BI111" i="4" l="1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10" i="4"/>
  <c r="BI94" i="4"/>
  <c r="BI73" i="4"/>
  <c r="BI54" i="4"/>
  <c r="BI21" i="4"/>
  <c r="BI33" i="4"/>
  <c r="Z110" i="4" l="1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<sst xmlns="http://schemas.openxmlformats.org/spreadsheetml/2006/main" count="27043" uniqueCount="288">
  <si>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</si>
  <si>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</si>
  <si>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</si>
  <si>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</si>
  <si>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</si>
  <si>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</si>
  <si>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</si>
  <si>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</si>
  <si>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</si>
  <si>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</si>
  <si>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</si>
  <si>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</si>
  <si>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</si>
  <si>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</si>
  <si>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</si>
  <si>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</si>
  <si>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</si>
  <si>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</si>
  <si>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</si>
  <si>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</si>
  <si>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</si>
  <si>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</si>
  <si>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</si>
  <si>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</si>
  <si>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</si>
  <si>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</si>
  <si>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</si>
  <si>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</si>
  <si>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</si>
  <si>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</si>
  <si>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</si>
  <si>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</si>
  <si>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</si>
  <si>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</si>
  <si>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</si>
  <si>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</si>
  <si>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</si>
  <si>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</si>
  <si>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</si>
  <si>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</si>
  <si>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</si>
  <si>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</si>
  <si>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</si>
  <si>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</si>
  <si>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</si>
  <si>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</si>
  <si>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</si>
  <si>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</si>
  <si>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</si>
  <si>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</si>
  <si>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</si>
  <si>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</si>
  <si>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</si>
  <si>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</si>
  <si>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</si>
  <si>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</si>
  <si>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</si>
  <si>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</si>
  <si>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</si>
  <si>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</si>
  <si>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</si>
  <si>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</si>
  <si>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</si>
  <si>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</si>
  <si>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</si>
  <si>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</si>
  <si>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</si>
  <si>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</si>
  <si>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</si>
  <si>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</si>
  <si>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</si>
  <si>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</si>
  <si>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</si>
  <si>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</si>
  <si>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</si>
  <si>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</si>
  <si>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</si>
  <si>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</si>
  <si>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</si>
  <si>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</si>
  <si>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</si>
  <si>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</si>
  <si>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</si>
  <si>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</si>
  <si>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</si>
  <si>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</si>
  <si>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</si>
  <si>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</si>
  <si>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</si>
  <si>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</si>
  <si>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</si>
  <si>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</si>
  <si>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</si>
  <si>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</si>
  <si>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</si>
  <si>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</si>
  <si>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</si>
  <si>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</si>
  <si>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</si>
  <si>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</si>
  <si>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</si>
  <si>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</si>
  <si>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</si>
  <si>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</si>
  <si>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</si>
  <si>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</si>
  <si>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</si>
  <si>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</si>
  <si>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</si>
  <si>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</si>
  <si>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</si>
  <si>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</si>
  <si>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</si>
  <si>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</si>
  <si>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</si>
  <si>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</si>
  <si>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</si>
  <si>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</si>
  <si>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</si>
  <si>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</si>
  <si>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</si>
  <si>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</si>
  <si>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</si>
  <si>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</si>
  <si>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</si>
  <si>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</si>
  <si>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</si>
  <si>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</si>
  <si>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</si>
  <si>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</si>
  <si>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</si>
  <si>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</si>
  <si>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</si>
  <si>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</si>
  <si>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</si>
  <si>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</si>
  <si>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</si>
  <si>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</si>
  <si>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</si>
  <si>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</si>
  <si>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</si>
  <si>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</si>
  <si>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</si>
  <si>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</si>
  <si>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</si>
  <si>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</si>
  <si>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</si>
  <si>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</si>
  <si>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</si>
  <si>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</si>
  <si>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</si>
  <si>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</si>
  <si>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</si>
  <si>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</si>
  <si>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</si>
  <si>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</si>
  <si>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</si>
  <si>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</si>
  <si>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</si>
  <si>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</si>
  <si>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</si>
  <si>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</si>
  <si>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</si>
  <si>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</si>
  <si>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</si>
  <si>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</si>
  <si>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</si>
  <si>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</si>
  <si>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</si>
  <si>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</si>
  <si>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</si>
  <si>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</si>
  <si>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</si>
  <si>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</si>
  <si>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</si>
  <si>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</si>
  <si>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</si>
  <si>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</si>
  <si>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</si>
  <si>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</si>
  <si>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</si>
  <si>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</si>
  <si>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</si>
  <si>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</si>
  <si>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</si>
  <si>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</si>
  <si>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</si>
  <si>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</si>
  <si>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</si>
  <si>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</si>
  <si>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</si>
  <si>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</si>
  <si>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</si>
  <si>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</si>
  <si>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</si>
  <si>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</si>
  <si>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</si>
  <si>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</si>
  <si>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</si>
  <si>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</si>
  <si>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</si>
  <si>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</si>
  <si>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</si>
  <si>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</si>
  <si>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</si>
  <si>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</si>
  <si>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</si>
  <si>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</si>
  <si>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</si>
  <si>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</si>
  <si>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</si>
  <si>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</si>
  <si>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</si>
  <si>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</si>
  <si>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</si>
  <si>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</si>
  <si>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</si>
  <si>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</si>
  <si>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</si>
  <si>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</si>
  <si>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</si>
  <si>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</si>
  <si>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</si>
  <si>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</si>
  <si>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</si>
  <si>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</si>
  <si>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</si>
  <si>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</si>
  <si>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</si>
  <si>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</si>
  <si>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</si>
  <si>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</si>
  <si>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</si>
  <si>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</si>
  <si>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</si>
  <si>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</si>
  <si>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</si>
  <si>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</si>
  <si>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</si>
  <si>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</si>
  <si>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</si>
  <si>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</si>
  <si>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</si>
  <si>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</si>
  <si>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</si>
  <si>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</si>
  <si>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</si>
  <si>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</si>
  <si>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</si>
  <si>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</si>
  <si>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</si>
  <si>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</si>
  <si>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</si>
  <si>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</si>
  <si>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</si>
  <si>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</si>
  <si>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</si>
  <si>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</si>
  <si>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</si>
  <si>
    <t>C405 2010-15</t>
  </si>
  <si>
    <t>sim avg is 0.55 deg C too low</t>
  </si>
  <si>
    <t>C405</t>
  </si>
  <si>
    <t>sim avg is 1.7 deg C too low</t>
  </si>
  <si>
    <t>sim avg is 0.53 deg C too low</t>
  </si>
  <si>
    <t>C406+ PEST_Blowout51</t>
  </si>
  <si>
    <t>C407+ 2010-15 spring -1 C</t>
  </si>
  <si>
    <t>C407 PEST_DET12</t>
  </si>
  <si>
    <t>sim avg is 1.2 deg C too low</t>
  </si>
  <si>
    <t>sim avg is 1.1 deg C too low</t>
  </si>
  <si>
    <t>C407+ PEST_DET12</t>
  </si>
  <si>
    <t>sim avg is 0.8 deg C too high</t>
  </si>
  <si>
    <t>sim avg is 0.3 deg C too low</t>
  </si>
  <si>
    <t>C408 Nsantiam</t>
  </si>
  <si>
    <t>sim avg is 0.35 deg C too low</t>
  </si>
  <si>
    <t>sim avg is 2.0 deg C too low</t>
  </si>
  <si>
    <t>C408 WRB-Nsantiam</t>
  </si>
  <si>
    <t>sim avg is 2.1 deg C too low</t>
  </si>
  <si>
    <t>sim avg is 0.63 deg C too low</t>
  </si>
  <si>
    <t>C409</t>
  </si>
  <si>
    <t>sim flow is 125 cfs too big</t>
  </si>
  <si>
    <t>sim flow is 500 cfs too big</t>
  </si>
  <si>
    <t>C409 72 months only</t>
  </si>
  <si>
    <t>C409 Nsantiam</t>
  </si>
  <si>
    <t>C460</t>
  </si>
  <si>
    <t>sim flow is 3870 cfs too big</t>
  </si>
  <si>
    <t>C470</t>
  </si>
  <si>
    <t>C470+</t>
  </si>
  <si>
    <t>sim flow is 96 cfs 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</si>
</sst>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10" fontId="0" fillId="7" borderId="0" xfId="1" applyNumberFormat="1" applyFont="1" applyFill="1"/>
    <xf numFmtId="168" fontId="0" fillId="7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88"/>
  <sheetViews>
    <sheetView tabSelected="1" workbookViewId="0">
      <pane ySplit="3" topLeftCell="A128" activePane="bottomLeft" state="frozen"/>
      <selection pane="bottomLeft" activeCell="W134" sqref="W134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5" t="s">
        <v>61</v>
      </c>
      <c r="AB3" s="85"/>
      <c r="AC3" s="84" t="s">
        <v>62</v>
      </c>
      <c r="AD3" s="84"/>
      <c r="AE3" s="86" t="s">
        <v>50</v>
      </c>
      <c r="AF3" s="86"/>
      <c r="AG3" s="87" t="s">
        <v>63</v>
      </c>
      <c r="AH3" s="87"/>
      <c r="AI3" s="88" t="s">
        <v>48</v>
      </c>
      <c r="AJ3" s="88"/>
      <c r="AK3" s="84" t="s">
        <v>62</v>
      </c>
      <c r="AL3" s="84"/>
      <c r="AM3" s="86" t="s">
        <v>50</v>
      </c>
      <c r="AN3" s="86"/>
      <c r="AO3" s="87" t="s">
        <v>63</v>
      </c>
      <c r="AP3" s="87"/>
      <c r="AR3" s="32" t="s">
        <v>53</v>
      </c>
      <c r="AS3" s="85" t="s">
        <v>48</v>
      </c>
      <c r="AT3" s="85"/>
      <c r="AU3" s="91" t="s">
        <v>62</v>
      </c>
      <c r="AV3" s="91"/>
      <c r="AW3" s="90" t="s">
        <v>50</v>
      </c>
      <c r="AX3" s="90"/>
      <c r="AY3" s="87" t="s">
        <v>63</v>
      </c>
      <c r="AZ3" s="87"/>
      <c r="BA3" s="85" t="s">
        <v>48</v>
      </c>
      <c r="BB3" s="85"/>
      <c r="BC3" s="89" t="s">
        <v>62</v>
      </c>
      <c r="BD3" s="89"/>
      <c r="BE3" s="90" t="s">
        <v>50</v>
      </c>
      <c r="BF3" s="90"/>
      <c r="BG3" s="87" t="s">
        <v>63</v>
      </c>
      <c r="BH3" s="87"/>
      <c r="BI3">
        <f>MIN(BI114:BI209)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s="49" customFormat="1" x14ac:dyDescent="0.3">
      <c r="A16" s="48">
        <v>14178000</v>
      </c>
      <c r="B16" s="48">
        <v>23780591</v>
      </c>
      <c r="C16" s="49" t="s">
        <v>136</v>
      </c>
      <c r="D16" s="77" t="s">
        <v>278</v>
      </c>
      <c r="F16" s="50"/>
      <c r="G16" s="51">
        <v>0.85</v>
      </c>
      <c r="H16" s="51" t="str">
        <f t="shared" ref="H16" si="14">IF(G16&gt;0.8,"VG",IF(G16&gt;0.7,"G",IF(G16&gt;0.45,"S","NS")))</f>
        <v>VG</v>
      </c>
      <c r="I16" s="51" t="str">
        <f t="shared" ref="I16" si="15">IF(H16&gt;0.8,"VG",IF(H16&gt;0.7,"G",IF(H16&gt;0.45,"S","NS")))</f>
        <v>VG</v>
      </c>
      <c r="J16" s="51" t="str">
        <f t="shared" ref="J16" si="16">IF(I16&gt;0.8,"VG",IF(I16&gt;0.7,"G",IF(I16&gt;0.45,"S","NS")))</f>
        <v>VG</v>
      </c>
      <c r="K16" s="51" t="str">
        <f t="shared" ref="K16" si="17">IF(J16&gt;0.8,"VG",IF(J16&gt;0.7,"G",IF(J16&gt;0.45,"S","NS")))</f>
        <v>VG</v>
      </c>
      <c r="L16" s="68">
        <v>1.9499999999999999E-3</v>
      </c>
      <c r="M16" s="51" t="str">
        <f t="shared" ref="M16" si="18">IF(ABS(L16)&lt;5%,"VG",IF(ABS(L16)&lt;10%,"G",IF(ABS(L16)&lt;15%,"S","NS")))</f>
        <v>VG</v>
      </c>
      <c r="N16" s="51" t="str">
        <f t="shared" ref="N16" si="19">AO16</f>
        <v>G</v>
      </c>
      <c r="O16" s="51" t="str">
        <f t="shared" ref="O16" si="20">BD16</f>
        <v>VG</v>
      </c>
      <c r="P16" s="51" t="str">
        <f t="shared" ref="P16" si="21">BY16</f>
        <v>G</v>
      </c>
      <c r="Q16" s="51">
        <v>0.39200000000000002</v>
      </c>
      <c r="R16" s="51" t="str">
        <f t="shared" ref="R16" si="22">IF(Q16&lt;=0.5,"VG",IF(Q16&lt;=0.6,"G",IF(Q16&lt;=0.7,"S","NS")))</f>
        <v>VG</v>
      </c>
      <c r="S16" s="51" t="str">
        <f t="shared" ref="S16" si="23">AN16</f>
        <v>G</v>
      </c>
      <c r="T16" s="51" t="str">
        <f t="shared" ref="T16" si="24">BF16</f>
        <v>VG</v>
      </c>
      <c r="U16" s="51" t="str">
        <f t="shared" ref="U16" si="25">BX16</f>
        <v>VG</v>
      </c>
      <c r="V16" s="51">
        <v>0.871</v>
      </c>
      <c r="W16" s="51" t="str">
        <f t="shared" ref="W16" si="26">IF(V16&gt;0.85,"VG",IF(V16&gt;0.75,"G",IF(V16&gt;0.6,"S","NS")))</f>
        <v>VG</v>
      </c>
      <c r="X16" s="51" t="str">
        <f t="shared" ref="X16" si="27">AP16</f>
        <v>G</v>
      </c>
      <c r="Y16" s="51" t="str">
        <f t="shared" ref="Y16" si="28">BH16</f>
        <v>G</v>
      </c>
      <c r="Z16" s="51" t="str">
        <f t="shared" ref="Z16" si="29">BZ16</f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48" t="s">
        <v>69</v>
      </c>
      <c r="AJ16" s="48" t="s">
        <v>69</v>
      </c>
      <c r="AK16" s="48" t="s">
        <v>69</v>
      </c>
      <c r="AL16" s="48" t="s">
        <v>71</v>
      </c>
      <c r="AM16" s="48" t="s">
        <v>71</v>
      </c>
      <c r="AN16" s="48" t="s">
        <v>69</v>
      </c>
      <c r="AO16" s="48" t="s">
        <v>69</v>
      </c>
      <c r="AP16" s="48" t="s">
        <v>69</v>
      </c>
      <c r="AR16" s="54" t="s">
        <v>150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48" t="s">
        <v>69</v>
      </c>
      <c r="BB16" s="48" t="s">
        <v>71</v>
      </c>
      <c r="BC16" s="48" t="s">
        <v>71</v>
      </c>
      <c r="BD16" s="48" t="s">
        <v>71</v>
      </c>
      <c r="BE16" s="48" t="s">
        <v>71</v>
      </c>
      <c r="BF16" s="48" t="s">
        <v>71</v>
      </c>
      <c r="BG16" s="48" t="s">
        <v>69</v>
      </c>
      <c r="BH16" s="48" t="s">
        <v>69</v>
      </c>
      <c r="BI16" s="49">
        <f t="shared" ref="BI16" si="30">IF(BJ16=AR16,1,0)</f>
        <v>1</v>
      </c>
      <c r="BJ16" s="49" t="s">
        <v>150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49" t="s">
        <v>69</v>
      </c>
      <c r="BT16" s="49" t="s">
        <v>71</v>
      </c>
      <c r="BU16" s="49" t="s">
        <v>69</v>
      </c>
      <c r="BV16" s="49" t="s">
        <v>71</v>
      </c>
      <c r="BW16" s="49" t="s">
        <v>71</v>
      </c>
      <c r="BX16" s="49" t="s">
        <v>71</v>
      </c>
      <c r="BY16" s="49" t="s">
        <v>69</v>
      </c>
      <c r="BZ16" s="49" t="s">
        <v>69</v>
      </c>
    </row>
    <row r="17" spans="1:78" s="30" customFormat="1" x14ac:dyDescent="0.3">
      <c r="A17" s="36">
        <v>14178000</v>
      </c>
      <c r="B17" s="36">
        <v>23780591</v>
      </c>
      <c r="C17" s="30" t="s">
        <v>136</v>
      </c>
      <c r="D17" s="78" t="s">
        <v>283</v>
      </c>
      <c r="F17" s="63"/>
      <c r="G17" s="24">
        <v>-4.4800000000000004</v>
      </c>
      <c r="H17" s="24" t="str">
        <f t="shared" ref="H17" si="31">IF(G17&gt;0.8,"VG",IF(G17&gt;0.7,"G",IF(G17&gt;0.45,"S","NS")))</f>
        <v>NS</v>
      </c>
      <c r="I17" s="24" t="str">
        <f t="shared" ref="I17" si="32">IF(H17&gt;0.8,"VG",IF(H17&gt;0.7,"G",IF(H17&gt;0.45,"S","NS")))</f>
        <v>VG</v>
      </c>
      <c r="J17" s="24" t="str">
        <f t="shared" ref="J17" si="33">IF(I17&gt;0.8,"VG",IF(I17&gt;0.7,"G",IF(I17&gt;0.45,"S","NS")))</f>
        <v>VG</v>
      </c>
      <c r="K17" s="24" t="str">
        <f t="shared" ref="K17" si="34">IF(J17&gt;0.8,"VG",IF(J17&gt;0.7,"G",IF(J17&gt;0.45,"S","NS")))</f>
        <v>VG</v>
      </c>
      <c r="L17" s="82">
        <v>-0.499</v>
      </c>
      <c r="M17" s="24" t="str">
        <f t="shared" ref="M17" si="35">IF(ABS(L17)&lt;5%,"VG",IF(ABS(L17)&lt;10%,"G",IF(ABS(L17)&lt;15%,"S","NS")))</f>
        <v>NS</v>
      </c>
      <c r="N17" s="24" t="str">
        <f t="shared" ref="N17" si="36">AO17</f>
        <v>G</v>
      </c>
      <c r="O17" s="24" t="str">
        <f t="shared" ref="O17" si="37">BD17</f>
        <v>VG</v>
      </c>
      <c r="P17" s="24" t="str">
        <f t="shared" ref="P17" si="38">BY17</f>
        <v>G</v>
      </c>
      <c r="Q17" s="24">
        <v>1.07</v>
      </c>
      <c r="R17" s="24" t="str">
        <f t="shared" ref="R17" si="39">IF(Q17&lt;=0.5,"VG",IF(Q17&lt;=0.6,"G",IF(Q17&lt;=0.7,"S","NS")))</f>
        <v>NS</v>
      </c>
      <c r="S17" s="24" t="str">
        <f t="shared" ref="S17" si="40">AN17</f>
        <v>G</v>
      </c>
      <c r="T17" s="24" t="str">
        <f t="shared" ref="T17" si="41">BF17</f>
        <v>VG</v>
      </c>
      <c r="U17" s="24" t="str">
        <f t="shared" ref="U17" si="42">BX17</f>
        <v>VG</v>
      </c>
      <c r="V17" s="24">
        <v>0.871</v>
      </c>
      <c r="W17" s="24" t="str">
        <f t="shared" ref="W17" si="43">IF(V17&gt;0.85,"VG",IF(V17&gt;0.75,"G",IF(V17&gt;0.6,"S","NS")))</f>
        <v>VG</v>
      </c>
      <c r="X17" s="24" t="str">
        <f t="shared" ref="X17" si="44">AP17</f>
        <v>G</v>
      </c>
      <c r="Y17" s="24" t="str">
        <f t="shared" ref="Y17" si="45">BH17</f>
        <v>G</v>
      </c>
      <c r="Z17" s="24" t="str">
        <f t="shared" ref="Z17" si="46">BZ17</f>
        <v>G</v>
      </c>
      <c r="AA17" s="33">
        <v>0.78799953754496599</v>
      </c>
      <c r="AB17" s="33">
        <v>0.74231516764619199</v>
      </c>
      <c r="AC17" s="33">
        <v>6.3730276493055698</v>
      </c>
      <c r="AD17" s="33">
        <v>3.5550552816532499</v>
      </c>
      <c r="AE17" s="33">
        <v>0.460435079522656</v>
      </c>
      <c r="AF17" s="33">
        <v>0.50762666631473197</v>
      </c>
      <c r="AG17" s="33">
        <v>0.81960087726055897</v>
      </c>
      <c r="AH17" s="33">
        <v>0.76903304690682195</v>
      </c>
      <c r="AI17" s="36" t="s">
        <v>69</v>
      </c>
      <c r="AJ17" s="36" t="s">
        <v>69</v>
      </c>
      <c r="AK17" s="36" t="s">
        <v>69</v>
      </c>
      <c r="AL17" s="36" t="s">
        <v>71</v>
      </c>
      <c r="AM17" s="36" t="s">
        <v>71</v>
      </c>
      <c r="AN17" s="36" t="s">
        <v>69</v>
      </c>
      <c r="AO17" s="36" t="s">
        <v>69</v>
      </c>
      <c r="AP17" s="36" t="s">
        <v>69</v>
      </c>
      <c r="AR17" s="64" t="s">
        <v>150</v>
      </c>
      <c r="AS17" s="33">
        <v>0.78214161428741102</v>
      </c>
      <c r="AT17" s="33">
        <v>0.80702418723414904</v>
      </c>
      <c r="AU17" s="33">
        <v>-2.50314578231451</v>
      </c>
      <c r="AV17" s="33">
        <v>-2.47166366777188</v>
      </c>
      <c r="AW17" s="33">
        <v>0.46675302432077398</v>
      </c>
      <c r="AX17" s="33">
        <v>0.43929012368348502</v>
      </c>
      <c r="AY17" s="33">
        <v>0.82212711382631498</v>
      </c>
      <c r="AZ17" s="33">
        <v>0.84071170320223898</v>
      </c>
      <c r="BA17" s="36" t="s">
        <v>69</v>
      </c>
      <c r="BB17" s="36" t="s">
        <v>71</v>
      </c>
      <c r="BC17" s="36" t="s">
        <v>71</v>
      </c>
      <c r="BD17" s="36" t="s">
        <v>71</v>
      </c>
      <c r="BE17" s="36" t="s">
        <v>71</v>
      </c>
      <c r="BF17" s="36" t="s">
        <v>71</v>
      </c>
      <c r="BG17" s="36" t="s">
        <v>69</v>
      </c>
      <c r="BH17" s="36" t="s">
        <v>69</v>
      </c>
      <c r="BI17" s="30">
        <f t="shared" ref="BI17" si="47">IF(BJ17=AR17,1,0)</f>
        <v>1</v>
      </c>
      <c r="BJ17" s="30" t="s">
        <v>150</v>
      </c>
      <c r="BK17" s="33">
        <v>0.78483542594902</v>
      </c>
      <c r="BL17" s="33">
        <v>0.809274585790839</v>
      </c>
      <c r="BM17" s="33">
        <v>5.5400894370249301</v>
      </c>
      <c r="BN17" s="33">
        <v>4.3717467939577901</v>
      </c>
      <c r="BO17" s="33">
        <v>0.46385835559034599</v>
      </c>
      <c r="BP17" s="33">
        <v>0.436721208792476</v>
      </c>
      <c r="BQ17" s="33">
        <v>0.82459162523038998</v>
      </c>
      <c r="BR17" s="33">
        <v>0.84301761051813595</v>
      </c>
      <c r="BS17" s="30" t="s">
        <v>69</v>
      </c>
      <c r="BT17" s="30" t="s">
        <v>71</v>
      </c>
      <c r="BU17" s="30" t="s">
        <v>69</v>
      </c>
      <c r="BV17" s="30" t="s">
        <v>71</v>
      </c>
      <c r="BW17" s="30" t="s">
        <v>71</v>
      </c>
      <c r="BX17" s="30" t="s">
        <v>71</v>
      </c>
      <c r="BY17" s="30" t="s">
        <v>69</v>
      </c>
      <c r="BZ17" s="30" t="s">
        <v>69</v>
      </c>
    </row>
    <row r="18" spans="1:78" s="49" customFormat="1" x14ac:dyDescent="0.3">
      <c r="A18" s="48">
        <v>14178000</v>
      </c>
      <c r="B18" s="48">
        <v>23780591</v>
      </c>
      <c r="C18" s="49" t="s">
        <v>136</v>
      </c>
      <c r="D18" s="77" t="s">
        <v>285</v>
      </c>
      <c r="F18" s="50"/>
      <c r="G18" s="51">
        <v>0.84599999999999997</v>
      </c>
      <c r="H18" s="51" t="str">
        <f t="shared" ref="H18" si="48">IF(G18&gt;0.8,"VG",IF(G18&gt;0.7,"G",IF(G18&gt;0.45,"S","NS")))</f>
        <v>VG</v>
      </c>
      <c r="I18" s="51" t="str">
        <f t="shared" ref="I18" si="49">IF(H18&gt;0.8,"VG",IF(H18&gt;0.7,"G",IF(H18&gt;0.45,"S","NS")))</f>
        <v>VG</v>
      </c>
      <c r="J18" s="51" t="str">
        <f t="shared" ref="J18" si="50">IF(I18&gt;0.8,"VG",IF(I18&gt;0.7,"G",IF(I18&gt;0.45,"S","NS")))</f>
        <v>VG</v>
      </c>
      <c r="K18" s="51" t="str">
        <f t="shared" ref="K18" si="51">IF(J18&gt;0.8,"VG",IF(J18&gt;0.7,"G",IF(J18&gt;0.45,"S","NS")))</f>
        <v>VG</v>
      </c>
      <c r="L18" s="68">
        <v>1.9E-3</v>
      </c>
      <c r="M18" s="51" t="str">
        <f t="shared" ref="M18" si="52">IF(ABS(L18)&lt;5%,"VG",IF(ABS(L18)&lt;10%,"G",IF(ABS(L18)&lt;15%,"S","NS")))</f>
        <v>VG</v>
      </c>
      <c r="N18" s="51" t="str">
        <f t="shared" ref="N18" si="53">AO18</f>
        <v>G</v>
      </c>
      <c r="O18" s="51" t="str">
        <f t="shared" ref="O18" si="54">BD18</f>
        <v>VG</v>
      </c>
      <c r="P18" s="51" t="str">
        <f t="shared" ref="P18" si="55">BY18</f>
        <v>G</v>
      </c>
      <c r="Q18" s="51">
        <v>0.39200000000000002</v>
      </c>
      <c r="R18" s="51" t="str">
        <f t="shared" ref="R18" si="56">IF(Q18&lt;=0.5,"VG",IF(Q18&lt;=0.6,"G",IF(Q18&lt;=0.7,"S","NS")))</f>
        <v>VG</v>
      </c>
      <c r="S18" s="51" t="str">
        <f t="shared" ref="S18" si="57">AN18</f>
        <v>G</v>
      </c>
      <c r="T18" s="51" t="str">
        <f t="shared" ref="T18" si="58">BF18</f>
        <v>VG</v>
      </c>
      <c r="U18" s="51" t="str">
        <f t="shared" ref="U18" si="59">BX18</f>
        <v>VG</v>
      </c>
      <c r="V18" s="51">
        <v>0.871</v>
      </c>
      <c r="W18" s="51" t="str">
        <f t="shared" ref="W18" si="60">IF(V18&gt;0.85,"VG",IF(V18&gt;0.75,"G",IF(V18&gt;0.6,"S","NS")))</f>
        <v>VG</v>
      </c>
      <c r="X18" s="51" t="str">
        <f t="shared" ref="X18" si="61">AP18</f>
        <v>G</v>
      </c>
      <c r="Y18" s="51" t="str">
        <f t="shared" ref="Y18" si="62">BH18</f>
        <v>G</v>
      </c>
      <c r="Z18" s="51" t="str">
        <f t="shared" ref="Z18" si="63">BZ18</f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48" t="s">
        <v>69</v>
      </c>
      <c r="AJ18" s="48" t="s">
        <v>69</v>
      </c>
      <c r="AK18" s="48" t="s">
        <v>69</v>
      </c>
      <c r="AL18" s="48" t="s">
        <v>71</v>
      </c>
      <c r="AM18" s="48" t="s">
        <v>71</v>
      </c>
      <c r="AN18" s="48" t="s">
        <v>69</v>
      </c>
      <c r="AO18" s="48" t="s">
        <v>69</v>
      </c>
      <c r="AP18" s="48" t="s">
        <v>69</v>
      </c>
      <c r="AR18" s="54" t="s">
        <v>150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48" t="s">
        <v>69</v>
      </c>
      <c r="BB18" s="48" t="s">
        <v>71</v>
      </c>
      <c r="BC18" s="48" t="s">
        <v>71</v>
      </c>
      <c r="BD18" s="48" t="s">
        <v>71</v>
      </c>
      <c r="BE18" s="48" t="s">
        <v>71</v>
      </c>
      <c r="BF18" s="48" t="s">
        <v>71</v>
      </c>
      <c r="BG18" s="48" t="s">
        <v>69</v>
      </c>
      <c r="BH18" s="48" t="s">
        <v>69</v>
      </c>
      <c r="BI18" s="49">
        <f t="shared" ref="BI18" si="64">IF(BJ18=AR18,1,0)</f>
        <v>1</v>
      </c>
      <c r="BJ18" s="49" t="s">
        <v>150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49" t="s">
        <v>69</v>
      </c>
      <c r="BT18" s="49" t="s">
        <v>71</v>
      </c>
      <c r="BU18" s="49" t="s">
        <v>69</v>
      </c>
      <c r="BV18" s="49" t="s">
        <v>71</v>
      </c>
      <c r="BW18" s="49" t="s">
        <v>71</v>
      </c>
      <c r="BX18" s="49" t="s">
        <v>71</v>
      </c>
      <c r="BY18" s="49" t="s">
        <v>69</v>
      </c>
      <c r="BZ18" s="49" t="s">
        <v>69</v>
      </c>
    </row>
    <row r="19" spans="1:78" s="49" customFormat="1" x14ac:dyDescent="0.3">
      <c r="A19" s="48">
        <v>14178000</v>
      </c>
      <c r="B19" s="48">
        <v>23780591</v>
      </c>
      <c r="C19" s="49" t="s">
        <v>136</v>
      </c>
      <c r="D19" s="77" t="s">
        <v>286</v>
      </c>
      <c r="F19" s="50"/>
      <c r="G19" s="51">
        <v>0.84599999999999997</v>
      </c>
      <c r="H19" s="51" t="str">
        <f t="shared" ref="H19" si="65">IF(G19&gt;0.8,"VG",IF(G19&gt;0.7,"G",IF(G19&gt;0.45,"S","NS")))</f>
        <v>VG</v>
      </c>
      <c r="I19" s="51" t="str">
        <f t="shared" ref="I19" si="66">IF(H19&gt;0.8,"VG",IF(H19&gt;0.7,"G",IF(H19&gt;0.45,"S","NS")))</f>
        <v>VG</v>
      </c>
      <c r="J19" s="51" t="str">
        <f t="shared" ref="J19" si="67">IF(I19&gt;0.8,"VG",IF(I19&gt;0.7,"G",IF(I19&gt;0.45,"S","NS")))</f>
        <v>VG</v>
      </c>
      <c r="K19" s="51" t="str">
        <f t="shared" ref="K19" si="68">IF(J19&gt;0.8,"VG",IF(J19&gt;0.7,"G",IF(J19&gt;0.45,"S","NS")))</f>
        <v>VG</v>
      </c>
      <c r="L19" s="68">
        <v>-4.5999999999999999E-3</v>
      </c>
      <c r="M19" s="51" t="str">
        <f t="shared" ref="M19" si="69">IF(ABS(L19)&lt;5%,"VG",IF(ABS(L19)&lt;10%,"G",IF(ABS(L19)&lt;15%,"S","NS")))</f>
        <v>VG</v>
      </c>
      <c r="N19" s="51" t="str">
        <f t="shared" ref="N19" si="70">AO19</f>
        <v>G</v>
      </c>
      <c r="O19" s="51" t="str">
        <f t="shared" ref="O19" si="71">BD19</f>
        <v>VG</v>
      </c>
      <c r="P19" s="51" t="str">
        <f t="shared" ref="P19" si="72">BY19</f>
        <v>G</v>
      </c>
      <c r="Q19" s="51">
        <v>0.38400000000000001</v>
      </c>
      <c r="R19" s="51" t="str">
        <f t="shared" ref="R19" si="73">IF(Q19&lt;=0.5,"VG",IF(Q19&lt;=0.6,"G",IF(Q19&lt;=0.7,"S","NS")))</f>
        <v>VG</v>
      </c>
      <c r="S19" s="51" t="str">
        <f t="shared" ref="S19" si="74">AN19</f>
        <v>G</v>
      </c>
      <c r="T19" s="51" t="str">
        <f t="shared" ref="T19" si="75">BF19</f>
        <v>VG</v>
      </c>
      <c r="U19" s="51" t="str">
        <f t="shared" ref="U19" si="76">BX19</f>
        <v>VG</v>
      </c>
      <c r="V19" s="51">
        <v>0.87790000000000001</v>
      </c>
      <c r="W19" s="51" t="str">
        <f t="shared" ref="W19" si="77">IF(V19&gt;0.85,"VG",IF(V19&gt;0.75,"G",IF(V19&gt;0.6,"S","NS")))</f>
        <v>VG</v>
      </c>
      <c r="X19" s="51" t="str">
        <f t="shared" ref="X19" si="78">AP19</f>
        <v>G</v>
      </c>
      <c r="Y19" s="51" t="str">
        <f t="shared" ref="Y19" si="79">BH19</f>
        <v>G</v>
      </c>
      <c r="Z19" s="51" t="str">
        <f t="shared" ref="Z19" si="80">BZ19</f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48" t="s">
        <v>69</v>
      </c>
      <c r="AJ19" s="48" t="s">
        <v>69</v>
      </c>
      <c r="AK19" s="48" t="s">
        <v>69</v>
      </c>
      <c r="AL19" s="48" t="s">
        <v>71</v>
      </c>
      <c r="AM19" s="48" t="s">
        <v>71</v>
      </c>
      <c r="AN19" s="48" t="s">
        <v>69</v>
      </c>
      <c r="AO19" s="48" t="s">
        <v>69</v>
      </c>
      <c r="AP19" s="48" t="s">
        <v>69</v>
      </c>
      <c r="AR19" s="54" t="s">
        <v>150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48" t="s">
        <v>69</v>
      </c>
      <c r="BB19" s="48" t="s">
        <v>71</v>
      </c>
      <c r="BC19" s="48" t="s">
        <v>71</v>
      </c>
      <c r="BD19" s="48" t="s">
        <v>71</v>
      </c>
      <c r="BE19" s="48" t="s">
        <v>71</v>
      </c>
      <c r="BF19" s="48" t="s">
        <v>71</v>
      </c>
      <c r="BG19" s="48" t="s">
        <v>69</v>
      </c>
      <c r="BH19" s="48" t="s">
        <v>69</v>
      </c>
      <c r="BI19" s="49">
        <f t="shared" ref="BI19" si="81">IF(BJ19=AR19,1,0)</f>
        <v>1</v>
      </c>
      <c r="BJ19" s="49" t="s">
        <v>150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49" t="s">
        <v>69</v>
      </c>
      <c r="BT19" s="49" t="s">
        <v>71</v>
      </c>
      <c r="BU19" s="49" t="s">
        <v>69</v>
      </c>
      <c r="BV19" s="49" t="s">
        <v>71</v>
      </c>
      <c r="BW19" s="49" t="s">
        <v>71</v>
      </c>
      <c r="BX19" s="49" t="s">
        <v>71</v>
      </c>
      <c r="BY19" s="49" t="s">
        <v>69</v>
      </c>
      <c r="BZ19" s="49" t="s">
        <v>69</v>
      </c>
    </row>
    <row r="20" spans="1:78" s="70" customFormat="1" x14ac:dyDescent="0.3">
      <c r="A20" s="69"/>
      <c r="B20" s="69"/>
      <c r="D20" s="79"/>
      <c r="F20" s="71"/>
      <c r="G20" s="72"/>
      <c r="H20" s="72"/>
      <c r="I20" s="72"/>
      <c r="J20" s="72"/>
      <c r="K20" s="72"/>
      <c r="L20" s="80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4"/>
      <c r="AB20" s="74"/>
      <c r="AC20" s="74"/>
      <c r="AD20" s="74"/>
      <c r="AE20" s="74"/>
      <c r="AF20" s="74"/>
      <c r="AG20" s="74"/>
      <c r="AH20" s="74"/>
      <c r="AI20" s="69"/>
      <c r="AJ20" s="69"/>
      <c r="AK20" s="69"/>
      <c r="AL20" s="69"/>
      <c r="AM20" s="69"/>
      <c r="AN20" s="69"/>
      <c r="AO20" s="69"/>
      <c r="AP20" s="69"/>
      <c r="AR20" s="75"/>
      <c r="AS20" s="74"/>
      <c r="AT20" s="74"/>
      <c r="AU20" s="74"/>
      <c r="AV20" s="74"/>
      <c r="AW20" s="74"/>
      <c r="AX20" s="74"/>
      <c r="AY20" s="74"/>
      <c r="AZ20" s="74"/>
      <c r="BA20" s="69"/>
      <c r="BB20" s="69"/>
      <c r="BC20" s="69"/>
      <c r="BD20" s="69"/>
      <c r="BE20" s="69"/>
      <c r="BF20" s="69"/>
      <c r="BG20" s="69"/>
      <c r="BH20" s="69"/>
      <c r="BK20" s="74"/>
      <c r="BL20" s="74"/>
      <c r="BM20" s="74"/>
      <c r="BN20" s="74"/>
      <c r="BO20" s="74"/>
      <c r="BP20" s="74"/>
      <c r="BQ20" s="74"/>
      <c r="BR20" s="74"/>
    </row>
    <row r="21" spans="1:78" x14ac:dyDescent="0.3">
      <c r="A21" s="3">
        <v>14179000</v>
      </c>
      <c r="B21" s="3">
        <v>23780701</v>
      </c>
      <c r="C21" t="s">
        <v>138</v>
      </c>
      <c r="D21" t="s">
        <v>137</v>
      </c>
      <c r="G21" s="16">
        <v>0.76</v>
      </c>
      <c r="H21" s="16" t="str">
        <f t="shared" ref="H21:H29" si="82">IF(G21&gt;0.8,"VG",IF(G21&gt;0.7,"G",IF(G21&gt;0.45,"S","NS")))</f>
        <v>G</v>
      </c>
      <c r="I21" s="16" t="str">
        <f t="shared" ref="I21:I26" si="83">AI21</f>
        <v>G</v>
      </c>
      <c r="J21" s="16" t="str">
        <f t="shared" ref="J21:J26" si="84">BB21</f>
        <v>G</v>
      </c>
      <c r="K21" s="16" t="str">
        <f t="shared" ref="K21:K26" si="85">BT21</f>
        <v>G</v>
      </c>
      <c r="L21" s="19">
        <v>0.13200000000000001</v>
      </c>
      <c r="M21" s="26" t="str">
        <f t="shared" ref="M21:M29" si="86">IF(ABS(L21)&lt;5%,"VG",IF(ABS(L21)&lt;10%,"G",IF(ABS(L21)&lt;15%,"S","NS")))</f>
        <v>S</v>
      </c>
      <c r="N21" s="26" t="str">
        <f t="shared" ref="N21:N30" si="87">AO21</f>
        <v>VG</v>
      </c>
      <c r="O21" s="26" t="str">
        <f t="shared" ref="O21:O26" si="88">BD21</f>
        <v>S</v>
      </c>
      <c r="P21" s="26" t="str">
        <f t="shared" ref="P21:P30" si="89">BY21</f>
        <v>VG</v>
      </c>
      <c r="Q21" s="18">
        <v>0.48</v>
      </c>
      <c r="R21" s="17" t="str">
        <f t="shared" ref="R21:R29" si="90">IF(Q21&lt;=0.5,"VG",IF(Q21&lt;=0.6,"G",IF(Q21&lt;=0.7,"S","NS")))</f>
        <v>VG</v>
      </c>
      <c r="S21" s="17" t="str">
        <f t="shared" ref="S21:S26" si="91">AN21</f>
        <v>G</v>
      </c>
      <c r="T21" s="17" t="str">
        <f t="shared" ref="T21:T26" si="92">BF21</f>
        <v>VG</v>
      </c>
      <c r="U21" s="17" t="str">
        <f t="shared" ref="U21:U26" si="93">BX21</f>
        <v>G</v>
      </c>
      <c r="V21" s="18">
        <v>0.8</v>
      </c>
      <c r="W21" s="18" t="str">
        <f t="shared" ref="W21:W29" si="94">IF(V21&gt;0.85,"VG",IF(V21&gt;0.75,"G",IF(V21&gt;0.6,"S","NS")))</f>
        <v>G</v>
      </c>
      <c r="X21" s="18" t="str">
        <f t="shared" ref="X21:X26" si="95">AP21</f>
        <v>G</v>
      </c>
      <c r="Y21" s="18" t="str">
        <f t="shared" ref="Y21:Y26" si="96">BH21</f>
        <v>VG</v>
      </c>
      <c r="Z21" s="18" t="str">
        <f t="shared" ref="Z21:Z26" si="97">BZ21</f>
        <v>VG</v>
      </c>
      <c r="AA21" s="33">
        <v>0.72595256744652803</v>
      </c>
      <c r="AB21" s="33">
        <v>0.69498471645654802</v>
      </c>
      <c r="AC21" s="42">
        <v>17.002550654765699</v>
      </c>
      <c r="AD21" s="42">
        <v>14.9839258258315</v>
      </c>
      <c r="AE21" s="43">
        <v>0.52349539878920803</v>
      </c>
      <c r="AF21" s="43">
        <v>0.55228188775610898</v>
      </c>
      <c r="AG21" s="35">
        <v>0.85407610147756097</v>
      </c>
      <c r="AH21" s="35">
        <v>0.79514851198075198</v>
      </c>
      <c r="AI21" s="36" t="s">
        <v>69</v>
      </c>
      <c r="AJ21" s="36" t="s">
        <v>70</v>
      </c>
      <c r="AK21" s="40" t="s">
        <v>68</v>
      </c>
      <c r="AL21" s="40" t="s">
        <v>70</v>
      </c>
      <c r="AM21" s="41" t="s">
        <v>69</v>
      </c>
      <c r="AN21" s="41" t="s">
        <v>69</v>
      </c>
      <c r="AO21" s="3" t="s">
        <v>71</v>
      </c>
      <c r="AP21" s="3" t="s">
        <v>69</v>
      </c>
      <c r="AR21" s="44" t="s">
        <v>145</v>
      </c>
      <c r="AS21" s="33">
        <v>0.78021714613675197</v>
      </c>
      <c r="AT21" s="33">
        <v>0.77736886282260698</v>
      </c>
      <c r="AU21" s="42">
        <v>9.1559870061941506</v>
      </c>
      <c r="AV21" s="42">
        <v>10.682558199455899</v>
      </c>
      <c r="AW21" s="43">
        <v>0.46881004027564099</v>
      </c>
      <c r="AX21" s="43">
        <v>0.47183804125716</v>
      </c>
      <c r="AY21" s="35">
        <v>0.837974998252767</v>
      </c>
      <c r="AZ21" s="35">
        <v>0.85390624130506299</v>
      </c>
      <c r="BA21" s="36" t="s">
        <v>69</v>
      </c>
      <c r="BB21" s="36" t="s">
        <v>69</v>
      </c>
      <c r="BC21" s="40" t="s">
        <v>69</v>
      </c>
      <c r="BD21" s="40" t="s">
        <v>70</v>
      </c>
      <c r="BE21" s="41" t="s">
        <v>71</v>
      </c>
      <c r="BF21" s="41" t="s">
        <v>71</v>
      </c>
      <c r="BG21" s="3" t="s">
        <v>69</v>
      </c>
      <c r="BH21" s="3" t="s">
        <v>71</v>
      </c>
      <c r="BI21">
        <f t="shared" ref="BI21:BI30" si="98">IF(BJ21=AR21,1,0)</f>
        <v>1</v>
      </c>
      <c r="BJ21" t="s">
        <v>145</v>
      </c>
      <c r="BK21" s="35">
        <v>0.73831590430609395</v>
      </c>
      <c r="BL21" s="35">
        <v>0.74515342634793802</v>
      </c>
      <c r="BM21" s="35">
        <v>16.573051597562301</v>
      </c>
      <c r="BN21" s="35">
        <v>16.889363427044199</v>
      </c>
      <c r="BO21" s="35">
        <v>0.51155067754222205</v>
      </c>
      <c r="BP21" s="35">
        <v>0.50482330933908204</v>
      </c>
      <c r="BQ21" s="35">
        <v>0.85549736597935699</v>
      </c>
      <c r="BR21" s="35">
        <v>0.87302819138324095</v>
      </c>
      <c r="BS21" t="s">
        <v>69</v>
      </c>
      <c r="BT21" t="s">
        <v>69</v>
      </c>
      <c r="BU21" t="s">
        <v>68</v>
      </c>
      <c r="BV21" t="s">
        <v>68</v>
      </c>
      <c r="BW21" t="s">
        <v>69</v>
      </c>
      <c r="BX21" t="s">
        <v>69</v>
      </c>
      <c r="BY21" t="s">
        <v>71</v>
      </c>
      <c r="BZ21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49" t="s">
        <v>151</v>
      </c>
      <c r="F22" s="50"/>
      <c r="G22" s="51">
        <v>0.77800000000000002</v>
      </c>
      <c r="H22" s="51" t="str">
        <f t="shared" si="82"/>
        <v>G</v>
      </c>
      <c r="I22" s="51" t="str">
        <f t="shared" si="83"/>
        <v>G</v>
      </c>
      <c r="J22" s="51" t="str">
        <f t="shared" si="84"/>
        <v>G</v>
      </c>
      <c r="K22" s="51" t="str">
        <f t="shared" si="85"/>
        <v>G</v>
      </c>
      <c r="L22" s="52">
        <v>9.4E-2</v>
      </c>
      <c r="M22" s="51" t="str">
        <f t="shared" si="86"/>
        <v>G</v>
      </c>
      <c r="N22" s="51" t="str">
        <f t="shared" si="87"/>
        <v>VG</v>
      </c>
      <c r="O22" s="51" t="str">
        <f t="shared" si="88"/>
        <v>S</v>
      </c>
      <c r="P22" s="51" t="str">
        <f t="shared" si="89"/>
        <v>VG</v>
      </c>
      <c r="Q22" s="51">
        <v>0.47</v>
      </c>
      <c r="R22" s="51" t="str">
        <f t="shared" si="90"/>
        <v>VG</v>
      </c>
      <c r="S22" s="51" t="str">
        <f t="shared" si="91"/>
        <v>G</v>
      </c>
      <c r="T22" s="51" t="str">
        <f t="shared" si="92"/>
        <v>VG</v>
      </c>
      <c r="U22" s="51" t="str">
        <f t="shared" si="93"/>
        <v>G</v>
      </c>
      <c r="V22" s="51">
        <v>0.8</v>
      </c>
      <c r="W22" s="51" t="str">
        <f t="shared" si="94"/>
        <v>G</v>
      </c>
      <c r="X22" s="51" t="str">
        <f t="shared" si="95"/>
        <v>G</v>
      </c>
      <c r="Y22" s="51" t="str">
        <f t="shared" si="96"/>
        <v>VG</v>
      </c>
      <c r="Z22" s="51" t="str">
        <f t="shared" si="97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98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30" customFormat="1" ht="28.8" x14ac:dyDescent="0.3">
      <c r="A23" s="36">
        <v>14179000</v>
      </c>
      <c r="B23" s="36">
        <v>23780701</v>
      </c>
      <c r="C23" s="30" t="s">
        <v>138</v>
      </c>
      <c r="D23" s="67" t="s">
        <v>156</v>
      </c>
      <c r="E23" s="30" t="s">
        <v>160</v>
      </c>
      <c r="F23" s="63"/>
      <c r="G23" s="24">
        <v>0.61</v>
      </c>
      <c r="H23" s="24" t="str">
        <f t="shared" si="82"/>
        <v>S</v>
      </c>
      <c r="I23" s="24" t="str">
        <f t="shared" si="83"/>
        <v>G</v>
      </c>
      <c r="J23" s="24" t="str">
        <f t="shared" si="84"/>
        <v>G</v>
      </c>
      <c r="K23" s="24" t="str">
        <f t="shared" si="85"/>
        <v>G</v>
      </c>
      <c r="L23" s="25">
        <v>0.38800000000000001</v>
      </c>
      <c r="M23" s="24" t="str">
        <f t="shared" si="86"/>
        <v>NS</v>
      </c>
      <c r="N23" s="24" t="str">
        <f t="shared" si="87"/>
        <v>VG</v>
      </c>
      <c r="O23" s="24" t="str">
        <f t="shared" si="88"/>
        <v>S</v>
      </c>
      <c r="P23" s="24" t="str">
        <f t="shared" si="89"/>
        <v>VG</v>
      </c>
      <c r="Q23" s="24">
        <v>0.56999999999999995</v>
      </c>
      <c r="R23" s="24" t="str">
        <f t="shared" si="90"/>
        <v>G</v>
      </c>
      <c r="S23" s="24" t="str">
        <f t="shared" si="91"/>
        <v>G</v>
      </c>
      <c r="T23" s="24" t="str">
        <f t="shared" si="92"/>
        <v>VG</v>
      </c>
      <c r="U23" s="24" t="str">
        <f t="shared" si="93"/>
        <v>G</v>
      </c>
      <c r="V23" s="24">
        <v>0.8</v>
      </c>
      <c r="W23" s="24" t="str">
        <f t="shared" si="94"/>
        <v>G</v>
      </c>
      <c r="X23" s="24" t="str">
        <f t="shared" si="95"/>
        <v>G</v>
      </c>
      <c r="Y23" s="24" t="str">
        <f t="shared" si="96"/>
        <v>VG</v>
      </c>
      <c r="Z23" s="24" t="str">
        <f t="shared" si="97"/>
        <v>VG</v>
      </c>
      <c r="AA23" s="33">
        <v>0.72595256744652803</v>
      </c>
      <c r="AB23" s="33">
        <v>0.69498471645654802</v>
      </c>
      <c r="AC23" s="33">
        <v>17.002550654765699</v>
      </c>
      <c r="AD23" s="33">
        <v>14.9839258258315</v>
      </c>
      <c r="AE23" s="33">
        <v>0.52349539878920803</v>
      </c>
      <c r="AF23" s="33">
        <v>0.55228188775610898</v>
      </c>
      <c r="AG23" s="33">
        <v>0.85407610147756097</v>
      </c>
      <c r="AH23" s="33">
        <v>0.79514851198075198</v>
      </c>
      <c r="AI23" s="36" t="s">
        <v>69</v>
      </c>
      <c r="AJ23" s="36" t="s">
        <v>70</v>
      </c>
      <c r="AK23" s="36" t="s">
        <v>68</v>
      </c>
      <c r="AL23" s="36" t="s">
        <v>70</v>
      </c>
      <c r="AM23" s="36" t="s">
        <v>69</v>
      </c>
      <c r="AN23" s="36" t="s">
        <v>69</v>
      </c>
      <c r="AO23" s="36" t="s">
        <v>71</v>
      </c>
      <c r="AP23" s="36" t="s">
        <v>69</v>
      </c>
      <c r="AR23" s="64" t="s">
        <v>145</v>
      </c>
      <c r="AS23" s="33">
        <v>0.78021714613675197</v>
      </c>
      <c r="AT23" s="33">
        <v>0.77736886282260698</v>
      </c>
      <c r="AU23" s="33">
        <v>9.1559870061941506</v>
      </c>
      <c r="AV23" s="33">
        <v>10.682558199455899</v>
      </c>
      <c r="AW23" s="33">
        <v>0.46881004027564099</v>
      </c>
      <c r="AX23" s="33">
        <v>0.47183804125716</v>
      </c>
      <c r="AY23" s="33">
        <v>0.837974998252767</v>
      </c>
      <c r="AZ23" s="33">
        <v>0.85390624130506299</v>
      </c>
      <c r="BA23" s="36" t="s">
        <v>69</v>
      </c>
      <c r="BB23" s="36" t="s">
        <v>69</v>
      </c>
      <c r="BC23" s="36" t="s">
        <v>69</v>
      </c>
      <c r="BD23" s="36" t="s">
        <v>70</v>
      </c>
      <c r="BE23" s="36" t="s">
        <v>71</v>
      </c>
      <c r="BF23" s="36" t="s">
        <v>71</v>
      </c>
      <c r="BG23" s="36" t="s">
        <v>69</v>
      </c>
      <c r="BH23" s="36" t="s">
        <v>71</v>
      </c>
      <c r="BI23" s="30">
        <f t="shared" si="98"/>
        <v>1</v>
      </c>
      <c r="BJ23" s="30" t="s">
        <v>145</v>
      </c>
      <c r="BK23" s="33">
        <v>0.73831590430609395</v>
      </c>
      <c r="BL23" s="33">
        <v>0.74515342634793802</v>
      </c>
      <c r="BM23" s="33">
        <v>16.573051597562301</v>
      </c>
      <c r="BN23" s="33">
        <v>16.889363427044199</v>
      </c>
      <c r="BO23" s="33">
        <v>0.51155067754222205</v>
      </c>
      <c r="BP23" s="33">
        <v>0.50482330933908204</v>
      </c>
      <c r="BQ23" s="33">
        <v>0.85549736597935699</v>
      </c>
      <c r="BR23" s="33">
        <v>0.87302819138324095</v>
      </c>
      <c r="BS23" s="30" t="s">
        <v>69</v>
      </c>
      <c r="BT23" s="30" t="s">
        <v>69</v>
      </c>
      <c r="BU23" s="30" t="s">
        <v>68</v>
      </c>
      <c r="BV23" s="30" t="s">
        <v>68</v>
      </c>
      <c r="BW23" s="30" t="s">
        <v>69</v>
      </c>
      <c r="BX23" s="30" t="s">
        <v>69</v>
      </c>
      <c r="BY23" s="30" t="s">
        <v>71</v>
      </c>
      <c r="BZ23" s="30" t="s">
        <v>71</v>
      </c>
    </row>
    <row r="24" spans="1:78" s="49" customFormat="1" ht="28.8" x14ac:dyDescent="0.3">
      <c r="A24" s="48">
        <v>14179000</v>
      </c>
      <c r="B24" s="48">
        <v>23780701</v>
      </c>
      <c r="C24" s="49" t="s">
        <v>138</v>
      </c>
      <c r="D24" s="65" t="s">
        <v>165</v>
      </c>
      <c r="F24" s="50"/>
      <c r="G24" s="51">
        <v>0.79</v>
      </c>
      <c r="H24" s="51" t="str">
        <f t="shared" si="82"/>
        <v>G</v>
      </c>
      <c r="I24" s="51" t="str">
        <f t="shared" si="83"/>
        <v>G</v>
      </c>
      <c r="J24" s="51" t="str">
        <f t="shared" si="84"/>
        <v>G</v>
      </c>
      <c r="K24" s="51" t="str">
        <f t="shared" si="85"/>
        <v>G</v>
      </c>
      <c r="L24" s="52">
        <v>-1E-3</v>
      </c>
      <c r="M24" s="51" t="str">
        <f t="shared" si="86"/>
        <v>VG</v>
      </c>
      <c r="N24" s="51" t="str">
        <f t="shared" si="87"/>
        <v>VG</v>
      </c>
      <c r="O24" s="51" t="str">
        <f t="shared" si="88"/>
        <v>S</v>
      </c>
      <c r="P24" s="51" t="str">
        <f t="shared" si="89"/>
        <v>VG</v>
      </c>
      <c r="Q24" s="51">
        <v>0.46</v>
      </c>
      <c r="R24" s="51" t="str">
        <f t="shared" si="90"/>
        <v>VG</v>
      </c>
      <c r="S24" s="51" t="str">
        <f t="shared" si="91"/>
        <v>G</v>
      </c>
      <c r="T24" s="51" t="str">
        <f t="shared" si="92"/>
        <v>VG</v>
      </c>
      <c r="U24" s="51" t="str">
        <f t="shared" si="93"/>
        <v>G</v>
      </c>
      <c r="V24" s="51">
        <v>0.79800000000000004</v>
      </c>
      <c r="W24" s="51" t="str">
        <f t="shared" si="94"/>
        <v>G</v>
      </c>
      <c r="X24" s="51" t="str">
        <f t="shared" si="95"/>
        <v>G</v>
      </c>
      <c r="Y24" s="51" t="str">
        <f t="shared" si="96"/>
        <v>VG</v>
      </c>
      <c r="Z24" s="51" t="str">
        <f t="shared" si="97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48" t="s">
        <v>69</v>
      </c>
      <c r="AJ24" s="48" t="s">
        <v>70</v>
      </c>
      <c r="AK24" s="48" t="s">
        <v>68</v>
      </c>
      <c r="AL24" s="48" t="s">
        <v>70</v>
      </c>
      <c r="AM24" s="48" t="s">
        <v>69</v>
      </c>
      <c r="AN24" s="48" t="s">
        <v>69</v>
      </c>
      <c r="AO24" s="48" t="s">
        <v>71</v>
      </c>
      <c r="AP24" s="48" t="s">
        <v>69</v>
      </c>
      <c r="AR24" s="54" t="s">
        <v>145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48" t="s">
        <v>69</v>
      </c>
      <c r="BB24" s="48" t="s">
        <v>69</v>
      </c>
      <c r="BC24" s="48" t="s">
        <v>69</v>
      </c>
      <c r="BD24" s="48" t="s">
        <v>70</v>
      </c>
      <c r="BE24" s="48" t="s">
        <v>71</v>
      </c>
      <c r="BF24" s="48" t="s">
        <v>71</v>
      </c>
      <c r="BG24" s="48" t="s">
        <v>69</v>
      </c>
      <c r="BH24" s="48" t="s">
        <v>71</v>
      </c>
      <c r="BI24" s="49">
        <f t="shared" si="98"/>
        <v>1</v>
      </c>
      <c r="BJ24" s="49" t="s">
        <v>145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49" t="s">
        <v>69</v>
      </c>
      <c r="BT24" s="49" t="s">
        <v>69</v>
      </c>
      <c r="BU24" s="49" t="s">
        <v>68</v>
      </c>
      <c r="BV24" s="49" t="s">
        <v>68</v>
      </c>
      <c r="BW24" s="49" t="s">
        <v>69</v>
      </c>
      <c r="BX24" s="49" t="s">
        <v>69</v>
      </c>
      <c r="BY24" s="49" t="s">
        <v>71</v>
      </c>
      <c r="BZ24" s="49" t="s">
        <v>71</v>
      </c>
    </row>
    <row r="25" spans="1:78" s="49" customFormat="1" x14ac:dyDescent="0.3">
      <c r="A25" s="48">
        <v>14179000</v>
      </c>
      <c r="B25" s="48">
        <v>23780701</v>
      </c>
      <c r="C25" s="49" t="s">
        <v>138</v>
      </c>
      <c r="D25" s="65" t="s">
        <v>167</v>
      </c>
      <c r="F25" s="50"/>
      <c r="G25" s="51">
        <v>0.79</v>
      </c>
      <c r="H25" s="51" t="str">
        <f t="shared" si="82"/>
        <v>G</v>
      </c>
      <c r="I25" s="51" t="str">
        <f t="shared" si="83"/>
        <v>G</v>
      </c>
      <c r="J25" s="51" t="str">
        <f t="shared" si="84"/>
        <v>G</v>
      </c>
      <c r="K25" s="51" t="str">
        <f t="shared" si="85"/>
        <v>G</v>
      </c>
      <c r="L25" s="52">
        <v>-1E-3</v>
      </c>
      <c r="M25" s="51" t="str">
        <f t="shared" si="86"/>
        <v>VG</v>
      </c>
      <c r="N25" s="51" t="str">
        <f t="shared" si="87"/>
        <v>VG</v>
      </c>
      <c r="O25" s="51" t="str">
        <f t="shared" si="88"/>
        <v>S</v>
      </c>
      <c r="P25" s="51" t="str">
        <f t="shared" si="89"/>
        <v>VG</v>
      </c>
      <c r="Q25" s="51">
        <v>0.46</v>
      </c>
      <c r="R25" s="51" t="str">
        <f t="shared" si="90"/>
        <v>VG</v>
      </c>
      <c r="S25" s="51" t="str">
        <f t="shared" si="91"/>
        <v>G</v>
      </c>
      <c r="T25" s="51" t="str">
        <f t="shared" si="92"/>
        <v>VG</v>
      </c>
      <c r="U25" s="51" t="str">
        <f t="shared" si="93"/>
        <v>G</v>
      </c>
      <c r="V25" s="51">
        <v>0.79800000000000004</v>
      </c>
      <c r="W25" s="51" t="str">
        <f t="shared" si="94"/>
        <v>G</v>
      </c>
      <c r="X25" s="51" t="str">
        <f t="shared" si="95"/>
        <v>G</v>
      </c>
      <c r="Y25" s="51" t="str">
        <f t="shared" si="96"/>
        <v>VG</v>
      </c>
      <c r="Z25" s="51" t="str">
        <f t="shared" si="97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48" t="s">
        <v>69</v>
      </c>
      <c r="AJ25" s="48" t="s">
        <v>70</v>
      </c>
      <c r="AK25" s="48" t="s">
        <v>68</v>
      </c>
      <c r="AL25" s="48" t="s">
        <v>70</v>
      </c>
      <c r="AM25" s="48" t="s">
        <v>69</v>
      </c>
      <c r="AN25" s="48" t="s">
        <v>69</v>
      </c>
      <c r="AO25" s="48" t="s">
        <v>71</v>
      </c>
      <c r="AP25" s="48" t="s">
        <v>69</v>
      </c>
      <c r="AR25" s="54" t="s">
        <v>145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48" t="s">
        <v>69</v>
      </c>
      <c r="BB25" s="48" t="s">
        <v>69</v>
      </c>
      <c r="BC25" s="48" t="s">
        <v>69</v>
      </c>
      <c r="BD25" s="48" t="s">
        <v>70</v>
      </c>
      <c r="BE25" s="48" t="s">
        <v>71</v>
      </c>
      <c r="BF25" s="48" t="s">
        <v>71</v>
      </c>
      <c r="BG25" s="48" t="s">
        <v>69</v>
      </c>
      <c r="BH25" s="48" t="s">
        <v>71</v>
      </c>
      <c r="BI25" s="49">
        <f t="shared" si="98"/>
        <v>1</v>
      </c>
      <c r="BJ25" s="49" t="s">
        <v>145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49" t="s">
        <v>69</v>
      </c>
      <c r="BT25" s="49" t="s">
        <v>69</v>
      </c>
      <c r="BU25" s="49" t="s">
        <v>68</v>
      </c>
      <c r="BV25" s="49" t="s">
        <v>68</v>
      </c>
      <c r="BW25" s="49" t="s">
        <v>69</v>
      </c>
      <c r="BX25" s="49" t="s">
        <v>69</v>
      </c>
      <c r="BY25" s="49" t="s">
        <v>71</v>
      </c>
      <c r="BZ25" s="49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65" t="s">
        <v>183</v>
      </c>
      <c r="F26" s="50"/>
      <c r="G26" s="51">
        <v>0.79</v>
      </c>
      <c r="H26" s="51" t="str">
        <f t="shared" si="82"/>
        <v>G</v>
      </c>
      <c r="I26" s="51" t="str">
        <f t="shared" si="83"/>
        <v>G</v>
      </c>
      <c r="J26" s="51" t="str">
        <f t="shared" si="84"/>
        <v>G</v>
      </c>
      <c r="K26" s="51" t="str">
        <f t="shared" si="85"/>
        <v>G</v>
      </c>
      <c r="L26" s="52">
        <v>-1E-3</v>
      </c>
      <c r="M26" s="51" t="str">
        <f t="shared" si="86"/>
        <v>VG</v>
      </c>
      <c r="N26" s="51" t="str">
        <f t="shared" si="87"/>
        <v>VG</v>
      </c>
      <c r="O26" s="51" t="str">
        <f t="shared" si="88"/>
        <v>S</v>
      </c>
      <c r="P26" s="51" t="str">
        <f t="shared" si="89"/>
        <v>VG</v>
      </c>
      <c r="Q26" s="51">
        <v>0.46</v>
      </c>
      <c r="R26" s="51" t="str">
        <f t="shared" si="90"/>
        <v>VG</v>
      </c>
      <c r="S26" s="51" t="str">
        <f t="shared" si="91"/>
        <v>G</v>
      </c>
      <c r="T26" s="51" t="str">
        <f t="shared" si="92"/>
        <v>VG</v>
      </c>
      <c r="U26" s="51" t="str">
        <f t="shared" si="93"/>
        <v>G</v>
      </c>
      <c r="V26" s="51">
        <v>0.79800000000000004</v>
      </c>
      <c r="W26" s="51" t="str">
        <f t="shared" si="94"/>
        <v>G</v>
      </c>
      <c r="X26" s="51" t="str">
        <f t="shared" si="95"/>
        <v>G</v>
      </c>
      <c r="Y26" s="51" t="str">
        <f t="shared" si="96"/>
        <v>VG</v>
      </c>
      <c r="Z26" s="51" t="str">
        <f t="shared" si="97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98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s="49" customFormat="1" x14ac:dyDescent="0.3">
      <c r="A27" s="48">
        <v>14179000</v>
      </c>
      <c r="B27" s="48">
        <v>23780701</v>
      </c>
      <c r="C27" s="49" t="s">
        <v>138</v>
      </c>
      <c r="D27" s="65" t="s">
        <v>197</v>
      </c>
      <c r="F27" s="50"/>
      <c r="G27" s="51">
        <v>0.79700000000000004</v>
      </c>
      <c r="H27" s="51" t="str">
        <f t="shared" si="82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86"/>
        <v>VG</v>
      </c>
      <c r="N27" s="51" t="str">
        <f t="shared" si="87"/>
        <v>VG</v>
      </c>
      <c r="O27" s="51" t="str">
        <f>BD27</f>
        <v>S</v>
      </c>
      <c r="P27" s="51" t="str">
        <f t="shared" si="89"/>
        <v>VG</v>
      </c>
      <c r="Q27" s="51">
        <v>0.45100000000000001</v>
      </c>
      <c r="R27" s="51" t="str">
        <f t="shared" si="90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94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48" t="s">
        <v>69</v>
      </c>
      <c r="AJ27" s="48" t="s">
        <v>70</v>
      </c>
      <c r="AK27" s="48" t="s">
        <v>68</v>
      </c>
      <c r="AL27" s="48" t="s">
        <v>70</v>
      </c>
      <c r="AM27" s="48" t="s">
        <v>69</v>
      </c>
      <c r="AN27" s="48" t="s">
        <v>69</v>
      </c>
      <c r="AO27" s="48" t="s">
        <v>71</v>
      </c>
      <c r="AP27" s="48" t="s">
        <v>69</v>
      </c>
      <c r="AR27" s="54" t="s">
        <v>145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48" t="s">
        <v>69</v>
      </c>
      <c r="BB27" s="48" t="s">
        <v>69</v>
      </c>
      <c r="BC27" s="48" t="s">
        <v>69</v>
      </c>
      <c r="BD27" s="48" t="s">
        <v>70</v>
      </c>
      <c r="BE27" s="48" t="s">
        <v>71</v>
      </c>
      <c r="BF27" s="48" t="s">
        <v>71</v>
      </c>
      <c r="BG27" s="48" t="s">
        <v>69</v>
      </c>
      <c r="BH27" s="48" t="s">
        <v>71</v>
      </c>
      <c r="BI27" s="49">
        <f t="shared" si="98"/>
        <v>1</v>
      </c>
      <c r="BJ27" s="49" t="s">
        <v>145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49" t="s">
        <v>69</v>
      </c>
      <c r="BT27" s="49" t="s">
        <v>69</v>
      </c>
      <c r="BU27" s="49" t="s">
        <v>68</v>
      </c>
      <c r="BV27" s="49" t="s">
        <v>68</v>
      </c>
      <c r="BW27" s="49" t="s">
        <v>69</v>
      </c>
      <c r="BX27" s="49" t="s">
        <v>69</v>
      </c>
      <c r="BY27" s="49" t="s">
        <v>71</v>
      </c>
      <c r="BZ27" s="49" t="s">
        <v>71</v>
      </c>
    </row>
    <row r="28" spans="1:78" s="56" customFormat="1" x14ac:dyDescent="0.3">
      <c r="A28" s="55">
        <v>14179000</v>
      </c>
      <c r="B28" s="55">
        <v>23780701</v>
      </c>
      <c r="C28" s="56" t="s">
        <v>138</v>
      </c>
      <c r="D28" s="66" t="s">
        <v>199</v>
      </c>
      <c r="F28" s="57"/>
      <c r="G28" s="58">
        <v>0.68300000000000005</v>
      </c>
      <c r="H28" s="58" t="str">
        <f t="shared" si="82"/>
        <v>S</v>
      </c>
      <c r="I28" s="58" t="str">
        <f>AI28</f>
        <v>G</v>
      </c>
      <c r="J28" s="58" t="str">
        <f>BB28</f>
        <v>G</v>
      </c>
      <c r="K28" s="58" t="str">
        <f>BT28</f>
        <v>G</v>
      </c>
      <c r="L28" s="59">
        <v>0.28970000000000001</v>
      </c>
      <c r="M28" s="58" t="str">
        <f t="shared" si="86"/>
        <v>NS</v>
      </c>
      <c r="N28" s="58" t="str">
        <f t="shared" si="87"/>
        <v>VG</v>
      </c>
      <c r="O28" s="58" t="str">
        <f>BD28</f>
        <v>S</v>
      </c>
      <c r="P28" s="58" t="str">
        <f t="shared" si="89"/>
        <v>VG</v>
      </c>
      <c r="Q28" s="58">
        <v>0.53300000000000003</v>
      </c>
      <c r="R28" s="58" t="str">
        <f t="shared" si="90"/>
        <v>G</v>
      </c>
      <c r="S28" s="58" t="str">
        <f>AN28</f>
        <v>G</v>
      </c>
      <c r="T28" s="58" t="str">
        <f>BF28</f>
        <v>VG</v>
      </c>
      <c r="U28" s="58" t="str">
        <f>BX28</f>
        <v>G</v>
      </c>
      <c r="V28" s="58">
        <v>0.79800000000000004</v>
      </c>
      <c r="W28" s="58" t="str">
        <f t="shared" si="94"/>
        <v>G</v>
      </c>
      <c r="X28" s="58" t="str">
        <f>AP28</f>
        <v>G</v>
      </c>
      <c r="Y28" s="58" t="str">
        <f>BH28</f>
        <v>VG</v>
      </c>
      <c r="Z28" s="58" t="str">
        <f>BZ28</f>
        <v>VG</v>
      </c>
      <c r="AA28" s="60">
        <v>0.72595256744652803</v>
      </c>
      <c r="AB28" s="60">
        <v>0.69498471645654802</v>
      </c>
      <c r="AC28" s="60">
        <v>17.002550654765699</v>
      </c>
      <c r="AD28" s="60">
        <v>14.9839258258315</v>
      </c>
      <c r="AE28" s="60">
        <v>0.52349539878920803</v>
      </c>
      <c r="AF28" s="60">
        <v>0.55228188775610898</v>
      </c>
      <c r="AG28" s="60">
        <v>0.85407610147756097</v>
      </c>
      <c r="AH28" s="60">
        <v>0.79514851198075198</v>
      </c>
      <c r="AI28" s="55" t="s">
        <v>69</v>
      </c>
      <c r="AJ28" s="55" t="s">
        <v>70</v>
      </c>
      <c r="AK28" s="55" t="s">
        <v>68</v>
      </c>
      <c r="AL28" s="55" t="s">
        <v>70</v>
      </c>
      <c r="AM28" s="55" t="s">
        <v>69</v>
      </c>
      <c r="AN28" s="55" t="s">
        <v>69</v>
      </c>
      <c r="AO28" s="55" t="s">
        <v>71</v>
      </c>
      <c r="AP28" s="55" t="s">
        <v>69</v>
      </c>
      <c r="AR28" s="61" t="s">
        <v>145</v>
      </c>
      <c r="AS28" s="60">
        <v>0.78021714613675197</v>
      </c>
      <c r="AT28" s="60">
        <v>0.77736886282260698</v>
      </c>
      <c r="AU28" s="60">
        <v>9.1559870061941506</v>
      </c>
      <c r="AV28" s="60">
        <v>10.682558199455899</v>
      </c>
      <c r="AW28" s="60">
        <v>0.46881004027564099</v>
      </c>
      <c r="AX28" s="60">
        <v>0.47183804125716</v>
      </c>
      <c r="AY28" s="60">
        <v>0.837974998252767</v>
      </c>
      <c r="AZ28" s="60">
        <v>0.85390624130506299</v>
      </c>
      <c r="BA28" s="55" t="s">
        <v>69</v>
      </c>
      <c r="BB28" s="55" t="s">
        <v>69</v>
      </c>
      <c r="BC28" s="55" t="s">
        <v>69</v>
      </c>
      <c r="BD28" s="55" t="s">
        <v>70</v>
      </c>
      <c r="BE28" s="55" t="s">
        <v>71</v>
      </c>
      <c r="BF28" s="55" t="s">
        <v>71</v>
      </c>
      <c r="BG28" s="55" t="s">
        <v>69</v>
      </c>
      <c r="BH28" s="55" t="s">
        <v>71</v>
      </c>
      <c r="BI28" s="56">
        <f t="shared" si="98"/>
        <v>1</v>
      </c>
      <c r="BJ28" s="56" t="s">
        <v>145</v>
      </c>
      <c r="BK28" s="60">
        <v>0.73831590430609395</v>
      </c>
      <c r="BL28" s="60">
        <v>0.74515342634793802</v>
      </c>
      <c r="BM28" s="60">
        <v>16.573051597562301</v>
      </c>
      <c r="BN28" s="60">
        <v>16.889363427044199</v>
      </c>
      <c r="BO28" s="60">
        <v>0.51155067754222205</v>
      </c>
      <c r="BP28" s="60">
        <v>0.50482330933908204</v>
      </c>
      <c r="BQ28" s="60">
        <v>0.85549736597935699</v>
      </c>
      <c r="BR28" s="60">
        <v>0.87302819138324095</v>
      </c>
      <c r="BS28" s="56" t="s">
        <v>69</v>
      </c>
      <c r="BT28" s="56" t="s">
        <v>69</v>
      </c>
      <c r="BU28" s="56" t="s">
        <v>68</v>
      </c>
      <c r="BV28" s="56" t="s">
        <v>68</v>
      </c>
      <c r="BW28" s="56" t="s">
        <v>69</v>
      </c>
      <c r="BX28" s="56" t="s">
        <v>69</v>
      </c>
      <c r="BY28" s="56" t="s">
        <v>71</v>
      </c>
      <c r="BZ28" s="56" t="s">
        <v>71</v>
      </c>
    </row>
    <row r="29" spans="1:78" s="56" customFormat="1" x14ac:dyDescent="0.3">
      <c r="A29" s="55">
        <v>14179000</v>
      </c>
      <c r="B29" s="55">
        <v>23780701</v>
      </c>
      <c r="C29" s="56" t="s">
        <v>138</v>
      </c>
      <c r="D29" s="66" t="s">
        <v>200</v>
      </c>
      <c r="F29" s="57"/>
      <c r="G29" s="58">
        <v>0.72</v>
      </c>
      <c r="H29" s="58" t="str">
        <f t="shared" si="82"/>
        <v>G</v>
      </c>
      <c r="I29" s="58" t="str">
        <f>AI29</f>
        <v>G</v>
      </c>
      <c r="J29" s="58" t="str">
        <f>BB29</f>
        <v>G</v>
      </c>
      <c r="K29" s="58" t="str">
        <f>BT29</f>
        <v>G</v>
      </c>
      <c r="L29" s="59">
        <v>0.23150000000000001</v>
      </c>
      <c r="M29" s="58" t="str">
        <f t="shared" si="86"/>
        <v>NS</v>
      </c>
      <c r="N29" s="58" t="str">
        <f t="shared" si="87"/>
        <v>VG</v>
      </c>
      <c r="O29" s="58" t="str">
        <f>BD29</f>
        <v>S</v>
      </c>
      <c r="P29" s="58" t="str">
        <f t="shared" si="89"/>
        <v>VG</v>
      </c>
      <c r="Q29" s="58">
        <v>0.50900000000000001</v>
      </c>
      <c r="R29" s="58" t="str">
        <f t="shared" si="90"/>
        <v>G</v>
      </c>
      <c r="S29" s="58" t="str">
        <f>AN29</f>
        <v>G</v>
      </c>
      <c r="T29" s="58" t="str">
        <f>BF29</f>
        <v>VG</v>
      </c>
      <c r="U29" s="58" t="str">
        <f>BX29</f>
        <v>G</v>
      </c>
      <c r="V29" s="58">
        <v>0.79800000000000004</v>
      </c>
      <c r="W29" s="58" t="str">
        <f t="shared" si="94"/>
        <v>G</v>
      </c>
      <c r="X29" s="58" t="str">
        <f>AP29</f>
        <v>G</v>
      </c>
      <c r="Y29" s="58" t="str">
        <f>BH29</f>
        <v>VG</v>
      </c>
      <c r="Z29" s="58" t="str">
        <f>BZ29</f>
        <v>VG</v>
      </c>
      <c r="AA29" s="60">
        <v>0.72595256744652803</v>
      </c>
      <c r="AB29" s="60">
        <v>0.69498471645654802</v>
      </c>
      <c r="AC29" s="60">
        <v>17.002550654765699</v>
      </c>
      <c r="AD29" s="60">
        <v>14.9839258258315</v>
      </c>
      <c r="AE29" s="60">
        <v>0.52349539878920803</v>
      </c>
      <c r="AF29" s="60">
        <v>0.55228188775610898</v>
      </c>
      <c r="AG29" s="60">
        <v>0.85407610147756097</v>
      </c>
      <c r="AH29" s="60">
        <v>0.79514851198075198</v>
      </c>
      <c r="AI29" s="55" t="s">
        <v>69</v>
      </c>
      <c r="AJ29" s="55" t="s">
        <v>70</v>
      </c>
      <c r="AK29" s="55" t="s">
        <v>68</v>
      </c>
      <c r="AL29" s="55" t="s">
        <v>70</v>
      </c>
      <c r="AM29" s="55" t="s">
        <v>69</v>
      </c>
      <c r="AN29" s="55" t="s">
        <v>69</v>
      </c>
      <c r="AO29" s="55" t="s">
        <v>71</v>
      </c>
      <c r="AP29" s="55" t="s">
        <v>69</v>
      </c>
      <c r="AR29" s="61" t="s">
        <v>145</v>
      </c>
      <c r="AS29" s="60">
        <v>0.78021714613675197</v>
      </c>
      <c r="AT29" s="60">
        <v>0.77736886282260698</v>
      </c>
      <c r="AU29" s="60">
        <v>9.1559870061941506</v>
      </c>
      <c r="AV29" s="60">
        <v>10.682558199455899</v>
      </c>
      <c r="AW29" s="60">
        <v>0.46881004027564099</v>
      </c>
      <c r="AX29" s="60">
        <v>0.47183804125716</v>
      </c>
      <c r="AY29" s="60">
        <v>0.837974998252767</v>
      </c>
      <c r="AZ29" s="60">
        <v>0.85390624130506299</v>
      </c>
      <c r="BA29" s="55" t="s">
        <v>69</v>
      </c>
      <c r="BB29" s="55" t="s">
        <v>69</v>
      </c>
      <c r="BC29" s="55" t="s">
        <v>69</v>
      </c>
      <c r="BD29" s="55" t="s">
        <v>70</v>
      </c>
      <c r="BE29" s="55" t="s">
        <v>71</v>
      </c>
      <c r="BF29" s="55" t="s">
        <v>71</v>
      </c>
      <c r="BG29" s="55" t="s">
        <v>69</v>
      </c>
      <c r="BH29" s="55" t="s">
        <v>71</v>
      </c>
      <c r="BI29" s="56">
        <f t="shared" si="98"/>
        <v>1</v>
      </c>
      <c r="BJ29" s="56" t="s">
        <v>145</v>
      </c>
      <c r="BK29" s="60">
        <v>0.73831590430609395</v>
      </c>
      <c r="BL29" s="60">
        <v>0.74515342634793802</v>
      </c>
      <c r="BM29" s="60">
        <v>16.573051597562301</v>
      </c>
      <c r="BN29" s="60">
        <v>16.889363427044199</v>
      </c>
      <c r="BO29" s="60">
        <v>0.51155067754222205</v>
      </c>
      <c r="BP29" s="60">
        <v>0.50482330933908204</v>
      </c>
      <c r="BQ29" s="60">
        <v>0.85549736597935699</v>
      </c>
      <c r="BR29" s="60">
        <v>0.87302819138324095</v>
      </c>
      <c r="BS29" s="56" t="s">
        <v>69</v>
      </c>
      <c r="BT29" s="56" t="s">
        <v>69</v>
      </c>
      <c r="BU29" s="56" t="s">
        <v>68</v>
      </c>
      <c r="BV29" s="56" t="s">
        <v>68</v>
      </c>
      <c r="BW29" s="56" t="s">
        <v>69</v>
      </c>
      <c r="BX29" s="56" t="s">
        <v>69</v>
      </c>
      <c r="BY29" s="56" t="s">
        <v>71</v>
      </c>
      <c r="BZ29" s="56" t="s">
        <v>71</v>
      </c>
    </row>
    <row r="30" spans="1:78" s="49" customFormat="1" x14ac:dyDescent="0.3">
      <c r="A30" s="48">
        <v>14179000</v>
      </c>
      <c r="B30" s="48">
        <v>23780701</v>
      </c>
      <c r="C30" s="49" t="s">
        <v>138</v>
      </c>
      <c r="D30" s="77" t="s">
        <v>221</v>
      </c>
      <c r="F30" s="50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87"/>
        <v>VG</v>
      </c>
      <c r="O30" s="51" t="str">
        <f>BD30</f>
        <v>S</v>
      </c>
      <c r="P30" s="51" t="str">
        <f t="shared" si="89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48" t="s">
        <v>69</v>
      </c>
      <c r="AJ30" s="48" t="s">
        <v>70</v>
      </c>
      <c r="AK30" s="48" t="s">
        <v>68</v>
      </c>
      <c r="AL30" s="48" t="s">
        <v>70</v>
      </c>
      <c r="AM30" s="48" t="s">
        <v>69</v>
      </c>
      <c r="AN30" s="48" t="s">
        <v>69</v>
      </c>
      <c r="AO30" s="48" t="s">
        <v>71</v>
      </c>
      <c r="AP30" s="48" t="s">
        <v>69</v>
      </c>
      <c r="AR30" s="54" t="s">
        <v>145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48" t="s">
        <v>69</v>
      </c>
      <c r="BB30" s="48" t="s">
        <v>69</v>
      </c>
      <c r="BC30" s="48" t="s">
        <v>69</v>
      </c>
      <c r="BD30" s="48" t="s">
        <v>70</v>
      </c>
      <c r="BE30" s="48" t="s">
        <v>71</v>
      </c>
      <c r="BF30" s="48" t="s">
        <v>71</v>
      </c>
      <c r="BG30" s="48" t="s">
        <v>69</v>
      </c>
      <c r="BH30" s="48" t="s">
        <v>71</v>
      </c>
      <c r="BI30" s="49">
        <f t="shared" si="98"/>
        <v>1</v>
      </c>
      <c r="BJ30" s="49" t="s">
        <v>145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49" t="s">
        <v>69</v>
      </c>
      <c r="BT30" s="49" t="s">
        <v>69</v>
      </c>
      <c r="BU30" s="49" t="s">
        <v>68</v>
      </c>
      <c r="BV30" s="49" t="s">
        <v>68</v>
      </c>
      <c r="BW30" s="49" t="s">
        <v>69</v>
      </c>
      <c r="BX30" s="49" t="s">
        <v>69</v>
      </c>
      <c r="BY30" s="49" t="s">
        <v>71</v>
      </c>
      <c r="BZ30" s="49" t="s">
        <v>71</v>
      </c>
    </row>
    <row r="31" spans="1:78" s="49" customFormat="1" x14ac:dyDescent="0.3">
      <c r="A31" s="48">
        <v>14179000</v>
      </c>
      <c r="B31" s="48">
        <v>23780701</v>
      </c>
      <c r="C31" s="49" t="s">
        <v>138</v>
      </c>
      <c r="D31" s="77" t="s">
        <v>278</v>
      </c>
      <c r="F31" s="50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ref="N31" si="99">AO31</f>
        <v>VG</v>
      </c>
      <c r="O31" s="51" t="str">
        <f>BD31</f>
        <v>S</v>
      </c>
      <c r="P31" s="51" t="str">
        <f t="shared" ref="P31" si="100">BY31</f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48" t="s">
        <v>69</v>
      </c>
      <c r="AJ31" s="48" t="s">
        <v>70</v>
      </c>
      <c r="AK31" s="48" t="s">
        <v>68</v>
      </c>
      <c r="AL31" s="48" t="s">
        <v>70</v>
      </c>
      <c r="AM31" s="48" t="s">
        <v>69</v>
      </c>
      <c r="AN31" s="48" t="s">
        <v>69</v>
      </c>
      <c r="AO31" s="48" t="s">
        <v>71</v>
      </c>
      <c r="AP31" s="48" t="s">
        <v>69</v>
      </c>
      <c r="AR31" s="54" t="s">
        <v>145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48" t="s">
        <v>69</v>
      </c>
      <c r="BB31" s="48" t="s">
        <v>69</v>
      </c>
      <c r="BC31" s="48" t="s">
        <v>69</v>
      </c>
      <c r="BD31" s="48" t="s">
        <v>70</v>
      </c>
      <c r="BE31" s="48" t="s">
        <v>71</v>
      </c>
      <c r="BF31" s="48" t="s">
        <v>71</v>
      </c>
      <c r="BG31" s="48" t="s">
        <v>69</v>
      </c>
      <c r="BH31" s="48" t="s">
        <v>71</v>
      </c>
      <c r="BI31" s="49">
        <f t="shared" ref="BI31" si="101">IF(BJ31=AR31,1,0)</f>
        <v>1</v>
      </c>
      <c r="BJ31" s="49" t="s">
        <v>145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49" t="s">
        <v>69</v>
      </c>
      <c r="BT31" s="49" t="s">
        <v>69</v>
      </c>
      <c r="BU31" s="49" t="s">
        <v>68</v>
      </c>
      <c r="BV31" s="49" t="s">
        <v>68</v>
      </c>
      <c r="BW31" s="49" t="s">
        <v>69</v>
      </c>
      <c r="BX31" s="49" t="s">
        <v>69</v>
      </c>
      <c r="BY31" s="49" t="s">
        <v>71</v>
      </c>
      <c r="BZ31" s="49" t="s">
        <v>71</v>
      </c>
    </row>
    <row r="32" spans="1:78" x14ac:dyDescent="0.3">
      <c r="A32" s="3"/>
      <c r="B32" s="3"/>
      <c r="M32" s="26"/>
      <c r="Q32" s="18"/>
      <c r="AA32" s="33"/>
      <c r="AB32" s="33"/>
      <c r="AC32" s="42"/>
      <c r="AD32" s="42"/>
      <c r="AE32" s="43"/>
      <c r="AF32" s="43"/>
      <c r="AG32" s="35"/>
      <c r="AH32" s="35"/>
      <c r="AI32" s="36"/>
      <c r="AJ32" s="36"/>
      <c r="AK32" s="40"/>
      <c r="AL32" s="40"/>
      <c r="AM32" s="41"/>
      <c r="AN32" s="41"/>
      <c r="AO32" s="3"/>
      <c r="AP32" s="3"/>
      <c r="AR32" s="44"/>
      <c r="AS32" s="33"/>
      <c r="AT32" s="33"/>
      <c r="AU32" s="42"/>
      <c r="AV32" s="42"/>
      <c r="AW32" s="43"/>
      <c r="AX32" s="43"/>
      <c r="AY32" s="35"/>
      <c r="AZ32" s="35"/>
      <c r="BA32" s="36"/>
      <c r="BB32" s="36"/>
      <c r="BC32" s="40"/>
      <c r="BD32" s="40"/>
      <c r="BE32" s="41"/>
      <c r="BF32" s="41"/>
      <c r="BG32" s="3"/>
      <c r="BH32" s="3"/>
      <c r="BK32" s="35"/>
      <c r="BL32" s="35"/>
      <c r="BM32" s="35"/>
      <c r="BN32" s="35"/>
      <c r="BO32" s="35"/>
      <c r="BP32" s="35"/>
      <c r="BQ32" s="35"/>
      <c r="BR32" s="35"/>
    </row>
    <row r="33" spans="1:78" x14ac:dyDescent="0.3">
      <c r="A33" s="3">
        <v>14180300</v>
      </c>
      <c r="B33" s="3">
        <v>23780557</v>
      </c>
      <c r="C33" t="s">
        <v>139</v>
      </c>
      <c r="D33" t="s">
        <v>137</v>
      </c>
      <c r="G33" s="16">
        <v>0.77</v>
      </c>
      <c r="H33" s="16" t="str">
        <f t="shared" ref="H33:H40" si="102">IF(G33&gt;0.8,"VG",IF(G33&gt;0.7,"G",IF(G33&gt;0.45,"S","NS")))</f>
        <v>G</v>
      </c>
      <c r="I33" s="16" t="str">
        <f t="shared" ref="I33:I38" si="103">AI33</f>
        <v>G</v>
      </c>
      <c r="J33" s="16" t="str">
        <f t="shared" ref="J33:J38" si="104">BB33</f>
        <v>VG</v>
      </c>
      <c r="K33" s="16" t="str">
        <f t="shared" ref="K33:K38" si="105">BT33</f>
        <v>VG</v>
      </c>
      <c r="L33" s="19">
        <v>-4.9000000000000002E-2</v>
      </c>
      <c r="M33" s="26" t="str">
        <f t="shared" ref="M33:M40" si="106">IF(ABS(L33)&lt;5%,"VG",IF(ABS(L33)&lt;10%,"G",IF(ABS(L33)&lt;15%,"S","NS")))</f>
        <v>VG</v>
      </c>
      <c r="N33" s="26" t="str">
        <f t="shared" ref="N33:N50" si="107">AO33</f>
        <v>G</v>
      </c>
      <c r="O33" s="26" t="str">
        <f t="shared" ref="O33:O38" si="108">BD33</f>
        <v>VG</v>
      </c>
      <c r="P33" s="26" t="str">
        <f t="shared" ref="P33:P50" si="109">BY33</f>
        <v>G</v>
      </c>
      <c r="Q33" s="18">
        <v>0.48</v>
      </c>
      <c r="R33" s="17" t="str">
        <f t="shared" ref="R33:R40" si="110">IF(Q33&lt;=0.5,"VG",IF(Q33&lt;=0.6,"G",IF(Q33&lt;=0.7,"S","NS")))</f>
        <v>VG</v>
      </c>
      <c r="S33" s="17" t="str">
        <f t="shared" ref="S33:S38" si="111">AN33</f>
        <v>G</v>
      </c>
      <c r="T33" s="17" t="str">
        <f t="shared" ref="T33:T38" si="112">BF33</f>
        <v>VG</v>
      </c>
      <c r="U33" s="17" t="str">
        <f t="shared" ref="U33:U38" si="113">BX33</f>
        <v>VG</v>
      </c>
      <c r="V33" s="18">
        <v>0.77</v>
      </c>
      <c r="W33" s="18" t="str">
        <f t="shared" ref="W33:W40" si="114">IF(V33&gt;0.85,"VG",IF(V33&gt;0.75,"G",IF(V33&gt;0.6,"S","NS")))</f>
        <v>G</v>
      </c>
      <c r="X33" s="18" t="str">
        <f t="shared" ref="X33:X38" si="115">AP33</f>
        <v>G</v>
      </c>
      <c r="Y33" s="18" t="str">
        <f t="shared" ref="Y33:Y38" si="116">BH33</f>
        <v>G</v>
      </c>
      <c r="Z33" s="18" t="str">
        <f t="shared" ref="Z33:Z38" si="117">BZ33</f>
        <v>G</v>
      </c>
      <c r="AA33" s="33">
        <v>0.78559090771131102</v>
      </c>
      <c r="AB33" s="33">
        <v>0.743003391024046</v>
      </c>
      <c r="AC33" s="42">
        <v>0.156726259303444</v>
      </c>
      <c r="AD33" s="42">
        <v>-2.8715013968540202</v>
      </c>
      <c r="AE33" s="43">
        <v>0.46304329418391199</v>
      </c>
      <c r="AF33" s="43">
        <v>0.50694832969046599</v>
      </c>
      <c r="AG33" s="35">
        <v>0.80859592164628602</v>
      </c>
      <c r="AH33" s="35">
        <v>0.76093468281902699</v>
      </c>
      <c r="AI33" s="36" t="s">
        <v>69</v>
      </c>
      <c r="AJ33" s="36" t="s">
        <v>69</v>
      </c>
      <c r="AK33" s="40" t="s">
        <v>71</v>
      </c>
      <c r="AL33" s="40" t="s">
        <v>71</v>
      </c>
      <c r="AM33" s="41" t="s">
        <v>71</v>
      </c>
      <c r="AN33" s="41" t="s">
        <v>69</v>
      </c>
      <c r="AO33" s="3" t="s">
        <v>69</v>
      </c>
      <c r="AP33" s="3" t="s">
        <v>69</v>
      </c>
      <c r="AR33" s="44" t="s">
        <v>144</v>
      </c>
      <c r="AS33" s="33">
        <v>0.79217245212859</v>
      </c>
      <c r="AT33" s="33">
        <v>0.81291601289947302</v>
      </c>
      <c r="AU33" s="42">
        <v>-2.5766189767210399</v>
      </c>
      <c r="AV33" s="42">
        <v>-1.88345517232321</v>
      </c>
      <c r="AW33" s="43">
        <v>0.45588106768258102</v>
      </c>
      <c r="AX33" s="43">
        <v>0.432532064823554</v>
      </c>
      <c r="AY33" s="35">
        <v>0.81724997374330399</v>
      </c>
      <c r="AZ33" s="35">
        <v>0.84176100323151803</v>
      </c>
      <c r="BA33" s="36" t="s">
        <v>69</v>
      </c>
      <c r="BB33" s="36" t="s">
        <v>71</v>
      </c>
      <c r="BC33" s="40" t="s">
        <v>71</v>
      </c>
      <c r="BD33" s="40" t="s">
        <v>71</v>
      </c>
      <c r="BE33" s="41" t="s">
        <v>71</v>
      </c>
      <c r="BF33" s="41" t="s">
        <v>71</v>
      </c>
      <c r="BG33" s="3" t="s">
        <v>69</v>
      </c>
      <c r="BH33" s="3" t="s">
        <v>69</v>
      </c>
      <c r="BI33">
        <f t="shared" ref="BI33:BI38" si="118">IF(BJ33=AR33,1,0)</f>
        <v>1</v>
      </c>
      <c r="BJ33" t="s">
        <v>144</v>
      </c>
      <c r="BK33" s="35">
        <v>0.787020500587154</v>
      </c>
      <c r="BL33" s="35">
        <v>0.80960352765802701</v>
      </c>
      <c r="BM33" s="35">
        <v>-0.55493717754498595</v>
      </c>
      <c r="BN33" s="35">
        <v>-0.43438129984824803</v>
      </c>
      <c r="BO33" s="35">
        <v>0.46149701993929099</v>
      </c>
      <c r="BP33" s="35">
        <v>0.43634444231819097</v>
      </c>
      <c r="BQ33" s="35">
        <v>0.80708203170917503</v>
      </c>
      <c r="BR33" s="35">
        <v>0.83278994643985804</v>
      </c>
      <c r="BS33" t="s">
        <v>69</v>
      </c>
      <c r="BT33" t="s">
        <v>71</v>
      </c>
      <c r="BU33" t="s">
        <v>71</v>
      </c>
      <c r="BV33" t="s">
        <v>71</v>
      </c>
      <c r="BW33" t="s">
        <v>71</v>
      </c>
      <c r="BX33" t="s">
        <v>71</v>
      </c>
      <c r="BY33" t="s">
        <v>69</v>
      </c>
      <c r="BZ33" t="s">
        <v>69</v>
      </c>
    </row>
    <row r="34" spans="1:78" s="49" customFormat="1" x14ac:dyDescent="0.3">
      <c r="A34" s="48">
        <v>14180300</v>
      </c>
      <c r="B34" s="48">
        <v>23780557</v>
      </c>
      <c r="C34" s="49" t="s">
        <v>139</v>
      </c>
      <c r="D34" s="49" t="s">
        <v>151</v>
      </c>
      <c r="F34" s="50"/>
      <c r="G34" s="51">
        <v>0.76600000000000001</v>
      </c>
      <c r="H34" s="51" t="str">
        <f t="shared" si="102"/>
        <v>G</v>
      </c>
      <c r="I34" s="51" t="str">
        <f t="shared" si="103"/>
        <v>G</v>
      </c>
      <c r="J34" s="51" t="str">
        <f t="shared" si="104"/>
        <v>VG</v>
      </c>
      <c r="K34" s="51" t="str">
        <f t="shared" si="105"/>
        <v>VG</v>
      </c>
      <c r="L34" s="52">
        <v>-6.0999999999999999E-2</v>
      </c>
      <c r="M34" s="51" t="str">
        <f t="shared" si="106"/>
        <v>G</v>
      </c>
      <c r="N34" s="51" t="str">
        <f t="shared" si="107"/>
        <v>G</v>
      </c>
      <c r="O34" s="51" t="str">
        <f t="shared" si="108"/>
        <v>VG</v>
      </c>
      <c r="P34" s="51" t="str">
        <f t="shared" si="109"/>
        <v>G</v>
      </c>
      <c r="Q34" s="51">
        <v>0.48</v>
      </c>
      <c r="R34" s="51" t="str">
        <f t="shared" si="110"/>
        <v>VG</v>
      </c>
      <c r="S34" s="51" t="str">
        <f t="shared" si="111"/>
        <v>G</v>
      </c>
      <c r="T34" s="51" t="str">
        <f t="shared" si="112"/>
        <v>VG</v>
      </c>
      <c r="U34" s="51" t="str">
        <f t="shared" si="113"/>
        <v>VG</v>
      </c>
      <c r="V34" s="51">
        <v>0.77500000000000002</v>
      </c>
      <c r="W34" s="51" t="str">
        <f t="shared" si="114"/>
        <v>G</v>
      </c>
      <c r="X34" s="51" t="str">
        <f t="shared" si="115"/>
        <v>G</v>
      </c>
      <c r="Y34" s="51" t="str">
        <f t="shared" si="116"/>
        <v>G</v>
      </c>
      <c r="Z34" s="51" t="str">
        <f t="shared" si="117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si="118"/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28.8" x14ac:dyDescent="0.3">
      <c r="A35" s="48">
        <v>14180300</v>
      </c>
      <c r="B35" s="48">
        <v>23780557</v>
      </c>
      <c r="C35" s="49" t="s">
        <v>139</v>
      </c>
      <c r="D35" s="65" t="s">
        <v>156</v>
      </c>
      <c r="E35" s="49" t="s">
        <v>159</v>
      </c>
      <c r="F35" s="50"/>
      <c r="G35" s="51">
        <v>0.76</v>
      </c>
      <c r="H35" s="51" t="str">
        <f t="shared" si="102"/>
        <v>G</v>
      </c>
      <c r="I35" s="51" t="str">
        <f t="shared" si="103"/>
        <v>G</v>
      </c>
      <c r="J35" s="51" t="str">
        <f t="shared" si="104"/>
        <v>VG</v>
      </c>
      <c r="K35" s="51" t="str">
        <f t="shared" si="105"/>
        <v>VG</v>
      </c>
      <c r="L35" s="52">
        <v>7.9000000000000001E-2</v>
      </c>
      <c r="M35" s="51" t="str">
        <f t="shared" si="106"/>
        <v>G</v>
      </c>
      <c r="N35" s="51" t="str">
        <f t="shared" si="107"/>
        <v>G</v>
      </c>
      <c r="O35" s="51" t="str">
        <f t="shared" si="108"/>
        <v>VG</v>
      </c>
      <c r="P35" s="51" t="str">
        <f t="shared" si="109"/>
        <v>G</v>
      </c>
      <c r="Q35" s="51">
        <v>0.48</v>
      </c>
      <c r="R35" s="51" t="str">
        <f t="shared" si="110"/>
        <v>VG</v>
      </c>
      <c r="S35" s="51" t="str">
        <f t="shared" si="111"/>
        <v>G</v>
      </c>
      <c r="T35" s="51" t="str">
        <f t="shared" si="112"/>
        <v>VG</v>
      </c>
      <c r="U35" s="51" t="str">
        <f t="shared" si="113"/>
        <v>VG</v>
      </c>
      <c r="V35" s="51">
        <v>0.77</v>
      </c>
      <c r="W35" s="51" t="str">
        <f t="shared" si="114"/>
        <v>G</v>
      </c>
      <c r="X35" s="51" t="str">
        <f t="shared" si="115"/>
        <v>G</v>
      </c>
      <c r="Y35" s="51" t="str">
        <f t="shared" si="116"/>
        <v>G</v>
      </c>
      <c r="Z35" s="51" t="str">
        <f t="shared" si="11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11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49" customFormat="1" ht="28.8" x14ac:dyDescent="0.3">
      <c r="A36" s="48">
        <v>14180300</v>
      </c>
      <c r="B36" s="48">
        <v>23780557</v>
      </c>
      <c r="C36" s="49" t="s">
        <v>139</v>
      </c>
      <c r="D36" s="65" t="s">
        <v>165</v>
      </c>
      <c r="F36" s="50"/>
      <c r="G36" s="51">
        <v>0.77</v>
      </c>
      <c r="H36" s="51" t="str">
        <f t="shared" si="102"/>
        <v>G</v>
      </c>
      <c r="I36" s="51" t="str">
        <f t="shared" si="103"/>
        <v>G</v>
      </c>
      <c r="J36" s="51" t="str">
        <f t="shared" si="104"/>
        <v>VG</v>
      </c>
      <c r="K36" s="51" t="str">
        <f t="shared" si="105"/>
        <v>VG</v>
      </c>
      <c r="L36" s="52">
        <v>-4.0000000000000001E-3</v>
      </c>
      <c r="M36" s="51" t="str">
        <f t="shared" si="106"/>
        <v>VG</v>
      </c>
      <c r="N36" s="51" t="str">
        <f t="shared" si="107"/>
        <v>G</v>
      </c>
      <c r="O36" s="51" t="str">
        <f t="shared" si="108"/>
        <v>VG</v>
      </c>
      <c r="P36" s="51" t="str">
        <f t="shared" si="109"/>
        <v>G</v>
      </c>
      <c r="Q36" s="51">
        <v>0.48</v>
      </c>
      <c r="R36" s="51" t="str">
        <f t="shared" si="110"/>
        <v>VG</v>
      </c>
      <c r="S36" s="51" t="str">
        <f t="shared" si="111"/>
        <v>G</v>
      </c>
      <c r="T36" s="51" t="str">
        <f t="shared" si="112"/>
        <v>VG</v>
      </c>
      <c r="U36" s="51" t="str">
        <f t="shared" si="113"/>
        <v>VG</v>
      </c>
      <c r="V36" s="51">
        <v>0.77</v>
      </c>
      <c r="W36" s="51" t="str">
        <f t="shared" si="114"/>
        <v>G</v>
      </c>
      <c r="X36" s="51" t="str">
        <f t="shared" si="115"/>
        <v>G</v>
      </c>
      <c r="Y36" s="51" t="str">
        <f t="shared" si="116"/>
        <v>G</v>
      </c>
      <c r="Z36" s="51" t="str">
        <f t="shared" si="117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48" t="s">
        <v>69</v>
      </c>
      <c r="AJ36" s="48" t="s">
        <v>69</v>
      </c>
      <c r="AK36" s="48" t="s">
        <v>71</v>
      </c>
      <c r="AL36" s="48" t="s">
        <v>71</v>
      </c>
      <c r="AM36" s="48" t="s">
        <v>71</v>
      </c>
      <c r="AN36" s="48" t="s">
        <v>69</v>
      </c>
      <c r="AO36" s="48" t="s">
        <v>69</v>
      </c>
      <c r="AP36" s="48" t="s">
        <v>69</v>
      </c>
      <c r="AR36" s="54" t="s">
        <v>144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48" t="s">
        <v>69</v>
      </c>
      <c r="BB36" s="48" t="s">
        <v>71</v>
      </c>
      <c r="BC36" s="48" t="s">
        <v>71</v>
      </c>
      <c r="BD36" s="48" t="s">
        <v>71</v>
      </c>
      <c r="BE36" s="48" t="s">
        <v>71</v>
      </c>
      <c r="BF36" s="48" t="s">
        <v>71</v>
      </c>
      <c r="BG36" s="48" t="s">
        <v>69</v>
      </c>
      <c r="BH36" s="48" t="s">
        <v>69</v>
      </c>
      <c r="BI36" s="49">
        <f t="shared" si="118"/>
        <v>1</v>
      </c>
      <c r="BJ36" s="49" t="s">
        <v>144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49" t="s">
        <v>69</v>
      </c>
      <c r="BT36" s="49" t="s">
        <v>71</v>
      </c>
      <c r="BU36" s="49" t="s">
        <v>71</v>
      </c>
      <c r="BV36" s="49" t="s">
        <v>71</v>
      </c>
      <c r="BW36" s="49" t="s">
        <v>71</v>
      </c>
      <c r="BX36" s="49" t="s">
        <v>71</v>
      </c>
      <c r="BY36" s="49" t="s">
        <v>69</v>
      </c>
      <c r="BZ36" s="49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167</v>
      </c>
      <c r="F37" s="50"/>
      <c r="G37" s="51">
        <v>0.77</v>
      </c>
      <c r="H37" s="51" t="str">
        <f t="shared" si="102"/>
        <v>G</v>
      </c>
      <c r="I37" s="51" t="str">
        <f t="shared" si="103"/>
        <v>G</v>
      </c>
      <c r="J37" s="51" t="str">
        <f t="shared" si="104"/>
        <v>VG</v>
      </c>
      <c r="K37" s="51" t="str">
        <f t="shared" si="105"/>
        <v>VG</v>
      </c>
      <c r="L37" s="52">
        <v>-4.0000000000000001E-3</v>
      </c>
      <c r="M37" s="51" t="str">
        <f t="shared" si="106"/>
        <v>VG</v>
      </c>
      <c r="N37" s="51" t="str">
        <f t="shared" si="107"/>
        <v>G</v>
      </c>
      <c r="O37" s="51" t="str">
        <f t="shared" si="108"/>
        <v>VG</v>
      </c>
      <c r="P37" s="51" t="str">
        <f t="shared" si="109"/>
        <v>G</v>
      </c>
      <c r="Q37" s="51">
        <v>0.48</v>
      </c>
      <c r="R37" s="51" t="str">
        <f t="shared" si="110"/>
        <v>VG</v>
      </c>
      <c r="S37" s="51" t="str">
        <f t="shared" si="111"/>
        <v>G</v>
      </c>
      <c r="T37" s="51" t="str">
        <f t="shared" si="112"/>
        <v>VG</v>
      </c>
      <c r="U37" s="51" t="str">
        <f t="shared" si="113"/>
        <v>VG</v>
      </c>
      <c r="V37" s="51">
        <v>0.77</v>
      </c>
      <c r="W37" s="51" t="str">
        <f t="shared" si="114"/>
        <v>G</v>
      </c>
      <c r="X37" s="51" t="str">
        <f t="shared" si="115"/>
        <v>G</v>
      </c>
      <c r="Y37" s="51" t="str">
        <f t="shared" si="116"/>
        <v>G</v>
      </c>
      <c r="Z37" s="51" t="str">
        <f t="shared" si="11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11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49" customFormat="1" ht="28.8" x14ac:dyDescent="0.3">
      <c r="A38" s="48">
        <v>14180300</v>
      </c>
      <c r="B38" s="48">
        <v>23780557</v>
      </c>
      <c r="C38" s="49" t="s">
        <v>139</v>
      </c>
      <c r="D38" s="65" t="s">
        <v>174</v>
      </c>
      <c r="E38" s="49" t="s">
        <v>173</v>
      </c>
      <c r="F38" s="50"/>
      <c r="G38" s="51">
        <v>0.751</v>
      </c>
      <c r="H38" s="51" t="str">
        <f t="shared" si="102"/>
        <v>G</v>
      </c>
      <c r="I38" s="51" t="str">
        <f t="shared" si="103"/>
        <v>G</v>
      </c>
      <c r="J38" s="51" t="str">
        <f t="shared" si="104"/>
        <v>VG</v>
      </c>
      <c r="K38" s="51" t="str">
        <f t="shared" si="105"/>
        <v>VG</v>
      </c>
      <c r="L38" s="52">
        <v>-0.1298</v>
      </c>
      <c r="M38" s="51" t="str">
        <f t="shared" si="106"/>
        <v>S</v>
      </c>
      <c r="N38" s="51" t="str">
        <f t="shared" si="107"/>
        <v>G</v>
      </c>
      <c r="O38" s="51" t="str">
        <f t="shared" si="108"/>
        <v>VG</v>
      </c>
      <c r="P38" s="51" t="str">
        <f t="shared" si="109"/>
        <v>G</v>
      </c>
      <c r="Q38" s="51">
        <v>0.49199999999999999</v>
      </c>
      <c r="R38" s="51" t="str">
        <f t="shared" si="110"/>
        <v>VG</v>
      </c>
      <c r="S38" s="51" t="str">
        <f t="shared" si="111"/>
        <v>G</v>
      </c>
      <c r="T38" s="51" t="str">
        <f t="shared" si="112"/>
        <v>VG</v>
      </c>
      <c r="U38" s="51" t="str">
        <f t="shared" si="113"/>
        <v>VG</v>
      </c>
      <c r="V38" s="51">
        <v>0.77669999999999995</v>
      </c>
      <c r="W38" s="51" t="str">
        <f t="shared" si="114"/>
        <v>G</v>
      </c>
      <c r="X38" s="51" t="str">
        <f t="shared" si="115"/>
        <v>G</v>
      </c>
      <c r="Y38" s="51" t="str">
        <f t="shared" si="116"/>
        <v>G</v>
      </c>
      <c r="Z38" s="51" t="str">
        <f t="shared" si="117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48" t="s">
        <v>69</v>
      </c>
      <c r="AJ38" s="48" t="s">
        <v>69</v>
      </c>
      <c r="AK38" s="48" t="s">
        <v>71</v>
      </c>
      <c r="AL38" s="48" t="s">
        <v>71</v>
      </c>
      <c r="AM38" s="48" t="s">
        <v>71</v>
      </c>
      <c r="AN38" s="48" t="s">
        <v>69</v>
      </c>
      <c r="AO38" s="48" t="s">
        <v>69</v>
      </c>
      <c r="AP38" s="48" t="s">
        <v>69</v>
      </c>
      <c r="AR38" s="54" t="s">
        <v>144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48" t="s">
        <v>69</v>
      </c>
      <c r="BB38" s="48" t="s">
        <v>71</v>
      </c>
      <c r="BC38" s="48" t="s">
        <v>71</v>
      </c>
      <c r="BD38" s="48" t="s">
        <v>71</v>
      </c>
      <c r="BE38" s="48" t="s">
        <v>71</v>
      </c>
      <c r="BF38" s="48" t="s">
        <v>71</v>
      </c>
      <c r="BG38" s="48" t="s">
        <v>69</v>
      </c>
      <c r="BH38" s="48" t="s">
        <v>69</v>
      </c>
      <c r="BI38" s="49">
        <f t="shared" si="118"/>
        <v>1</v>
      </c>
      <c r="BJ38" s="49" t="s">
        <v>144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49" t="s">
        <v>69</v>
      </c>
      <c r="BT38" s="49" t="s">
        <v>71</v>
      </c>
      <c r="BU38" s="49" t="s">
        <v>71</v>
      </c>
      <c r="BV38" s="49" t="s">
        <v>71</v>
      </c>
      <c r="BW38" s="49" t="s">
        <v>71</v>
      </c>
      <c r="BX38" s="49" t="s">
        <v>71</v>
      </c>
      <c r="BY38" s="49" t="s">
        <v>69</v>
      </c>
      <c r="BZ38" s="49" t="s">
        <v>69</v>
      </c>
    </row>
    <row r="39" spans="1:78" s="49" customFormat="1" ht="28.8" x14ac:dyDescent="0.3">
      <c r="A39" s="48">
        <v>14180300</v>
      </c>
      <c r="B39" s="48">
        <v>23780557</v>
      </c>
      <c r="C39" s="49" t="s">
        <v>139</v>
      </c>
      <c r="D39" s="65" t="s">
        <v>175</v>
      </c>
      <c r="E39" s="49" t="s">
        <v>176</v>
      </c>
      <c r="F39" s="50"/>
      <c r="G39" s="51">
        <v>0.86499999999999999</v>
      </c>
      <c r="H39" s="51" t="str">
        <f t="shared" si="102"/>
        <v>VG</v>
      </c>
      <c r="I39" s="51" t="str">
        <f t="shared" ref="I39:I50" si="119">AI39</f>
        <v>G</v>
      </c>
      <c r="J39" s="51" t="str">
        <f t="shared" ref="J39:J50" si="120">BB39</f>
        <v>VG</v>
      </c>
      <c r="K39" s="51" t="str">
        <f t="shared" ref="K39:K50" si="121">BT39</f>
        <v>VG</v>
      </c>
      <c r="L39" s="52">
        <v>-7.3200000000000001E-2</v>
      </c>
      <c r="M39" s="51" t="str">
        <f t="shared" si="106"/>
        <v>G</v>
      </c>
      <c r="N39" s="51" t="str">
        <f t="shared" si="107"/>
        <v>G</v>
      </c>
      <c r="O39" s="51" t="str">
        <f t="shared" ref="O39:O50" si="122">BD39</f>
        <v>VG</v>
      </c>
      <c r="P39" s="51" t="str">
        <f t="shared" si="109"/>
        <v>G</v>
      </c>
      <c r="Q39" s="51">
        <v>0.36599999999999999</v>
      </c>
      <c r="R39" s="51" t="str">
        <f t="shared" si="110"/>
        <v>VG</v>
      </c>
      <c r="S39" s="51" t="str">
        <f t="shared" ref="S39:S50" si="123">AN39</f>
        <v>G</v>
      </c>
      <c r="T39" s="51" t="str">
        <f t="shared" ref="T39:T50" si="124">BF39</f>
        <v>VG</v>
      </c>
      <c r="U39" s="51" t="str">
        <f t="shared" ref="U39:U50" si="125">BX39</f>
        <v>VG</v>
      </c>
      <c r="V39" s="51">
        <v>0.87270000000000003</v>
      </c>
      <c r="W39" s="51" t="str">
        <f t="shared" si="114"/>
        <v>VG</v>
      </c>
      <c r="X39" s="51" t="str">
        <f t="shared" ref="X39:X50" si="126">AP39</f>
        <v>G</v>
      </c>
      <c r="Y39" s="51" t="str">
        <f t="shared" ref="Y39:Y50" si="127">BH39</f>
        <v>G</v>
      </c>
      <c r="Z39" s="51" t="str">
        <f t="shared" ref="Z39:Z50" si="128">BZ39</f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ref="BI39:BI50" si="129">IF(BJ39=AR39,1,0)</f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ht="43.2" x14ac:dyDescent="0.3">
      <c r="A40" s="48">
        <v>14180300</v>
      </c>
      <c r="B40" s="48">
        <v>23780557</v>
      </c>
      <c r="C40" s="49" t="s">
        <v>139</v>
      </c>
      <c r="D40" s="65" t="s">
        <v>177</v>
      </c>
      <c r="E40" s="49" t="s">
        <v>178</v>
      </c>
      <c r="F40" s="50"/>
      <c r="G40" s="51">
        <v>0.83799999999999997</v>
      </c>
      <c r="H40" s="51" t="str">
        <f t="shared" si="102"/>
        <v>VG</v>
      </c>
      <c r="I40" s="51" t="str">
        <f t="shared" si="119"/>
        <v>G</v>
      </c>
      <c r="J40" s="51" t="str">
        <f t="shared" si="120"/>
        <v>VG</v>
      </c>
      <c r="K40" s="51" t="str">
        <f t="shared" si="121"/>
        <v>VG</v>
      </c>
      <c r="L40" s="52">
        <v>0.12620000000000001</v>
      </c>
      <c r="M40" s="51" t="str">
        <f t="shared" si="106"/>
        <v>S</v>
      </c>
      <c r="N40" s="51" t="str">
        <f t="shared" si="107"/>
        <v>G</v>
      </c>
      <c r="O40" s="51" t="str">
        <f t="shared" si="122"/>
        <v>VG</v>
      </c>
      <c r="P40" s="51" t="str">
        <f t="shared" si="109"/>
        <v>G</v>
      </c>
      <c r="Q40" s="51">
        <v>0.39900000000000002</v>
      </c>
      <c r="R40" s="51" t="str">
        <f t="shared" si="110"/>
        <v>VG</v>
      </c>
      <c r="S40" s="51" t="str">
        <f t="shared" si="123"/>
        <v>G</v>
      </c>
      <c r="T40" s="51" t="str">
        <f t="shared" si="124"/>
        <v>VG</v>
      </c>
      <c r="U40" s="51" t="str">
        <f t="shared" si="125"/>
        <v>VG</v>
      </c>
      <c r="V40" s="51">
        <v>0.86650000000000005</v>
      </c>
      <c r="W40" s="51" t="str">
        <f t="shared" si="114"/>
        <v>VG</v>
      </c>
      <c r="X40" s="51" t="str">
        <f t="shared" si="126"/>
        <v>G</v>
      </c>
      <c r="Y40" s="51" t="str">
        <f t="shared" si="127"/>
        <v>G</v>
      </c>
      <c r="Z40" s="51" t="str">
        <f t="shared" si="128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129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56" customFormat="1" x14ac:dyDescent="0.3">
      <c r="A41" s="55">
        <v>14180300</v>
      </c>
      <c r="B41" s="55">
        <v>23780557</v>
      </c>
      <c r="C41" s="56" t="s">
        <v>139</v>
      </c>
      <c r="D41" s="66" t="s">
        <v>183</v>
      </c>
      <c r="F41" s="57"/>
      <c r="G41" s="58">
        <v>0.82</v>
      </c>
      <c r="H41" s="58" t="str">
        <f t="shared" ref="H41:H50" si="130">IF(G41&gt;0.8,"VG",IF(G41&gt;0.7,"G",IF(G41&gt;0.45,"S","NS")))</f>
        <v>VG</v>
      </c>
      <c r="I41" s="58" t="str">
        <f t="shared" si="119"/>
        <v>G</v>
      </c>
      <c r="J41" s="58" t="str">
        <f t="shared" si="120"/>
        <v>VG</v>
      </c>
      <c r="K41" s="58" t="str">
        <f t="shared" si="121"/>
        <v>VG</v>
      </c>
      <c r="L41" s="59">
        <v>0.1646</v>
      </c>
      <c r="M41" s="58" t="str">
        <f t="shared" ref="M41:M50" si="131">IF(ABS(L41)&lt;5%,"VG",IF(ABS(L41)&lt;10%,"G",IF(ABS(L41)&lt;15%,"S","NS")))</f>
        <v>NS</v>
      </c>
      <c r="N41" s="58" t="str">
        <f t="shared" si="107"/>
        <v>G</v>
      </c>
      <c r="O41" s="58" t="str">
        <f t="shared" si="122"/>
        <v>VG</v>
      </c>
      <c r="P41" s="58" t="str">
        <f t="shared" si="109"/>
        <v>G</v>
      </c>
      <c r="Q41" s="58">
        <v>0.41899999999999998</v>
      </c>
      <c r="R41" s="58" t="str">
        <f t="shared" ref="R41:R50" si="132">IF(Q41&lt;=0.5,"VG",IF(Q41&lt;=0.6,"G",IF(Q41&lt;=0.7,"S","NS")))</f>
        <v>VG</v>
      </c>
      <c r="S41" s="58" t="str">
        <f t="shared" si="123"/>
        <v>G</v>
      </c>
      <c r="T41" s="58" t="str">
        <f t="shared" si="124"/>
        <v>VG</v>
      </c>
      <c r="U41" s="58" t="str">
        <f t="shared" si="125"/>
        <v>VG</v>
      </c>
      <c r="V41" s="58">
        <v>0.86</v>
      </c>
      <c r="W41" s="58" t="str">
        <f t="shared" ref="W41:W50" si="133">IF(V41&gt;0.85,"VG",IF(V41&gt;0.75,"G",IF(V41&gt;0.6,"S","NS")))</f>
        <v>VG</v>
      </c>
      <c r="X41" s="58" t="str">
        <f t="shared" si="126"/>
        <v>G</v>
      </c>
      <c r="Y41" s="58" t="str">
        <f t="shared" si="127"/>
        <v>G</v>
      </c>
      <c r="Z41" s="58" t="str">
        <f t="shared" si="128"/>
        <v>G</v>
      </c>
      <c r="AA41" s="60">
        <v>0.78559090771131102</v>
      </c>
      <c r="AB41" s="60">
        <v>0.743003391024046</v>
      </c>
      <c r="AC41" s="60">
        <v>0.156726259303444</v>
      </c>
      <c r="AD41" s="60">
        <v>-2.8715013968540202</v>
      </c>
      <c r="AE41" s="60">
        <v>0.46304329418391199</v>
      </c>
      <c r="AF41" s="60">
        <v>0.50694832969046599</v>
      </c>
      <c r="AG41" s="60">
        <v>0.80859592164628602</v>
      </c>
      <c r="AH41" s="60">
        <v>0.76093468281902699</v>
      </c>
      <c r="AI41" s="55" t="s">
        <v>69</v>
      </c>
      <c r="AJ41" s="55" t="s">
        <v>69</v>
      </c>
      <c r="AK41" s="55" t="s">
        <v>71</v>
      </c>
      <c r="AL41" s="55" t="s">
        <v>71</v>
      </c>
      <c r="AM41" s="55" t="s">
        <v>71</v>
      </c>
      <c r="AN41" s="55" t="s">
        <v>69</v>
      </c>
      <c r="AO41" s="55" t="s">
        <v>69</v>
      </c>
      <c r="AP41" s="55" t="s">
        <v>69</v>
      </c>
      <c r="AR41" s="61" t="s">
        <v>144</v>
      </c>
      <c r="AS41" s="60">
        <v>0.79217245212859</v>
      </c>
      <c r="AT41" s="60">
        <v>0.81291601289947302</v>
      </c>
      <c r="AU41" s="60">
        <v>-2.5766189767210399</v>
      </c>
      <c r="AV41" s="60">
        <v>-1.88345517232321</v>
      </c>
      <c r="AW41" s="60">
        <v>0.45588106768258102</v>
      </c>
      <c r="AX41" s="60">
        <v>0.432532064823554</v>
      </c>
      <c r="AY41" s="60">
        <v>0.81724997374330399</v>
      </c>
      <c r="AZ41" s="60">
        <v>0.84176100323151803</v>
      </c>
      <c r="BA41" s="55" t="s">
        <v>69</v>
      </c>
      <c r="BB41" s="55" t="s">
        <v>71</v>
      </c>
      <c r="BC41" s="55" t="s">
        <v>71</v>
      </c>
      <c r="BD41" s="55" t="s">
        <v>71</v>
      </c>
      <c r="BE41" s="55" t="s">
        <v>71</v>
      </c>
      <c r="BF41" s="55" t="s">
        <v>71</v>
      </c>
      <c r="BG41" s="55" t="s">
        <v>69</v>
      </c>
      <c r="BH41" s="55" t="s">
        <v>69</v>
      </c>
      <c r="BI41" s="56">
        <f t="shared" si="129"/>
        <v>1</v>
      </c>
      <c r="BJ41" s="56" t="s">
        <v>144</v>
      </c>
      <c r="BK41" s="60">
        <v>0.787020500587154</v>
      </c>
      <c r="BL41" s="60">
        <v>0.80960352765802701</v>
      </c>
      <c r="BM41" s="60">
        <v>-0.55493717754498595</v>
      </c>
      <c r="BN41" s="60">
        <v>-0.43438129984824803</v>
      </c>
      <c r="BO41" s="60">
        <v>0.46149701993929099</v>
      </c>
      <c r="BP41" s="60">
        <v>0.43634444231819097</v>
      </c>
      <c r="BQ41" s="60">
        <v>0.80708203170917503</v>
      </c>
      <c r="BR41" s="60">
        <v>0.83278994643985804</v>
      </c>
      <c r="BS41" s="56" t="s">
        <v>69</v>
      </c>
      <c r="BT41" s="56" t="s">
        <v>71</v>
      </c>
      <c r="BU41" s="56" t="s">
        <v>71</v>
      </c>
      <c r="BV41" s="56" t="s">
        <v>71</v>
      </c>
      <c r="BW41" s="56" t="s">
        <v>71</v>
      </c>
      <c r="BX41" s="56" t="s">
        <v>71</v>
      </c>
      <c r="BY41" s="56" t="s">
        <v>69</v>
      </c>
      <c r="BZ41" s="56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65" t="s">
        <v>197</v>
      </c>
      <c r="F42" s="50"/>
      <c r="G42" s="51">
        <v>0.86299999999999999</v>
      </c>
      <c r="H42" s="51" t="str">
        <f t="shared" si="130"/>
        <v>VG</v>
      </c>
      <c r="I42" s="51" t="str">
        <f t="shared" si="119"/>
        <v>G</v>
      </c>
      <c r="J42" s="51" t="str">
        <f t="shared" si="120"/>
        <v>VG</v>
      </c>
      <c r="K42" s="51" t="str">
        <f t="shared" si="121"/>
        <v>VG</v>
      </c>
      <c r="L42" s="52">
        <v>8.3599999999999994E-2</v>
      </c>
      <c r="M42" s="51" t="str">
        <f t="shared" si="131"/>
        <v>G</v>
      </c>
      <c r="N42" s="51" t="str">
        <f t="shared" si="107"/>
        <v>G</v>
      </c>
      <c r="O42" s="51" t="str">
        <f t="shared" si="122"/>
        <v>VG</v>
      </c>
      <c r="P42" s="51" t="str">
        <f t="shared" si="109"/>
        <v>G</v>
      </c>
      <c r="Q42" s="51">
        <v>0.36899999999999999</v>
      </c>
      <c r="R42" s="51" t="str">
        <f t="shared" si="132"/>
        <v>VG</v>
      </c>
      <c r="S42" s="51" t="str">
        <f t="shared" si="123"/>
        <v>G</v>
      </c>
      <c r="T42" s="51" t="str">
        <f t="shared" si="124"/>
        <v>VG</v>
      </c>
      <c r="U42" s="51" t="str">
        <f t="shared" si="125"/>
        <v>VG</v>
      </c>
      <c r="V42" s="51">
        <v>0.88</v>
      </c>
      <c r="W42" s="51" t="str">
        <f t="shared" si="133"/>
        <v>VG</v>
      </c>
      <c r="X42" s="51" t="str">
        <f t="shared" si="126"/>
        <v>G</v>
      </c>
      <c r="Y42" s="51" t="str">
        <f t="shared" si="127"/>
        <v>G</v>
      </c>
      <c r="Z42" s="51" t="str">
        <f t="shared" si="128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129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56" customFormat="1" x14ac:dyDescent="0.3">
      <c r="A43" s="55">
        <v>14180300</v>
      </c>
      <c r="B43" s="55">
        <v>23780557</v>
      </c>
      <c r="C43" s="56" t="s">
        <v>139</v>
      </c>
      <c r="D43" s="66" t="s">
        <v>199</v>
      </c>
      <c r="F43" s="57"/>
      <c r="G43" s="58">
        <v>0.84799999999999998</v>
      </c>
      <c r="H43" s="58" t="str">
        <f t="shared" si="130"/>
        <v>VG</v>
      </c>
      <c r="I43" s="58" t="str">
        <f t="shared" si="119"/>
        <v>G</v>
      </c>
      <c r="J43" s="58" t="str">
        <f t="shared" si="120"/>
        <v>VG</v>
      </c>
      <c r="K43" s="58" t="str">
        <f t="shared" si="121"/>
        <v>VG</v>
      </c>
      <c r="L43" s="59">
        <v>0.16850000000000001</v>
      </c>
      <c r="M43" s="58" t="str">
        <f t="shared" si="131"/>
        <v>NS</v>
      </c>
      <c r="N43" s="58" t="str">
        <f t="shared" si="107"/>
        <v>G</v>
      </c>
      <c r="O43" s="58" t="str">
        <f t="shared" si="122"/>
        <v>VG</v>
      </c>
      <c r="P43" s="58" t="str">
        <f t="shared" si="109"/>
        <v>G</v>
      </c>
      <c r="Q43" s="58">
        <v>0.38500000000000001</v>
      </c>
      <c r="R43" s="58" t="str">
        <f t="shared" si="132"/>
        <v>VG</v>
      </c>
      <c r="S43" s="58" t="str">
        <f t="shared" si="123"/>
        <v>G</v>
      </c>
      <c r="T43" s="58" t="str">
        <f t="shared" si="124"/>
        <v>VG</v>
      </c>
      <c r="U43" s="58" t="str">
        <f t="shared" si="125"/>
        <v>VG</v>
      </c>
      <c r="V43" s="58">
        <v>0.88</v>
      </c>
      <c r="W43" s="58" t="str">
        <f t="shared" si="133"/>
        <v>VG</v>
      </c>
      <c r="X43" s="58" t="str">
        <f t="shared" si="126"/>
        <v>G</v>
      </c>
      <c r="Y43" s="58" t="str">
        <f t="shared" si="127"/>
        <v>G</v>
      </c>
      <c r="Z43" s="58" t="str">
        <f t="shared" si="128"/>
        <v>G</v>
      </c>
      <c r="AA43" s="60">
        <v>0.78559090771131102</v>
      </c>
      <c r="AB43" s="60">
        <v>0.743003391024046</v>
      </c>
      <c r="AC43" s="60">
        <v>0.156726259303444</v>
      </c>
      <c r="AD43" s="60">
        <v>-2.8715013968540202</v>
      </c>
      <c r="AE43" s="60">
        <v>0.46304329418391199</v>
      </c>
      <c r="AF43" s="60">
        <v>0.50694832969046599</v>
      </c>
      <c r="AG43" s="60">
        <v>0.80859592164628602</v>
      </c>
      <c r="AH43" s="60">
        <v>0.76093468281902699</v>
      </c>
      <c r="AI43" s="55" t="s">
        <v>69</v>
      </c>
      <c r="AJ43" s="55" t="s">
        <v>69</v>
      </c>
      <c r="AK43" s="55" t="s">
        <v>71</v>
      </c>
      <c r="AL43" s="55" t="s">
        <v>71</v>
      </c>
      <c r="AM43" s="55" t="s">
        <v>71</v>
      </c>
      <c r="AN43" s="55" t="s">
        <v>69</v>
      </c>
      <c r="AO43" s="55" t="s">
        <v>69</v>
      </c>
      <c r="AP43" s="55" t="s">
        <v>69</v>
      </c>
      <c r="AR43" s="61" t="s">
        <v>144</v>
      </c>
      <c r="AS43" s="60">
        <v>0.79217245212859</v>
      </c>
      <c r="AT43" s="60">
        <v>0.81291601289947302</v>
      </c>
      <c r="AU43" s="60">
        <v>-2.5766189767210399</v>
      </c>
      <c r="AV43" s="60">
        <v>-1.88345517232321</v>
      </c>
      <c r="AW43" s="60">
        <v>0.45588106768258102</v>
      </c>
      <c r="AX43" s="60">
        <v>0.432532064823554</v>
      </c>
      <c r="AY43" s="60">
        <v>0.81724997374330399</v>
      </c>
      <c r="AZ43" s="60">
        <v>0.84176100323151803</v>
      </c>
      <c r="BA43" s="55" t="s">
        <v>69</v>
      </c>
      <c r="BB43" s="55" t="s">
        <v>71</v>
      </c>
      <c r="BC43" s="55" t="s">
        <v>71</v>
      </c>
      <c r="BD43" s="55" t="s">
        <v>71</v>
      </c>
      <c r="BE43" s="55" t="s">
        <v>71</v>
      </c>
      <c r="BF43" s="55" t="s">
        <v>71</v>
      </c>
      <c r="BG43" s="55" t="s">
        <v>69</v>
      </c>
      <c r="BH43" s="55" t="s">
        <v>69</v>
      </c>
      <c r="BI43" s="56">
        <f t="shared" si="129"/>
        <v>1</v>
      </c>
      <c r="BJ43" s="56" t="s">
        <v>144</v>
      </c>
      <c r="BK43" s="60">
        <v>0.787020500587154</v>
      </c>
      <c r="BL43" s="60">
        <v>0.80960352765802701</v>
      </c>
      <c r="BM43" s="60">
        <v>-0.55493717754498595</v>
      </c>
      <c r="BN43" s="60">
        <v>-0.43438129984824803</v>
      </c>
      <c r="BO43" s="60">
        <v>0.46149701993929099</v>
      </c>
      <c r="BP43" s="60">
        <v>0.43634444231819097</v>
      </c>
      <c r="BQ43" s="60">
        <v>0.80708203170917503</v>
      </c>
      <c r="BR43" s="60">
        <v>0.83278994643985804</v>
      </c>
      <c r="BS43" s="56" t="s">
        <v>69</v>
      </c>
      <c r="BT43" s="56" t="s">
        <v>71</v>
      </c>
      <c r="BU43" s="56" t="s">
        <v>71</v>
      </c>
      <c r="BV43" s="56" t="s">
        <v>71</v>
      </c>
      <c r="BW43" s="56" t="s">
        <v>71</v>
      </c>
      <c r="BX43" s="56" t="s">
        <v>71</v>
      </c>
      <c r="BY43" s="56" t="s">
        <v>69</v>
      </c>
      <c r="BZ43" s="56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65" t="s">
        <v>200</v>
      </c>
      <c r="F44" s="50"/>
      <c r="G44" s="51">
        <v>0.86599999999999999</v>
      </c>
      <c r="H44" s="51" t="str">
        <f t="shared" si="130"/>
        <v>VG</v>
      </c>
      <c r="I44" s="51" t="str">
        <f t="shared" si="119"/>
        <v>G</v>
      </c>
      <c r="J44" s="51" t="str">
        <f t="shared" si="120"/>
        <v>VG</v>
      </c>
      <c r="K44" s="51" t="str">
        <f t="shared" si="121"/>
        <v>VG</v>
      </c>
      <c r="L44" s="52">
        <v>0.1163</v>
      </c>
      <c r="M44" s="51" t="str">
        <f t="shared" si="131"/>
        <v>S</v>
      </c>
      <c r="N44" s="51" t="str">
        <f t="shared" si="107"/>
        <v>G</v>
      </c>
      <c r="O44" s="51" t="str">
        <f t="shared" si="122"/>
        <v>VG</v>
      </c>
      <c r="P44" s="51" t="str">
        <f t="shared" si="109"/>
        <v>G</v>
      </c>
      <c r="Q44" s="51">
        <v>0.36299999999999999</v>
      </c>
      <c r="R44" s="51" t="str">
        <f t="shared" si="132"/>
        <v>VG</v>
      </c>
      <c r="S44" s="51" t="str">
        <f t="shared" si="123"/>
        <v>G</v>
      </c>
      <c r="T44" s="51" t="str">
        <f t="shared" si="124"/>
        <v>VG</v>
      </c>
      <c r="U44" s="51" t="str">
        <f t="shared" si="125"/>
        <v>VG</v>
      </c>
      <c r="V44" s="51">
        <v>0.88239999999999996</v>
      </c>
      <c r="W44" s="51" t="str">
        <f t="shared" si="133"/>
        <v>VG</v>
      </c>
      <c r="X44" s="51" t="str">
        <f t="shared" si="126"/>
        <v>G</v>
      </c>
      <c r="Y44" s="51" t="str">
        <f t="shared" si="127"/>
        <v>G</v>
      </c>
      <c r="Z44" s="51" t="str">
        <f t="shared" si="128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129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206</v>
      </c>
      <c r="F45" s="50"/>
      <c r="G45" s="51">
        <v>0.86399999999999999</v>
      </c>
      <c r="H45" s="51" t="str">
        <f t="shared" si="130"/>
        <v>VG</v>
      </c>
      <c r="I45" s="51" t="str">
        <f t="shared" si="119"/>
        <v>G</v>
      </c>
      <c r="J45" s="51" t="str">
        <f t="shared" si="120"/>
        <v>VG</v>
      </c>
      <c r="K45" s="51" t="str">
        <f t="shared" si="121"/>
        <v>VG</v>
      </c>
      <c r="L45" s="52">
        <v>0.12690000000000001</v>
      </c>
      <c r="M45" s="51" t="str">
        <f t="shared" si="131"/>
        <v>S</v>
      </c>
      <c r="N45" s="51" t="str">
        <f t="shared" si="107"/>
        <v>G</v>
      </c>
      <c r="O45" s="51" t="str">
        <f t="shared" si="122"/>
        <v>VG</v>
      </c>
      <c r="P45" s="51" t="str">
        <f t="shared" si="109"/>
        <v>G</v>
      </c>
      <c r="Q45" s="51">
        <v>0.36699999999999999</v>
      </c>
      <c r="R45" s="51" t="str">
        <f t="shared" si="132"/>
        <v>VG</v>
      </c>
      <c r="S45" s="51" t="str">
        <f t="shared" si="123"/>
        <v>G</v>
      </c>
      <c r="T45" s="51" t="str">
        <f t="shared" si="124"/>
        <v>VG</v>
      </c>
      <c r="U45" s="51" t="str">
        <f t="shared" si="125"/>
        <v>VG</v>
      </c>
      <c r="V45" s="51">
        <v>0.88229999999999997</v>
      </c>
      <c r="W45" s="51" t="str">
        <f t="shared" si="133"/>
        <v>VG</v>
      </c>
      <c r="X45" s="51" t="str">
        <f t="shared" si="126"/>
        <v>G</v>
      </c>
      <c r="Y45" s="51" t="str">
        <f t="shared" si="127"/>
        <v>G</v>
      </c>
      <c r="Z45" s="51" t="str">
        <f t="shared" si="128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129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49" customFormat="1" x14ac:dyDescent="0.3">
      <c r="A46" s="48">
        <v>14180300</v>
      </c>
      <c r="B46" s="48">
        <v>23780557</v>
      </c>
      <c r="C46" s="49" t="s">
        <v>139</v>
      </c>
      <c r="D46" s="65" t="s">
        <v>208</v>
      </c>
      <c r="F46" s="50"/>
      <c r="G46" s="51">
        <v>0.86199999999999999</v>
      </c>
      <c r="H46" s="51" t="str">
        <f t="shared" si="130"/>
        <v>VG</v>
      </c>
      <c r="I46" s="51" t="str">
        <f t="shared" si="119"/>
        <v>G</v>
      </c>
      <c r="J46" s="51" t="str">
        <f t="shared" si="120"/>
        <v>VG</v>
      </c>
      <c r="K46" s="51" t="str">
        <f t="shared" si="121"/>
        <v>VG</v>
      </c>
      <c r="L46" s="52">
        <v>0.13009999999999999</v>
      </c>
      <c r="M46" s="51" t="str">
        <f t="shared" si="131"/>
        <v>S</v>
      </c>
      <c r="N46" s="51" t="str">
        <f t="shared" si="107"/>
        <v>G</v>
      </c>
      <c r="O46" s="51" t="str">
        <f t="shared" si="122"/>
        <v>VG</v>
      </c>
      <c r="P46" s="51" t="str">
        <f t="shared" si="109"/>
        <v>G</v>
      </c>
      <c r="Q46" s="51">
        <v>0.36799999999999999</v>
      </c>
      <c r="R46" s="51" t="str">
        <f t="shared" si="132"/>
        <v>VG</v>
      </c>
      <c r="S46" s="51" t="str">
        <f t="shared" si="123"/>
        <v>G</v>
      </c>
      <c r="T46" s="51" t="str">
        <f t="shared" si="124"/>
        <v>VG</v>
      </c>
      <c r="U46" s="51" t="str">
        <f t="shared" si="125"/>
        <v>VG</v>
      </c>
      <c r="V46" s="51">
        <v>0.88200000000000001</v>
      </c>
      <c r="W46" s="51" t="str">
        <f t="shared" si="133"/>
        <v>VG</v>
      </c>
      <c r="X46" s="51" t="str">
        <f t="shared" si="126"/>
        <v>G</v>
      </c>
      <c r="Y46" s="51" t="str">
        <f t="shared" si="127"/>
        <v>G</v>
      </c>
      <c r="Z46" s="51" t="str">
        <f t="shared" si="128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48" t="s">
        <v>69</v>
      </c>
      <c r="AJ46" s="48" t="s">
        <v>69</v>
      </c>
      <c r="AK46" s="48" t="s">
        <v>71</v>
      </c>
      <c r="AL46" s="48" t="s">
        <v>71</v>
      </c>
      <c r="AM46" s="48" t="s">
        <v>71</v>
      </c>
      <c r="AN46" s="48" t="s">
        <v>69</v>
      </c>
      <c r="AO46" s="48" t="s">
        <v>69</v>
      </c>
      <c r="AP46" s="48" t="s">
        <v>69</v>
      </c>
      <c r="AR46" s="54" t="s">
        <v>144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48" t="s">
        <v>69</v>
      </c>
      <c r="BB46" s="48" t="s">
        <v>71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si="129"/>
        <v>1</v>
      </c>
      <c r="BJ46" s="49" t="s">
        <v>144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49" t="s">
        <v>69</v>
      </c>
      <c r="BT46" s="49" t="s">
        <v>71</v>
      </c>
      <c r="BU46" s="49" t="s">
        <v>71</v>
      </c>
      <c r="BV46" s="49" t="s">
        <v>71</v>
      </c>
      <c r="BW46" s="49" t="s">
        <v>71</v>
      </c>
      <c r="BX46" s="49" t="s">
        <v>71</v>
      </c>
      <c r="BY46" s="49" t="s">
        <v>69</v>
      </c>
      <c r="BZ46" s="49" t="s">
        <v>69</v>
      </c>
    </row>
    <row r="47" spans="1:78" s="49" customFormat="1" x14ac:dyDescent="0.3">
      <c r="A47" s="48">
        <v>14180300</v>
      </c>
      <c r="B47" s="48">
        <v>23780557</v>
      </c>
      <c r="C47" s="49" t="s">
        <v>139</v>
      </c>
      <c r="D47" s="77" t="s">
        <v>210</v>
      </c>
      <c r="F47" s="50"/>
      <c r="G47" s="51">
        <v>0.86399999999999999</v>
      </c>
      <c r="H47" s="51" t="str">
        <f t="shared" si="130"/>
        <v>VG</v>
      </c>
      <c r="I47" s="51" t="str">
        <f t="shared" si="119"/>
        <v>G</v>
      </c>
      <c r="J47" s="51" t="str">
        <f t="shared" si="120"/>
        <v>VG</v>
      </c>
      <c r="K47" s="51" t="str">
        <f t="shared" si="121"/>
        <v>VG</v>
      </c>
      <c r="L47" s="52">
        <v>0.12690000000000001</v>
      </c>
      <c r="M47" s="51" t="str">
        <f t="shared" si="131"/>
        <v>S</v>
      </c>
      <c r="N47" s="51" t="str">
        <f t="shared" si="107"/>
        <v>G</v>
      </c>
      <c r="O47" s="51" t="str">
        <f t="shared" si="122"/>
        <v>VG</v>
      </c>
      <c r="P47" s="51" t="str">
        <f t="shared" si="109"/>
        <v>G</v>
      </c>
      <c r="Q47" s="51">
        <v>0.36699999999999999</v>
      </c>
      <c r="R47" s="51" t="str">
        <f t="shared" si="132"/>
        <v>VG</v>
      </c>
      <c r="S47" s="51" t="str">
        <f t="shared" si="123"/>
        <v>G</v>
      </c>
      <c r="T47" s="51" t="str">
        <f t="shared" si="124"/>
        <v>VG</v>
      </c>
      <c r="U47" s="51" t="str">
        <f t="shared" si="125"/>
        <v>VG</v>
      </c>
      <c r="V47" s="51">
        <v>0.88229999999999997</v>
      </c>
      <c r="W47" s="51" t="str">
        <f t="shared" si="133"/>
        <v>VG</v>
      </c>
      <c r="X47" s="51" t="str">
        <f t="shared" si="126"/>
        <v>G</v>
      </c>
      <c r="Y47" s="51" t="str">
        <f t="shared" si="127"/>
        <v>G</v>
      </c>
      <c r="Z47" s="51" t="str">
        <f t="shared" si="128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48" t="s">
        <v>69</v>
      </c>
      <c r="AJ47" s="48" t="s">
        <v>69</v>
      </c>
      <c r="AK47" s="48" t="s">
        <v>71</v>
      </c>
      <c r="AL47" s="48" t="s">
        <v>71</v>
      </c>
      <c r="AM47" s="48" t="s">
        <v>71</v>
      </c>
      <c r="AN47" s="48" t="s">
        <v>69</v>
      </c>
      <c r="AO47" s="48" t="s">
        <v>69</v>
      </c>
      <c r="AP47" s="48" t="s">
        <v>69</v>
      </c>
      <c r="AR47" s="54" t="s">
        <v>144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48" t="s">
        <v>69</v>
      </c>
      <c r="BB47" s="48" t="s">
        <v>71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si="129"/>
        <v>1</v>
      </c>
      <c r="BJ47" s="49" t="s">
        <v>144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49" t="s">
        <v>69</v>
      </c>
      <c r="BT47" s="49" t="s">
        <v>71</v>
      </c>
      <c r="BU47" s="49" t="s">
        <v>71</v>
      </c>
      <c r="BV47" s="49" t="s">
        <v>71</v>
      </c>
      <c r="BW47" s="49" t="s">
        <v>71</v>
      </c>
      <c r="BX47" s="49" t="s">
        <v>71</v>
      </c>
      <c r="BY47" s="49" t="s">
        <v>69</v>
      </c>
      <c r="BZ47" s="49" t="s">
        <v>69</v>
      </c>
    </row>
    <row r="48" spans="1:78" s="49" customFormat="1" x14ac:dyDescent="0.3">
      <c r="A48" s="48">
        <v>14180300</v>
      </c>
      <c r="B48" s="48">
        <v>23780557</v>
      </c>
      <c r="C48" s="49" t="s">
        <v>139</v>
      </c>
      <c r="D48" s="77" t="s">
        <v>215</v>
      </c>
      <c r="F48" s="50"/>
      <c r="G48" s="51">
        <v>0.876</v>
      </c>
      <c r="H48" s="51" t="str">
        <f t="shared" si="130"/>
        <v>VG</v>
      </c>
      <c r="I48" s="51" t="str">
        <f t="shared" si="119"/>
        <v>G</v>
      </c>
      <c r="J48" s="51" t="str">
        <f t="shared" si="120"/>
        <v>VG</v>
      </c>
      <c r="K48" s="51" t="str">
        <f t="shared" si="121"/>
        <v>VG</v>
      </c>
      <c r="L48" s="52">
        <v>7.0199999999999999E-2</v>
      </c>
      <c r="M48" s="51" t="str">
        <f t="shared" si="131"/>
        <v>G</v>
      </c>
      <c r="N48" s="51" t="str">
        <f t="shared" si="107"/>
        <v>G</v>
      </c>
      <c r="O48" s="51" t="str">
        <f t="shared" si="122"/>
        <v>VG</v>
      </c>
      <c r="P48" s="51" t="str">
        <f t="shared" si="109"/>
        <v>G</v>
      </c>
      <c r="Q48" s="51">
        <v>0.35199999999999998</v>
      </c>
      <c r="R48" s="51" t="str">
        <f t="shared" si="132"/>
        <v>VG</v>
      </c>
      <c r="S48" s="51" t="str">
        <f t="shared" si="123"/>
        <v>G</v>
      </c>
      <c r="T48" s="51" t="str">
        <f t="shared" si="124"/>
        <v>VG</v>
      </c>
      <c r="U48" s="51" t="str">
        <f t="shared" si="125"/>
        <v>VG</v>
      </c>
      <c r="V48" s="51">
        <v>0.88139999999999996</v>
      </c>
      <c r="W48" s="51" t="str">
        <f t="shared" si="133"/>
        <v>VG</v>
      </c>
      <c r="X48" s="51" t="str">
        <f t="shared" si="126"/>
        <v>G</v>
      </c>
      <c r="Y48" s="51" t="str">
        <f t="shared" si="127"/>
        <v>G</v>
      </c>
      <c r="Z48" s="51" t="str">
        <f t="shared" si="128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48" t="s">
        <v>69</v>
      </c>
      <c r="AJ48" s="48" t="s">
        <v>69</v>
      </c>
      <c r="AK48" s="48" t="s">
        <v>71</v>
      </c>
      <c r="AL48" s="48" t="s">
        <v>71</v>
      </c>
      <c r="AM48" s="48" t="s">
        <v>71</v>
      </c>
      <c r="AN48" s="48" t="s">
        <v>69</v>
      </c>
      <c r="AO48" s="48" t="s">
        <v>69</v>
      </c>
      <c r="AP48" s="48" t="s">
        <v>69</v>
      </c>
      <c r="AR48" s="54" t="s">
        <v>144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48" t="s">
        <v>69</v>
      </c>
      <c r="BB48" s="48" t="s">
        <v>71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129"/>
        <v>1</v>
      </c>
      <c r="BJ48" s="49" t="s">
        <v>144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49" t="s">
        <v>69</v>
      </c>
      <c r="BT48" s="49" t="s">
        <v>71</v>
      </c>
      <c r="BU48" s="49" t="s">
        <v>71</v>
      </c>
      <c r="BV48" s="49" t="s">
        <v>71</v>
      </c>
      <c r="BW48" s="49" t="s">
        <v>71</v>
      </c>
      <c r="BX48" s="49" t="s">
        <v>71</v>
      </c>
      <c r="BY48" s="49" t="s">
        <v>69</v>
      </c>
      <c r="BZ48" s="49" t="s">
        <v>69</v>
      </c>
    </row>
    <row r="49" spans="1:78" s="49" customFormat="1" x14ac:dyDescent="0.3">
      <c r="A49" s="48">
        <v>14180300</v>
      </c>
      <c r="B49" s="48">
        <v>23780557</v>
      </c>
      <c r="C49" s="49" t="s">
        <v>139</v>
      </c>
      <c r="D49" s="77" t="s">
        <v>220</v>
      </c>
      <c r="F49" s="50"/>
      <c r="G49" s="51">
        <v>0.88</v>
      </c>
      <c r="H49" s="51" t="str">
        <f t="shared" si="130"/>
        <v>VG</v>
      </c>
      <c r="I49" s="51" t="str">
        <f t="shared" si="119"/>
        <v>G</v>
      </c>
      <c r="J49" s="51" t="str">
        <f t="shared" si="120"/>
        <v>VG</v>
      </c>
      <c r="K49" s="51" t="str">
        <f t="shared" si="121"/>
        <v>VG</v>
      </c>
      <c r="L49" s="52">
        <v>-3.8E-3</v>
      </c>
      <c r="M49" s="51" t="str">
        <f t="shared" si="131"/>
        <v>VG</v>
      </c>
      <c r="N49" s="51" t="str">
        <f t="shared" si="107"/>
        <v>G</v>
      </c>
      <c r="O49" s="51" t="str">
        <f t="shared" si="122"/>
        <v>VG</v>
      </c>
      <c r="P49" s="51" t="str">
        <f t="shared" si="109"/>
        <v>G</v>
      </c>
      <c r="Q49" s="51">
        <v>0.34599999999999997</v>
      </c>
      <c r="R49" s="51" t="str">
        <f t="shared" si="132"/>
        <v>VG</v>
      </c>
      <c r="S49" s="51" t="str">
        <f t="shared" si="123"/>
        <v>G</v>
      </c>
      <c r="T49" s="51" t="str">
        <f t="shared" si="124"/>
        <v>VG</v>
      </c>
      <c r="U49" s="51" t="str">
        <f t="shared" si="125"/>
        <v>VG</v>
      </c>
      <c r="V49" s="51">
        <v>0.88139999999999996</v>
      </c>
      <c r="W49" s="51" t="str">
        <f t="shared" si="133"/>
        <v>VG</v>
      </c>
      <c r="X49" s="51" t="str">
        <f t="shared" si="126"/>
        <v>G</v>
      </c>
      <c r="Y49" s="51" t="str">
        <f t="shared" si="127"/>
        <v>G</v>
      </c>
      <c r="Z49" s="51" t="str">
        <f t="shared" si="128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48" t="s">
        <v>69</v>
      </c>
      <c r="AJ49" s="48" t="s">
        <v>69</v>
      </c>
      <c r="AK49" s="48" t="s">
        <v>71</v>
      </c>
      <c r="AL49" s="48" t="s">
        <v>71</v>
      </c>
      <c r="AM49" s="48" t="s">
        <v>71</v>
      </c>
      <c r="AN49" s="48" t="s">
        <v>69</v>
      </c>
      <c r="AO49" s="48" t="s">
        <v>69</v>
      </c>
      <c r="AP49" s="48" t="s">
        <v>69</v>
      </c>
      <c r="AR49" s="54" t="s">
        <v>144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48" t="s">
        <v>69</v>
      </c>
      <c r="BB49" s="48" t="s">
        <v>71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si="129"/>
        <v>1</v>
      </c>
      <c r="BJ49" s="49" t="s">
        <v>144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49" t="s">
        <v>69</v>
      </c>
      <c r="BT49" s="49" t="s">
        <v>71</v>
      </c>
      <c r="BU49" s="49" t="s">
        <v>71</v>
      </c>
      <c r="BV49" s="49" t="s">
        <v>71</v>
      </c>
      <c r="BW49" s="49" t="s">
        <v>71</v>
      </c>
      <c r="BX49" s="49" t="s">
        <v>71</v>
      </c>
      <c r="BY49" s="49" t="s">
        <v>69</v>
      </c>
      <c r="BZ49" s="49" t="s">
        <v>69</v>
      </c>
    </row>
    <row r="50" spans="1:78" s="49" customFormat="1" x14ac:dyDescent="0.3">
      <c r="A50" s="48">
        <v>14180300</v>
      </c>
      <c r="B50" s="48">
        <v>23780557</v>
      </c>
      <c r="C50" s="49" t="s">
        <v>139</v>
      </c>
      <c r="D50" s="77" t="s">
        <v>221</v>
      </c>
      <c r="F50" s="50"/>
      <c r="G50" s="51">
        <v>0.874</v>
      </c>
      <c r="H50" s="51" t="str">
        <f t="shared" si="130"/>
        <v>VG</v>
      </c>
      <c r="I50" s="51" t="str">
        <f t="shared" si="119"/>
        <v>G</v>
      </c>
      <c r="J50" s="51" t="str">
        <f t="shared" si="120"/>
        <v>VG</v>
      </c>
      <c r="K50" s="51" t="str">
        <f t="shared" si="121"/>
        <v>VG</v>
      </c>
      <c r="L50" s="52">
        <v>7.6E-3</v>
      </c>
      <c r="M50" s="51" t="str">
        <f t="shared" si="131"/>
        <v>VG</v>
      </c>
      <c r="N50" s="51" t="str">
        <f t="shared" si="107"/>
        <v>G</v>
      </c>
      <c r="O50" s="51" t="str">
        <f t="shared" si="122"/>
        <v>VG</v>
      </c>
      <c r="P50" s="51" t="str">
        <f t="shared" si="109"/>
        <v>G</v>
      </c>
      <c r="Q50" s="51">
        <v>0.35499999999999998</v>
      </c>
      <c r="R50" s="51" t="str">
        <f t="shared" si="132"/>
        <v>VG</v>
      </c>
      <c r="S50" s="51" t="str">
        <f t="shared" si="123"/>
        <v>G</v>
      </c>
      <c r="T50" s="51" t="str">
        <f t="shared" si="124"/>
        <v>VG</v>
      </c>
      <c r="U50" s="51" t="str">
        <f t="shared" si="125"/>
        <v>VG</v>
      </c>
      <c r="V50" s="51">
        <v>0.87490000000000001</v>
      </c>
      <c r="W50" s="51" t="str">
        <f t="shared" si="133"/>
        <v>VG</v>
      </c>
      <c r="X50" s="51" t="str">
        <f t="shared" si="126"/>
        <v>G</v>
      </c>
      <c r="Y50" s="51" t="str">
        <f t="shared" si="127"/>
        <v>G</v>
      </c>
      <c r="Z50" s="51" t="str">
        <f t="shared" si="128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48" t="s">
        <v>69</v>
      </c>
      <c r="AJ50" s="48" t="s">
        <v>69</v>
      </c>
      <c r="AK50" s="48" t="s">
        <v>71</v>
      </c>
      <c r="AL50" s="48" t="s">
        <v>71</v>
      </c>
      <c r="AM50" s="48" t="s">
        <v>71</v>
      </c>
      <c r="AN50" s="48" t="s">
        <v>69</v>
      </c>
      <c r="AO50" s="48" t="s">
        <v>69</v>
      </c>
      <c r="AP50" s="48" t="s">
        <v>69</v>
      </c>
      <c r="AR50" s="54" t="s">
        <v>144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48" t="s">
        <v>69</v>
      </c>
      <c r="BB50" s="48" t="s">
        <v>71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129"/>
        <v>1</v>
      </c>
      <c r="BJ50" s="49" t="s">
        <v>144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49" t="s">
        <v>69</v>
      </c>
      <c r="BT50" s="49" t="s">
        <v>71</v>
      </c>
      <c r="BU50" s="49" t="s">
        <v>71</v>
      </c>
      <c r="BV50" s="49" t="s">
        <v>71</v>
      </c>
      <c r="BW50" s="49" t="s">
        <v>71</v>
      </c>
      <c r="BX50" s="49" t="s">
        <v>71</v>
      </c>
      <c r="BY50" s="49" t="s">
        <v>69</v>
      </c>
      <c r="BZ50" s="49" t="s">
        <v>69</v>
      </c>
    </row>
    <row r="51" spans="1:78" s="49" customFormat="1" x14ac:dyDescent="0.3">
      <c r="A51" s="48">
        <v>14180300</v>
      </c>
      <c r="B51" s="48">
        <v>23780557</v>
      </c>
      <c r="C51" s="49" t="s">
        <v>139</v>
      </c>
      <c r="D51" s="77" t="s">
        <v>264</v>
      </c>
      <c r="F51" s="50"/>
      <c r="G51" s="51">
        <v>0.88</v>
      </c>
      <c r="H51" s="51" t="str">
        <f t="shared" ref="H51" si="134">IF(G51&gt;0.8,"VG",IF(G51&gt;0.7,"G",IF(G51&gt;0.45,"S","NS")))</f>
        <v>VG</v>
      </c>
      <c r="I51" s="51" t="str">
        <f t="shared" ref="I51" si="135">AI51</f>
        <v>G</v>
      </c>
      <c r="J51" s="51" t="str">
        <f t="shared" ref="J51" si="136">BB51</f>
        <v>VG</v>
      </c>
      <c r="K51" s="51" t="str">
        <f t="shared" ref="K51" si="137">BT51</f>
        <v>VG</v>
      </c>
      <c r="L51" s="52">
        <v>-3.8E-3</v>
      </c>
      <c r="M51" s="51" t="str">
        <f t="shared" ref="M51" si="138">IF(ABS(L51)&lt;5%,"VG",IF(ABS(L51)&lt;10%,"G",IF(ABS(L51)&lt;15%,"S","NS")))</f>
        <v>VG</v>
      </c>
      <c r="N51" s="51" t="str">
        <f t="shared" ref="N51" si="139">AO51</f>
        <v>G</v>
      </c>
      <c r="O51" s="51" t="str">
        <f t="shared" ref="O51" si="140">BD51</f>
        <v>VG</v>
      </c>
      <c r="P51" s="51" t="str">
        <f t="shared" ref="P51" si="141">BY51</f>
        <v>G</v>
      </c>
      <c r="Q51" s="51">
        <v>0.34599999999999997</v>
      </c>
      <c r="R51" s="51" t="str">
        <f t="shared" ref="R51" si="142">IF(Q51&lt;=0.5,"VG",IF(Q51&lt;=0.6,"G",IF(Q51&lt;=0.7,"S","NS")))</f>
        <v>VG</v>
      </c>
      <c r="S51" s="51" t="str">
        <f t="shared" ref="S51" si="143">AN51</f>
        <v>G</v>
      </c>
      <c r="T51" s="51" t="str">
        <f t="shared" ref="T51" si="144">BF51</f>
        <v>VG</v>
      </c>
      <c r="U51" s="51" t="str">
        <f t="shared" ref="U51" si="145">BX51</f>
        <v>VG</v>
      </c>
      <c r="V51" s="51">
        <v>0.88139999999999996</v>
      </c>
      <c r="W51" s="51" t="str">
        <f t="shared" ref="W51" si="146">IF(V51&gt;0.85,"VG",IF(V51&gt;0.75,"G",IF(V51&gt;0.6,"S","NS")))</f>
        <v>VG</v>
      </c>
      <c r="X51" s="51" t="str">
        <f t="shared" ref="X51" si="147">AP51</f>
        <v>G</v>
      </c>
      <c r="Y51" s="51" t="str">
        <f t="shared" ref="Y51" si="148">BH51</f>
        <v>G</v>
      </c>
      <c r="Z51" s="51" t="str">
        <f t="shared" ref="Z51" si="149">BZ51</f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48" t="s">
        <v>69</v>
      </c>
      <c r="AJ51" s="48" t="s">
        <v>69</v>
      </c>
      <c r="AK51" s="48" t="s">
        <v>71</v>
      </c>
      <c r="AL51" s="48" t="s">
        <v>71</v>
      </c>
      <c r="AM51" s="48" t="s">
        <v>71</v>
      </c>
      <c r="AN51" s="48" t="s">
        <v>69</v>
      </c>
      <c r="AO51" s="48" t="s">
        <v>69</v>
      </c>
      <c r="AP51" s="48" t="s">
        <v>69</v>
      </c>
      <c r="AR51" s="54" t="s">
        <v>144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48" t="s">
        <v>69</v>
      </c>
      <c r="BB51" s="48" t="s">
        <v>71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ref="BI51" si="150">IF(BJ51=AR51,1,0)</f>
        <v>1</v>
      </c>
      <c r="BJ51" s="49" t="s">
        <v>144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49" t="s">
        <v>69</v>
      </c>
      <c r="BT51" s="49" t="s">
        <v>71</v>
      </c>
      <c r="BU51" s="49" t="s">
        <v>71</v>
      </c>
      <c r="BV51" s="49" t="s">
        <v>71</v>
      </c>
      <c r="BW51" s="49" t="s">
        <v>71</v>
      </c>
      <c r="BX51" s="49" t="s">
        <v>71</v>
      </c>
      <c r="BY51" s="49" t="s">
        <v>69</v>
      </c>
      <c r="BZ51" s="49" t="s">
        <v>69</v>
      </c>
    </row>
    <row r="52" spans="1:78" s="49" customFormat="1" x14ac:dyDescent="0.3">
      <c r="A52" s="48">
        <v>14180300</v>
      </c>
      <c r="B52" s="48">
        <v>23780557</v>
      </c>
      <c r="C52" s="49" t="s">
        <v>139</v>
      </c>
      <c r="D52" s="77" t="s">
        <v>278</v>
      </c>
      <c r="F52" s="50"/>
      <c r="G52" s="51">
        <v>0.88</v>
      </c>
      <c r="H52" s="51" t="str">
        <f t="shared" ref="H52" si="151">IF(G52&gt;0.8,"VG",IF(G52&gt;0.7,"G",IF(G52&gt;0.45,"S","NS")))</f>
        <v>VG</v>
      </c>
      <c r="I52" s="51" t="str">
        <f t="shared" ref="I52" si="152">AI52</f>
        <v>G</v>
      </c>
      <c r="J52" s="51" t="str">
        <f t="shared" ref="J52" si="153">BB52</f>
        <v>VG</v>
      </c>
      <c r="K52" s="51" t="str">
        <f t="shared" ref="K52" si="154">BT52</f>
        <v>VG</v>
      </c>
      <c r="L52" s="52">
        <v>-2E-3</v>
      </c>
      <c r="M52" s="51" t="str">
        <f t="shared" ref="M52" si="155">IF(ABS(L52)&lt;5%,"VG",IF(ABS(L52)&lt;10%,"G",IF(ABS(L52)&lt;15%,"S","NS")))</f>
        <v>VG</v>
      </c>
      <c r="N52" s="51" t="str">
        <f t="shared" ref="N52" si="156">AO52</f>
        <v>G</v>
      </c>
      <c r="O52" s="51" t="str">
        <f t="shared" ref="O52" si="157">BD52</f>
        <v>VG</v>
      </c>
      <c r="P52" s="51" t="str">
        <f t="shared" ref="P52" si="158">BY52</f>
        <v>G</v>
      </c>
      <c r="Q52" s="51">
        <v>0.34599999999999997</v>
      </c>
      <c r="R52" s="51" t="str">
        <f t="shared" ref="R52" si="159">IF(Q52&lt;=0.5,"VG",IF(Q52&lt;=0.6,"G",IF(Q52&lt;=0.7,"S","NS")))</f>
        <v>VG</v>
      </c>
      <c r="S52" s="51" t="str">
        <f t="shared" ref="S52" si="160">AN52</f>
        <v>G</v>
      </c>
      <c r="T52" s="51" t="str">
        <f t="shared" ref="T52" si="161">BF52</f>
        <v>VG</v>
      </c>
      <c r="U52" s="51" t="str">
        <f t="shared" ref="U52" si="162">BX52</f>
        <v>VG</v>
      </c>
      <c r="V52" s="51">
        <v>0.88139999999999996</v>
      </c>
      <c r="W52" s="51" t="str">
        <f t="shared" ref="W52" si="163">IF(V52&gt;0.85,"VG",IF(V52&gt;0.75,"G",IF(V52&gt;0.6,"S","NS")))</f>
        <v>VG</v>
      </c>
      <c r="X52" s="51" t="str">
        <f t="shared" ref="X52" si="164">AP52</f>
        <v>G</v>
      </c>
      <c r="Y52" s="51" t="str">
        <f t="shared" ref="Y52" si="165">BH52</f>
        <v>G</v>
      </c>
      <c r="Z52" s="51" t="str">
        <f t="shared" ref="Z52" si="166">BZ52</f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48" t="s">
        <v>69</v>
      </c>
      <c r="AJ52" s="48" t="s">
        <v>69</v>
      </c>
      <c r="AK52" s="48" t="s">
        <v>71</v>
      </c>
      <c r="AL52" s="48" t="s">
        <v>71</v>
      </c>
      <c r="AM52" s="48" t="s">
        <v>71</v>
      </c>
      <c r="AN52" s="48" t="s">
        <v>69</v>
      </c>
      <c r="AO52" s="48" t="s">
        <v>69</v>
      </c>
      <c r="AP52" s="48" t="s">
        <v>69</v>
      </c>
      <c r="AR52" s="54" t="s">
        <v>144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48" t="s">
        <v>69</v>
      </c>
      <c r="BB52" s="48" t="s">
        <v>71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ref="BI52" si="167">IF(BJ52=AR52,1,0)</f>
        <v>1</v>
      </c>
      <c r="BJ52" s="49" t="s">
        <v>144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49" t="s">
        <v>69</v>
      </c>
      <c r="BT52" s="49" t="s">
        <v>71</v>
      </c>
      <c r="BU52" s="49" t="s">
        <v>71</v>
      </c>
      <c r="BV52" s="49" t="s">
        <v>71</v>
      </c>
      <c r="BW52" s="49" t="s">
        <v>71</v>
      </c>
      <c r="BX52" s="49" t="s">
        <v>71</v>
      </c>
      <c r="BY52" s="49" t="s">
        <v>69</v>
      </c>
      <c r="BZ52" s="49" t="s">
        <v>69</v>
      </c>
    </row>
    <row r="53" spans="1:78" s="70" customFormat="1" x14ac:dyDescent="0.3">
      <c r="A53" s="69"/>
      <c r="B53" s="69"/>
      <c r="D53" s="79"/>
      <c r="F53" s="71"/>
      <c r="G53" s="72"/>
      <c r="H53" s="72"/>
      <c r="I53" s="72"/>
      <c r="J53" s="72"/>
      <c r="K53" s="72"/>
      <c r="L53" s="73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4"/>
      <c r="AB53" s="74"/>
      <c r="AC53" s="74"/>
      <c r="AD53" s="74"/>
      <c r="AE53" s="74"/>
      <c r="AF53" s="74"/>
      <c r="AG53" s="74"/>
      <c r="AH53" s="74"/>
      <c r="AI53" s="69"/>
      <c r="AJ53" s="69"/>
      <c r="AK53" s="69"/>
      <c r="AL53" s="69"/>
      <c r="AM53" s="69"/>
      <c r="AN53" s="69"/>
      <c r="AO53" s="69"/>
      <c r="AP53" s="69"/>
      <c r="AR53" s="75"/>
      <c r="AS53" s="74"/>
      <c r="AT53" s="74"/>
      <c r="AU53" s="74"/>
      <c r="AV53" s="74"/>
      <c r="AW53" s="74"/>
      <c r="AX53" s="74"/>
      <c r="AY53" s="74"/>
      <c r="AZ53" s="74"/>
      <c r="BA53" s="69"/>
      <c r="BB53" s="69"/>
      <c r="BC53" s="69"/>
      <c r="BD53" s="69"/>
      <c r="BE53" s="69"/>
      <c r="BF53" s="69"/>
      <c r="BG53" s="69"/>
      <c r="BH53" s="69"/>
      <c r="BK53" s="74"/>
      <c r="BL53" s="74"/>
      <c r="BM53" s="74"/>
      <c r="BN53" s="74"/>
      <c r="BO53" s="74"/>
      <c r="BP53" s="74"/>
      <c r="BQ53" s="74"/>
      <c r="BR53" s="74"/>
    </row>
    <row r="54" spans="1:78" x14ac:dyDescent="0.3">
      <c r="A54" s="3">
        <v>14181500</v>
      </c>
      <c r="B54" s="3">
        <v>23780511</v>
      </c>
      <c r="C54" t="s">
        <v>140</v>
      </c>
      <c r="D54" t="s">
        <v>137</v>
      </c>
      <c r="G54" s="16">
        <v>0.75</v>
      </c>
      <c r="H54" s="16" t="str">
        <f t="shared" ref="H54:H59" si="168">IF(G54&gt;0.8,"VG",IF(G54&gt;0.7,"G",IF(G54&gt;0.45,"S","NS")))</f>
        <v>G</v>
      </c>
      <c r="I54" s="16" t="str">
        <f t="shared" ref="I54:I59" si="169">AI54</f>
        <v>S</v>
      </c>
      <c r="J54" s="16" t="str">
        <f t="shared" ref="J54:J59" si="170">BB54</f>
        <v>G</v>
      </c>
      <c r="K54" s="16" t="str">
        <f t="shared" ref="K54:K59" si="171">BT54</f>
        <v>G</v>
      </c>
      <c r="L54" s="19">
        <v>0.05</v>
      </c>
      <c r="M54" s="26" t="str">
        <f t="shared" ref="M54:M59" si="172">IF(ABS(L54)&lt;5%,"VG",IF(ABS(L54)&lt;10%,"G",IF(ABS(L54)&lt;15%,"S","NS")))</f>
        <v>G</v>
      </c>
      <c r="N54" s="26" t="str">
        <f t="shared" ref="N54:N69" si="173">AO54</f>
        <v>S</v>
      </c>
      <c r="O54" s="26" t="str">
        <f t="shared" ref="O54:O59" si="174">BD54</f>
        <v>VG</v>
      </c>
      <c r="P54" s="26" t="str">
        <f t="shared" ref="P54:P69" si="175">BY54</f>
        <v>S</v>
      </c>
      <c r="Q54" s="18">
        <v>0.5</v>
      </c>
      <c r="R54" s="17" t="str">
        <f t="shared" ref="R54:R59" si="176">IF(Q54&lt;=0.5,"VG",IF(Q54&lt;=0.6,"G",IF(Q54&lt;=0.7,"S","NS")))</f>
        <v>VG</v>
      </c>
      <c r="S54" s="17" t="str">
        <f t="shared" ref="S54:S59" si="177">AN54</f>
        <v>S</v>
      </c>
      <c r="T54" s="17" t="str">
        <f t="shared" ref="T54:T59" si="178">BF54</f>
        <v>VG</v>
      </c>
      <c r="U54" s="17" t="str">
        <f t="shared" ref="U54:U59" si="179">BX54</f>
        <v>G</v>
      </c>
      <c r="V54" s="18">
        <v>0.77</v>
      </c>
      <c r="W54" s="18" t="str">
        <f t="shared" ref="W54:W59" si="180">IF(V54&gt;0.85,"VG",IF(V54&gt;0.75,"G",IF(V54&gt;0.6,"S","NS")))</f>
        <v>G</v>
      </c>
      <c r="X54" s="18" t="str">
        <f t="shared" ref="X54:X59" si="181">AP54</f>
        <v>S</v>
      </c>
      <c r="Y54" s="18" t="str">
        <f t="shared" ref="Y54:Y59" si="182">BH54</f>
        <v>G</v>
      </c>
      <c r="Z54" s="18" t="str">
        <f t="shared" ref="Z54:Z59" si="183">BZ54</f>
        <v>G</v>
      </c>
      <c r="AA54" s="33">
        <v>0.69109243519114505</v>
      </c>
      <c r="AB54" s="33">
        <v>0.62165023500303696</v>
      </c>
      <c r="AC54" s="42">
        <v>10.4787403099045</v>
      </c>
      <c r="AD54" s="42">
        <v>7.7219855943986397</v>
      </c>
      <c r="AE54" s="43">
        <v>0.55579453470581697</v>
      </c>
      <c r="AF54" s="43">
        <v>0.61510142659317801</v>
      </c>
      <c r="AG54" s="35">
        <v>0.72886052202951401</v>
      </c>
      <c r="AH54" s="35">
        <v>0.64513479012133601</v>
      </c>
      <c r="AI54" s="36" t="s">
        <v>70</v>
      </c>
      <c r="AJ54" s="36" t="s">
        <v>70</v>
      </c>
      <c r="AK54" s="40" t="s">
        <v>70</v>
      </c>
      <c r="AL54" s="40" t="s">
        <v>69</v>
      </c>
      <c r="AM54" s="41" t="s">
        <v>69</v>
      </c>
      <c r="AN54" s="41" t="s">
        <v>70</v>
      </c>
      <c r="AO54" s="3" t="s">
        <v>70</v>
      </c>
      <c r="AP54" s="3" t="s">
        <v>70</v>
      </c>
      <c r="AR54" s="44" t="s">
        <v>146</v>
      </c>
      <c r="AS54" s="33">
        <v>0.75229751907846798</v>
      </c>
      <c r="AT54" s="33">
        <v>0.76269557040214098</v>
      </c>
      <c r="AU54" s="42">
        <v>3.1623402801754099</v>
      </c>
      <c r="AV54" s="42">
        <v>3.8566207023999799</v>
      </c>
      <c r="AW54" s="43">
        <v>0.49769717793205498</v>
      </c>
      <c r="AX54" s="43">
        <v>0.48713902491779398</v>
      </c>
      <c r="AY54" s="35">
        <v>0.75643889114145302</v>
      </c>
      <c r="AZ54" s="35">
        <v>0.76791357762864898</v>
      </c>
      <c r="BA54" s="36" t="s">
        <v>69</v>
      </c>
      <c r="BB54" s="36" t="s">
        <v>69</v>
      </c>
      <c r="BC54" s="40" t="s">
        <v>71</v>
      </c>
      <c r="BD54" s="40" t="s">
        <v>71</v>
      </c>
      <c r="BE54" s="41" t="s">
        <v>71</v>
      </c>
      <c r="BF54" s="41" t="s">
        <v>71</v>
      </c>
      <c r="BG54" s="3" t="s">
        <v>69</v>
      </c>
      <c r="BH54" s="3" t="s">
        <v>69</v>
      </c>
      <c r="BI54">
        <f t="shared" ref="BI54:BI69" si="184">IF(BJ54=AR54,1,0)</f>
        <v>1</v>
      </c>
      <c r="BJ54" t="s">
        <v>146</v>
      </c>
      <c r="BK54" s="35">
        <v>0.69800656713076403</v>
      </c>
      <c r="BL54" s="35">
        <v>0.71745708736268099</v>
      </c>
      <c r="BM54" s="35">
        <v>10.1204637227085</v>
      </c>
      <c r="BN54" s="35">
        <v>9.7055296365984791</v>
      </c>
      <c r="BO54" s="35">
        <v>0.549539291469896</v>
      </c>
      <c r="BP54" s="35">
        <v>0.531547657917255</v>
      </c>
      <c r="BQ54" s="35">
        <v>0.73301234562413198</v>
      </c>
      <c r="BR54" s="35">
        <v>0.75112955584275898</v>
      </c>
      <c r="BS54" t="s">
        <v>70</v>
      </c>
      <c r="BT54" t="s">
        <v>69</v>
      </c>
      <c r="BU54" t="s">
        <v>70</v>
      </c>
      <c r="BV54" t="s">
        <v>69</v>
      </c>
      <c r="BW54" t="s">
        <v>69</v>
      </c>
      <c r="BX54" t="s">
        <v>69</v>
      </c>
      <c r="BY54" t="s">
        <v>70</v>
      </c>
      <c r="BZ54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49" t="s">
        <v>151</v>
      </c>
      <c r="F55" s="50"/>
      <c r="G55" s="51">
        <v>0.75800000000000001</v>
      </c>
      <c r="H55" s="51" t="str">
        <f t="shared" si="168"/>
        <v>G</v>
      </c>
      <c r="I55" s="51" t="str">
        <f t="shared" si="169"/>
        <v>S</v>
      </c>
      <c r="J55" s="51" t="str">
        <f t="shared" si="170"/>
        <v>G</v>
      </c>
      <c r="K55" s="51" t="str">
        <f t="shared" si="171"/>
        <v>G</v>
      </c>
      <c r="L55" s="52">
        <v>3.5000000000000003E-2</v>
      </c>
      <c r="M55" s="51" t="str">
        <f t="shared" si="172"/>
        <v>VG</v>
      </c>
      <c r="N55" s="51" t="str">
        <f t="shared" si="173"/>
        <v>S</v>
      </c>
      <c r="O55" s="51" t="str">
        <f t="shared" si="174"/>
        <v>VG</v>
      </c>
      <c r="P55" s="51" t="str">
        <f t="shared" si="175"/>
        <v>S</v>
      </c>
      <c r="Q55" s="51">
        <v>0.49</v>
      </c>
      <c r="R55" s="51" t="str">
        <f t="shared" si="176"/>
        <v>VG</v>
      </c>
      <c r="S55" s="51" t="str">
        <f t="shared" si="177"/>
        <v>S</v>
      </c>
      <c r="T55" s="51" t="str">
        <f t="shared" si="178"/>
        <v>VG</v>
      </c>
      <c r="U55" s="51" t="str">
        <f t="shared" si="179"/>
        <v>G</v>
      </c>
      <c r="V55" s="51">
        <v>0.77100000000000002</v>
      </c>
      <c r="W55" s="51" t="str">
        <f t="shared" si="180"/>
        <v>G</v>
      </c>
      <c r="X55" s="51" t="str">
        <f t="shared" si="181"/>
        <v>S</v>
      </c>
      <c r="Y55" s="51" t="str">
        <f t="shared" si="182"/>
        <v>G</v>
      </c>
      <c r="Z55" s="51" t="str">
        <f t="shared" si="18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184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56" customFormat="1" ht="28.8" x14ac:dyDescent="0.3">
      <c r="A56" s="55">
        <v>14181500</v>
      </c>
      <c r="B56" s="55">
        <v>23780511</v>
      </c>
      <c r="C56" s="56" t="s">
        <v>140</v>
      </c>
      <c r="D56" s="66" t="s">
        <v>156</v>
      </c>
      <c r="E56" s="56" t="s">
        <v>158</v>
      </c>
      <c r="F56" s="57"/>
      <c r="G56" s="58">
        <v>0.53</v>
      </c>
      <c r="H56" s="58" t="str">
        <f t="shared" si="168"/>
        <v>S</v>
      </c>
      <c r="I56" s="58" t="str">
        <f t="shared" si="169"/>
        <v>S</v>
      </c>
      <c r="J56" s="58" t="str">
        <f t="shared" si="170"/>
        <v>G</v>
      </c>
      <c r="K56" s="58" t="str">
        <f t="shared" si="171"/>
        <v>G</v>
      </c>
      <c r="L56" s="59">
        <v>0.25700000000000001</v>
      </c>
      <c r="M56" s="58" t="str">
        <f t="shared" si="172"/>
        <v>NS</v>
      </c>
      <c r="N56" s="58" t="str">
        <f t="shared" si="173"/>
        <v>S</v>
      </c>
      <c r="O56" s="58" t="str">
        <f t="shared" si="174"/>
        <v>VG</v>
      </c>
      <c r="P56" s="58" t="str">
        <f t="shared" si="175"/>
        <v>S</v>
      </c>
      <c r="Q56" s="58">
        <v>0.64</v>
      </c>
      <c r="R56" s="58" t="str">
        <f t="shared" si="176"/>
        <v>S</v>
      </c>
      <c r="S56" s="58" t="str">
        <f t="shared" si="177"/>
        <v>S</v>
      </c>
      <c r="T56" s="58" t="str">
        <f t="shared" si="178"/>
        <v>VG</v>
      </c>
      <c r="U56" s="58" t="str">
        <f t="shared" si="179"/>
        <v>G</v>
      </c>
      <c r="V56" s="58">
        <v>0.68</v>
      </c>
      <c r="W56" s="58" t="str">
        <f t="shared" si="180"/>
        <v>S</v>
      </c>
      <c r="X56" s="58" t="str">
        <f t="shared" si="181"/>
        <v>S</v>
      </c>
      <c r="Y56" s="58" t="str">
        <f t="shared" si="182"/>
        <v>G</v>
      </c>
      <c r="Z56" s="58" t="str">
        <f t="shared" si="183"/>
        <v>G</v>
      </c>
      <c r="AA56" s="60">
        <v>0.69109243519114505</v>
      </c>
      <c r="AB56" s="60">
        <v>0.62165023500303696</v>
      </c>
      <c r="AC56" s="60">
        <v>10.4787403099045</v>
      </c>
      <c r="AD56" s="60">
        <v>7.7219855943986397</v>
      </c>
      <c r="AE56" s="60">
        <v>0.55579453470581697</v>
      </c>
      <c r="AF56" s="60">
        <v>0.61510142659317801</v>
      </c>
      <c r="AG56" s="60">
        <v>0.72886052202951401</v>
      </c>
      <c r="AH56" s="60">
        <v>0.64513479012133601</v>
      </c>
      <c r="AI56" s="55" t="s">
        <v>70</v>
      </c>
      <c r="AJ56" s="55" t="s">
        <v>70</v>
      </c>
      <c r="AK56" s="55" t="s">
        <v>70</v>
      </c>
      <c r="AL56" s="55" t="s">
        <v>69</v>
      </c>
      <c r="AM56" s="55" t="s">
        <v>69</v>
      </c>
      <c r="AN56" s="55" t="s">
        <v>70</v>
      </c>
      <c r="AO56" s="55" t="s">
        <v>70</v>
      </c>
      <c r="AP56" s="55" t="s">
        <v>70</v>
      </c>
      <c r="AR56" s="61" t="s">
        <v>146</v>
      </c>
      <c r="AS56" s="60">
        <v>0.75229751907846798</v>
      </c>
      <c r="AT56" s="60">
        <v>0.76269557040214098</v>
      </c>
      <c r="AU56" s="60">
        <v>3.1623402801754099</v>
      </c>
      <c r="AV56" s="60">
        <v>3.8566207023999799</v>
      </c>
      <c r="AW56" s="60">
        <v>0.49769717793205498</v>
      </c>
      <c r="AX56" s="60">
        <v>0.48713902491779398</v>
      </c>
      <c r="AY56" s="60">
        <v>0.75643889114145302</v>
      </c>
      <c r="AZ56" s="60">
        <v>0.76791357762864898</v>
      </c>
      <c r="BA56" s="55" t="s">
        <v>69</v>
      </c>
      <c r="BB56" s="55" t="s">
        <v>69</v>
      </c>
      <c r="BC56" s="55" t="s">
        <v>71</v>
      </c>
      <c r="BD56" s="55" t="s">
        <v>71</v>
      </c>
      <c r="BE56" s="55" t="s">
        <v>71</v>
      </c>
      <c r="BF56" s="55" t="s">
        <v>71</v>
      </c>
      <c r="BG56" s="55" t="s">
        <v>69</v>
      </c>
      <c r="BH56" s="55" t="s">
        <v>69</v>
      </c>
      <c r="BI56" s="56">
        <f t="shared" si="184"/>
        <v>1</v>
      </c>
      <c r="BJ56" s="56" t="s">
        <v>146</v>
      </c>
      <c r="BK56" s="60">
        <v>0.69800656713076403</v>
      </c>
      <c r="BL56" s="60">
        <v>0.71745708736268099</v>
      </c>
      <c r="BM56" s="60">
        <v>10.1204637227085</v>
      </c>
      <c r="BN56" s="60">
        <v>9.7055296365984791</v>
      </c>
      <c r="BO56" s="60">
        <v>0.549539291469896</v>
      </c>
      <c r="BP56" s="60">
        <v>0.531547657917255</v>
      </c>
      <c r="BQ56" s="60">
        <v>0.73301234562413198</v>
      </c>
      <c r="BR56" s="60">
        <v>0.75112955584275898</v>
      </c>
      <c r="BS56" s="56" t="s">
        <v>70</v>
      </c>
      <c r="BT56" s="56" t="s">
        <v>69</v>
      </c>
      <c r="BU56" s="56" t="s">
        <v>70</v>
      </c>
      <c r="BV56" s="56" t="s">
        <v>69</v>
      </c>
      <c r="BW56" s="56" t="s">
        <v>69</v>
      </c>
      <c r="BX56" s="56" t="s">
        <v>69</v>
      </c>
      <c r="BY56" s="56" t="s">
        <v>70</v>
      </c>
      <c r="BZ56" s="56" t="s">
        <v>69</v>
      </c>
    </row>
    <row r="57" spans="1:78" s="49" customFormat="1" ht="28.8" x14ac:dyDescent="0.3">
      <c r="A57" s="48">
        <v>14181500</v>
      </c>
      <c r="B57" s="48">
        <v>23780511</v>
      </c>
      <c r="C57" s="49" t="s">
        <v>140</v>
      </c>
      <c r="D57" s="65" t="s">
        <v>165</v>
      </c>
      <c r="E57" s="49" t="s">
        <v>166</v>
      </c>
      <c r="F57" s="50"/>
      <c r="G57" s="51">
        <v>0.75</v>
      </c>
      <c r="H57" s="51" t="str">
        <f t="shared" si="168"/>
        <v>G</v>
      </c>
      <c r="I57" s="51" t="str">
        <f t="shared" si="169"/>
        <v>S</v>
      </c>
      <c r="J57" s="51" t="str">
        <f t="shared" si="170"/>
        <v>G</v>
      </c>
      <c r="K57" s="51" t="str">
        <f t="shared" si="171"/>
        <v>G</v>
      </c>
      <c r="L57" s="52">
        <v>2E-3</v>
      </c>
      <c r="M57" s="51" t="str">
        <f t="shared" si="172"/>
        <v>VG</v>
      </c>
      <c r="N57" s="51" t="str">
        <f t="shared" si="173"/>
        <v>S</v>
      </c>
      <c r="O57" s="51" t="str">
        <f t="shared" si="174"/>
        <v>VG</v>
      </c>
      <c r="P57" s="51" t="str">
        <f t="shared" si="175"/>
        <v>S</v>
      </c>
      <c r="Q57" s="51">
        <v>0.5</v>
      </c>
      <c r="R57" s="51" t="str">
        <f t="shared" si="176"/>
        <v>VG</v>
      </c>
      <c r="S57" s="51" t="str">
        <f t="shared" si="177"/>
        <v>S</v>
      </c>
      <c r="T57" s="51" t="str">
        <f t="shared" si="178"/>
        <v>VG</v>
      </c>
      <c r="U57" s="51" t="str">
        <f t="shared" si="179"/>
        <v>G</v>
      </c>
      <c r="V57" s="51">
        <v>0.77</v>
      </c>
      <c r="W57" s="51" t="str">
        <f t="shared" si="180"/>
        <v>G</v>
      </c>
      <c r="X57" s="51" t="str">
        <f t="shared" si="181"/>
        <v>S</v>
      </c>
      <c r="Y57" s="51" t="str">
        <f t="shared" si="182"/>
        <v>G</v>
      </c>
      <c r="Z57" s="51" t="str">
        <f t="shared" si="18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184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65" t="s">
        <v>167</v>
      </c>
      <c r="E58" s="49" t="s">
        <v>168</v>
      </c>
      <c r="F58" s="50"/>
      <c r="G58" s="51">
        <v>0.73</v>
      </c>
      <c r="H58" s="51" t="str">
        <f t="shared" si="168"/>
        <v>G</v>
      </c>
      <c r="I58" s="51" t="str">
        <f t="shared" si="169"/>
        <v>S</v>
      </c>
      <c r="J58" s="51" t="str">
        <f t="shared" si="170"/>
        <v>G</v>
      </c>
      <c r="K58" s="51" t="str">
        <f t="shared" si="171"/>
        <v>G</v>
      </c>
      <c r="L58" s="52">
        <v>6.9000000000000006E-2</v>
      </c>
      <c r="M58" s="51" t="str">
        <f t="shared" si="172"/>
        <v>G</v>
      </c>
      <c r="N58" s="51" t="str">
        <f t="shared" si="173"/>
        <v>S</v>
      </c>
      <c r="O58" s="51" t="str">
        <f t="shared" si="174"/>
        <v>VG</v>
      </c>
      <c r="P58" s="51" t="str">
        <f t="shared" si="175"/>
        <v>S</v>
      </c>
      <c r="Q58" s="51">
        <v>0.51</v>
      </c>
      <c r="R58" s="51" t="str">
        <f t="shared" si="176"/>
        <v>G</v>
      </c>
      <c r="S58" s="51" t="str">
        <f t="shared" si="177"/>
        <v>S</v>
      </c>
      <c r="T58" s="51" t="str">
        <f t="shared" si="178"/>
        <v>VG</v>
      </c>
      <c r="U58" s="51" t="str">
        <f t="shared" si="179"/>
        <v>G</v>
      </c>
      <c r="V58" s="51">
        <v>0.755</v>
      </c>
      <c r="W58" s="51" t="str">
        <f t="shared" si="180"/>
        <v>G</v>
      </c>
      <c r="X58" s="51" t="str">
        <f t="shared" si="181"/>
        <v>S</v>
      </c>
      <c r="Y58" s="51" t="str">
        <f t="shared" si="182"/>
        <v>G</v>
      </c>
      <c r="Z58" s="51" t="str">
        <f t="shared" si="18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184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65" t="s">
        <v>169</v>
      </c>
      <c r="E59" s="49" t="s">
        <v>170</v>
      </c>
      <c r="F59" s="50"/>
      <c r="G59" s="51">
        <v>0.75</v>
      </c>
      <c r="H59" s="51" t="str">
        <f t="shared" si="168"/>
        <v>G</v>
      </c>
      <c r="I59" s="51" t="str">
        <f t="shared" si="169"/>
        <v>S</v>
      </c>
      <c r="J59" s="51" t="str">
        <f t="shared" si="170"/>
        <v>G</v>
      </c>
      <c r="K59" s="51" t="str">
        <f t="shared" si="171"/>
        <v>G</v>
      </c>
      <c r="L59" s="52">
        <v>8.0000000000000004E-4</v>
      </c>
      <c r="M59" s="51" t="str">
        <f t="shared" si="172"/>
        <v>VG</v>
      </c>
      <c r="N59" s="51" t="str">
        <f t="shared" si="173"/>
        <v>S</v>
      </c>
      <c r="O59" s="51" t="str">
        <f t="shared" si="174"/>
        <v>VG</v>
      </c>
      <c r="P59" s="51" t="str">
        <f t="shared" si="175"/>
        <v>S</v>
      </c>
      <c r="Q59" s="51">
        <v>0.5</v>
      </c>
      <c r="R59" s="51" t="str">
        <f t="shared" si="176"/>
        <v>VG</v>
      </c>
      <c r="S59" s="51" t="str">
        <f t="shared" si="177"/>
        <v>S</v>
      </c>
      <c r="T59" s="51" t="str">
        <f t="shared" si="178"/>
        <v>VG</v>
      </c>
      <c r="U59" s="51" t="str">
        <f t="shared" si="179"/>
        <v>G</v>
      </c>
      <c r="V59" s="51">
        <v>0.77</v>
      </c>
      <c r="W59" s="51" t="str">
        <f t="shared" si="180"/>
        <v>G</v>
      </c>
      <c r="X59" s="51" t="str">
        <f t="shared" si="181"/>
        <v>S</v>
      </c>
      <c r="Y59" s="51" t="str">
        <f t="shared" si="182"/>
        <v>G</v>
      </c>
      <c r="Z59" s="51" t="str">
        <f t="shared" si="18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184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183</v>
      </c>
      <c r="F60" s="50"/>
      <c r="G60" s="51">
        <v>0.76100000000000001</v>
      </c>
      <c r="H60" s="51" t="str">
        <f t="shared" ref="H60:H69" si="185">IF(G60&gt;0.8,"VG",IF(G60&gt;0.7,"G",IF(G60&gt;0.45,"S","NS")))</f>
        <v>G</v>
      </c>
      <c r="I60" s="51" t="str">
        <f t="shared" ref="I60:I69" si="186">AI60</f>
        <v>S</v>
      </c>
      <c r="J60" s="51" t="str">
        <f t="shared" ref="J60:J69" si="187">BB60</f>
        <v>G</v>
      </c>
      <c r="K60" s="51" t="str">
        <f t="shared" ref="K60:K69" si="188">BT60</f>
        <v>G</v>
      </c>
      <c r="L60" s="52">
        <v>8.2000000000000007E-3</v>
      </c>
      <c r="M60" s="51" t="str">
        <f t="shared" ref="M60:M69" si="189">IF(ABS(L60)&lt;5%,"VG",IF(ABS(L60)&lt;10%,"G",IF(ABS(L60)&lt;15%,"S","NS")))</f>
        <v>VG</v>
      </c>
      <c r="N60" s="51" t="str">
        <f t="shared" si="173"/>
        <v>S</v>
      </c>
      <c r="O60" s="51" t="str">
        <f t="shared" ref="O60:O69" si="190">BD60</f>
        <v>VG</v>
      </c>
      <c r="P60" s="51" t="str">
        <f t="shared" si="175"/>
        <v>S</v>
      </c>
      <c r="Q60" s="51">
        <v>0.48899999999999999</v>
      </c>
      <c r="R60" s="51" t="str">
        <f t="shared" ref="R60:R69" si="191">IF(Q60&lt;=0.5,"VG",IF(Q60&lt;=0.6,"G",IF(Q60&lt;=0.7,"S","NS")))</f>
        <v>VG</v>
      </c>
      <c r="S60" s="51" t="str">
        <f t="shared" ref="S60:S69" si="192">AN60</f>
        <v>S</v>
      </c>
      <c r="T60" s="51" t="str">
        <f t="shared" ref="T60:T69" si="193">BF60</f>
        <v>VG</v>
      </c>
      <c r="U60" s="51" t="str">
        <f t="shared" ref="U60:U69" si="194">BX60</f>
        <v>G</v>
      </c>
      <c r="V60" s="51">
        <v>0.77400000000000002</v>
      </c>
      <c r="W60" s="51" t="str">
        <f t="shared" ref="W60:W69" si="195">IF(V60&gt;0.85,"VG",IF(V60&gt;0.75,"G",IF(V60&gt;0.6,"S","NS")))</f>
        <v>G</v>
      </c>
      <c r="X60" s="51" t="str">
        <f t="shared" ref="X60:X69" si="196">AP60</f>
        <v>S</v>
      </c>
      <c r="Y60" s="51" t="str">
        <f t="shared" ref="Y60:Y69" si="197">BH60</f>
        <v>G</v>
      </c>
      <c r="Z60" s="51" t="str">
        <f t="shared" ref="Z60:Z69" si="198">BZ60</f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184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65" t="s">
        <v>199</v>
      </c>
      <c r="F61" s="50"/>
      <c r="G61" s="51">
        <v>0.76300000000000001</v>
      </c>
      <c r="H61" s="51" t="str">
        <f t="shared" si="185"/>
        <v>G</v>
      </c>
      <c r="I61" s="51" t="str">
        <f t="shared" si="186"/>
        <v>S</v>
      </c>
      <c r="J61" s="51" t="str">
        <f t="shared" si="187"/>
        <v>G</v>
      </c>
      <c r="K61" s="51" t="str">
        <f t="shared" si="188"/>
        <v>G</v>
      </c>
      <c r="L61" s="52">
        <v>-1.47E-2</v>
      </c>
      <c r="M61" s="51" t="str">
        <f t="shared" si="189"/>
        <v>VG</v>
      </c>
      <c r="N61" s="51" t="str">
        <f t="shared" si="173"/>
        <v>S</v>
      </c>
      <c r="O61" s="51" t="str">
        <f t="shared" si="190"/>
        <v>VG</v>
      </c>
      <c r="P61" s="51" t="str">
        <f t="shared" si="175"/>
        <v>S</v>
      </c>
      <c r="Q61" s="51">
        <v>0.48599999999999999</v>
      </c>
      <c r="R61" s="51" t="str">
        <f t="shared" si="191"/>
        <v>VG</v>
      </c>
      <c r="S61" s="51" t="str">
        <f t="shared" si="192"/>
        <v>S</v>
      </c>
      <c r="T61" s="51" t="str">
        <f t="shared" si="193"/>
        <v>VG</v>
      </c>
      <c r="U61" s="51" t="str">
        <f t="shared" si="194"/>
        <v>G</v>
      </c>
      <c r="V61" s="51">
        <v>0.78300000000000003</v>
      </c>
      <c r="W61" s="51" t="str">
        <f t="shared" si="195"/>
        <v>G</v>
      </c>
      <c r="X61" s="51" t="str">
        <f t="shared" si="196"/>
        <v>S</v>
      </c>
      <c r="Y61" s="51" t="str">
        <f t="shared" si="197"/>
        <v>G</v>
      </c>
      <c r="Z61" s="51" t="str">
        <f t="shared" si="198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184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65" t="s">
        <v>200</v>
      </c>
      <c r="F62" s="50"/>
      <c r="G62" s="51">
        <v>0.76300000000000001</v>
      </c>
      <c r="H62" s="51" t="str">
        <f t="shared" si="185"/>
        <v>G</v>
      </c>
      <c r="I62" s="51" t="str">
        <f t="shared" si="186"/>
        <v>S</v>
      </c>
      <c r="J62" s="51" t="str">
        <f t="shared" si="187"/>
        <v>G</v>
      </c>
      <c r="K62" s="51" t="str">
        <f t="shared" si="188"/>
        <v>G</v>
      </c>
      <c r="L62" s="52">
        <v>-2.07E-2</v>
      </c>
      <c r="M62" s="51" t="str">
        <f t="shared" si="189"/>
        <v>VG</v>
      </c>
      <c r="N62" s="51" t="str">
        <f t="shared" si="173"/>
        <v>S</v>
      </c>
      <c r="O62" s="51" t="str">
        <f t="shared" si="190"/>
        <v>VG</v>
      </c>
      <c r="P62" s="51" t="str">
        <f t="shared" si="175"/>
        <v>S</v>
      </c>
      <c r="Q62" s="51">
        <v>0.48599999999999999</v>
      </c>
      <c r="R62" s="51" t="str">
        <f t="shared" si="191"/>
        <v>VG</v>
      </c>
      <c r="S62" s="51" t="str">
        <f t="shared" si="192"/>
        <v>S</v>
      </c>
      <c r="T62" s="51" t="str">
        <f t="shared" si="193"/>
        <v>VG</v>
      </c>
      <c r="U62" s="51" t="str">
        <f t="shared" si="194"/>
        <v>G</v>
      </c>
      <c r="V62" s="51">
        <v>0.78500000000000003</v>
      </c>
      <c r="W62" s="51" t="str">
        <f t="shared" si="195"/>
        <v>G</v>
      </c>
      <c r="X62" s="51" t="str">
        <f t="shared" si="196"/>
        <v>S</v>
      </c>
      <c r="Y62" s="51" t="str">
        <f t="shared" si="197"/>
        <v>G</v>
      </c>
      <c r="Z62" s="51" t="str">
        <f t="shared" si="198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184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65" t="s">
        <v>201</v>
      </c>
      <c r="F63" s="50"/>
      <c r="G63" s="51">
        <v>0.76700000000000002</v>
      </c>
      <c r="H63" s="51" t="str">
        <f t="shared" si="185"/>
        <v>G</v>
      </c>
      <c r="I63" s="51" t="str">
        <f t="shared" si="186"/>
        <v>S</v>
      </c>
      <c r="J63" s="51" t="str">
        <f t="shared" si="187"/>
        <v>G</v>
      </c>
      <c r="K63" s="51" t="str">
        <f t="shared" si="188"/>
        <v>G</v>
      </c>
      <c r="L63" s="52">
        <v>-1.2200000000000001E-2</v>
      </c>
      <c r="M63" s="51" t="str">
        <f t="shared" si="189"/>
        <v>VG</v>
      </c>
      <c r="N63" s="51" t="str">
        <f t="shared" si="173"/>
        <v>S</v>
      </c>
      <c r="O63" s="51" t="str">
        <f t="shared" si="190"/>
        <v>VG</v>
      </c>
      <c r="P63" s="51" t="str">
        <f t="shared" si="175"/>
        <v>S</v>
      </c>
      <c r="Q63" s="51">
        <v>0.48299999999999998</v>
      </c>
      <c r="R63" s="51" t="str">
        <f t="shared" si="191"/>
        <v>VG</v>
      </c>
      <c r="S63" s="51" t="str">
        <f t="shared" si="192"/>
        <v>S</v>
      </c>
      <c r="T63" s="51" t="str">
        <f t="shared" si="193"/>
        <v>VG</v>
      </c>
      <c r="U63" s="51" t="str">
        <f t="shared" si="194"/>
        <v>G</v>
      </c>
      <c r="V63" s="51">
        <v>0.78500000000000003</v>
      </c>
      <c r="W63" s="51" t="str">
        <f t="shared" si="195"/>
        <v>G</v>
      </c>
      <c r="X63" s="51" t="str">
        <f t="shared" si="196"/>
        <v>S</v>
      </c>
      <c r="Y63" s="51" t="str">
        <f t="shared" si="197"/>
        <v>G</v>
      </c>
      <c r="Z63" s="51" t="str">
        <f t="shared" si="198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si="184"/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s="49" customFormat="1" x14ac:dyDescent="0.3">
      <c r="A64" s="48">
        <v>14181500</v>
      </c>
      <c r="B64" s="48">
        <v>23780511</v>
      </c>
      <c r="C64" s="49" t="s">
        <v>140</v>
      </c>
      <c r="D64" s="65" t="s">
        <v>203</v>
      </c>
      <c r="F64" s="50"/>
      <c r="G64" s="51">
        <v>0.77</v>
      </c>
      <c r="H64" s="51" t="str">
        <f t="shared" si="185"/>
        <v>G</v>
      </c>
      <c r="I64" s="51" t="str">
        <f t="shared" si="186"/>
        <v>S</v>
      </c>
      <c r="J64" s="51" t="str">
        <f t="shared" si="187"/>
        <v>G</v>
      </c>
      <c r="K64" s="51" t="str">
        <f t="shared" si="188"/>
        <v>G</v>
      </c>
      <c r="L64" s="52">
        <v>2.86E-2</v>
      </c>
      <c r="M64" s="51" t="str">
        <f t="shared" si="189"/>
        <v>VG</v>
      </c>
      <c r="N64" s="51" t="str">
        <f t="shared" si="173"/>
        <v>S</v>
      </c>
      <c r="O64" s="51" t="str">
        <f t="shared" si="190"/>
        <v>VG</v>
      </c>
      <c r="P64" s="51" t="str">
        <f t="shared" si="175"/>
        <v>S</v>
      </c>
      <c r="Q64" s="51">
        <v>0.47899999999999998</v>
      </c>
      <c r="R64" s="51" t="str">
        <f t="shared" si="191"/>
        <v>VG</v>
      </c>
      <c r="S64" s="51" t="str">
        <f t="shared" si="192"/>
        <v>S</v>
      </c>
      <c r="T64" s="51" t="str">
        <f t="shared" si="193"/>
        <v>VG</v>
      </c>
      <c r="U64" s="51" t="str">
        <f t="shared" si="194"/>
        <v>G</v>
      </c>
      <c r="V64" s="51">
        <v>0.78200000000000003</v>
      </c>
      <c r="W64" s="51" t="str">
        <f t="shared" si="195"/>
        <v>G</v>
      </c>
      <c r="X64" s="51" t="str">
        <f t="shared" si="196"/>
        <v>S</v>
      </c>
      <c r="Y64" s="51" t="str">
        <f t="shared" si="197"/>
        <v>G</v>
      </c>
      <c r="Z64" s="51" t="str">
        <f t="shared" si="198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48" t="s">
        <v>70</v>
      </c>
      <c r="AJ64" s="48" t="s">
        <v>70</v>
      </c>
      <c r="AK64" s="48" t="s">
        <v>70</v>
      </c>
      <c r="AL64" s="48" t="s">
        <v>69</v>
      </c>
      <c r="AM64" s="48" t="s">
        <v>69</v>
      </c>
      <c r="AN64" s="48" t="s">
        <v>70</v>
      </c>
      <c r="AO64" s="48" t="s">
        <v>70</v>
      </c>
      <c r="AP64" s="48" t="s">
        <v>70</v>
      </c>
      <c r="AR64" s="54" t="s">
        <v>146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48" t="s">
        <v>69</v>
      </c>
      <c r="BB64" s="48" t="s">
        <v>69</v>
      </c>
      <c r="BC64" s="48" t="s">
        <v>71</v>
      </c>
      <c r="BD64" s="48" t="s">
        <v>71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si="184"/>
        <v>1</v>
      </c>
      <c r="BJ64" s="49" t="s">
        <v>146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49" t="s">
        <v>70</v>
      </c>
      <c r="BT64" s="49" t="s">
        <v>69</v>
      </c>
      <c r="BU64" s="49" t="s">
        <v>70</v>
      </c>
      <c r="BV64" s="49" t="s">
        <v>69</v>
      </c>
      <c r="BW64" s="49" t="s">
        <v>69</v>
      </c>
      <c r="BX64" s="49" t="s">
        <v>69</v>
      </c>
      <c r="BY64" s="49" t="s">
        <v>70</v>
      </c>
      <c r="BZ64" s="49" t="s">
        <v>69</v>
      </c>
    </row>
    <row r="65" spans="1:78" s="49" customFormat="1" x14ac:dyDescent="0.3">
      <c r="A65" s="48">
        <v>14181500</v>
      </c>
      <c r="B65" s="48">
        <v>23780511</v>
      </c>
      <c r="C65" s="49" t="s">
        <v>140</v>
      </c>
      <c r="D65" s="77" t="s">
        <v>212</v>
      </c>
      <c r="F65" s="50"/>
      <c r="G65" s="51">
        <v>0.77</v>
      </c>
      <c r="H65" s="51" t="str">
        <f t="shared" si="185"/>
        <v>G</v>
      </c>
      <c r="I65" s="51" t="str">
        <f t="shared" si="186"/>
        <v>S</v>
      </c>
      <c r="J65" s="51" t="str">
        <f t="shared" si="187"/>
        <v>G</v>
      </c>
      <c r="K65" s="51" t="str">
        <f t="shared" si="188"/>
        <v>G</v>
      </c>
      <c r="L65" s="52">
        <v>2.86E-2</v>
      </c>
      <c r="M65" s="51" t="str">
        <f t="shared" si="189"/>
        <v>VG</v>
      </c>
      <c r="N65" s="51" t="str">
        <f t="shared" si="173"/>
        <v>S</v>
      </c>
      <c r="O65" s="51" t="str">
        <f t="shared" si="190"/>
        <v>VG</v>
      </c>
      <c r="P65" s="51" t="str">
        <f t="shared" si="175"/>
        <v>S</v>
      </c>
      <c r="Q65" s="51">
        <v>0.47899999999999998</v>
      </c>
      <c r="R65" s="51" t="str">
        <f t="shared" si="191"/>
        <v>VG</v>
      </c>
      <c r="S65" s="51" t="str">
        <f t="shared" si="192"/>
        <v>S</v>
      </c>
      <c r="T65" s="51" t="str">
        <f t="shared" si="193"/>
        <v>VG</v>
      </c>
      <c r="U65" s="51" t="str">
        <f t="shared" si="194"/>
        <v>G</v>
      </c>
      <c r="V65" s="51">
        <v>0.78200000000000003</v>
      </c>
      <c r="W65" s="51" t="str">
        <f t="shared" si="195"/>
        <v>G</v>
      </c>
      <c r="X65" s="51" t="str">
        <f t="shared" si="196"/>
        <v>S</v>
      </c>
      <c r="Y65" s="51" t="str">
        <f t="shared" si="197"/>
        <v>G</v>
      </c>
      <c r="Z65" s="51" t="str">
        <f t="shared" si="198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48" t="s">
        <v>70</v>
      </c>
      <c r="AJ65" s="48" t="s">
        <v>70</v>
      </c>
      <c r="AK65" s="48" t="s">
        <v>70</v>
      </c>
      <c r="AL65" s="48" t="s">
        <v>69</v>
      </c>
      <c r="AM65" s="48" t="s">
        <v>69</v>
      </c>
      <c r="AN65" s="48" t="s">
        <v>70</v>
      </c>
      <c r="AO65" s="48" t="s">
        <v>70</v>
      </c>
      <c r="AP65" s="48" t="s">
        <v>70</v>
      </c>
      <c r="AR65" s="54" t="s">
        <v>146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48" t="s">
        <v>69</v>
      </c>
      <c r="BB65" s="48" t="s">
        <v>69</v>
      </c>
      <c r="BC65" s="48" t="s">
        <v>71</v>
      </c>
      <c r="BD65" s="48" t="s">
        <v>71</v>
      </c>
      <c r="BE65" s="48" t="s">
        <v>71</v>
      </c>
      <c r="BF65" s="48" t="s">
        <v>71</v>
      </c>
      <c r="BG65" s="48" t="s">
        <v>69</v>
      </c>
      <c r="BH65" s="48" t="s">
        <v>69</v>
      </c>
      <c r="BI65" s="49">
        <f t="shared" si="184"/>
        <v>1</v>
      </c>
      <c r="BJ65" s="49" t="s">
        <v>146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49" t="s">
        <v>70</v>
      </c>
      <c r="BT65" s="49" t="s">
        <v>69</v>
      </c>
      <c r="BU65" s="49" t="s">
        <v>70</v>
      </c>
      <c r="BV65" s="49" t="s">
        <v>69</v>
      </c>
      <c r="BW65" s="49" t="s">
        <v>69</v>
      </c>
      <c r="BX65" s="49" t="s">
        <v>69</v>
      </c>
      <c r="BY65" s="49" t="s">
        <v>70</v>
      </c>
      <c r="BZ65" s="49" t="s">
        <v>69</v>
      </c>
    </row>
    <row r="66" spans="1:78" s="49" customFormat="1" x14ac:dyDescent="0.3">
      <c r="A66" s="48">
        <v>14181500</v>
      </c>
      <c r="B66" s="48">
        <v>23780511</v>
      </c>
      <c r="C66" s="49" t="s">
        <v>140</v>
      </c>
      <c r="D66" s="77" t="s">
        <v>217</v>
      </c>
      <c r="F66" s="50"/>
      <c r="G66" s="51">
        <v>0.754</v>
      </c>
      <c r="H66" s="51" t="str">
        <f t="shared" si="185"/>
        <v>G</v>
      </c>
      <c r="I66" s="51" t="str">
        <f t="shared" si="186"/>
        <v>S</v>
      </c>
      <c r="J66" s="51" t="str">
        <f t="shared" si="187"/>
        <v>G</v>
      </c>
      <c r="K66" s="51" t="str">
        <f t="shared" si="188"/>
        <v>G</v>
      </c>
      <c r="L66" s="52">
        <v>9.0300000000000005E-2</v>
      </c>
      <c r="M66" s="51" t="str">
        <f t="shared" si="189"/>
        <v>G</v>
      </c>
      <c r="N66" s="51" t="str">
        <f t="shared" si="173"/>
        <v>S</v>
      </c>
      <c r="O66" s="51" t="str">
        <f t="shared" si="190"/>
        <v>VG</v>
      </c>
      <c r="P66" s="51" t="str">
        <f t="shared" si="175"/>
        <v>S</v>
      </c>
      <c r="Q66" s="51">
        <v>0.49</v>
      </c>
      <c r="R66" s="51" t="str">
        <f t="shared" si="191"/>
        <v>VG</v>
      </c>
      <c r="S66" s="51" t="str">
        <f t="shared" si="192"/>
        <v>S</v>
      </c>
      <c r="T66" s="51" t="str">
        <f t="shared" si="193"/>
        <v>VG</v>
      </c>
      <c r="U66" s="51" t="str">
        <f t="shared" si="194"/>
        <v>G</v>
      </c>
      <c r="V66" s="51">
        <v>0.78110000000000002</v>
      </c>
      <c r="W66" s="51" t="str">
        <f t="shared" si="195"/>
        <v>G</v>
      </c>
      <c r="X66" s="51" t="str">
        <f t="shared" si="196"/>
        <v>S</v>
      </c>
      <c r="Y66" s="51" t="str">
        <f t="shared" si="197"/>
        <v>G</v>
      </c>
      <c r="Z66" s="51" t="str">
        <f t="shared" si="198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48" t="s">
        <v>70</v>
      </c>
      <c r="AJ66" s="48" t="s">
        <v>70</v>
      </c>
      <c r="AK66" s="48" t="s">
        <v>70</v>
      </c>
      <c r="AL66" s="48" t="s">
        <v>69</v>
      </c>
      <c r="AM66" s="48" t="s">
        <v>69</v>
      </c>
      <c r="AN66" s="48" t="s">
        <v>70</v>
      </c>
      <c r="AO66" s="48" t="s">
        <v>70</v>
      </c>
      <c r="AP66" s="48" t="s">
        <v>70</v>
      </c>
      <c r="AR66" s="54" t="s">
        <v>146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48" t="s">
        <v>69</v>
      </c>
      <c r="BB66" s="48" t="s">
        <v>69</v>
      </c>
      <c r="BC66" s="48" t="s">
        <v>71</v>
      </c>
      <c r="BD66" s="48" t="s">
        <v>71</v>
      </c>
      <c r="BE66" s="48" t="s">
        <v>71</v>
      </c>
      <c r="BF66" s="48" t="s">
        <v>71</v>
      </c>
      <c r="BG66" s="48" t="s">
        <v>69</v>
      </c>
      <c r="BH66" s="48" t="s">
        <v>69</v>
      </c>
      <c r="BI66" s="49">
        <f t="shared" si="184"/>
        <v>1</v>
      </c>
      <c r="BJ66" s="49" t="s">
        <v>146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49" t="s">
        <v>70</v>
      </c>
      <c r="BT66" s="49" t="s">
        <v>69</v>
      </c>
      <c r="BU66" s="49" t="s">
        <v>70</v>
      </c>
      <c r="BV66" s="49" t="s">
        <v>69</v>
      </c>
      <c r="BW66" s="49" t="s">
        <v>69</v>
      </c>
      <c r="BX66" s="49" t="s">
        <v>69</v>
      </c>
      <c r="BY66" s="49" t="s">
        <v>70</v>
      </c>
      <c r="BZ66" s="49" t="s">
        <v>69</v>
      </c>
    </row>
    <row r="67" spans="1:78" s="49" customFormat="1" x14ac:dyDescent="0.3">
      <c r="A67" s="48">
        <v>14181500</v>
      </c>
      <c r="B67" s="48">
        <v>23780511</v>
      </c>
      <c r="C67" s="49" t="s">
        <v>140</v>
      </c>
      <c r="D67" s="65" t="s">
        <v>218</v>
      </c>
      <c r="E67" s="49" t="s">
        <v>219</v>
      </c>
      <c r="F67" s="50"/>
      <c r="G67" s="51">
        <v>0.76400000000000001</v>
      </c>
      <c r="H67" s="51" t="str">
        <f t="shared" si="185"/>
        <v>G</v>
      </c>
      <c r="I67" s="51" t="str">
        <f t="shared" si="186"/>
        <v>S</v>
      </c>
      <c r="J67" s="51" t="str">
        <f t="shared" si="187"/>
        <v>G</v>
      </c>
      <c r="K67" s="51" t="str">
        <f t="shared" si="188"/>
        <v>G</v>
      </c>
      <c r="L67" s="52">
        <v>-7.7999999999999996E-3</v>
      </c>
      <c r="M67" s="51" t="str">
        <f t="shared" si="189"/>
        <v>VG</v>
      </c>
      <c r="N67" s="51" t="str">
        <f t="shared" si="173"/>
        <v>S</v>
      </c>
      <c r="O67" s="51" t="str">
        <f t="shared" si="190"/>
        <v>VG</v>
      </c>
      <c r="P67" s="51" t="str">
        <f t="shared" si="175"/>
        <v>S</v>
      </c>
      <c r="Q67" s="51">
        <v>0.48599999999999999</v>
      </c>
      <c r="R67" s="51" t="str">
        <f t="shared" si="191"/>
        <v>VG</v>
      </c>
      <c r="S67" s="51" t="str">
        <f t="shared" si="192"/>
        <v>S</v>
      </c>
      <c r="T67" s="51" t="str">
        <f t="shared" si="193"/>
        <v>VG</v>
      </c>
      <c r="U67" s="51" t="str">
        <f t="shared" si="194"/>
        <v>G</v>
      </c>
      <c r="V67" s="51">
        <v>0.78080000000000005</v>
      </c>
      <c r="W67" s="51" t="str">
        <f t="shared" si="195"/>
        <v>G</v>
      </c>
      <c r="X67" s="51" t="str">
        <f t="shared" si="196"/>
        <v>S</v>
      </c>
      <c r="Y67" s="51" t="str">
        <f t="shared" si="197"/>
        <v>G</v>
      </c>
      <c r="Z67" s="51" t="str">
        <f t="shared" si="198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48" t="s">
        <v>70</v>
      </c>
      <c r="AJ67" s="48" t="s">
        <v>70</v>
      </c>
      <c r="AK67" s="48" t="s">
        <v>70</v>
      </c>
      <c r="AL67" s="48" t="s">
        <v>69</v>
      </c>
      <c r="AM67" s="48" t="s">
        <v>69</v>
      </c>
      <c r="AN67" s="48" t="s">
        <v>70</v>
      </c>
      <c r="AO67" s="48" t="s">
        <v>70</v>
      </c>
      <c r="AP67" s="48" t="s">
        <v>70</v>
      </c>
      <c r="AR67" s="54" t="s">
        <v>146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48" t="s">
        <v>69</v>
      </c>
      <c r="BB67" s="48" t="s">
        <v>69</v>
      </c>
      <c r="BC67" s="48" t="s">
        <v>71</v>
      </c>
      <c r="BD67" s="48" t="s">
        <v>71</v>
      </c>
      <c r="BE67" s="48" t="s">
        <v>71</v>
      </c>
      <c r="BF67" s="48" t="s">
        <v>71</v>
      </c>
      <c r="BG67" s="48" t="s">
        <v>69</v>
      </c>
      <c r="BH67" s="48" t="s">
        <v>69</v>
      </c>
      <c r="BI67" s="49">
        <f t="shared" si="184"/>
        <v>1</v>
      </c>
      <c r="BJ67" s="49" t="s">
        <v>146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49" t="s">
        <v>70</v>
      </c>
      <c r="BT67" s="49" t="s">
        <v>69</v>
      </c>
      <c r="BU67" s="49" t="s">
        <v>70</v>
      </c>
      <c r="BV67" s="49" t="s">
        <v>69</v>
      </c>
      <c r="BW67" s="49" t="s">
        <v>69</v>
      </c>
      <c r="BX67" s="49" t="s">
        <v>69</v>
      </c>
      <c r="BY67" s="49" t="s">
        <v>70</v>
      </c>
      <c r="BZ67" s="49" t="s">
        <v>69</v>
      </c>
    </row>
    <row r="68" spans="1:78" s="49" customFormat="1" x14ac:dyDescent="0.3">
      <c r="A68" s="48">
        <v>14181500</v>
      </c>
      <c r="B68" s="48">
        <v>23780511</v>
      </c>
      <c r="C68" s="49" t="s">
        <v>140</v>
      </c>
      <c r="D68" s="77" t="s">
        <v>221</v>
      </c>
      <c r="F68" s="50"/>
      <c r="G68" s="51">
        <v>0.77500000000000002</v>
      </c>
      <c r="H68" s="51" t="str">
        <f t="shared" si="185"/>
        <v>G</v>
      </c>
      <c r="I68" s="51" t="str">
        <f t="shared" si="186"/>
        <v>S</v>
      </c>
      <c r="J68" s="51" t="str">
        <f t="shared" si="187"/>
        <v>G</v>
      </c>
      <c r="K68" s="51" t="str">
        <f t="shared" si="188"/>
        <v>G</v>
      </c>
      <c r="L68" s="52">
        <v>3.5400000000000001E-2</v>
      </c>
      <c r="M68" s="51" t="str">
        <f t="shared" si="189"/>
        <v>VG</v>
      </c>
      <c r="N68" s="51" t="str">
        <f t="shared" si="173"/>
        <v>S</v>
      </c>
      <c r="O68" s="51" t="str">
        <f t="shared" si="190"/>
        <v>VG</v>
      </c>
      <c r="P68" s="51" t="str">
        <f t="shared" si="175"/>
        <v>S</v>
      </c>
      <c r="Q68" s="51">
        <v>0.47299999999999998</v>
      </c>
      <c r="R68" s="51" t="str">
        <f t="shared" si="191"/>
        <v>VG</v>
      </c>
      <c r="S68" s="51" t="str">
        <f t="shared" si="192"/>
        <v>S</v>
      </c>
      <c r="T68" s="51" t="str">
        <f t="shared" si="193"/>
        <v>VG</v>
      </c>
      <c r="U68" s="51" t="str">
        <f t="shared" si="194"/>
        <v>G</v>
      </c>
      <c r="V68" s="51">
        <v>0.77969999999999995</v>
      </c>
      <c r="W68" s="51" t="str">
        <f t="shared" si="195"/>
        <v>G</v>
      </c>
      <c r="X68" s="51" t="str">
        <f t="shared" si="196"/>
        <v>S</v>
      </c>
      <c r="Y68" s="51" t="str">
        <f t="shared" si="197"/>
        <v>G</v>
      </c>
      <c r="Z68" s="51" t="str">
        <f t="shared" si="198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48" t="s">
        <v>70</v>
      </c>
      <c r="AJ68" s="48" t="s">
        <v>70</v>
      </c>
      <c r="AK68" s="48" t="s">
        <v>70</v>
      </c>
      <c r="AL68" s="48" t="s">
        <v>69</v>
      </c>
      <c r="AM68" s="48" t="s">
        <v>69</v>
      </c>
      <c r="AN68" s="48" t="s">
        <v>70</v>
      </c>
      <c r="AO68" s="48" t="s">
        <v>70</v>
      </c>
      <c r="AP68" s="48" t="s">
        <v>70</v>
      </c>
      <c r="AR68" s="54" t="s">
        <v>146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48" t="s">
        <v>69</v>
      </c>
      <c r="BB68" s="48" t="s">
        <v>69</v>
      </c>
      <c r="BC68" s="48" t="s">
        <v>71</v>
      </c>
      <c r="BD68" s="48" t="s">
        <v>71</v>
      </c>
      <c r="BE68" s="48" t="s">
        <v>71</v>
      </c>
      <c r="BF68" s="48" t="s">
        <v>71</v>
      </c>
      <c r="BG68" s="48" t="s">
        <v>69</v>
      </c>
      <c r="BH68" s="48" t="s">
        <v>69</v>
      </c>
      <c r="BI68" s="49">
        <f t="shared" si="184"/>
        <v>1</v>
      </c>
      <c r="BJ68" s="49" t="s">
        <v>146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49" t="s">
        <v>70</v>
      </c>
      <c r="BT68" s="49" t="s">
        <v>69</v>
      </c>
      <c r="BU68" s="49" t="s">
        <v>70</v>
      </c>
      <c r="BV68" s="49" t="s">
        <v>69</v>
      </c>
      <c r="BW68" s="49" t="s">
        <v>69</v>
      </c>
      <c r="BX68" s="49" t="s">
        <v>69</v>
      </c>
      <c r="BY68" s="49" t="s">
        <v>70</v>
      </c>
      <c r="BZ68" s="49" t="s">
        <v>69</v>
      </c>
    </row>
    <row r="69" spans="1:78" s="49" customFormat="1" x14ac:dyDescent="0.3">
      <c r="A69" s="48">
        <v>14181500</v>
      </c>
      <c r="B69" s="48">
        <v>23780511</v>
      </c>
      <c r="C69" s="49" t="s">
        <v>140</v>
      </c>
      <c r="D69" s="77" t="s">
        <v>222</v>
      </c>
      <c r="F69" s="50"/>
      <c r="G69" s="51">
        <v>0.77800000000000002</v>
      </c>
      <c r="H69" s="51" t="str">
        <f t="shared" si="185"/>
        <v>G</v>
      </c>
      <c r="I69" s="51" t="str">
        <f t="shared" si="186"/>
        <v>S</v>
      </c>
      <c r="J69" s="51" t="str">
        <f t="shared" si="187"/>
        <v>G</v>
      </c>
      <c r="K69" s="51" t="str">
        <f t="shared" si="188"/>
        <v>G</v>
      </c>
      <c r="L69" s="52">
        <v>-1E-3</v>
      </c>
      <c r="M69" s="51" t="str">
        <f t="shared" si="189"/>
        <v>VG</v>
      </c>
      <c r="N69" s="51" t="str">
        <f t="shared" si="173"/>
        <v>S</v>
      </c>
      <c r="O69" s="51" t="str">
        <f t="shared" si="190"/>
        <v>VG</v>
      </c>
      <c r="P69" s="51" t="str">
        <f t="shared" si="175"/>
        <v>S</v>
      </c>
      <c r="Q69" s="51">
        <v>0.47099999999999997</v>
      </c>
      <c r="R69" s="51" t="str">
        <f t="shared" si="191"/>
        <v>VG</v>
      </c>
      <c r="S69" s="51" t="str">
        <f t="shared" si="192"/>
        <v>S</v>
      </c>
      <c r="T69" s="51" t="str">
        <f t="shared" si="193"/>
        <v>VG</v>
      </c>
      <c r="U69" s="51" t="str">
        <f t="shared" si="194"/>
        <v>G</v>
      </c>
      <c r="V69" s="51">
        <v>0.77900000000000003</v>
      </c>
      <c r="W69" s="51" t="str">
        <f t="shared" si="195"/>
        <v>G</v>
      </c>
      <c r="X69" s="51" t="str">
        <f t="shared" si="196"/>
        <v>S</v>
      </c>
      <c r="Y69" s="51" t="str">
        <f t="shared" si="197"/>
        <v>G</v>
      </c>
      <c r="Z69" s="51" t="str">
        <f t="shared" si="198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48" t="s">
        <v>70</v>
      </c>
      <c r="AJ69" s="48" t="s">
        <v>70</v>
      </c>
      <c r="AK69" s="48" t="s">
        <v>70</v>
      </c>
      <c r="AL69" s="48" t="s">
        <v>69</v>
      </c>
      <c r="AM69" s="48" t="s">
        <v>69</v>
      </c>
      <c r="AN69" s="48" t="s">
        <v>70</v>
      </c>
      <c r="AO69" s="48" t="s">
        <v>70</v>
      </c>
      <c r="AP69" s="48" t="s">
        <v>70</v>
      </c>
      <c r="AR69" s="54" t="s">
        <v>146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48" t="s">
        <v>69</v>
      </c>
      <c r="BB69" s="48" t="s">
        <v>69</v>
      </c>
      <c r="BC69" s="48" t="s">
        <v>71</v>
      </c>
      <c r="BD69" s="48" t="s">
        <v>71</v>
      </c>
      <c r="BE69" s="48" t="s">
        <v>71</v>
      </c>
      <c r="BF69" s="48" t="s">
        <v>71</v>
      </c>
      <c r="BG69" s="48" t="s">
        <v>69</v>
      </c>
      <c r="BH69" s="48" t="s">
        <v>69</v>
      </c>
      <c r="BI69" s="49">
        <f t="shared" si="184"/>
        <v>1</v>
      </c>
      <c r="BJ69" s="49" t="s">
        <v>146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49" t="s">
        <v>70</v>
      </c>
      <c r="BT69" s="49" t="s">
        <v>69</v>
      </c>
      <c r="BU69" s="49" t="s">
        <v>70</v>
      </c>
      <c r="BV69" s="49" t="s">
        <v>69</v>
      </c>
      <c r="BW69" s="49" t="s">
        <v>69</v>
      </c>
      <c r="BX69" s="49" t="s">
        <v>69</v>
      </c>
      <c r="BY69" s="49" t="s">
        <v>70</v>
      </c>
      <c r="BZ69" s="49" t="s">
        <v>69</v>
      </c>
    </row>
    <row r="70" spans="1:78" s="49" customFormat="1" x14ac:dyDescent="0.3">
      <c r="A70" s="48">
        <v>14181500</v>
      </c>
      <c r="B70" s="48">
        <v>23780511</v>
      </c>
      <c r="C70" s="49" t="s">
        <v>140</v>
      </c>
      <c r="D70" s="77" t="s">
        <v>226</v>
      </c>
      <c r="F70" s="50"/>
      <c r="G70" s="51">
        <v>0.77900000000000003</v>
      </c>
      <c r="H70" s="51" t="str">
        <f t="shared" ref="H70" si="199">IF(G70&gt;0.8,"VG",IF(G70&gt;0.7,"G",IF(G70&gt;0.45,"S","NS")))</f>
        <v>G</v>
      </c>
      <c r="I70" s="51" t="str">
        <f t="shared" ref="I70" si="200">AI70</f>
        <v>S</v>
      </c>
      <c r="J70" s="51" t="str">
        <f t="shared" ref="J70" si="201">BB70</f>
        <v>G</v>
      </c>
      <c r="K70" s="51" t="str">
        <f t="shared" ref="K70" si="202">BT70</f>
        <v>G</v>
      </c>
      <c r="L70" s="52">
        <v>-3.5000000000000001E-3</v>
      </c>
      <c r="M70" s="51" t="str">
        <f t="shared" ref="M70" si="203">IF(ABS(L70)&lt;5%,"VG",IF(ABS(L70)&lt;10%,"G",IF(ABS(L70)&lt;15%,"S","NS")))</f>
        <v>VG</v>
      </c>
      <c r="N70" s="51" t="str">
        <f t="shared" ref="N70" si="204">AO70</f>
        <v>S</v>
      </c>
      <c r="O70" s="51" t="str">
        <f t="shared" ref="O70" si="205">BD70</f>
        <v>VG</v>
      </c>
      <c r="P70" s="51" t="str">
        <f t="shared" ref="P70" si="206">BY70</f>
        <v>S</v>
      </c>
      <c r="Q70" s="51">
        <v>0.47</v>
      </c>
      <c r="R70" s="51" t="str">
        <f t="shared" ref="R70" si="207">IF(Q70&lt;=0.5,"VG",IF(Q70&lt;=0.6,"G",IF(Q70&lt;=0.7,"S","NS")))</f>
        <v>VG</v>
      </c>
      <c r="S70" s="51" t="str">
        <f t="shared" ref="S70" si="208">AN70</f>
        <v>S</v>
      </c>
      <c r="T70" s="51" t="str">
        <f t="shared" ref="T70" si="209">BF70</f>
        <v>VG</v>
      </c>
      <c r="U70" s="51" t="str">
        <f t="shared" ref="U70" si="210">BX70</f>
        <v>G</v>
      </c>
      <c r="V70" s="51">
        <v>0.78010000000000002</v>
      </c>
      <c r="W70" s="51" t="str">
        <f t="shared" ref="W70" si="211">IF(V70&gt;0.85,"VG",IF(V70&gt;0.75,"G",IF(V70&gt;0.6,"S","NS")))</f>
        <v>G</v>
      </c>
      <c r="X70" s="51" t="str">
        <f t="shared" ref="X70" si="212">AP70</f>
        <v>S</v>
      </c>
      <c r="Y70" s="51" t="str">
        <f t="shared" ref="Y70" si="213">BH70</f>
        <v>G</v>
      </c>
      <c r="Z70" s="51" t="str">
        <f t="shared" ref="Z70" si="214">BZ70</f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48" t="s">
        <v>70</v>
      </c>
      <c r="AJ70" s="48" t="s">
        <v>70</v>
      </c>
      <c r="AK70" s="48" t="s">
        <v>70</v>
      </c>
      <c r="AL70" s="48" t="s">
        <v>69</v>
      </c>
      <c r="AM70" s="48" t="s">
        <v>69</v>
      </c>
      <c r="AN70" s="48" t="s">
        <v>70</v>
      </c>
      <c r="AO70" s="48" t="s">
        <v>70</v>
      </c>
      <c r="AP70" s="48" t="s">
        <v>70</v>
      </c>
      <c r="AR70" s="54" t="s">
        <v>146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48" t="s">
        <v>69</v>
      </c>
      <c r="BB70" s="48" t="s">
        <v>69</v>
      </c>
      <c r="BC70" s="48" t="s">
        <v>71</v>
      </c>
      <c r="BD70" s="48" t="s">
        <v>71</v>
      </c>
      <c r="BE70" s="48" t="s">
        <v>71</v>
      </c>
      <c r="BF70" s="48" t="s">
        <v>71</v>
      </c>
      <c r="BG70" s="48" t="s">
        <v>69</v>
      </c>
      <c r="BH70" s="48" t="s">
        <v>69</v>
      </c>
      <c r="BI70" s="49">
        <f t="shared" ref="BI70" si="215">IF(BJ70=AR70,1,0)</f>
        <v>1</v>
      </c>
      <c r="BJ70" s="49" t="s">
        <v>146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49" t="s">
        <v>70</v>
      </c>
      <c r="BT70" s="49" t="s">
        <v>69</v>
      </c>
      <c r="BU70" s="49" t="s">
        <v>70</v>
      </c>
      <c r="BV70" s="49" t="s">
        <v>69</v>
      </c>
      <c r="BW70" s="49" t="s">
        <v>69</v>
      </c>
      <c r="BX70" s="49" t="s">
        <v>69</v>
      </c>
      <c r="BY70" s="49" t="s">
        <v>70</v>
      </c>
      <c r="BZ70" s="49" t="s">
        <v>69</v>
      </c>
    </row>
    <row r="71" spans="1:78" s="49" customFormat="1" x14ac:dyDescent="0.3">
      <c r="A71" s="48">
        <v>14181500</v>
      </c>
      <c r="B71" s="48">
        <v>23780511</v>
      </c>
      <c r="C71" s="49" t="s">
        <v>140</v>
      </c>
      <c r="D71" s="77" t="s">
        <v>278</v>
      </c>
      <c r="F71" s="50"/>
      <c r="G71" s="51">
        <v>0.77900000000000003</v>
      </c>
      <c r="H71" s="51" t="str">
        <f t="shared" ref="H71" si="216">IF(G71&gt;0.8,"VG",IF(G71&gt;0.7,"G",IF(G71&gt;0.45,"S","NS")))</f>
        <v>G</v>
      </c>
      <c r="I71" s="51" t="str">
        <f t="shared" ref="I71" si="217">AI71</f>
        <v>S</v>
      </c>
      <c r="J71" s="51" t="str">
        <f t="shared" ref="J71" si="218">BB71</f>
        <v>G</v>
      </c>
      <c r="K71" s="51" t="str">
        <f t="shared" ref="K71" si="219">BT71</f>
        <v>G</v>
      </c>
      <c r="L71" s="52">
        <v>-1E-3</v>
      </c>
      <c r="M71" s="51" t="str">
        <f t="shared" ref="M71" si="220">IF(ABS(L71)&lt;5%,"VG",IF(ABS(L71)&lt;10%,"G",IF(ABS(L71)&lt;15%,"S","NS")))</f>
        <v>VG</v>
      </c>
      <c r="N71" s="51" t="str">
        <f t="shared" ref="N71" si="221">AO71</f>
        <v>S</v>
      </c>
      <c r="O71" s="51" t="str">
        <f t="shared" ref="O71" si="222">BD71</f>
        <v>VG</v>
      </c>
      <c r="P71" s="51" t="str">
        <f t="shared" ref="P71" si="223">BY71</f>
        <v>S</v>
      </c>
      <c r="Q71" s="51">
        <v>0.47</v>
      </c>
      <c r="R71" s="51" t="str">
        <f t="shared" ref="R71" si="224">IF(Q71&lt;=0.5,"VG",IF(Q71&lt;=0.6,"G",IF(Q71&lt;=0.7,"S","NS")))</f>
        <v>VG</v>
      </c>
      <c r="S71" s="51" t="str">
        <f t="shared" ref="S71" si="225">AN71</f>
        <v>S</v>
      </c>
      <c r="T71" s="51" t="str">
        <f t="shared" ref="T71" si="226">BF71</f>
        <v>VG</v>
      </c>
      <c r="U71" s="51" t="str">
        <f t="shared" ref="U71" si="227">BX71</f>
        <v>G</v>
      </c>
      <c r="V71" s="51">
        <v>0.78010000000000002</v>
      </c>
      <c r="W71" s="51" t="str">
        <f t="shared" ref="W71" si="228">IF(V71&gt;0.85,"VG",IF(V71&gt;0.75,"G",IF(V71&gt;0.6,"S","NS")))</f>
        <v>G</v>
      </c>
      <c r="X71" s="51" t="str">
        <f t="shared" ref="X71" si="229">AP71</f>
        <v>S</v>
      </c>
      <c r="Y71" s="51" t="str">
        <f t="shared" ref="Y71" si="230">BH71</f>
        <v>G</v>
      </c>
      <c r="Z71" s="51" t="str">
        <f t="shared" ref="Z71" si="231">BZ71</f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48" t="s">
        <v>70</v>
      </c>
      <c r="AJ71" s="48" t="s">
        <v>70</v>
      </c>
      <c r="AK71" s="48" t="s">
        <v>70</v>
      </c>
      <c r="AL71" s="48" t="s">
        <v>69</v>
      </c>
      <c r="AM71" s="48" t="s">
        <v>69</v>
      </c>
      <c r="AN71" s="48" t="s">
        <v>70</v>
      </c>
      <c r="AO71" s="48" t="s">
        <v>70</v>
      </c>
      <c r="AP71" s="48" t="s">
        <v>70</v>
      </c>
      <c r="AR71" s="54" t="s">
        <v>146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48" t="s">
        <v>69</v>
      </c>
      <c r="BB71" s="48" t="s">
        <v>69</v>
      </c>
      <c r="BC71" s="48" t="s">
        <v>71</v>
      </c>
      <c r="BD71" s="48" t="s">
        <v>71</v>
      </c>
      <c r="BE71" s="48" t="s">
        <v>71</v>
      </c>
      <c r="BF71" s="48" t="s">
        <v>71</v>
      </c>
      <c r="BG71" s="48" t="s">
        <v>69</v>
      </c>
      <c r="BH71" s="48" t="s">
        <v>69</v>
      </c>
      <c r="BI71" s="49">
        <f t="shared" ref="BI71" si="232">IF(BJ71=AR71,1,0)</f>
        <v>1</v>
      </c>
      <c r="BJ71" s="49" t="s">
        <v>146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49" t="s">
        <v>70</v>
      </c>
      <c r="BT71" s="49" t="s">
        <v>69</v>
      </c>
      <c r="BU71" s="49" t="s">
        <v>70</v>
      </c>
      <c r="BV71" s="49" t="s">
        <v>69</v>
      </c>
      <c r="BW71" s="49" t="s">
        <v>69</v>
      </c>
      <c r="BX71" s="49" t="s">
        <v>69</v>
      </c>
      <c r="BY71" s="49" t="s">
        <v>70</v>
      </c>
      <c r="BZ71" s="49" t="s">
        <v>69</v>
      </c>
    </row>
    <row r="72" spans="1:78" x14ac:dyDescent="0.3">
      <c r="A72" s="3"/>
      <c r="B72" s="3"/>
      <c r="M72" s="26"/>
      <c r="Q72" s="18"/>
      <c r="AA72" s="33"/>
      <c r="AB72" s="33"/>
      <c r="AC72" s="42"/>
      <c r="AD72" s="42"/>
      <c r="AE72" s="43"/>
      <c r="AF72" s="43"/>
      <c r="AG72" s="35"/>
      <c r="AH72" s="35"/>
      <c r="AI72" s="36"/>
      <c r="AJ72" s="36"/>
      <c r="AK72" s="40"/>
      <c r="AL72" s="40"/>
      <c r="AM72" s="41"/>
      <c r="AN72" s="41"/>
      <c r="AO72" s="3"/>
      <c r="AP72" s="3"/>
      <c r="AR72" s="44"/>
      <c r="AS72" s="33"/>
      <c r="AT72" s="33"/>
      <c r="AU72" s="42"/>
      <c r="AV72" s="42"/>
      <c r="AW72" s="43"/>
      <c r="AX72" s="43"/>
      <c r="AY72" s="35"/>
      <c r="AZ72" s="35"/>
      <c r="BA72" s="36"/>
      <c r="BB72" s="36"/>
      <c r="BC72" s="40"/>
      <c r="BD72" s="40"/>
      <c r="BE72" s="41"/>
      <c r="BF72" s="41"/>
      <c r="BG72" s="3"/>
      <c r="BH72" s="3"/>
      <c r="BK72" s="35"/>
      <c r="BL72" s="35"/>
      <c r="BM72" s="35"/>
      <c r="BN72" s="35"/>
      <c r="BO72" s="35"/>
      <c r="BP72" s="35"/>
      <c r="BQ72" s="35"/>
      <c r="BR72" s="35"/>
    </row>
    <row r="73" spans="1:78" x14ac:dyDescent="0.3">
      <c r="A73" s="3">
        <v>14182500</v>
      </c>
      <c r="B73" s="3">
        <v>23780805</v>
      </c>
      <c r="C73" t="s">
        <v>141</v>
      </c>
      <c r="D73" t="s">
        <v>137</v>
      </c>
      <c r="G73" s="16">
        <v>0.65</v>
      </c>
      <c r="H73" s="16" t="str">
        <f t="shared" ref="H73:H82" si="233">IF(G73&gt;0.8,"VG",IF(G73&gt;0.7,"G",IF(G73&gt;0.45,"S","NS")))</f>
        <v>S</v>
      </c>
      <c r="I73" s="16" t="str">
        <f t="shared" ref="I73:I78" si="234">AI73</f>
        <v>S</v>
      </c>
      <c r="J73" s="16" t="str">
        <f t="shared" ref="J73:J78" si="235">BB73</f>
        <v>S</v>
      </c>
      <c r="K73" s="16" t="str">
        <f t="shared" ref="K73:K78" si="236">BT73</f>
        <v>S</v>
      </c>
      <c r="L73" s="19">
        <v>0.46400000000000002</v>
      </c>
      <c r="M73" s="26" t="str">
        <f t="shared" ref="M73:M82" si="237">IF(ABS(L73)&lt;5%,"VG",IF(ABS(L73)&lt;10%,"G",IF(ABS(L73)&lt;15%,"S","NS")))</f>
        <v>NS</v>
      </c>
      <c r="N73" s="26" t="str">
        <f t="shared" ref="N73:N86" si="238">AO73</f>
        <v>VG</v>
      </c>
      <c r="O73" s="26" t="str">
        <f t="shared" ref="O73:O78" si="239">BD73</f>
        <v>NS</v>
      </c>
      <c r="P73" s="26" t="str">
        <f t="shared" ref="P73:P86" si="240">BY73</f>
        <v>VG</v>
      </c>
      <c r="Q73" s="18">
        <v>0.55000000000000004</v>
      </c>
      <c r="R73" s="17" t="str">
        <f t="shared" ref="R73:R82" si="241">IF(Q73&lt;=0.5,"VG",IF(Q73&lt;=0.6,"G",IF(Q73&lt;=0.7,"S","NS")))</f>
        <v>G</v>
      </c>
      <c r="S73" s="17" t="str">
        <f t="shared" ref="S73:S78" si="242">AN73</f>
        <v>S</v>
      </c>
      <c r="T73" s="17" t="str">
        <f t="shared" ref="T73:T78" si="243">BF73</f>
        <v>S</v>
      </c>
      <c r="U73" s="17" t="str">
        <f t="shared" ref="U73:U78" si="244">BX73</f>
        <v>S</v>
      </c>
      <c r="V73" s="18">
        <v>0.88</v>
      </c>
      <c r="W73" s="18" t="str">
        <f t="shared" ref="W73:W82" si="245">IF(V73&gt;0.85,"VG",IF(V73&gt;0.75,"G",IF(V73&gt;0.6,"S","NS")))</f>
        <v>VG</v>
      </c>
      <c r="X73" s="18" t="str">
        <f t="shared" ref="X73:X78" si="246">AP73</f>
        <v>G</v>
      </c>
      <c r="Y73" s="18" t="str">
        <f t="shared" ref="Y73:Y78" si="247">BH73</f>
        <v>VG</v>
      </c>
      <c r="Z73" s="18" t="str">
        <f t="shared" ref="Z73:Z78" si="248">BZ73</f>
        <v>VG</v>
      </c>
      <c r="AA73" s="33">
        <v>0.535923319643546</v>
      </c>
      <c r="AB73" s="33">
        <v>0.54027386729737004</v>
      </c>
      <c r="AC73" s="42">
        <v>38.385922260563298</v>
      </c>
      <c r="AD73" s="42">
        <v>34.925235199023199</v>
      </c>
      <c r="AE73" s="43">
        <v>0.68123173763151501</v>
      </c>
      <c r="AF73" s="43">
        <v>0.67803107060268997</v>
      </c>
      <c r="AG73" s="35">
        <v>0.89656751071997598</v>
      </c>
      <c r="AH73" s="35">
        <v>0.81040885140585495</v>
      </c>
      <c r="AI73" s="36" t="s">
        <v>70</v>
      </c>
      <c r="AJ73" s="36" t="s">
        <v>70</v>
      </c>
      <c r="AK73" s="40" t="s">
        <v>68</v>
      </c>
      <c r="AL73" s="40" t="s">
        <v>68</v>
      </c>
      <c r="AM73" s="41" t="s">
        <v>70</v>
      </c>
      <c r="AN73" s="41" t="s">
        <v>70</v>
      </c>
      <c r="AO73" s="3" t="s">
        <v>71</v>
      </c>
      <c r="AP73" s="3" t="s">
        <v>69</v>
      </c>
      <c r="AR73" s="44" t="s">
        <v>147</v>
      </c>
      <c r="AS73" s="33">
        <v>0.58536063766689905</v>
      </c>
      <c r="AT73" s="33">
        <v>0.59272982781481798</v>
      </c>
      <c r="AU73" s="42">
        <v>33.469692203266703</v>
      </c>
      <c r="AV73" s="42">
        <v>33.364055411436802</v>
      </c>
      <c r="AW73" s="43">
        <v>0.64392496638436203</v>
      </c>
      <c r="AX73" s="43">
        <v>0.63817722631349205</v>
      </c>
      <c r="AY73" s="35">
        <v>0.86206359381770803</v>
      </c>
      <c r="AZ73" s="35">
        <v>0.87097721664626104</v>
      </c>
      <c r="BA73" s="36" t="s">
        <v>70</v>
      </c>
      <c r="BB73" s="36" t="s">
        <v>70</v>
      </c>
      <c r="BC73" s="40" t="s">
        <v>68</v>
      </c>
      <c r="BD73" s="40" t="s">
        <v>68</v>
      </c>
      <c r="BE73" s="41" t="s">
        <v>70</v>
      </c>
      <c r="BF73" s="41" t="s">
        <v>70</v>
      </c>
      <c r="BG73" s="3" t="s">
        <v>71</v>
      </c>
      <c r="BH73" s="3" t="s">
        <v>71</v>
      </c>
      <c r="BI73">
        <f t="shared" ref="BI73:BI86" si="249">IF(BJ73=AR73,1,0)</f>
        <v>1</v>
      </c>
      <c r="BJ73" t="s">
        <v>147</v>
      </c>
      <c r="BK73" s="35">
        <v>0.54378322653536504</v>
      </c>
      <c r="BL73" s="35">
        <v>0.55855572720182001</v>
      </c>
      <c r="BM73" s="35">
        <v>38.038808598584602</v>
      </c>
      <c r="BN73" s="35">
        <v>37.220206783194897</v>
      </c>
      <c r="BO73" s="35">
        <v>0.67543820847257097</v>
      </c>
      <c r="BP73" s="35">
        <v>0.66441272775149296</v>
      </c>
      <c r="BQ73" s="35">
        <v>0.89330690129327395</v>
      </c>
      <c r="BR73" s="35">
        <v>0.89525479032905397</v>
      </c>
      <c r="BS73" t="s">
        <v>70</v>
      </c>
      <c r="BT73" t="s">
        <v>70</v>
      </c>
      <c r="BU73" t="s">
        <v>68</v>
      </c>
      <c r="BV73" t="s">
        <v>68</v>
      </c>
      <c r="BW73" t="s">
        <v>70</v>
      </c>
      <c r="BX73" t="s">
        <v>70</v>
      </c>
      <c r="BY73" t="s">
        <v>71</v>
      </c>
      <c r="BZ73" t="s">
        <v>71</v>
      </c>
    </row>
    <row r="74" spans="1:78" s="56" customFormat="1" x14ac:dyDescent="0.3">
      <c r="A74" s="55">
        <v>14182500</v>
      </c>
      <c r="B74" s="55">
        <v>23780805</v>
      </c>
      <c r="C74" s="56" t="s">
        <v>141</v>
      </c>
      <c r="D74" s="56" t="s">
        <v>151</v>
      </c>
      <c r="F74" s="57"/>
      <c r="G74" s="58">
        <v>0.66400000000000003</v>
      </c>
      <c r="H74" s="58" t="str">
        <f t="shared" si="233"/>
        <v>S</v>
      </c>
      <c r="I74" s="58" t="str">
        <f t="shared" si="234"/>
        <v>S</v>
      </c>
      <c r="J74" s="58" t="str">
        <f t="shared" si="235"/>
        <v>S</v>
      </c>
      <c r="K74" s="58" t="str">
        <f t="shared" si="236"/>
        <v>S</v>
      </c>
      <c r="L74" s="59">
        <v>0.435</v>
      </c>
      <c r="M74" s="58" t="str">
        <f t="shared" si="237"/>
        <v>NS</v>
      </c>
      <c r="N74" s="58" t="str">
        <f t="shared" si="238"/>
        <v>VG</v>
      </c>
      <c r="O74" s="58" t="str">
        <f t="shared" si="239"/>
        <v>NS</v>
      </c>
      <c r="P74" s="58" t="str">
        <f t="shared" si="240"/>
        <v>VG</v>
      </c>
      <c r="Q74" s="58">
        <v>0.54</v>
      </c>
      <c r="R74" s="58" t="str">
        <f t="shared" si="241"/>
        <v>G</v>
      </c>
      <c r="S74" s="58" t="str">
        <f t="shared" si="242"/>
        <v>S</v>
      </c>
      <c r="T74" s="58" t="str">
        <f t="shared" si="243"/>
        <v>S</v>
      </c>
      <c r="U74" s="58" t="str">
        <f t="shared" si="244"/>
        <v>S</v>
      </c>
      <c r="V74" s="58">
        <v>0.88500000000000001</v>
      </c>
      <c r="W74" s="58" t="str">
        <f t="shared" si="245"/>
        <v>VG</v>
      </c>
      <c r="X74" s="58" t="str">
        <f t="shared" si="246"/>
        <v>G</v>
      </c>
      <c r="Y74" s="58" t="str">
        <f t="shared" si="247"/>
        <v>VG</v>
      </c>
      <c r="Z74" s="58" t="str">
        <f t="shared" si="248"/>
        <v>VG</v>
      </c>
      <c r="AA74" s="60">
        <v>0.535923319643546</v>
      </c>
      <c r="AB74" s="60">
        <v>0.54027386729737004</v>
      </c>
      <c r="AC74" s="60">
        <v>38.385922260563298</v>
      </c>
      <c r="AD74" s="60">
        <v>34.925235199023199</v>
      </c>
      <c r="AE74" s="60">
        <v>0.68123173763151501</v>
      </c>
      <c r="AF74" s="60">
        <v>0.67803107060268997</v>
      </c>
      <c r="AG74" s="60">
        <v>0.89656751071997598</v>
      </c>
      <c r="AH74" s="60">
        <v>0.81040885140585495</v>
      </c>
      <c r="AI74" s="55" t="s">
        <v>70</v>
      </c>
      <c r="AJ74" s="55" t="s">
        <v>70</v>
      </c>
      <c r="AK74" s="55" t="s">
        <v>68</v>
      </c>
      <c r="AL74" s="55" t="s">
        <v>68</v>
      </c>
      <c r="AM74" s="55" t="s">
        <v>70</v>
      </c>
      <c r="AN74" s="55" t="s">
        <v>70</v>
      </c>
      <c r="AO74" s="55" t="s">
        <v>71</v>
      </c>
      <c r="AP74" s="55" t="s">
        <v>69</v>
      </c>
      <c r="AR74" s="61" t="s">
        <v>147</v>
      </c>
      <c r="AS74" s="60">
        <v>0.58536063766689905</v>
      </c>
      <c r="AT74" s="60">
        <v>0.59272982781481798</v>
      </c>
      <c r="AU74" s="60">
        <v>33.469692203266703</v>
      </c>
      <c r="AV74" s="60">
        <v>33.364055411436802</v>
      </c>
      <c r="AW74" s="60">
        <v>0.64392496638436203</v>
      </c>
      <c r="AX74" s="60">
        <v>0.63817722631349205</v>
      </c>
      <c r="AY74" s="60">
        <v>0.86206359381770803</v>
      </c>
      <c r="AZ74" s="60">
        <v>0.87097721664626104</v>
      </c>
      <c r="BA74" s="55" t="s">
        <v>70</v>
      </c>
      <c r="BB74" s="55" t="s">
        <v>70</v>
      </c>
      <c r="BC74" s="55" t="s">
        <v>68</v>
      </c>
      <c r="BD74" s="55" t="s">
        <v>68</v>
      </c>
      <c r="BE74" s="55" t="s">
        <v>70</v>
      </c>
      <c r="BF74" s="55" t="s">
        <v>70</v>
      </c>
      <c r="BG74" s="55" t="s">
        <v>71</v>
      </c>
      <c r="BH74" s="55" t="s">
        <v>71</v>
      </c>
      <c r="BI74" s="56">
        <f t="shared" si="249"/>
        <v>1</v>
      </c>
      <c r="BJ74" s="56" t="s">
        <v>147</v>
      </c>
      <c r="BK74" s="60">
        <v>0.54378322653536504</v>
      </c>
      <c r="BL74" s="60">
        <v>0.55855572720182001</v>
      </c>
      <c r="BM74" s="60">
        <v>38.038808598584602</v>
      </c>
      <c r="BN74" s="60">
        <v>37.220206783194897</v>
      </c>
      <c r="BO74" s="60">
        <v>0.67543820847257097</v>
      </c>
      <c r="BP74" s="60">
        <v>0.66441272775149296</v>
      </c>
      <c r="BQ74" s="60">
        <v>0.89330690129327395</v>
      </c>
      <c r="BR74" s="60">
        <v>0.89525479032905397</v>
      </c>
      <c r="BS74" s="56" t="s">
        <v>70</v>
      </c>
      <c r="BT74" s="56" t="s">
        <v>70</v>
      </c>
      <c r="BU74" s="56" t="s">
        <v>68</v>
      </c>
      <c r="BV74" s="56" t="s">
        <v>68</v>
      </c>
      <c r="BW74" s="56" t="s">
        <v>70</v>
      </c>
      <c r="BX74" s="56" t="s">
        <v>70</v>
      </c>
      <c r="BY74" s="56" t="s">
        <v>71</v>
      </c>
      <c r="BZ74" s="56" t="s">
        <v>71</v>
      </c>
    </row>
    <row r="75" spans="1:78" s="56" customFormat="1" x14ac:dyDescent="0.3">
      <c r="A75" s="55">
        <v>14182500</v>
      </c>
      <c r="B75" s="55">
        <v>23780805</v>
      </c>
      <c r="C75" s="56" t="s">
        <v>141</v>
      </c>
      <c r="D75" s="56" t="s">
        <v>171</v>
      </c>
      <c r="E75" s="56" t="s">
        <v>172</v>
      </c>
      <c r="F75" s="57"/>
      <c r="G75" s="58">
        <v>0.78400000000000003</v>
      </c>
      <c r="H75" s="58" t="str">
        <f t="shared" si="233"/>
        <v>G</v>
      </c>
      <c r="I75" s="58" t="str">
        <f t="shared" si="234"/>
        <v>S</v>
      </c>
      <c r="J75" s="58" t="str">
        <f t="shared" si="235"/>
        <v>S</v>
      </c>
      <c r="K75" s="58" t="str">
        <f t="shared" si="236"/>
        <v>S</v>
      </c>
      <c r="L75" s="59">
        <v>0.19059999999999999</v>
      </c>
      <c r="M75" s="58" t="str">
        <f t="shared" si="237"/>
        <v>NS</v>
      </c>
      <c r="N75" s="58" t="str">
        <f t="shared" si="238"/>
        <v>VG</v>
      </c>
      <c r="O75" s="58" t="str">
        <f t="shared" si="239"/>
        <v>NS</v>
      </c>
      <c r="P75" s="58" t="str">
        <f t="shared" si="240"/>
        <v>VG</v>
      </c>
      <c r="Q75" s="58">
        <v>0.45600000000000002</v>
      </c>
      <c r="R75" s="58" t="str">
        <f t="shared" si="241"/>
        <v>VG</v>
      </c>
      <c r="S75" s="58" t="str">
        <f t="shared" si="242"/>
        <v>S</v>
      </c>
      <c r="T75" s="58" t="str">
        <f t="shared" si="243"/>
        <v>S</v>
      </c>
      <c r="U75" s="58" t="str">
        <f t="shared" si="244"/>
        <v>S</v>
      </c>
      <c r="V75" s="58">
        <v>0.878</v>
      </c>
      <c r="W75" s="58" t="str">
        <f t="shared" si="245"/>
        <v>VG</v>
      </c>
      <c r="X75" s="58" t="str">
        <f t="shared" si="246"/>
        <v>G</v>
      </c>
      <c r="Y75" s="58" t="str">
        <f t="shared" si="247"/>
        <v>VG</v>
      </c>
      <c r="Z75" s="58" t="str">
        <f t="shared" si="248"/>
        <v>VG</v>
      </c>
      <c r="AA75" s="60">
        <v>0.535923319643546</v>
      </c>
      <c r="AB75" s="60">
        <v>0.54027386729737004</v>
      </c>
      <c r="AC75" s="60">
        <v>38.385922260563298</v>
      </c>
      <c r="AD75" s="60">
        <v>34.925235199023199</v>
      </c>
      <c r="AE75" s="60">
        <v>0.68123173763151501</v>
      </c>
      <c r="AF75" s="60">
        <v>0.67803107060268997</v>
      </c>
      <c r="AG75" s="60">
        <v>0.89656751071997598</v>
      </c>
      <c r="AH75" s="60">
        <v>0.81040885140585495</v>
      </c>
      <c r="AI75" s="55" t="s">
        <v>70</v>
      </c>
      <c r="AJ75" s="55" t="s">
        <v>70</v>
      </c>
      <c r="AK75" s="55" t="s">
        <v>68</v>
      </c>
      <c r="AL75" s="55" t="s">
        <v>68</v>
      </c>
      <c r="AM75" s="55" t="s">
        <v>70</v>
      </c>
      <c r="AN75" s="55" t="s">
        <v>70</v>
      </c>
      <c r="AO75" s="55" t="s">
        <v>71</v>
      </c>
      <c r="AP75" s="55" t="s">
        <v>69</v>
      </c>
      <c r="AR75" s="61" t="s">
        <v>147</v>
      </c>
      <c r="AS75" s="60">
        <v>0.58536063766689905</v>
      </c>
      <c r="AT75" s="60">
        <v>0.59272982781481798</v>
      </c>
      <c r="AU75" s="60">
        <v>33.469692203266703</v>
      </c>
      <c r="AV75" s="60">
        <v>33.364055411436802</v>
      </c>
      <c r="AW75" s="60">
        <v>0.64392496638436203</v>
      </c>
      <c r="AX75" s="60">
        <v>0.63817722631349205</v>
      </c>
      <c r="AY75" s="60">
        <v>0.86206359381770803</v>
      </c>
      <c r="AZ75" s="60">
        <v>0.87097721664626104</v>
      </c>
      <c r="BA75" s="55" t="s">
        <v>70</v>
      </c>
      <c r="BB75" s="55" t="s">
        <v>70</v>
      </c>
      <c r="BC75" s="55" t="s">
        <v>68</v>
      </c>
      <c r="BD75" s="55" t="s">
        <v>68</v>
      </c>
      <c r="BE75" s="55" t="s">
        <v>70</v>
      </c>
      <c r="BF75" s="55" t="s">
        <v>70</v>
      </c>
      <c r="BG75" s="55" t="s">
        <v>71</v>
      </c>
      <c r="BH75" s="55" t="s">
        <v>71</v>
      </c>
      <c r="BI75" s="56">
        <f t="shared" si="249"/>
        <v>1</v>
      </c>
      <c r="BJ75" s="56" t="s">
        <v>147</v>
      </c>
      <c r="BK75" s="60">
        <v>0.54378322653536504</v>
      </c>
      <c r="BL75" s="60">
        <v>0.55855572720182001</v>
      </c>
      <c r="BM75" s="60">
        <v>38.038808598584602</v>
      </c>
      <c r="BN75" s="60">
        <v>37.220206783194897</v>
      </c>
      <c r="BO75" s="60">
        <v>0.67543820847257097</v>
      </c>
      <c r="BP75" s="60">
        <v>0.66441272775149296</v>
      </c>
      <c r="BQ75" s="60">
        <v>0.89330690129327395</v>
      </c>
      <c r="BR75" s="60">
        <v>0.89525479032905397</v>
      </c>
      <c r="BS75" s="56" t="s">
        <v>70</v>
      </c>
      <c r="BT75" s="56" t="s">
        <v>70</v>
      </c>
      <c r="BU75" s="56" t="s">
        <v>68</v>
      </c>
      <c r="BV75" s="56" t="s">
        <v>68</v>
      </c>
      <c r="BW75" s="56" t="s">
        <v>70</v>
      </c>
      <c r="BX75" s="56" t="s">
        <v>70</v>
      </c>
      <c r="BY75" s="56" t="s">
        <v>71</v>
      </c>
      <c r="BZ75" s="56" t="s">
        <v>71</v>
      </c>
    </row>
    <row r="76" spans="1:78" s="56" customFormat="1" x14ac:dyDescent="0.3">
      <c r="A76" s="55">
        <v>14182500</v>
      </c>
      <c r="B76" s="55">
        <v>23780805</v>
      </c>
      <c r="C76" s="56" t="s">
        <v>141</v>
      </c>
      <c r="D76" s="56" t="s">
        <v>181</v>
      </c>
      <c r="E76" s="56" t="s">
        <v>182</v>
      </c>
      <c r="F76" s="57"/>
      <c r="G76" s="58">
        <v>0.66400000000000003</v>
      </c>
      <c r="H76" s="58" t="str">
        <f t="shared" si="233"/>
        <v>S</v>
      </c>
      <c r="I76" s="58" t="str">
        <f t="shared" si="234"/>
        <v>S</v>
      </c>
      <c r="J76" s="58" t="str">
        <f t="shared" si="235"/>
        <v>S</v>
      </c>
      <c r="K76" s="58" t="str">
        <f t="shared" si="236"/>
        <v>S</v>
      </c>
      <c r="L76" s="59">
        <v>0.434</v>
      </c>
      <c r="M76" s="58" t="str">
        <f t="shared" si="237"/>
        <v>NS</v>
      </c>
      <c r="N76" s="58" t="str">
        <f t="shared" si="238"/>
        <v>VG</v>
      </c>
      <c r="O76" s="58" t="str">
        <f t="shared" si="239"/>
        <v>NS</v>
      </c>
      <c r="P76" s="58" t="str">
        <f t="shared" si="240"/>
        <v>VG</v>
      </c>
      <c r="Q76" s="58">
        <v>0.54</v>
      </c>
      <c r="R76" s="58" t="str">
        <f t="shared" si="241"/>
        <v>G</v>
      </c>
      <c r="S76" s="58" t="str">
        <f t="shared" si="242"/>
        <v>S</v>
      </c>
      <c r="T76" s="58" t="str">
        <f t="shared" si="243"/>
        <v>S</v>
      </c>
      <c r="U76" s="58" t="str">
        <f t="shared" si="244"/>
        <v>S</v>
      </c>
      <c r="V76" s="58">
        <v>0.88680000000000003</v>
      </c>
      <c r="W76" s="58" t="str">
        <f t="shared" si="245"/>
        <v>VG</v>
      </c>
      <c r="X76" s="58" t="str">
        <f t="shared" si="246"/>
        <v>G</v>
      </c>
      <c r="Y76" s="58" t="str">
        <f t="shared" si="247"/>
        <v>VG</v>
      </c>
      <c r="Z76" s="58" t="str">
        <f t="shared" si="248"/>
        <v>VG</v>
      </c>
      <c r="AA76" s="60">
        <v>0.535923319643546</v>
      </c>
      <c r="AB76" s="60">
        <v>0.54027386729737004</v>
      </c>
      <c r="AC76" s="60">
        <v>38.385922260563298</v>
      </c>
      <c r="AD76" s="60">
        <v>34.925235199023199</v>
      </c>
      <c r="AE76" s="60">
        <v>0.68123173763151501</v>
      </c>
      <c r="AF76" s="60">
        <v>0.67803107060268997</v>
      </c>
      <c r="AG76" s="60">
        <v>0.89656751071997598</v>
      </c>
      <c r="AH76" s="60">
        <v>0.81040885140585495</v>
      </c>
      <c r="AI76" s="55" t="s">
        <v>70</v>
      </c>
      <c r="AJ76" s="55" t="s">
        <v>70</v>
      </c>
      <c r="AK76" s="55" t="s">
        <v>68</v>
      </c>
      <c r="AL76" s="55" t="s">
        <v>68</v>
      </c>
      <c r="AM76" s="55" t="s">
        <v>70</v>
      </c>
      <c r="AN76" s="55" t="s">
        <v>70</v>
      </c>
      <c r="AO76" s="55" t="s">
        <v>71</v>
      </c>
      <c r="AP76" s="55" t="s">
        <v>69</v>
      </c>
      <c r="AR76" s="61" t="s">
        <v>147</v>
      </c>
      <c r="AS76" s="60">
        <v>0.58536063766689905</v>
      </c>
      <c r="AT76" s="60">
        <v>0.59272982781481798</v>
      </c>
      <c r="AU76" s="60">
        <v>33.469692203266703</v>
      </c>
      <c r="AV76" s="60">
        <v>33.364055411436802</v>
      </c>
      <c r="AW76" s="60">
        <v>0.64392496638436203</v>
      </c>
      <c r="AX76" s="60">
        <v>0.63817722631349205</v>
      </c>
      <c r="AY76" s="60">
        <v>0.86206359381770803</v>
      </c>
      <c r="AZ76" s="60">
        <v>0.87097721664626104</v>
      </c>
      <c r="BA76" s="55" t="s">
        <v>70</v>
      </c>
      <c r="BB76" s="55" t="s">
        <v>70</v>
      </c>
      <c r="BC76" s="55" t="s">
        <v>68</v>
      </c>
      <c r="BD76" s="55" t="s">
        <v>68</v>
      </c>
      <c r="BE76" s="55" t="s">
        <v>70</v>
      </c>
      <c r="BF76" s="55" t="s">
        <v>70</v>
      </c>
      <c r="BG76" s="55" t="s">
        <v>71</v>
      </c>
      <c r="BH76" s="55" t="s">
        <v>71</v>
      </c>
      <c r="BI76" s="56">
        <f t="shared" si="249"/>
        <v>1</v>
      </c>
      <c r="BJ76" s="56" t="s">
        <v>147</v>
      </c>
      <c r="BK76" s="60">
        <v>0.54378322653536504</v>
      </c>
      <c r="BL76" s="60">
        <v>0.55855572720182001</v>
      </c>
      <c r="BM76" s="60">
        <v>38.038808598584602</v>
      </c>
      <c r="BN76" s="60">
        <v>37.220206783194897</v>
      </c>
      <c r="BO76" s="60">
        <v>0.67543820847257097</v>
      </c>
      <c r="BP76" s="60">
        <v>0.66441272775149296</v>
      </c>
      <c r="BQ76" s="60">
        <v>0.89330690129327395</v>
      </c>
      <c r="BR76" s="60">
        <v>0.89525479032905397</v>
      </c>
      <c r="BS76" s="56" t="s">
        <v>70</v>
      </c>
      <c r="BT76" s="56" t="s">
        <v>70</v>
      </c>
      <c r="BU76" s="56" t="s">
        <v>68</v>
      </c>
      <c r="BV76" s="56" t="s">
        <v>68</v>
      </c>
      <c r="BW76" s="56" t="s">
        <v>70</v>
      </c>
      <c r="BX76" s="56" t="s">
        <v>70</v>
      </c>
      <c r="BY76" s="56" t="s">
        <v>71</v>
      </c>
      <c r="BZ76" s="56" t="s">
        <v>71</v>
      </c>
    </row>
    <row r="77" spans="1:78" s="56" customFormat="1" ht="28.8" x14ac:dyDescent="0.3">
      <c r="A77" s="55">
        <v>14182500</v>
      </c>
      <c r="B77" s="55">
        <v>23780805</v>
      </c>
      <c r="C77" s="56" t="s">
        <v>141</v>
      </c>
      <c r="D77" s="66" t="s">
        <v>179</v>
      </c>
      <c r="E77" s="56" t="s">
        <v>180</v>
      </c>
      <c r="F77" s="57"/>
      <c r="G77" s="58">
        <v>0.72099999999999997</v>
      </c>
      <c r="H77" s="58" t="str">
        <f t="shared" si="233"/>
        <v>G</v>
      </c>
      <c r="I77" s="58" t="str">
        <f t="shared" si="234"/>
        <v>S</v>
      </c>
      <c r="J77" s="58" t="str">
        <f t="shared" si="235"/>
        <v>S</v>
      </c>
      <c r="K77" s="58" t="str">
        <f t="shared" si="236"/>
        <v>S</v>
      </c>
      <c r="L77" s="59">
        <v>0.44900000000000001</v>
      </c>
      <c r="M77" s="58" t="str">
        <f t="shared" si="237"/>
        <v>NS</v>
      </c>
      <c r="N77" s="58" t="str">
        <f t="shared" si="238"/>
        <v>VG</v>
      </c>
      <c r="O77" s="58" t="str">
        <f t="shared" si="239"/>
        <v>NS</v>
      </c>
      <c r="P77" s="58" t="str">
        <f t="shared" si="240"/>
        <v>VG</v>
      </c>
      <c r="Q77" s="58">
        <v>0.49399999999999999</v>
      </c>
      <c r="R77" s="58" t="str">
        <f t="shared" si="241"/>
        <v>VG</v>
      </c>
      <c r="S77" s="58" t="str">
        <f t="shared" si="242"/>
        <v>S</v>
      </c>
      <c r="T77" s="58" t="str">
        <f t="shared" si="243"/>
        <v>S</v>
      </c>
      <c r="U77" s="58" t="str">
        <f t="shared" si="244"/>
        <v>S</v>
      </c>
      <c r="V77" s="58">
        <v>0.90229999999999999</v>
      </c>
      <c r="W77" s="58" t="str">
        <f t="shared" si="245"/>
        <v>VG</v>
      </c>
      <c r="X77" s="58" t="str">
        <f t="shared" si="246"/>
        <v>G</v>
      </c>
      <c r="Y77" s="58" t="str">
        <f t="shared" si="247"/>
        <v>VG</v>
      </c>
      <c r="Z77" s="58" t="str">
        <f t="shared" si="248"/>
        <v>VG</v>
      </c>
      <c r="AA77" s="60">
        <v>0.535923319643546</v>
      </c>
      <c r="AB77" s="60">
        <v>0.54027386729737004</v>
      </c>
      <c r="AC77" s="60">
        <v>38.385922260563298</v>
      </c>
      <c r="AD77" s="60">
        <v>34.925235199023199</v>
      </c>
      <c r="AE77" s="60">
        <v>0.68123173763151501</v>
      </c>
      <c r="AF77" s="60">
        <v>0.67803107060268997</v>
      </c>
      <c r="AG77" s="60">
        <v>0.89656751071997598</v>
      </c>
      <c r="AH77" s="60">
        <v>0.81040885140585495</v>
      </c>
      <c r="AI77" s="55" t="s">
        <v>70</v>
      </c>
      <c r="AJ77" s="55" t="s">
        <v>70</v>
      </c>
      <c r="AK77" s="55" t="s">
        <v>68</v>
      </c>
      <c r="AL77" s="55" t="s">
        <v>68</v>
      </c>
      <c r="AM77" s="55" t="s">
        <v>70</v>
      </c>
      <c r="AN77" s="55" t="s">
        <v>70</v>
      </c>
      <c r="AO77" s="55" t="s">
        <v>71</v>
      </c>
      <c r="AP77" s="55" t="s">
        <v>69</v>
      </c>
      <c r="AR77" s="61" t="s">
        <v>147</v>
      </c>
      <c r="AS77" s="60">
        <v>0.58536063766689905</v>
      </c>
      <c r="AT77" s="60">
        <v>0.59272982781481798</v>
      </c>
      <c r="AU77" s="60">
        <v>33.469692203266703</v>
      </c>
      <c r="AV77" s="60">
        <v>33.364055411436802</v>
      </c>
      <c r="AW77" s="60">
        <v>0.64392496638436203</v>
      </c>
      <c r="AX77" s="60">
        <v>0.63817722631349205</v>
      </c>
      <c r="AY77" s="60">
        <v>0.86206359381770803</v>
      </c>
      <c r="AZ77" s="60">
        <v>0.87097721664626104</v>
      </c>
      <c r="BA77" s="55" t="s">
        <v>70</v>
      </c>
      <c r="BB77" s="55" t="s">
        <v>70</v>
      </c>
      <c r="BC77" s="55" t="s">
        <v>68</v>
      </c>
      <c r="BD77" s="55" t="s">
        <v>68</v>
      </c>
      <c r="BE77" s="55" t="s">
        <v>70</v>
      </c>
      <c r="BF77" s="55" t="s">
        <v>70</v>
      </c>
      <c r="BG77" s="55" t="s">
        <v>71</v>
      </c>
      <c r="BH77" s="55" t="s">
        <v>71</v>
      </c>
      <c r="BI77" s="56">
        <f t="shared" si="249"/>
        <v>1</v>
      </c>
      <c r="BJ77" s="56" t="s">
        <v>147</v>
      </c>
      <c r="BK77" s="60">
        <v>0.54378322653536504</v>
      </c>
      <c r="BL77" s="60">
        <v>0.55855572720182001</v>
      </c>
      <c r="BM77" s="60">
        <v>38.038808598584602</v>
      </c>
      <c r="BN77" s="60">
        <v>37.220206783194897</v>
      </c>
      <c r="BO77" s="60">
        <v>0.67543820847257097</v>
      </c>
      <c r="BP77" s="60">
        <v>0.66441272775149296</v>
      </c>
      <c r="BQ77" s="60">
        <v>0.89330690129327395</v>
      </c>
      <c r="BR77" s="60">
        <v>0.89525479032905397</v>
      </c>
      <c r="BS77" s="56" t="s">
        <v>70</v>
      </c>
      <c r="BT77" s="56" t="s">
        <v>70</v>
      </c>
      <c r="BU77" s="56" t="s">
        <v>68</v>
      </c>
      <c r="BV77" s="56" t="s">
        <v>68</v>
      </c>
      <c r="BW77" s="56" t="s">
        <v>70</v>
      </c>
      <c r="BX77" s="56" t="s">
        <v>70</v>
      </c>
      <c r="BY77" s="56" t="s">
        <v>71</v>
      </c>
      <c r="BZ77" s="56" t="s">
        <v>71</v>
      </c>
    </row>
    <row r="78" spans="1:78" s="56" customFormat="1" x14ac:dyDescent="0.3">
      <c r="A78" s="55">
        <v>14182500</v>
      </c>
      <c r="B78" s="55">
        <v>23780805</v>
      </c>
      <c r="C78" s="56" t="s">
        <v>141</v>
      </c>
      <c r="D78" s="66" t="s">
        <v>183</v>
      </c>
      <c r="F78" s="57"/>
      <c r="G78" s="58">
        <v>0.66</v>
      </c>
      <c r="H78" s="58" t="str">
        <f t="shared" si="233"/>
        <v>S</v>
      </c>
      <c r="I78" s="58" t="str">
        <f t="shared" si="234"/>
        <v>S</v>
      </c>
      <c r="J78" s="58" t="str">
        <f t="shared" si="235"/>
        <v>S</v>
      </c>
      <c r="K78" s="58" t="str">
        <f t="shared" si="236"/>
        <v>S</v>
      </c>
      <c r="L78" s="59">
        <v>0.43559999999999999</v>
      </c>
      <c r="M78" s="58" t="str">
        <f t="shared" si="237"/>
        <v>NS</v>
      </c>
      <c r="N78" s="58" t="str">
        <f t="shared" si="238"/>
        <v>VG</v>
      </c>
      <c r="O78" s="58" t="str">
        <f t="shared" si="239"/>
        <v>NS</v>
      </c>
      <c r="P78" s="58" t="str">
        <f t="shared" si="240"/>
        <v>VG</v>
      </c>
      <c r="Q78" s="58">
        <v>0.54400000000000004</v>
      </c>
      <c r="R78" s="58" t="str">
        <f t="shared" si="241"/>
        <v>G</v>
      </c>
      <c r="S78" s="58" t="str">
        <f t="shared" si="242"/>
        <v>S</v>
      </c>
      <c r="T78" s="58" t="str">
        <f t="shared" si="243"/>
        <v>S</v>
      </c>
      <c r="U78" s="58" t="str">
        <f t="shared" si="244"/>
        <v>S</v>
      </c>
      <c r="V78" s="58">
        <v>0.88400000000000001</v>
      </c>
      <c r="W78" s="58" t="str">
        <f t="shared" si="245"/>
        <v>VG</v>
      </c>
      <c r="X78" s="58" t="str">
        <f t="shared" si="246"/>
        <v>G</v>
      </c>
      <c r="Y78" s="58" t="str">
        <f t="shared" si="247"/>
        <v>VG</v>
      </c>
      <c r="Z78" s="58" t="str">
        <f t="shared" si="248"/>
        <v>VG</v>
      </c>
      <c r="AA78" s="60">
        <v>0.535923319643546</v>
      </c>
      <c r="AB78" s="60">
        <v>0.54027386729737004</v>
      </c>
      <c r="AC78" s="60">
        <v>38.385922260563298</v>
      </c>
      <c r="AD78" s="60">
        <v>34.925235199023199</v>
      </c>
      <c r="AE78" s="60">
        <v>0.68123173763151501</v>
      </c>
      <c r="AF78" s="60">
        <v>0.67803107060268997</v>
      </c>
      <c r="AG78" s="60">
        <v>0.89656751071997598</v>
      </c>
      <c r="AH78" s="60">
        <v>0.81040885140585495</v>
      </c>
      <c r="AI78" s="55" t="s">
        <v>70</v>
      </c>
      <c r="AJ78" s="55" t="s">
        <v>70</v>
      </c>
      <c r="AK78" s="55" t="s">
        <v>68</v>
      </c>
      <c r="AL78" s="55" t="s">
        <v>68</v>
      </c>
      <c r="AM78" s="55" t="s">
        <v>70</v>
      </c>
      <c r="AN78" s="55" t="s">
        <v>70</v>
      </c>
      <c r="AO78" s="55" t="s">
        <v>71</v>
      </c>
      <c r="AP78" s="55" t="s">
        <v>69</v>
      </c>
      <c r="AR78" s="61" t="s">
        <v>147</v>
      </c>
      <c r="AS78" s="60">
        <v>0.58536063766689905</v>
      </c>
      <c r="AT78" s="60">
        <v>0.59272982781481798</v>
      </c>
      <c r="AU78" s="60">
        <v>33.469692203266703</v>
      </c>
      <c r="AV78" s="60">
        <v>33.364055411436802</v>
      </c>
      <c r="AW78" s="60">
        <v>0.64392496638436203</v>
      </c>
      <c r="AX78" s="60">
        <v>0.63817722631349205</v>
      </c>
      <c r="AY78" s="60">
        <v>0.86206359381770803</v>
      </c>
      <c r="AZ78" s="60">
        <v>0.87097721664626104</v>
      </c>
      <c r="BA78" s="55" t="s">
        <v>70</v>
      </c>
      <c r="BB78" s="55" t="s">
        <v>70</v>
      </c>
      <c r="BC78" s="55" t="s">
        <v>68</v>
      </c>
      <c r="BD78" s="55" t="s">
        <v>68</v>
      </c>
      <c r="BE78" s="55" t="s">
        <v>70</v>
      </c>
      <c r="BF78" s="55" t="s">
        <v>70</v>
      </c>
      <c r="BG78" s="55" t="s">
        <v>71</v>
      </c>
      <c r="BH78" s="55" t="s">
        <v>71</v>
      </c>
      <c r="BI78" s="56">
        <f t="shared" si="249"/>
        <v>1</v>
      </c>
      <c r="BJ78" s="56" t="s">
        <v>147</v>
      </c>
      <c r="BK78" s="60">
        <v>0.54378322653536504</v>
      </c>
      <c r="BL78" s="60">
        <v>0.55855572720182001</v>
      </c>
      <c r="BM78" s="60">
        <v>38.038808598584602</v>
      </c>
      <c r="BN78" s="60">
        <v>37.220206783194897</v>
      </c>
      <c r="BO78" s="60">
        <v>0.67543820847257097</v>
      </c>
      <c r="BP78" s="60">
        <v>0.66441272775149296</v>
      </c>
      <c r="BQ78" s="60">
        <v>0.89330690129327395</v>
      </c>
      <c r="BR78" s="60">
        <v>0.89525479032905397</v>
      </c>
      <c r="BS78" s="56" t="s">
        <v>70</v>
      </c>
      <c r="BT78" s="56" t="s">
        <v>70</v>
      </c>
      <c r="BU78" s="56" t="s">
        <v>68</v>
      </c>
      <c r="BV78" s="56" t="s">
        <v>68</v>
      </c>
      <c r="BW78" s="56" t="s">
        <v>70</v>
      </c>
      <c r="BX78" s="56" t="s">
        <v>70</v>
      </c>
      <c r="BY78" s="56" t="s">
        <v>71</v>
      </c>
      <c r="BZ78" s="56" t="s">
        <v>71</v>
      </c>
    </row>
    <row r="79" spans="1:78" s="30" customFormat="1" x14ac:dyDescent="0.3">
      <c r="A79" s="36">
        <v>14182500</v>
      </c>
      <c r="B79" s="36">
        <v>23780805</v>
      </c>
      <c r="C79" s="30" t="s">
        <v>141</v>
      </c>
      <c r="D79" s="67" t="s">
        <v>197</v>
      </c>
      <c r="F79" s="63"/>
      <c r="G79" s="24">
        <v>0.68</v>
      </c>
      <c r="H79" s="24" t="str">
        <f t="shared" si="233"/>
        <v>S</v>
      </c>
      <c r="I79" s="24" t="str">
        <f t="shared" ref="I79:I86" si="250">AI79</f>
        <v>S</v>
      </c>
      <c r="J79" s="24" t="str">
        <f t="shared" ref="J79:J86" si="251">BB79</f>
        <v>S</v>
      </c>
      <c r="K79" s="24" t="str">
        <f t="shared" ref="K79:K86" si="252">BT79</f>
        <v>S</v>
      </c>
      <c r="L79" s="25">
        <v>0.4103</v>
      </c>
      <c r="M79" s="24" t="str">
        <f t="shared" si="237"/>
        <v>NS</v>
      </c>
      <c r="N79" s="24" t="str">
        <f t="shared" si="238"/>
        <v>VG</v>
      </c>
      <c r="O79" s="24" t="str">
        <f t="shared" ref="O79:O86" si="253">BD79</f>
        <v>NS</v>
      </c>
      <c r="P79" s="24" t="str">
        <f t="shared" si="240"/>
        <v>VG</v>
      </c>
      <c r="Q79" s="24">
        <v>0.53200000000000003</v>
      </c>
      <c r="R79" s="24" t="str">
        <f t="shared" si="241"/>
        <v>G</v>
      </c>
      <c r="S79" s="24" t="str">
        <f t="shared" ref="S79:S86" si="254">AN79</f>
        <v>S</v>
      </c>
      <c r="T79" s="24" t="str">
        <f t="shared" ref="T79:T86" si="255">BF79</f>
        <v>S</v>
      </c>
      <c r="U79" s="24" t="str">
        <f t="shared" ref="U79:U86" si="256">BX79</f>
        <v>S</v>
      </c>
      <c r="V79" s="24">
        <v>0.88970000000000005</v>
      </c>
      <c r="W79" s="24" t="str">
        <f t="shared" si="245"/>
        <v>VG</v>
      </c>
      <c r="X79" s="24" t="str">
        <f t="shared" ref="X79:X86" si="257">AP79</f>
        <v>G</v>
      </c>
      <c r="Y79" s="24" t="str">
        <f t="shared" ref="Y79:Y86" si="258">BH79</f>
        <v>VG</v>
      </c>
      <c r="Z79" s="24" t="str">
        <f t="shared" ref="Z79:Z86" si="259">BZ79</f>
        <v>VG</v>
      </c>
      <c r="AA79" s="33">
        <v>0.535923319643546</v>
      </c>
      <c r="AB79" s="33">
        <v>0.54027386729737004</v>
      </c>
      <c r="AC79" s="33">
        <v>38.385922260563298</v>
      </c>
      <c r="AD79" s="33">
        <v>34.925235199023199</v>
      </c>
      <c r="AE79" s="33">
        <v>0.68123173763151501</v>
      </c>
      <c r="AF79" s="33">
        <v>0.67803107060268997</v>
      </c>
      <c r="AG79" s="33">
        <v>0.89656751071997598</v>
      </c>
      <c r="AH79" s="33">
        <v>0.81040885140585495</v>
      </c>
      <c r="AI79" s="36" t="s">
        <v>70</v>
      </c>
      <c r="AJ79" s="36" t="s">
        <v>70</v>
      </c>
      <c r="AK79" s="36" t="s">
        <v>68</v>
      </c>
      <c r="AL79" s="36" t="s">
        <v>68</v>
      </c>
      <c r="AM79" s="36" t="s">
        <v>70</v>
      </c>
      <c r="AN79" s="36" t="s">
        <v>70</v>
      </c>
      <c r="AO79" s="36" t="s">
        <v>71</v>
      </c>
      <c r="AP79" s="36" t="s">
        <v>69</v>
      </c>
      <c r="AR79" s="64" t="s">
        <v>147</v>
      </c>
      <c r="AS79" s="33">
        <v>0.58536063766689905</v>
      </c>
      <c r="AT79" s="33">
        <v>0.59272982781481798</v>
      </c>
      <c r="AU79" s="33">
        <v>33.469692203266703</v>
      </c>
      <c r="AV79" s="33">
        <v>33.364055411436802</v>
      </c>
      <c r="AW79" s="33">
        <v>0.64392496638436203</v>
      </c>
      <c r="AX79" s="33">
        <v>0.63817722631349205</v>
      </c>
      <c r="AY79" s="33">
        <v>0.86206359381770803</v>
      </c>
      <c r="AZ79" s="33">
        <v>0.87097721664626104</v>
      </c>
      <c r="BA79" s="36" t="s">
        <v>70</v>
      </c>
      <c r="BB79" s="36" t="s">
        <v>70</v>
      </c>
      <c r="BC79" s="36" t="s">
        <v>68</v>
      </c>
      <c r="BD79" s="36" t="s">
        <v>68</v>
      </c>
      <c r="BE79" s="36" t="s">
        <v>70</v>
      </c>
      <c r="BF79" s="36" t="s">
        <v>70</v>
      </c>
      <c r="BG79" s="36" t="s">
        <v>71</v>
      </c>
      <c r="BH79" s="36" t="s">
        <v>71</v>
      </c>
      <c r="BI79" s="30">
        <f t="shared" si="249"/>
        <v>1</v>
      </c>
      <c r="BJ79" s="30" t="s">
        <v>147</v>
      </c>
      <c r="BK79" s="33">
        <v>0.54378322653536504</v>
      </c>
      <c r="BL79" s="33">
        <v>0.55855572720182001</v>
      </c>
      <c r="BM79" s="33">
        <v>38.038808598584602</v>
      </c>
      <c r="BN79" s="33">
        <v>37.220206783194897</v>
      </c>
      <c r="BO79" s="33">
        <v>0.67543820847257097</v>
      </c>
      <c r="BP79" s="33">
        <v>0.66441272775149296</v>
      </c>
      <c r="BQ79" s="33">
        <v>0.89330690129327395</v>
      </c>
      <c r="BR79" s="33">
        <v>0.89525479032905397</v>
      </c>
      <c r="BS79" s="30" t="s">
        <v>70</v>
      </c>
      <c r="BT79" s="30" t="s">
        <v>70</v>
      </c>
      <c r="BU79" s="30" t="s">
        <v>68</v>
      </c>
      <c r="BV79" s="30" t="s">
        <v>68</v>
      </c>
      <c r="BW79" s="30" t="s">
        <v>70</v>
      </c>
      <c r="BX79" s="30" t="s">
        <v>70</v>
      </c>
      <c r="BY79" s="30" t="s">
        <v>71</v>
      </c>
      <c r="BZ79" s="30" t="s">
        <v>71</v>
      </c>
    </row>
    <row r="80" spans="1:78" s="30" customFormat="1" ht="28.8" x14ac:dyDescent="0.3">
      <c r="A80" s="36">
        <v>14182500</v>
      </c>
      <c r="B80" s="36">
        <v>23780805</v>
      </c>
      <c r="C80" s="30" t="s">
        <v>141</v>
      </c>
      <c r="D80" s="67" t="s">
        <v>198</v>
      </c>
      <c r="F80" s="63"/>
      <c r="G80" s="24">
        <v>0.72799999999999998</v>
      </c>
      <c r="H80" s="24" t="str">
        <f t="shared" si="233"/>
        <v>G</v>
      </c>
      <c r="I80" s="24" t="str">
        <f t="shared" si="250"/>
        <v>S</v>
      </c>
      <c r="J80" s="24" t="str">
        <f t="shared" si="251"/>
        <v>S</v>
      </c>
      <c r="K80" s="24" t="str">
        <f t="shared" si="252"/>
        <v>S</v>
      </c>
      <c r="L80" s="25">
        <v>0.29310000000000003</v>
      </c>
      <c r="M80" s="24" t="str">
        <f t="shared" si="237"/>
        <v>NS</v>
      </c>
      <c r="N80" s="24" t="str">
        <f t="shared" si="238"/>
        <v>VG</v>
      </c>
      <c r="O80" s="24" t="str">
        <f t="shared" si="253"/>
        <v>NS</v>
      </c>
      <c r="P80" s="24" t="str">
        <f t="shared" si="240"/>
        <v>VG</v>
      </c>
      <c r="Q80" s="24">
        <v>0.502</v>
      </c>
      <c r="R80" s="24" t="str">
        <f t="shared" si="241"/>
        <v>G</v>
      </c>
      <c r="S80" s="24" t="str">
        <f t="shared" si="254"/>
        <v>S</v>
      </c>
      <c r="T80" s="24" t="str">
        <f t="shared" si="255"/>
        <v>S</v>
      </c>
      <c r="U80" s="24" t="str">
        <f t="shared" si="256"/>
        <v>S</v>
      </c>
      <c r="V80" s="24">
        <v>0.87549999999999994</v>
      </c>
      <c r="W80" s="24" t="str">
        <f t="shared" si="245"/>
        <v>VG</v>
      </c>
      <c r="X80" s="24" t="str">
        <f t="shared" si="257"/>
        <v>G</v>
      </c>
      <c r="Y80" s="24" t="str">
        <f t="shared" si="258"/>
        <v>VG</v>
      </c>
      <c r="Z80" s="24" t="str">
        <f t="shared" si="259"/>
        <v>VG</v>
      </c>
      <c r="AA80" s="33">
        <v>0.535923319643546</v>
      </c>
      <c r="AB80" s="33">
        <v>0.54027386729737004</v>
      </c>
      <c r="AC80" s="33">
        <v>38.385922260563298</v>
      </c>
      <c r="AD80" s="33">
        <v>34.925235199023199</v>
      </c>
      <c r="AE80" s="33">
        <v>0.68123173763151501</v>
      </c>
      <c r="AF80" s="33">
        <v>0.67803107060268997</v>
      </c>
      <c r="AG80" s="33">
        <v>0.89656751071997598</v>
      </c>
      <c r="AH80" s="33">
        <v>0.81040885140585495</v>
      </c>
      <c r="AI80" s="36" t="s">
        <v>70</v>
      </c>
      <c r="AJ80" s="36" t="s">
        <v>70</v>
      </c>
      <c r="AK80" s="36" t="s">
        <v>68</v>
      </c>
      <c r="AL80" s="36" t="s">
        <v>68</v>
      </c>
      <c r="AM80" s="36" t="s">
        <v>70</v>
      </c>
      <c r="AN80" s="36" t="s">
        <v>70</v>
      </c>
      <c r="AO80" s="36" t="s">
        <v>71</v>
      </c>
      <c r="AP80" s="36" t="s">
        <v>69</v>
      </c>
      <c r="AR80" s="64" t="s">
        <v>147</v>
      </c>
      <c r="AS80" s="33">
        <v>0.58536063766689905</v>
      </c>
      <c r="AT80" s="33">
        <v>0.59272982781481798</v>
      </c>
      <c r="AU80" s="33">
        <v>33.469692203266703</v>
      </c>
      <c r="AV80" s="33">
        <v>33.364055411436802</v>
      </c>
      <c r="AW80" s="33">
        <v>0.64392496638436203</v>
      </c>
      <c r="AX80" s="33">
        <v>0.63817722631349205</v>
      </c>
      <c r="AY80" s="33">
        <v>0.86206359381770803</v>
      </c>
      <c r="AZ80" s="33">
        <v>0.87097721664626104</v>
      </c>
      <c r="BA80" s="36" t="s">
        <v>70</v>
      </c>
      <c r="BB80" s="36" t="s">
        <v>70</v>
      </c>
      <c r="BC80" s="36" t="s">
        <v>68</v>
      </c>
      <c r="BD80" s="36" t="s">
        <v>68</v>
      </c>
      <c r="BE80" s="36" t="s">
        <v>70</v>
      </c>
      <c r="BF80" s="36" t="s">
        <v>70</v>
      </c>
      <c r="BG80" s="36" t="s">
        <v>71</v>
      </c>
      <c r="BH80" s="36" t="s">
        <v>71</v>
      </c>
      <c r="BI80" s="30">
        <f t="shared" si="249"/>
        <v>1</v>
      </c>
      <c r="BJ80" s="30" t="s">
        <v>147</v>
      </c>
      <c r="BK80" s="33">
        <v>0.54378322653536504</v>
      </c>
      <c r="BL80" s="33">
        <v>0.55855572720182001</v>
      </c>
      <c r="BM80" s="33">
        <v>38.038808598584602</v>
      </c>
      <c r="BN80" s="33">
        <v>37.220206783194897</v>
      </c>
      <c r="BO80" s="33">
        <v>0.67543820847257097</v>
      </c>
      <c r="BP80" s="33">
        <v>0.66441272775149296</v>
      </c>
      <c r="BQ80" s="33">
        <v>0.89330690129327395</v>
      </c>
      <c r="BR80" s="33">
        <v>0.89525479032905397</v>
      </c>
      <c r="BS80" s="30" t="s">
        <v>70</v>
      </c>
      <c r="BT80" s="30" t="s">
        <v>70</v>
      </c>
      <c r="BU80" s="30" t="s">
        <v>68</v>
      </c>
      <c r="BV80" s="30" t="s">
        <v>68</v>
      </c>
      <c r="BW80" s="30" t="s">
        <v>70</v>
      </c>
      <c r="BX80" s="30" t="s">
        <v>70</v>
      </c>
      <c r="BY80" s="30" t="s">
        <v>71</v>
      </c>
      <c r="BZ80" s="30" t="s">
        <v>71</v>
      </c>
    </row>
    <row r="81" spans="1:78" s="30" customFormat="1" x14ac:dyDescent="0.3">
      <c r="A81" s="36">
        <v>14182500</v>
      </c>
      <c r="B81" s="36">
        <v>23780805</v>
      </c>
      <c r="C81" s="30" t="s">
        <v>141</v>
      </c>
      <c r="D81" s="67" t="s">
        <v>199</v>
      </c>
      <c r="F81" s="63"/>
      <c r="G81" s="24">
        <v>0.72199999999999998</v>
      </c>
      <c r="H81" s="24" t="str">
        <f t="shared" si="233"/>
        <v>G</v>
      </c>
      <c r="I81" s="24" t="str">
        <f t="shared" si="250"/>
        <v>S</v>
      </c>
      <c r="J81" s="24" t="str">
        <f t="shared" si="251"/>
        <v>S</v>
      </c>
      <c r="K81" s="24" t="str">
        <f t="shared" si="252"/>
        <v>S</v>
      </c>
      <c r="L81" s="25">
        <v>0.30230000000000001</v>
      </c>
      <c r="M81" s="24" t="str">
        <f t="shared" si="237"/>
        <v>NS</v>
      </c>
      <c r="N81" s="24" t="str">
        <f t="shared" si="238"/>
        <v>VG</v>
      </c>
      <c r="O81" s="24" t="str">
        <f t="shared" si="253"/>
        <v>NS</v>
      </c>
      <c r="P81" s="24" t="str">
        <f t="shared" si="240"/>
        <v>VG</v>
      </c>
      <c r="Q81" s="24">
        <v>0.50700000000000001</v>
      </c>
      <c r="R81" s="24" t="str">
        <f t="shared" si="241"/>
        <v>G</v>
      </c>
      <c r="S81" s="24" t="str">
        <f t="shared" si="254"/>
        <v>S</v>
      </c>
      <c r="T81" s="24" t="str">
        <f t="shared" si="255"/>
        <v>S</v>
      </c>
      <c r="U81" s="24" t="str">
        <f t="shared" si="256"/>
        <v>S</v>
      </c>
      <c r="V81" s="24">
        <v>0.87549999999999994</v>
      </c>
      <c r="W81" s="24" t="str">
        <f t="shared" si="245"/>
        <v>VG</v>
      </c>
      <c r="X81" s="24" t="str">
        <f t="shared" si="257"/>
        <v>G</v>
      </c>
      <c r="Y81" s="24" t="str">
        <f t="shared" si="258"/>
        <v>VG</v>
      </c>
      <c r="Z81" s="24" t="str">
        <f t="shared" si="259"/>
        <v>VG</v>
      </c>
      <c r="AA81" s="33">
        <v>0.535923319643546</v>
      </c>
      <c r="AB81" s="33">
        <v>0.54027386729737004</v>
      </c>
      <c r="AC81" s="33">
        <v>38.385922260563298</v>
      </c>
      <c r="AD81" s="33">
        <v>34.925235199023199</v>
      </c>
      <c r="AE81" s="33">
        <v>0.68123173763151501</v>
      </c>
      <c r="AF81" s="33">
        <v>0.67803107060268997</v>
      </c>
      <c r="AG81" s="33">
        <v>0.89656751071997598</v>
      </c>
      <c r="AH81" s="33">
        <v>0.81040885140585495</v>
      </c>
      <c r="AI81" s="36" t="s">
        <v>70</v>
      </c>
      <c r="AJ81" s="36" t="s">
        <v>70</v>
      </c>
      <c r="AK81" s="36" t="s">
        <v>68</v>
      </c>
      <c r="AL81" s="36" t="s">
        <v>68</v>
      </c>
      <c r="AM81" s="36" t="s">
        <v>70</v>
      </c>
      <c r="AN81" s="36" t="s">
        <v>70</v>
      </c>
      <c r="AO81" s="36" t="s">
        <v>71</v>
      </c>
      <c r="AP81" s="36" t="s">
        <v>69</v>
      </c>
      <c r="AR81" s="64" t="s">
        <v>147</v>
      </c>
      <c r="AS81" s="33">
        <v>0.58536063766689905</v>
      </c>
      <c r="AT81" s="33">
        <v>0.59272982781481798</v>
      </c>
      <c r="AU81" s="33">
        <v>33.469692203266703</v>
      </c>
      <c r="AV81" s="33">
        <v>33.364055411436802</v>
      </c>
      <c r="AW81" s="33">
        <v>0.64392496638436203</v>
      </c>
      <c r="AX81" s="33">
        <v>0.63817722631349205</v>
      </c>
      <c r="AY81" s="33">
        <v>0.86206359381770803</v>
      </c>
      <c r="AZ81" s="33">
        <v>0.87097721664626104</v>
      </c>
      <c r="BA81" s="36" t="s">
        <v>70</v>
      </c>
      <c r="BB81" s="36" t="s">
        <v>70</v>
      </c>
      <c r="BC81" s="36" t="s">
        <v>68</v>
      </c>
      <c r="BD81" s="36" t="s">
        <v>68</v>
      </c>
      <c r="BE81" s="36" t="s">
        <v>70</v>
      </c>
      <c r="BF81" s="36" t="s">
        <v>70</v>
      </c>
      <c r="BG81" s="36" t="s">
        <v>71</v>
      </c>
      <c r="BH81" s="36" t="s">
        <v>71</v>
      </c>
      <c r="BI81" s="30">
        <f t="shared" si="249"/>
        <v>1</v>
      </c>
      <c r="BJ81" s="30" t="s">
        <v>147</v>
      </c>
      <c r="BK81" s="33">
        <v>0.54378322653536504</v>
      </c>
      <c r="BL81" s="33">
        <v>0.55855572720182001</v>
      </c>
      <c r="BM81" s="33">
        <v>38.038808598584602</v>
      </c>
      <c r="BN81" s="33">
        <v>37.220206783194897</v>
      </c>
      <c r="BO81" s="33">
        <v>0.67543820847257097</v>
      </c>
      <c r="BP81" s="33">
        <v>0.66441272775149296</v>
      </c>
      <c r="BQ81" s="33">
        <v>0.89330690129327395</v>
      </c>
      <c r="BR81" s="33">
        <v>0.89525479032905397</v>
      </c>
      <c r="BS81" s="30" t="s">
        <v>70</v>
      </c>
      <c r="BT81" s="30" t="s">
        <v>70</v>
      </c>
      <c r="BU81" s="30" t="s">
        <v>68</v>
      </c>
      <c r="BV81" s="30" t="s">
        <v>68</v>
      </c>
      <c r="BW81" s="30" t="s">
        <v>70</v>
      </c>
      <c r="BX81" s="30" t="s">
        <v>70</v>
      </c>
      <c r="BY81" s="30" t="s">
        <v>71</v>
      </c>
      <c r="BZ81" s="30" t="s">
        <v>71</v>
      </c>
    </row>
    <row r="82" spans="1:78" s="30" customFormat="1" x14ac:dyDescent="0.3">
      <c r="A82" s="36">
        <v>14182500</v>
      </c>
      <c r="B82" s="36">
        <v>23780805</v>
      </c>
      <c r="C82" s="30" t="s">
        <v>141</v>
      </c>
      <c r="D82" s="67" t="s">
        <v>200</v>
      </c>
      <c r="F82" s="63"/>
      <c r="G82" s="24">
        <v>0.72199999999999998</v>
      </c>
      <c r="H82" s="24" t="str">
        <f t="shared" si="233"/>
        <v>G</v>
      </c>
      <c r="I82" s="24" t="str">
        <f t="shared" si="250"/>
        <v>S</v>
      </c>
      <c r="J82" s="24" t="str">
        <f t="shared" si="251"/>
        <v>S</v>
      </c>
      <c r="K82" s="24" t="str">
        <f t="shared" si="252"/>
        <v>S</v>
      </c>
      <c r="L82" s="25">
        <v>0.30230000000000001</v>
      </c>
      <c r="M82" s="24" t="str">
        <f t="shared" si="237"/>
        <v>NS</v>
      </c>
      <c r="N82" s="24" t="str">
        <f t="shared" si="238"/>
        <v>VG</v>
      </c>
      <c r="O82" s="24" t="str">
        <f t="shared" si="253"/>
        <v>NS</v>
      </c>
      <c r="P82" s="24" t="str">
        <f t="shared" si="240"/>
        <v>VG</v>
      </c>
      <c r="Q82" s="24">
        <v>0.50700000000000001</v>
      </c>
      <c r="R82" s="24" t="str">
        <f t="shared" si="241"/>
        <v>G</v>
      </c>
      <c r="S82" s="24" t="str">
        <f t="shared" si="254"/>
        <v>S</v>
      </c>
      <c r="T82" s="24" t="str">
        <f t="shared" si="255"/>
        <v>S</v>
      </c>
      <c r="U82" s="24" t="str">
        <f t="shared" si="256"/>
        <v>S</v>
      </c>
      <c r="V82" s="24">
        <v>0.87549999999999994</v>
      </c>
      <c r="W82" s="24" t="str">
        <f t="shared" si="245"/>
        <v>VG</v>
      </c>
      <c r="X82" s="24" t="str">
        <f t="shared" si="257"/>
        <v>G</v>
      </c>
      <c r="Y82" s="24" t="str">
        <f t="shared" si="258"/>
        <v>VG</v>
      </c>
      <c r="Z82" s="24" t="str">
        <f t="shared" si="259"/>
        <v>VG</v>
      </c>
      <c r="AA82" s="33">
        <v>0.535923319643546</v>
      </c>
      <c r="AB82" s="33">
        <v>0.54027386729737004</v>
      </c>
      <c r="AC82" s="33">
        <v>38.385922260563298</v>
      </c>
      <c r="AD82" s="33">
        <v>34.925235199023199</v>
      </c>
      <c r="AE82" s="33">
        <v>0.68123173763151501</v>
      </c>
      <c r="AF82" s="33">
        <v>0.67803107060268997</v>
      </c>
      <c r="AG82" s="33">
        <v>0.89656751071997598</v>
      </c>
      <c r="AH82" s="33">
        <v>0.81040885140585495</v>
      </c>
      <c r="AI82" s="36" t="s">
        <v>70</v>
      </c>
      <c r="AJ82" s="36" t="s">
        <v>70</v>
      </c>
      <c r="AK82" s="36" t="s">
        <v>68</v>
      </c>
      <c r="AL82" s="36" t="s">
        <v>68</v>
      </c>
      <c r="AM82" s="36" t="s">
        <v>70</v>
      </c>
      <c r="AN82" s="36" t="s">
        <v>70</v>
      </c>
      <c r="AO82" s="36" t="s">
        <v>71</v>
      </c>
      <c r="AP82" s="36" t="s">
        <v>69</v>
      </c>
      <c r="AR82" s="64" t="s">
        <v>147</v>
      </c>
      <c r="AS82" s="33">
        <v>0.58536063766689905</v>
      </c>
      <c r="AT82" s="33">
        <v>0.59272982781481798</v>
      </c>
      <c r="AU82" s="33">
        <v>33.469692203266703</v>
      </c>
      <c r="AV82" s="33">
        <v>33.364055411436802</v>
      </c>
      <c r="AW82" s="33">
        <v>0.64392496638436203</v>
      </c>
      <c r="AX82" s="33">
        <v>0.63817722631349205</v>
      </c>
      <c r="AY82" s="33">
        <v>0.86206359381770803</v>
      </c>
      <c r="AZ82" s="33">
        <v>0.87097721664626104</v>
      </c>
      <c r="BA82" s="36" t="s">
        <v>70</v>
      </c>
      <c r="BB82" s="36" t="s">
        <v>70</v>
      </c>
      <c r="BC82" s="36" t="s">
        <v>68</v>
      </c>
      <c r="BD82" s="36" t="s">
        <v>68</v>
      </c>
      <c r="BE82" s="36" t="s">
        <v>70</v>
      </c>
      <c r="BF82" s="36" t="s">
        <v>70</v>
      </c>
      <c r="BG82" s="36" t="s">
        <v>71</v>
      </c>
      <c r="BH82" s="36" t="s">
        <v>71</v>
      </c>
      <c r="BI82" s="30">
        <f t="shared" si="249"/>
        <v>1</v>
      </c>
      <c r="BJ82" s="30" t="s">
        <v>147</v>
      </c>
      <c r="BK82" s="33">
        <v>0.54378322653536504</v>
      </c>
      <c r="BL82" s="33">
        <v>0.55855572720182001</v>
      </c>
      <c r="BM82" s="33">
        <v>38.038808598584602</v>
      </c>
      <c r="BN82" s="33">
        <v>37.220206783194897</v>
      </c>
      <c r="BO82" s="33">
        <v>0.67543820847257097</v>
      </c>
      <c r="BP82" s="33">
        <v>0.66441272775149296</v>
      </c>
      <c r="BQ82" s="33">
        <v>0.89330690129327395</v>
      </c>
      <c r="BR82" s="33">
        <v>0.89525479032905397</v>
      </c>
      <c r="BS82" s="30" t="s">
        <v>70</v>
      </c>
      <c r="BT82" s="30" t="s">
        <v>70</v>
      </c>
      <c r="BU82" s="30" t="s">
        <v>68</v>
      </c>
      <c r="BV82" s="30" t="s">
        <v>68</v>
      </c>
      <c r="BW82" s="30" t="s">
        <v>70</v>
      </c>
      <c r="BX82" s="30" t="s">
        <v>70</v>
      </c>
      <c r="BY82" s="30" t="s">
        <v>71</v>
      </c>
      <c r="BZ82" s="30" t="s">
        <v>71</v>
      </c>
    </row>
    <row r="83" spans="1:78" s="30" customFormat="1" x14ac:dyDescent="0.3">
      <c r="A83" s="36">
        <v>14182500</v>
      </c>
      <c r="B83" s="36">
        <v>23780805</v>
      </c>
      <c r="C83" s="30" t="s">
        <v>141</v>
      </c>
      <c r="D83" s="78" t="s">
        <v>207</v>
      </c>
      <c r="F83" s="63"/>
      <c r="G83" s="24">
        <v>0.72199999999999998</v>
      </c>
      <c r="H83" s="24" t="str">
        <f t="shared" ref="H83:H91" si="260">IF(G83&gt;0.8,"VG",IF(G83&gt;0.7,"G",IF(G83&gt;0.45,"S","NS")))</f>
        <v>G</v>
      </c>
      <c r="I83" s="24" t="str">
        <f t="shared" si="250"/>
        <v>S</v>
      </c>
      <c r="J83" s="24" t="str">
        <f t="shared" si="251"/>
        <v>S</v>
      </c>
      <c r="K83" s="24" t="str">
        <f t="shared" si="252"/>
        <v>S</v>
      </c>
      <c r="L83" s="25">
        <v>0.30280000000000001</v>
      </c>
      <c r="M83" s="24" t="str">
        <f t="shared" ref="M83:M91" si="261">IF(ABS(L83)&lt;5%,"VG",IF(ABS(L83)&lt;10%,"G",IF(ABS(L83)&lt;15%,"S","NS")))</f>
        <v>NS</v>
      </c>
      <c r="N83" s="24" t="str">
        <f t="shared" si="238"/>
        <v>VG</v>
      </c>
      <c r="O83" s="24" t="str">
        <f t="shared" si="253"/>
        <v>NS</v>
      </c>
      <c r="P83" s="24" t="str">
        <f t="shared" si="240"/>
        <v>VG</v>
      </c>
      <c r="Q83" s="24">
        <v>0.50700000000000001</v>
      </c>
      <c r="R83" s="24" t="str">
        <f t="shared" ref="R83:R91" si="262">IF(Q83&lt;=0.5,"VG",IF(Q83&lt;=0.6,"G",IF(Q83&lt;=0.7,"S","NS")))</f>
        <v>G</v>
      </c>
      <c r="S83" s="24" t="str">
        <f t="shared" si="254"/>
        <v>S</v>
      </c>
      <c r="T83" s="24" t="str">
        <f t="shared" si="255"/>
        <v>S</v>
      </c>
      <c r="U83" s="24" t="str">
        <f t="shared" si="256"/>
        <v>S</v>
      </c>
      <c r="V83" s="24">
        <v>0.87629999999999997</v>
      </c>
      <c r="W83" s="24" t="str">
        <f t="shared" ref="W83:W91" si="263">IF(V83&gt;0.85,"VG",IF(V83&gt;0.75,"G",IF(V83&gt;0.6,"S","NS")))</f>
        <v>VG</v>
      </c>
      <c r="X83" s="24" t="str">
        <f t="shared" si="257"/>
        <v>G</v>
      </c>
      <c r="Y83" s="24" t="str">
        <f t="shared" si="258"/>
        <v>VG</v>
      </c>
      <c r="Z83" s="24" t="str">
        <f t="shared" si="259"/>
        <v>VG</v>
      </c>
      <c r="AA83" s="33">
        <v>0.535923319643546</v>
      </c>
      <c r="AB83" s="33">
        <v>0.54027386729737004</v>
      </c>
      <c r="AC83" s="33">
        <v>38.385922260563298</v>
      </c>
      <c r="AD83" s="33">
        <v>34.925235199023199</v>
      </c>
      <c r="AE83" s="33">
        <v>0.68123173763151501</v>
      </c>
      <c r="AF83" s="33">
        <v>0.67803107060268997</v>
      </c>
      <c r="AG83" s="33">
        <v>0.89656751071997598</v>
      </c>
      <c r="AH83" s="33">
        <v>0.81040885140585495</v>
      </c>
      <c r="AI83" s="36" t="s">
        <v>70</v>
      </c>
      <c r="AJ83" s="36" t="s">
        <v>70</v>
      </c>
      <c r="AK83" s="36" t="s">
        <v>68</v>
      </c>
      <c r="AL83" s="36" t="s">
        <v>68</v>
      </c>
      <c r="AM83" s="36" t="s">
        <v>70</v>
      </c>
      <c r="AN83" s="36" t="s">
        <v>70</v>
      </c>
      <c r="AO83" s="36" t="s">
        <v>71</v>
      </c>
      <c r="AP83" s="36" t="s">
        <v>69</v>
      </c>
      <c r="AR83" s="64" t="s">
        <v>147</v>
      </c>
      <c r="AS83" s="33">
        <v>0.58536063766689905</v>
      </c>
      <c r="AT83" s="33">
        <v>0.59272982781481798</v>
      </c>
      <c r="AU83" s="33">
        <v>33.469692203266703</v>
      </c>
      <c r="AV83" s="33">
        <v>33.364055411436802</v>
      </c>
      <c r="AW83" s="33">
        <v>0.64392496638436203</v>
      </c>
      <c r="AX83" s="33">
        <v>0.63817722631349205</v>
      </c>
      <c r="AY83" s="33">
        <v>0.86206359381770803</v>
      </c>
      <c r="AZ83" s="33">
        <v>0.87097721664626104</v>
      </c>
      <c r="BA83" s="36" t="s">
        <v>70</v>
      </c>
      <c r="BB83" s="36" t="s">
        <v>70</v>
      </c>
      <c r="BC83" s="36" t="s">
        <v>68</v>
      </c>
      <c r="BD83" s="36" t="s">
        <v>68</v>
      </c>
      <c r="BE83" s="36" t="s">
        <v>70</v>
      </c>
      <c r="BF83" s="36" t="s">
        <v>70</v>
      </c>
      <c r="BG83" s="36" t="s">
        <v>71</v>
      </c>
      <c r="BH83" s="36" t="s">
        <v>71</v>
      </c>
      <c r="BI83" s="30">
        <f t="shared" si="249"/>
        <v>1</v>
      </c>
      <c r="BJ83" s="30" t="s">
        <v>147</v>
      </c>
      <c r="BK83" s="33">
        <v>0.54378322653536504</v>
      </c>
      <c r="BL83" s="33">
        <v>0.55855572720182001</v>
      </c>
      <c r="BM83" s="33">
        <v>38.038808598584602</v>
      </c>
      <c r="BN83" s="33">
        <v>37.220206783194897</v>
      </c>
      <c r="BO83" s="33">
        <v>0.67543820847257097</v>
      </c>
      <c r="BP83" s="33">
        <v>0.66441272775149296</v>
      </c>
      <c r="BQ83" s="33">
        <v>0.89330690129327395</v>
      </c>
      <c r="BR83" s="33">
        <v>0.89525479032905397</v>
      </c>
      <c r="BS83" s="30" t="s">
        <v>70</v>
      </c>
      <c r="BT83" s="30" t="s">
        <v>70</v>
      </c>
      <c r="BU83" s="30" t="s">
        <v>68</v>
      </c>
      <c r="BV83" s="30" t="s">
        <v>68</v>
      </c>
      <c r="BW83" s="30" t="s">
        <v>70</v>
      </c>
      <c r="BX83" s="30" t="s">
        <v>70</v>
      </c>
      <c r="BY83" s="30" t="s">
        <v>71</v>
      </c>
      <c r="BZ83" s="30" t="s">
        <v>71</v>
      </c>
    </row>
    <row r="84" spans="1:78" s="30" customFormat="1" x14ac:dyDescent="0.3">
      <c r="A84" s="36">
        <v>14182500</v>
      </c>
      <c r="B84" s="36">
        <v>23780805</v>
      </c>
      <c r="C84" s="30" t="s">
        <v>141</v>
      </c>
      <c r="D84" s="78" t="s">
        <v>211</v>
      </c>
      <c r="F84" s="63"/>
      <c r="G84" s="24">
        <v>0.72199999999999998</v>
      </c>
      <c r="H84" s="24" t="str">
        <f t="shared" si="260"/>
        <v>G</v>
      </c>
      <c r="I84" s="24" t="str">
        <f t="shared" si="250"/>
        <v>S</v>
      </c>
      <c r="J84" s="24" t="str">
        <f t="shared" si="251"/>
        <v>S</v>
      </c>
      <c r="K84" s="24" t="str">
        <f t="shared" si="252"/>
        <v>S</v>
      </c>
      <c r="L84" s="25">
        <v>0.30280000000000001</v>
      </c>
      <c r="M84" s="24" t="str">
        <f t="shared" si="261"/>
        <v>NS</v>
      </c>
      <c r="N84" s="24" t="str">
        <f t="shared" si="238"/>
        <v>VG</v>
      </c>
      <c r="O84" s="24" t="str">
        <f t="shared" si="253"/>
        <v>NS</v>
      </c>
      <c r="P84" s="24" t="str">
        <f t="shared" si="240"/>
        <v>VG</v>
      </c>
      <c r="Q84" s="24">
        <v>0.50700000000000001</v>
      </c>
      <c r="R84" s="24" t="str">
        <f t="shared" si="262"/>
        <v>G</v>
      </c>
      <c r="S84" s="24" t="str">
        <f t="shared" si="254"/>
        <v>S</v>
      </c>
      <c r="T84" s="24" t="str">
        <f t="shared" si="255"/>
        <v>S</v>
      </c>
      <c r="U84" s="24" t="str">
        <f t="shared" si="256"/>
        <v>S</v>
      </c>
      <c r="V84" s="24">
        <v>0.87629999999999997</v>
      </c>
      <c r="W84" s="24" t="str">
        <f t="shared" si="263"/>
        <v>VG</v>
      </c>
      <c r="X84" s="24" t="str">
        <f t="shared" si="257"/>
        <v>G</v>
      </c>
      <c r="Y84" s="24" t="str">
        <f t="shared" si="258"/>
        <v>VG</v>
      </c>
      <c r="Z84" s="24" t="str">
        <f t="shared" si="259"/>
        <v>VG</v>
      </c>
      <c r="AA84" s="33">
        <v>0.535923319643546</v>
      </c>
      <c r="AB84" s="33">
        <v>0.54027386729737004</v>
      </c>
      <c r="AC84" s="33">
        <v>38.385922260563298</v>
      </c>
      <c r="AD84" s="33">
        <v>34.925235199023199</v>
      </c>
      <c r="AE84" s="33">
        <v>0.68123173763151501</v>
      </c>
      <c r="AF84" s="33">
        <v>0.67803107060268997</v>
      </c>
      <c r="AG84" s="33">
        <v>0.89656751071997598</v>
      </c>
      <c r="AH84" s="33">
        <v>0.81040885140585495</v>
      </c>
      <c r="AI84" s="36" t="s">
        <v>70</v>
      </c>
      <c r="AJ84" s="36" t="s">
        <v>70</v>
      </c>
      <c r="AK84" s="36" t="s">
        <v>68</v>
      </c>
      <c r="AL84" s="36" t="s">
        <v>68</v>
      </c>
      <c r="AM84" s="36" t="s">
        <v>70</v>
      </c>
      <c r="AN84" s="36" t="s">
        <v>70</v>
      </c>
      <c r="AO84" s="36" t="s">
        <v>71</v>
      </c>
      <c r="AP84" s="36" t="s">
        <v>69</v>
      </c>
      <c r="AR84" s="64" t="s">
        <v>147</v>
      </c>
      <c r="AS84" s="33">
        <v>0.58536063766689905</v>
      </c>
      <c r="AT84" s="33">
        <v>0.59272982781481798</v>
      </c>
      <c r="AU84" s="33">
        <v>33.469692203266703</v>
      </c>
      <c r="AV84" s="33">
        <v>33.364055411436802</v>
      </c>
      <c r="AW84" s="33">
        <v>0.64392496638436203</v>
      </c>
      <c r="AX84" s="33">
        <v>0.63817722631349205</v>
      </c>
      <c r="AY84" s="33">
        <v>0.86206359381770803</v>
      </c>
      <c r="AZ84" s="33">
        <v>0.87097721664626104</v>
      </c>
      <c r="BA84" s="36" t="s">
        <v>70</v>
      </c>
      <c r="BB84" s="36" t="s">
        <v>70</v>
      </c>
      <c r="BC84" s="36" t="s">
        <v>68</v>
      </c>
      <c r="BD84" s="36" t="s">
        <v>68</v>
      </c>
      <c r="BE84" s="36" t="s">
        <v>70</v>
      </c>
      <c r="BF84" s="36" t="s">
        <v>70</v>
      </c>
      <c r="BG84" s="36" t="s">
        <v>71</v>
      </c>
      <c r="BH84" s="36" t="s">
        <v>71</v>
      </c>
      <c r="BI84" s="30">
        <f t="shared" si="249"/>
        <v>1</v>
      </c>
      <c r="BJ84" s="30" t="s">
        <v>147</v>
      </c>
      <c r="BK84" s="33">
        <v>0.54378322653536504</v>
      </c>
      <c r="BL84" s="33">
        <v>0.55855572720182001</v>
      </c>
      <c r="BM84" s="33">
        <v>38.038808598584602</v>
      </c>
      <c r="BN84" s="33">
        <v>37.220206783194897</v>
      </c>
      <c r="BO84" s="33">
        <v>0.67543820847257097</v>
      </c>
      <c r="BP84" s="33">
        <v>0.66441272775149296</v>
      </c>
      <c r="BQ84" s="33">
        <v>0.89330690129327395</v>
      </c>
      <c r="BR84" s="33">
        <v>0.89525479032905397</v>
      </c>
      <c r="BS84" s="30" t="s">
        <v>70</v>
      </c>
      <c r="BT84" s="30" t="s">
        <v>70</v>
      </c>
      <c r="BU84" s="30" t="s">
        <v>68</v>
      </c>
      <c r="BV84" s="30" t="s">
        <v>68</v>
      </c>
      <c r="BW84" s="30" t="s">
        <v>70</v>
      </c>
      <c r="BX84" s="30" t="s">
        <v>70</v>
      </c>
      <c r="BY84" s="30" t="s">
        <v>71</v>
      </c>
      <c r="BZ84" s="30" t="s">
        <v>71</v>
      </c>
    </row>
    <row r="85" spans="1:78" s="30" customFormat="1" x14ac:dyDescent="0.3">
      <c r="A85" s="36">
        <v>14182500</v>
      </c>
      <c r="B85" s="36">
        <v>23780805</v>
      </c>
      <c r="C85" s="30" t="s">
        <v>141</v>
      </c>
      <c r="D85" s="78" t="s">
        <v>216</v>
      </c>
      <c r="F85" s="63"/>
      <c r="G85" s="24">
        <v>0.78100000000000003</v>
      </c>
      <c r="H85" s="24" t="str">
        <f t="shared" si="260"/>
        <v>G</v>
      </c>
      <c r="I85" s="24" t="str">
        <f t="shared" si="250"/>
        <v>S</v>
      </c>
      <c r="J85" s="24" t="str">
        <f t="shared" si="251"/>
        <v>S</v>
      </c>
      <c r="K85" s="24" t="str">
        <f t="shared" si="252"/>
        <v>S</v>
      </c>
      <c r="L85" s="25">
        <v>0.30049999999999999</v>
      </c>
      <c r="M85" s="24" t="str">
        <f t="shared" si="261"/>
        <v>NS</v>
      </c>
      <c r="N85" s="24" t="str">
        <f t="shared" si="238"/>
        <v>VG</v>
      </c>
      <c r="O85" s="24" t="str">
        <f t="shared" si="253"/>
        <v>NS</v>
      </c>
      <c r="P85" s="24" t="str">
        <f t="shared" si="240"/>
        <v>VG</v>
      </c>
      <c r="Q85" s="24">
        <v>0.45</v>
      </c>
      <c r="R85" s="24" t="str">
        <f t="shared" si="262"/>
        <v>VG</v>
      </c>
      <c r="S85" s="24" t="str">
        <f t="shared" si="254"/>
        <v>S</v>
      </c>
      <c r="T85" s="24" t="str">
        <f t="shared" si="255"/>
        <v>S</v>
      </c>
      <c r="U85" s="24" t="str">
        <f t="shared" si="256"/>
        <v>S</v>
      </c>
      <c r="V85" s="24">
        <v>0.8891</v>
      </c>
      <c r="W85" s="24" t="str">
        <f t="shared" si="263"/>
        <v>VG</v>
      </c>
      <c r="X85" s="24" t="str">
        <f t="shared" si="257"/>
        <v>G</v>
      </c>
      <c r="Y85" s="24" t="str">
        <f t="shared" si="258"/>
        <v>VG</v>
      </c>
      <c r="Z85" s="24" t="str">
        <f t="shared" si="259"/>
        <v>VG</v>
      </c>
      <c r="AA85" s="33">
        <v>0.535923319643546</v>
      </c>
      <c r="AB85" s="33">
        <v>0.54027386729737004</v>
      </c>
      <c r="AC85" s="33">
        <v>38.385922260563298</v>
      </c>
      <c r="AD85" s="33">
        <v>34.925235199023199</v>
      </c>
      <c r="AE85" s="33">
        <v>0.68123173763151501</v>
      </c>
      <c r="AF85" s="33">
        <v>0.67803107060268997</v>
      </c>
      <c r="AG85" s="33">
        <v>0.89656751071997598</v>
      </c>
      <c r="AH85" s="33">
        <v>0.81040885140585495</v>
      </c>
      <c r="AI85" s="36" t="s">
        <v>70</v>
      </c>
      <c r="AJ85" s="36" t="s">
        <v>70</v>
      </c>
      <c r="AK85" s="36" t="s">
        <v>68</v>
      </c>
      <c r="AL85" s="36" t="s">
        <v>68</v>
      </c>
      <c r="AM85" s="36" t="s">
        <v>70</v>
      </c>
      <c r="AN85" s="36" t="s">
        <v>70</v>
      </c>
      <c r="AO85" s="36" t="s">
        <v>71</v>
      </c>
      <c r="AP85" s="36" t="s">
        <v>69</v>
      </c>
      <c r="AR85" s="64" t="s">
        <v>147</v>
      </c>
      <c r="AS85" s="33">
        <v>0.58536063766689905</v>
      </c>
      <c r="AT85" s="33">
        <v>0.59272982781481798</v>
      </c>
      <c r="AU85" s="33">
        <v>33.469692203266703</v>
      </c>
      <c r="AV85" s="33">
        <v>33.364055411436802</v>
      </c>
      <c r="AW85" s="33">
        <v>0.64392496638436203</v>
      </c>
      <c r="AX85" s="33">
        <v>0.63817722631349205</v>
      </c>
      <c r="AY85" s="33">
        <v>0.86206359381770803</v>
      </c>
      <c r="AZ85" s="33">
        <v>0.87097721664626104</v>
      </c>
      <c r="BA85" s="36" t="s">
        <v>70</v>
      </c>
      <c r="BB85" s="36" t="s">
        <v>70</v>
      </c>
      <c r="BC85" s="36" t="s">
        <v>68</v>
      </c>
      <c r="BD85" s="36" t="s">
        <v>68</v>
      </c>
      <c r="BE85" s="36" t="s">
        <v>70</v>
      </c>
      <c r="BF85" s="36" t="s">
        <v>70</v>
      </c>
      <c r="BG85" s="36" t="s">
        <v>71</v>
      </c>
      <c r="BH85" s="36" t="s">
        <v>71</v>
      </c>
      <c r="BI85" s="30">
        <f t="shared" si="249"/>
        <v>1</v>
      </c>
      <c r="BJ85" s="30" t="s">
        <v>147</v>
      </c>
      <c r="BK85" s="33">
        <v>0.54378322653536504</v>
      </c>
      <c r="BL85" s="33">
        <v>0.55855572720182001</v>
      </c>
      <c r="BM85" s="33">
        <v>38.038808598584602</v>
      </c>
      <c r="BN85" s="33">
        <v>37.220206783194897</v>
      </c>
      <c r="BO85" s="33">
        <v>0.67543820847257097</v>
      </c>
      <c r="BP85" s="33">
        <v>0.66441272775149296</v>
      </c>
      <c r="BQ85" s="33">
        <v>0.89330690129327395</v>
      </c>
      <c r="BR85" s="33">
        <v>0.89525479032905397</v>
      </c>
      <c r="BS85" s="30" t="s">
        <v>70</v>
      </c>
      <c r="BT85" s="30" t="s">
        <v>70</v>
      </c>
      <c r="BU85" s="30" t="s">
        <v>68</v>
      </c>
      <c r="BV85" s="30" t="s">
        <v>68</v>
      </c>
      <c r="BW85" s="30" t="s">
        <v>70</v>
      </c>
      <c r="BX85" s="30" t="s">
        <v>70</v>
      </c>
      <c r="BY85" s="30" t="s">
        <v>71</v>
      </c>
      <c r="BZ85" s="30" t="s">
        <v>71</v>
      </c>
    </row>
    <row r="86" spans="1:78" s="30" customFormat="1" x14ac:dyDescent="0.3">
      <c r="A86" s="36">
        <v>14182500</v>
      </c>
      <c r="B86" s="36">
        <v>23780805</v>
      </c>
      <c r="C86" s="30" t="s">
        <v>141</v>
      </c>
      <c r="D86" s="78" t="s">
        <v>222</v>
      </c>
      <c r="E86" s="30" t="s">
        <v>223</v>
      </c>
      <c r="F86" s="63"/>
      <c r="G86" s="24">
        <v>0.78</v>
      </c>
      <c r="H86" s="24" t="str">
        <f t="shared" si="260"/>
        <v>G</v>
      </c>
      <c r="I86" s="24" t="str">
        <f t="shared" si="250"/>
        <v>S</v>
      </c>
      <c r="J86" s="24" t="str">
        <f t="shared" si="251"/>
        <v>S</v>
      </c>
      <c r="K86" s="24" t="str">
        <f t="shared" si="252"/>
        <v>S</v>
      </c>
      <c r="L86" s="25">
        <v>0.30149999999999999</v>
      </c>
      <c r="M86" s="24" t="str">
        <f t="shared" si="261"/>
        <v>NS</v>
      </c>
      <c r="N86" s="24" t="str">
        <f t="shared" si="238"/>
        <v>VG</v>
      </c>
      <c r="O86" s="24" t="str">
        <f t="shared" si="253"/>
        <v>NS</v>
      </c>
      <c r="P86" s="24" t="str">
        <f t="shared" si="240"/>
        <v>VG</v>
      </c>
      <c r="Q86" s="24">
        <v>0.45100000000000001</v>
      </c>
      <c r="R86" s="24" t="str">
        <f t="shared" si="262"/>
        <v>VG</v>
      </c>
      <c r="S86" s="24" t="str">
        <f t="shared" si="254"/>
        <v>S</v>
      </c>
      <c r="T86" s="24" t="str">
        <f t="shared" si="255"/>
        <v>S</v>
      </c>
      <c r="U86" s="24" t="str">
        <f t="shared" si="256"/>
        <v>S</v>
      </c>
      <c r="V86" s="24">
        <v>0.8891</v>
      </c>
      <c r="W86" s="24" t="str">
        <f t="shared" si="263"/>
        <v>VG</v>
      </c>
      <c r="X86" s="24" t="str">
        <f t="shared" si="257"/>
        <v>G</v>
      </c>
      <c r="Y86" s="24" t="str">
        <f t="shared" si="258"/>
        <v>VG</v>
      </c>
      <c r="Z86" s="24" t="str">
        <f t="shared" si="259"/>
        <v>VG</v>
      </c>
      <c r="AA86" s="33">
        <v>0.535923319643546</v>
      </c>
      <c r="AB86" s="33">
        <v>0.54027386729737004</v>
      </c>
      <c r="AC86" s="33">
        <v>38.385922260563298</v>
      </c>
      <c r="AD86" s="33">
        <v>34.925235199023199</v>
      </c>
      <c r="AE86" s="33">
        <v>0.68123173763151501</v>
      </c>
      <c r="AF86" s="33">
        <v>0.67803107060268997</v>
      </c>
      <c r="AG86" s="33">
        <v>0.89656751071997598</v>
      </c>
      <c r="AH86" s="33">
        <v>0.81040885140585495</v>
      </c>
      <c r="AI86" s="36" t="s">
        <v>70</v>
      </c>
      <c r="AJ86" s="36" t="s">
        <v>70</v>
      </c>
      <c r="AK86" s="36" t="s">
        <v>68</v>
      </c>
      <c r="AL86" s="36" t="s">
        <v>68</v>
      </c>
      <c r="AM86" s="36" t="s">
        <v>70</v>
      </c>
      <c r="AN86" s="36" t="s">
        <v>70</v>
      </c>
      <c r="AO86" s="36" t="s">
        <v>71</v>
      </c>
      <c r="AP86" s="36" t="s">
        <v>69</v>
      </c>
      <c r="AR86" s="64" t="s">
        <v>147</v>
      </c>
      <c r="AS86" s="33">
        <v>0.58536063766689905</v>
      </c>
      <c r="AT86" s="33">
        <v>0.59272982781481798</v>
      </c>
      <c r="AU86" s="33">
        <v>33.469692203266703</v>
      </c>
      <c r="AV86" s="33">
        <v>33.364055411436802</v>
      </c>
      <c r="AW86" s="33">
        <v>0.64392496638436203</v>
      </c>
      <c r="AX86" s="33">
        <v>0.63817722631349205</v>
      </c>
      <c r="AY86" s="33">
        <v>0.86206359381770803</v>
      </c>
      <c r="AZ86" s="33">
        <v>0.87097721664626104</v>
      </c>
      <c r="BA86" s="36" t="s">
        <v>70</v>
      </c>
      <c r="BB86" s="36" t="s">
        <v>70</v>
      </c>
      <c r="BC86" s="36" t="s">
        <v>68</v>
      </c>
      <c r="BD86" s="36" t="s">
        <v>68</v>
      </c>
      <c r="BE86" s="36" t="s">
        <v>70</v>
      </c>
      <c r="BF86" s="36" t="s">
        <v>70</v>
      </c>
      <c r="BG86" s="36" t="s">
        <v>71</v>
      </c>
      <c r="BH86" s="36" t="s">
        <v>71</v>
      </c>
      <c r="BI86" s="30">
        <f t="shared" si="249"/>
        <v>1</v>
      </c>
      <c r="BJ86" s="30" t="s">
        <v>147</v>
      </c>
      <c r="BK86" s="33">
        <v>0.54378322653536504</v>
      </c>
      <c r="BL86" s="33">
        <v>0.55855572720182001</v>
      </c>
      <c r="BM86" s="33">
        <v>38.038808598584602</v>
      </c>
      <c r="BN86" s="33">
        <v>37.220206783194897</v>
      </c>
      <c r="BO86" s="33">
        <v>0.67543820847257097</v>
      </c>
      <c r="BP86" s="33">
        <v>0.66441272775149296</v>
      </c>
      <c r="BQ86" s="33">
        <v>0.89330690129327395</v>
      </c>
      <c r="BR86" s="33">
        <v>0.89525479032905397</v>
      </c>
      <c r="BS86" s="30" t="s">
        <v>70</v>
      </c>
      <c r="BT86" s="30" t="s">
        <v>70</v>
      </c>
      <c r="BU86" s="30" t="s">
        <v>68</v>
      </c>
      <c r="BV86" s="30" t="s">
        <v>68</v>
      </c>
      <c r="BW86" s="30" t="s">
        <v>70</v>
      </c>
      <c r="BX86" s="30" t="s">
        <v>70</v>
      </c>
      <c r="BY86" s="30" t="s">
        <v>71</v>
      </c>
      <c r="BZ86" s="30" t="s">
        <v>71</v>
      </c>
    </row>
    <row r="87" spans="1:78" s="49" customFormat="1" x14ac:dyDescent="0.3">
      <c r="A87" s="48">
        <v>14182500</v>
      </c>
      <c r="B87" s="48">
        <v>23780805</v>
      </c>
      <c r="C87" s="49" t="s">
        <v>141</v>
      </c>
      <c r="D87" s="77" t="s">
        <v>230</v>
      </c>
      <c r="F87" s="50"/>
      <c r="G87" s="51">
        <v>0.86199999999999999</v>
      </c>
      <c r="H87" s="51" t="str">
        <f t="shared" si="260"/>
        <v>VG</v>
      </c>
      <c r="I87" s="51" t="str">
        <f t="shared" ref="I87" si="264">AI87</f>
        <v>S</v>
      </c>
      <c r="J87" s="51" t="str">
        <f t="shared" ref="J87" si="265">BB87</f>
        <v>S</v>
      </c>
      <c r="K87" s="51" t="str">
        <f t="shared" ref="K87" si="266">BT87</f>
        <v>S</v>
      </c>
      <c r="L87" s="52">
        <v>1.6000000000000001E-3</v>
      </c>
      <c r="M87" s="51" t="str">
        <f t="shared" si="261"/>
        <v>VG</v>
      </c>
      <c r="N87" s="51" t="str">
        <f t="shared" ref="N87" si="267">AO87</f>
        <v>VG</v>
      </c>
      <c r="O87" s="51" t="str">
        <f t="shared" ref="O87" si="268">BD87</f>
        <v>NS</v>
      </c>
      <c r="P87" s="51" t="str">
        <f t="shared" ref="P87" si="269">BY87</f>
        <v>VG</v>
      </c>
      <c r="Q87" s="51">
        <v>0.372</v>
      </c>
      <c r="R87" s="51" t="str">
        <f t="shared" si="262"/>
        <v>VG</v>
      </c>
      <c r="S87" s="51" t="str">
        <f t="shared" ref="S87" si="270">AN87</f>
        <v>S</v>
      </c>
      <c r="T87" s="51" t="str">
        <f t="shared" ref="T87" si="271">BF87</f>
        <v>S</v>
      </c>
      <c r="U87" s="51" t="str">
        <f t="shared" ref="U87" si="272">BX87</f>
        <v>S</v>
      </c>
      <c r="V87" s="51">
        <v>0.8891</v>
      </c>
      <c r="W87" s="51" t="str">
        <f t="shared" si="263"/>
        <v>VG</v>
      </c>
      <c r="X87" s="51" t="str">
        <f t="shared" ref="X87" si="273">AP87</f>
        <v>G</v>
      </c>
      <c r="Y87" s="51" t="str">
        <f t="shared" ref="Y87" si="274">BH87</f>
        <v>VG</v>
      </c>
      <c r="Z87" s="51" t="str">
        <f t="shared" ref="Z87" si="275">BZ87</f>
        <v>VG</v>
      </c>
      <c r="AA87" s="53">
        <v>0.535923319643546</v>
      </c>
      <c r="AB87" s="53">
        <v>0.54027386729737004</v>
      </c>
      <c r="AC87" s="53">
        <v>38.385922260563298</v>
      </c>
      <c r="AD87" s="53">
        <v>34.925235199023199</v>
      </c>
      <c r="AE87" s="53">
        <v>0.68123173763151501</v>
      </c>
      <c r="AF87" s="53">
        <v>0.67803107060268997</v>
      </c>
      <c r="AG87" s="53">
        <v>0.89656751071997598</v>
      </c>
      <c r="AH87" s="53">
        <v>0.81040885140585495</v>
      </c>
      <c r="AI87" s="48" t="s">
        <v>70</v>
      </c>
      <c r="AJ87" s="48" t="s">
        <v>70</v>
      </c>
      <c r="AK87" s="48" t="s">
        <v>68</v>
      </c>
      <c r="AL87" s="48" t="s">
        <v>68</v>
      </c>
      <c r="AM87" s="48" t="s">
        <v>70</v>
      </c>
      <c r="AN87" s="48" t="s">
        <v>70</v>
      </c>
      <c r="AO87" s="48" t="s">
        <v>71</v>
      </c>
      <c r="AP87" s="48" t="s">
        <v>69</v>
      </c>
      <c r="AR87" s="54" t="s">
        <v>147</v>
      </c>
      <c r="AS87" s="53">
        <v>0.58536063766689905</v>
      </c>
      <c r="AT87" s="53">
        <v>0.59272982781481798</v>
      </c>
      <c r="AU87" s="53">
        <v>33.469692203266703</v>
      </c>
      <c r="AV87" s="53">
        <v>33.364055411436802</v>
      </c>
      <c r="AW87" s="53">
        <v>0.64392496638436203</v>
      </c>
      <c r="AX87" s="53">
        <v>0.63817722631349205</v>
      </c>
      <c r="AY87" s="53">
        <v>0.86206359381770803</v>
      </c>
      <c r="AZ87" s="53">
        <v>0.87097721664626104</v>
      </c>
      <c r="BA87" s="48" t="s">
        <v>70</v>
      </c>
      <c r="BB87" s="48" t="s">
        <v>70</v>
      </c>
      <c r="BC87" s="48" t="s">
        <v>68</v>
      </c>
      <c r="BD87" s="48" t="s">
        <v>68</v>
      </c>
      <c r="BE87" s="48" t="s">
        <v>70</v>
      </c>
      <c r="BF87" s="48" t="s">
        <v>70</v>
      </c>
      <c r="BG87" s="48" t="s">
        <v>71</v>
      </c>
      <c r="BH87" s="48" t="s">
        <v>71</v>
      </c>
      <c r="BI87" s="49">
        <f t="shared" ref="BI87" si="276">IF(BJ87=AR87,1,0)</f>
        <v>1</v>
      </c>
      <c r="BJ87" s="49" t="s">
        <v>147</v>
      </c>
      <c r="BK87" s="53">
        <v>0.54378322653536504</v>
      </c>
      <c r="BL87" s="53">
        <v>0.55855572720182001</v>
      </c>
      <c r="BM87" s="53">
        <v>38.038808598584602</v>
      </c>
      <c r="BN87" s="53">
        <v>37.220206783194897</v>
      </c>
      <c r="BO87" s="53">
        <v>0.67543820847257097</v>
      </c>
      <c r="BP87" s="53">
        <v>0.66441272775149296</v>
      </c>
      <c r="BQ87" s="53">
        <v>0.89330690129327395</v>
      </c>
      <c r="BR87" s="53">
        <v>0.89525479032905397</v>
      </c>
      <c r="BS87" s="49" t="s">
        <v>70</v>
      </c>
      <c r="BT87" s="49" t="s">
        <v>70</v>
      </c>
      <c r="BU87" s="49" t="s">
        <v>68</v>
      </c>
      <c r="BV87" s="49" t="s">
        <v>68</v>
      </c>
      <c r="BW87" s="49" t="s">
        <v>70</v>
      </c>
      <c r="BX87" s="49" t="s">
        <v>70</v>
      </c>
      <c r="BY87" s="49" t="s">
        <v>71</v>
      </c>
      <c r="BZ87" s="49" t="s">
        <v>71</v>
      </c>
    </row>
    <row r="88" spans="1:78" s="49" customFormat="1" x14ac:dyDescent="0.3">
      <c r="A88" s="48">
        <v>14182500</v>
      </c>
      <c r="B88" s="48">
        <v>23780805</v>
      </c>
      <c r="C88" s="49" t="s">
        <v>141</v>
      </c>
      <c r="D88" s="77" t="s">
        <v>231</v>
      </c>
      <c r="F88" s="50"/>
      <c r="G88" s="51">
        <v>0.86199999999999999</v>
      </c>
      <c r="H88" s="51" t="str">
        <f t="shared" si="260"/>
        <v>VG</v>
      </c>
      <c r="I88" s="51" t="str">
        <f t="shared" ref="I88" si="277">AI88</f>
        <v>S</v>
      </c>
      <c r="J88" s="51" t="str">
        <f t="shared" ref="J88" si="278">BB88</f>
        <v>S</v>
      </c>
      <c r="K88" s="51" t="str">
        <f t="shared" ref="K88" si="279">BT88</f>
        <v>S</v>
      </c>
      <c r="L88" s="52">
        <v>2.3E-3</v>
      </c>
      <c r="M88" s="51" t="str">
        <f t="shared" si="261"/>
        <v>VG</v>
      </c>
      <c r="N88" s="51" t="str">
        <f t="shared" ref="N88" si="280">AO88</f>
        <v>VG</v>
      </c>
      <c r="O88" s="51" t="str">
        <f t="shared" ref="O88" si="281">BD88</f>
        <v>NS</v>
      </c>
      <c r="P88" s="51" t="str">
        <f t="shared" ref="P88" si="282">BY88</f>
        <v>VG</v>
      </c>
      <c r="Q88" s="51">
        <v>0.372</v>
      </c>
      <c r="R88" s="51" t="str">
        <f t="shared" si="262"/>
        <v>VG</v>
      </c>
      <c r="S88" s="51" t="str">
        <f t="shared" ref="S88" si="283">AN88</f>
        <v>S</v>
      </c>
      <c r="T88" s="51" t="str">
        <f t="shared" ref="T88" si="284">BF88</f>
        <v>S</v>
      </c>
      <c r="U88" s="51" t="str">
        <f t="shared" ref="U88" si="285">BX88</f>
        <v>S</v>
      </c>
      <c r="V88" s="51">
        <v>0.8891</v>
      </c>
      <c r="W88" s="51" t="str">
        <f t="shared" si="263"/>
        <v>VG</v>
      </c>
      <c r="X88" s="51" t="str">
        <f t="shared" ref="X88" si="286">AP88</f>
        <v>G</v>
      </c>
      <c r="Y88" s="51" t="str">
        <f t="shared" ref="Y88" si="287">BH88</f>
        <v>VG</v>
      </c>
      <c r="Z88" s="51" t="str">
        <f t="shared" ref="Z88" si="288">BZ88</f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48" t="s">
        <v>70</v>
      </c>
      <c r="AJ88" s="48" t="s">
        <v>70</v>
      </c>
      <c r="AK88" s="48" t="s">
        <v>68</v>
      </c>
      <c r="AL88" s="48" t="s">
        <v>68</v>
      </c>
      <c r="AM88" s="48" t="s">
        <v>70</v>
      </c>
      <c r="AN88" s="48" t="s">
        <v>70</v>
      </c>
      <c r="AO88" s="48" t="s">
        <v>71</v>
      </c>
      <c r="AP88" s="48" t="s">
        <v>69</v>
      </c>
      <c r="AR88" s="54" t="s">
        <v>147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48" t="s">
        <v>70</v>
      </c>
      <c r="BB88" s="48" t="s">
        <v>70</v>
      </c>
      <c r="BC88" s="48" t="s">
        <v>68</v>
      </c>
      <c r="BD88" s="48" t="s">
        <v>68</v>
      </c>
      <c r="BE88" s="48" t="s">
        <v>70</v>
      </c>
      <c r="BF88" s="48" t="s">
        <v>70</v>
      </c>
      <c r="BG88" s="48" t="s">
        <v>71</v>
      </c>
      <c r="BH88" s="48" t="s">
        <v>71</v>
      </c>
      <c r="BI88" s="49">
        <f t="shared" ref="BI88" si="289">IF(BJ88=AR88,1,0)</f>
        <v>1</v>
      </c>
      <c r="BJ88" s="49" t="s">
        <v>147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49" t="s">
        <v>70</v>
      </c>
      <c r="BT88" s="49" t="s">
        <v>70</v>
      </c>
      <c r="BU88" s="49" t="s">
        <v>68</v>
      </c>
      <c r="BV88" s="49" t="s">
        <v>68</v>
      </c>
      <c r="BW88" s="49" t="s">
        <v>70</v>
      </c>
      <c r="BX88" s="49" t="s">
        <v>70</v>
      </c>
      <c r="BY88" s="49" t="s">
        <v>71</v>
      </c>
      <c r="BZ88" s="49" t="s">
        <v>71</v>
      </c>
    </row>
    <row r="89" spans="1:78" s="49" customFormat="1" x14ac:dyDescent="0.3">
      <c r="A89" s="48">
        <v>14182500</v>
      </c>
      <c r="B89" s="48">
        <v>23780805</v>
      </c>
      <c r="C89" s="49" t="s">
        <v>141</v>
      </c>
      <c r="D89" s="77" t="s">
        <v>236</v>
      </c>
      <c r="F89" s="50"/>
      <c r="G89" s="51">
        <v>0.86899999999999999</v>
      </c>
      <c r="H89" s="51" t="str">
        <f t="shared" si="260"/>
        <v>VG</v>
      </c>
      <c r="I89" s="51" t="str">
        <f t="shared" ref="I89" si="290">AI89</f>
        <v>S</v>
      </c>
      <c r="J89" s="51" t="str">
        <f t="shared" ref="J89" si="291">BB89</f>
        <v>S</v>
      </c>
      <c r="K89" s="51" t="str">
        <f t="shared" ref="K89" si="292">BT89</f>
        <v>S</v>
      </c>
      <c r="L89" s="52">
        <v>3.3500000000000002E-2</v>
      </c>
      <c r="M89" s="51" t="str">
        <f t="shared" si="261"/>
        <v>VG</v>
      </c>
      <c r="N89" s="51" t="str">
        <f t="shared" ref="N89" si="293">AO89</f>
        <v>VG</v>
      </c>
      <c r="O89" s="51" t="str">
        <f t="shared" ref="O89" si="294">BD89</f>
        <v>NS</v>
      </c>
      <c r="P89" s="51" t="str">
        <f t="shared" ref="P89" si="295">BY89</f>
        <v>VG</v>
      </c>
      <c r="Q89" s="51">
        <v>0.36199999999999999</v>
      </c>
      <c r="R89" s="51" t="str">
        <f t="shared" si="262"/>
        <v>VG</v>
      </c>
      <c r="S89" s="51" t="str">
        <f t="shared" ref="S89" si="296">AN89</f>
        <v>S</v>
      </c>
      <c r="T89" s="51" t="str">
        <f t="shared" ref="T89" si="297">BF89</f>
        <v>S</v>
      </c>
      <c r="U89" s="51" t="str">
        <f t="shared" ref="U89" si="298">BX89</f>
        <v>S</v>
      </c>
      <c r="V89" s="51">
        <v>0.89639999999999997</v>
      </c>
      <c r="W89" s="51" t="str">
        <f t="shared" si="263"/>
        <v>VG</v>
      </c>
      <c r="X89" s="51" t="str">
        <f t="shared" ref="X89" si="299">AP89</f>
        <v>G</v>
      </c>
      <c r="Y89" s="51" t="str">
        <f t="shared" ref="Y89" si="300">BH89</f>
        <v>VG</v>
      </c>
      <c r="Z89" s="51" t="str">
        <f t="shared" ref="Z89" si="301">BZ89</f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48" t="s">
        <v>70</v>
      </c>
      <c r="AJ89" s="48" t="s">
        <v>70</v>
      </c>
      <c r="AK89" s="48" t="s">
        <v>68</v>
      </c>
      <c r="AL89" s="48" t="s">
        <v>68</v>
      </c>
      <c r="AM89" s="48" t="s">
        <v>70</v>
      </c>
      <c r="AN89" s="48" t="s">
        <v>70</v>
      </c>
      <c r="AO89" s="48" t="s">
        <v>71</v>
      </c>
      <c r="AP89" s="48" t="s">
        <v>69</v>
      </c>
      <c r="AR89" s="54" t="s">
        <v>147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48" t="s">
        <v>70</v>
      </c>
      <c r="BB89" s="48" t="s">
        <v>70</v>
      </c>
      <c r="BC89" s="48" t="s">
        <v>68</v>
      </c>
      <c r="BD89" s="48" t="s">
        <v>68</v>
      </c>
      <c r="BE89" s="48" t="s">
        <v>70</v>
      </c>
      <c r="BF89" s="48" t="s">
        <v>70</v>
      </c>
      <c r="BG89" s="48" t="s">
        <v>71</v>
      </c>
      <c r="BH89" s="48" t="s">
        <v>71</v>
      </c>
      <c r="BI89" s="49">
        <f t="shared" ref="BI89" si="302">IF(BJ89=AR89,1,0)</f>
        <v>1</v>
      </c>
      <c r="BJ89" s="49" t="s">
        <v>147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49" t="s">
        <v>70</v>
      </c>
      <c r="BT89" s="49" t="s">
        <v>70</v>
      </c>
      <c r="BU89" s="49" t="s">
        <v>68</v>
      </c>
      <c r="BV89" s="49" t="s">
        <v>68</v>
      </c>
      <c r="BW89" s="49" t="s">
        <v>70</v>
      </c>
      <c r="BX89" s="49" t="s">
        <v>70</v>
      </c>
      <c r="BY89" s="49" t="s">
        <v>71</v>
      </c>
      <c r="BZ89" s="49" t="s">
        <v>71</v>
      </c>
    </row>
    <row r="90" spans="1:78" s="49" customFormat="1" x14ac:dyDescent="0.3">
      <c r="A90" s="48">
        <v>14182500</v>
      </c>
      <c r="B90" s="48">
        <v>23780805</v>
      </c>
      <c r="C90" s="49" t="s">
        <v>141</v>
      </c>
      <c r="D90" s="77" t="s">
        <v>237</v>
      </c>
      <c r="F90" s="50"/>
      <c r="G90" s="51">
        <v>0.86799999999999999</v>
      </c>
      <c r="H90" s="51" t="str">
        <f t="shared" si="260"/>
        <v>VG</v>
      </c>
      <c r="I90" s="51" t="str">
        <f t="shared" ref="I90" si="303">AI90</f>
        <v>S</v>
      </c>
      <c r="J90" s="51" t="str">
        <f t="shared" ref="J90" si="304">BB90</f>
        <v>S</v>
      </c>
      <c r="K90" s="51" t="str">
        <f t="shared" ref="K90" si="305">BT90</f>
        <v>S</v>
      </c>
      <c r="L90" s="52">
        <v>3.4799999999999998E-2</v>
      </c>
      <c r="M90" s="51" t="str">
        <f t="shared" si="261"/>
        <v>VG</v>
      </c>
      <c r="N90" s="51" t="str">
        <f t="shared" ref="N90" si="306">AO90</f>
        <v>VG</v>
      </c>
      <c r="O90" s="51" t="str">
        <f t="shared" ref="O90" si="307">BD90</f>
        <v>NS</v>
      </c>
      <c r="P90" s="51" t="str">
        <f t="shared" ref="P90" si="308">BY90</f>
        <v>VG</v>
      </c>
      <c r="Q90" s="51">
        <v>0.36299999999999999</v>
      </c>
      <c r="R90" s="51" t="str">
        <f t="shared" si="262"/>
        <v>VG</v>
      </c>
      <c r="S90" s="51" t="str">
        <f t="shared" ref="S90" si="309">AN90</f>
        <v>S</v>
      </c>
      <c r="T90" s="51" t="str">
        <f t="shared" ref="T90" si="310">BF90</f>
        <v>S</v>
      </c>
      <c r="U90" s="51" t="str">
        <f t="shared" ref="U90" si="311">BX90</f>
        <v>S</v>
      </c>
      <c r="V90" s="51">
        <v>0.8962</v>
      </c>
      <c r="W90" s="51" t="str">
        <f t="shared" si="263"/>
        <v>VG</v>
      </c>
      <c r="X90" s="51" t="str">
        <f t="shared" ref="X90" si="312">AP90</f>
        <v>G</v>
      </c>
      <c r="Y90" s="51" t="str">
        <f t="shared" ref="Y90" si="313">BH90</f>
        <v>VG</v>
      </c>
      <c r="Z90" s="51" t="str">
        <f t="shared" ref="Z90" si="314">BZ90</f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48" t="s">
        <v>70</v>
      </c>
      <c r="AJ90" s="48" t="s">
        <v>70</v>
      </c>
      <c r="AK90" s="48" t="s">
        <v>68</v>
      </c>
      <c r="AL90" s="48" t="s">
        <v>68</v>
      </c>
      <c r="AM90" s="48" t="s">
        <v>70</v>
      </c>
      <c r="AN90" s="48" t="s">
        <v>70</v>
      </c>
      <c r="AO90" s="48" t="s">
        <v>71</v>
      </c>
      <c r="AP90" s="48" t="s">
        <v>69</v>
      </c>
      <c r="AR90" s="54" t="s">
        <v>147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48" t="s">
        <v>70</v>
      </c>
      <c r="BB90" s="48" t="s">
        <v>70</v>
      </c>
      <c r="BC90" s="48" t="s">
        <v>68</v>
      </c>
      <c r="BD90" s="48" t="s">
        <v>68</v>
      </c>
      <c r="BE90" s="48" t="s">
        <v>70</v>
      </c>
      <c r="BF90" s="48" t="s">
        <v>70</v>
      </c>
      <c r="BG90" s="48" t="s">
        <v>71</v>
      </c>
      <c r="BH90" s="48" t="s">
        <v>71</v>
      </c>
      <c r="BI90" s="49">
        <f t="shared" ref="BI90" si="315">IF(BJ90=AR90,1,0)</f>
        <v>1</v>
      </c>
      <c r="BJ90" s="49" t="s">
        <v>147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49" t="s">
        <v>70</v>
      </c>
      <c r="BT90" s="49" t="s">
        <v>70</v>
      </c>
      <c r="BU90" s="49" t="s">
        <v>68</v>
      </c>
      <c r="BV90" s="49" t="s">
        <v>68</v>
      </c>
      <c r="BW90" s="49" t="s">
        <v>70</v>
      </c>
      <c r="BX90" s="49" t="s">
        <v>70</v>
      </c>
      <c r="BY90" s="49" t="s">
        <v>71</v>
      </c>
      <c r="BZ90" s="49" t="s">
        <v>71</v>
      </c>
    </row>
    <row r="91" spans="1:78" s="49" customFormat="1" x14ac:dyDescent="0.3">
      <c r="A91" s="48">
        <v>14182500</v>
      </c>
      <c r="B91" s="48">
        <v>23780805</v>
      </c>
      <c r="C91" s="49" t="s">
        <v>141</v>
      </c>
      <c r="D91" s="77" t="s">
        <v>242</v>
      </c>
      <c r="F91" s="50"/>
      <c r="G91" s="51">
        <v>0.86199999999999999</v>
      </c>
      <c r="H91" s="51" t="str">
        <f t="shared" si="260"/>
        <v>VG</v>
      </c>
      <c r="I91" s="51" t="str">
        <f t="shared" ref="I91:I92" si="316">AI91</f>
        <v>S</v>
      </c>
      <c r="J91" s="51" t="str">
        <f t="shared" ref="J91:J92" si="317">BB91</f>
        <v>S</v>
      </c>
      <c r="K91" s="51" t="str">
        <f t="shared" ref="K91:K92" si="318">BT91</f>
        <v>S</v>
      </c>
      <c r="L91" s="52">
        <v>5.6599999999999998E-2</v>
      </c>
      <c r="M91" s="51" t="str">
        <f t="shared" si="261"/>
        <v>G</v>
      </c>
      <c r="N91" s="51" t="str">
        <f t="shared" ref="N91:N92" si="319">AO91</f>
        <v>VG</v>
      </c>
      <c r="O91" s="51" t="str">
        <f t="shared" ref="O91:O92" si="320">BD91</f>
        <v>NS</v>
      </c>
      <c r="P91" s="51" t="str">
        <f t="shared" ref="P91:P92" si="321">BY91</f>
        <v>VG</v>
      </c>
      <c r="Q91" s="51">
        <v>0.371</v>
      </c>
      <c r="R91" s="51" t="str">
        <f t="shared" si="262"/>
        <v>VG</v>
      </c>
      <c r="S91" s="51" t="str">
        <f t="shared" ref="S91:S92" si="322">AN91</f>
        <v>S</v>
      </c>
      <c r="T91" s="51" t="str">
        <f t="shared" ref="T91:T92" si="323">BF91</f>
        <v>S</v>
      </c>
      <c r="U91" s="51" t="str">
        <f t="shared" ref="U91:U92" si="324">BX91</f>
        <v>S</v>
      </c>
      <c r="V91" s="51">
        <v>0.89670000000000005</v>
      </c>
      <c r="W91" s="51" t="str">
        <f t="shared" si="263"/>
        <v>VG</v>
      </c>
      <c r="X91" s="51" t="str">
        <f t="shared" ref="X91:X92" si="325">AP91</f>
        <v>G</v>
      </c>
      <c r="Y91" s="51" t="str">
        <f t="shared" ref="Y91:Y92" si="326">BH91</f>
        <v>VG</v>
      </c>
      <c r="Z91" s="51" t="str">
        <f t="shared" ref="Z91:Z92" si="327">BZ91</f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48" t="s">
        <v>70</v>
      </c>
      <c r="AJ91" s="48" t="s">
        <v>70</v>
      </c>
      <c r="AK91" s="48" t="s">
        <v>68</v>
      </c>
      <c r="AL91" s="48" t="s">
        <v>68</v>
      </c>
      <c r="AM91" s="48" t="s">
        <v>70</v>
      </c>
      <c r="AN91" s="48" t="s">
        <v>70</v>
      </c>
      <c r="AO91" s="48" t="s">
        <v>71</v>
      </c>
      <c r="AP91" s="48" t="s">
        <v>69</v>
      </c>
      <c r="AR91" s="54" t="s">
        <v>147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48" t="s">
        <v>70</v>
      </c>
      <c r="BB91" s="48" t="s">
        <v>70</v>
      </c>
      <c r="BC91" s="48" t="s">
        <v>68</v>
      </c>
      <c r="BD91" s="48" t="s">
        <v>68</v>
      </c>
      <c r="BE91" s="48" t="s">
        <v>70</v>
      </c>
      <c r="BF91" s="48" t="s">
        <v>70</v>
      </c>
      <c r="BG91" s="48" t="s">
        <v>71</v>
      </c>
      <c r="BH91" s="48" t="s">
        <v>71</v>
      </c>
      <c r="BI91" s="49">
        <f t="shared" ref="BI91:BI92" si="328">IF(BJ91=AR91,1,0)</f>
        <v>1</v>
      </c>
      <c r="BJ91" s="49" t="s">
        <v>147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49" t="s">
        <v>70</v>
      </c>
      <c r="BT91" s="49" t="s">
        <v>70</v>
      </c>
      <c r="BU91" s="49" t="s">
        <v>68</v>
      </c>
      <c r="BV91" s="49" t="s">
        <v>68</v>
      </c>
      <c r="BW91" s="49" t="s">
        <v>70</v>
      </c>
      <c r="BX91" s="49" t="s">
        <v>70</v>
      </c>
      <c r="BY91" s="49" t="s">
        <v>71</v>
      </c>
      <c r="BZ91" s="49" t="s">
        <v>71</v>
      </c>
    </row>
    <row r="92" spans="1:78" s="49" customFormat="1" x14ac:dyDescent="0.3">
      <c r="A92" s="48">
        <v>14182500</v>
      </c>
      <c r="B92" s="48">
        <v>23780805</v>
      </c>
      <c r="C92" s="49" t="s">
        <v>141</v>
      </c>
      <c r="D92" s="77" t="s">
        <v>278</v>
      </c>
      <c r="F92" s="50"/>
      <c r="G92" s="51">
        <v>0.86799999999999999</v>
      </c>
      <c r="H92" s="51" t="str">
        <f t="shared" ref="H92" si="329">IF(G92&gt;0.8,"VG",IF(G92&gt;0.7,"G",IF(G92&gt;0.45,"S","NS")))</f>
        <v>VG</v>
      </c>
      <c r="I92" s="51" t="str">
        <f t="shared" si="316"/>
        <v>S</v>
      </c>
      <c r="J92" s="51" t="str">
        <f t="shared" si="317"/>
        <v>S</v>
      </c>
      <c r="K92" s="51" t="str">
        <f t="shared" si="318"/>
        <v>S</v>
      </c>
      <c r="L92" s="52">
        <v>3.4799999999999998E-2</v>
      </c>
      <c r="M92" s="51" t="str">
        <f t="shared" ref="M92" si="330">IF(ABS(L92)&lt;5%,"VG",IF(ABS(L92)&lt;10%,"G",IF(ABS(L92)&lt;15%,"S","NS")))</f>
        <v>VG</v>
      </c>
      <c r="N92" s="51" t="str">
        <f t="shared" si="319"/>
        <v>VG</v>
      </c>
      <c r="O92" s="51" t="str">
        <f t="shared" si="320"/>
        <v>NS</v>
      </c>
      <c r="P92" s="51" t="str">
        <f t="shared" si="321"/>
        <v>VG</v>
      </c>
      <c r="Q92" s="51">
        <v>0.36299999999999999</v>
      </c>
      <c r="R92" s="51" t="str">
        <f t="shared" ref="R92" si="331">IF(Q92&lt;=0.5,"VG",IF(Q92&lt;=0.6,"G",IF(Q92&lt;=0.7,"S","NS")))</f>
        <v>VG</v>
      </c>
      <c r="S92" s="51" t="str">
        <f t="shared" si="322"/>
        <v>S</v>
      </c>
      <c r="T92" s="51" t="str">
        <f t="shared" si="323"/>
        <v>S</v>
      </c>
      <c r="U92" s="51" t="str">
        <f t="shared" si="324"/>
        <v>S</v>
      </c>
      <c r="V92" s="51">
        <v>0.8962</v>
      </c>
      <c r="W92" s="51" t="str">
        <f t="shared" ref="W92" si="332">IF(V92&gt;0.85,"VG",IF(V92&gt;0.75,"G",IF(V92&gt;0.6,"S","NS")))</f>
        <v>VG</v>
      </c>
      <c r="X92" s="51" t="str">
        <f t="shared" si="325"/>
        <v>G</v>
      </c>
      <c r="Y92" s="51" t="str">
        <f t="shared" si="326"/>
        <v>VG</v>
      </c>
      <c r="Z92" s="51" t="str">
        <f t="shared" si="327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48" t="s">
        <v>70</v>
      </c>
      <c r="AJ92" s="48" t="s">
        <v>70</v>
      </c>
      <c r="AK92" s="48" t="s">
        <v>68</v>
      </c>
      <c r="AL92" s="48" t="s">
        <v>68</v>
      </c>
      <c r="AM92" s="48" t="s">
        <v>70</v>
      </c>
      <c r="AN92" s="48" t="s">
        <v>70</v>
      </c>
      <c r="AO92" s="48" t="s">
        <v>71</v>
      </c>
      <c r="AP92" s="48" t="s">
        <v>69</v>
      </c>
      <c r="AR92" s="54" t="s">
        <v>147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48" t="s">
        <v>70</v>
      </c>
      <c r="BB92" s="48" t="s">
        <v>70</v>
      </c>
      <c r="BC92" s="48" t="s">
        <v>68</v>
      </c>
      <c r="BD92" s="48" t="s">
        <v>68</v>
      </c>
      <c r="BE92" s="48" t="s">
        <v>70</v>
      </c>
      <c r="BF92" s="48" t="s">
        <v>70</v>
      </c>
      <c r="BG92" s="48" t="s">
        <v>71</v>
      </c>
      <c r="BH92" s="48" t="s">
        <v>71</v>
      </c>
      <c r="BI92" s="49">
        <f t="shared" si="328"/>
        <v>1</v>
      </c>
      <c r="BJ92" s="49" t="s">
        <v>147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49" t="s">
        <v>70</v>
      </c>
      <c r="BT92" s="49" t="s">
        <v>70</v>
      </c>
      <c r="BU92" s="49" t="s">
        <v>68</v>
      </c>
      <c r="BV92" s="49" t="s">
        <v>68</v>
      </c>
      <c r="BW92" s="49" t="s">
        <v>70</v>
      </c>
      <c r="BX92" s="49" t="s">
        <v>70</v>
      </c>
      <c r="BY92" s="49" t="s">
        <v>71</v>
      </c>
      <c r="BZ92" s="49" t="s">
        <v>71</v>
      </c>
    </row>
    <row r="93" spans="1:78" s="70" customFormat="1" x14ac:dyDescent="0.3">
      <c r="A93" s="69"/>
      <c r="B93" s="69"/>
      <c r="D93" s="79"/>
      <c r="F93" s="71"/>
      <c r="G93" s="72"/>
      <c r="H93" s="72"/>
      <c r="I93" s="72"/>
      <c r="J93" s="72"/>
      <c r="K93" s="72"/>
      <c r="L93" s="73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4"/>
      <c r="AB93" s="74"/>
      <c r="AC93" s="74"/>
      <c r="AD93" s="74"/>
      <c r="AE93" s="74"/>
      <c r="AF93" s="74"/>
      <c r="AG93" s="74"/>
      <c r="AH93" s="74"/>
      <c r="AI93" s="69"/>
      <c r="AJ93" s="69"/>
      <c r="AK93" s="69"/>
      <c r="AL93" s="69"/>
      <c r="AM93" s="69"/>
      <c r="AN93" s="69"/>
      <c r="AO93" s="69"/>
      <c r="AP93" s="69"/>
      <c r="AR93" s="75"/>
      <c r="AS93" s="74"/>
      <c r="AT93" s="74"/>
      <c r="AU93" s="74"/>
      <c r="AV93" s="74"/>
      <c r="AW93" s="74"/>
      <c r="AX93" s="74"/>
      <c r="AY93" s="74"/>
      <c r="AZ93" s="74"/>
      <c r="BA93" s="69"/>
      <c r="BB93" s="69"/>
      <c r="BC93" s="69"/>
      <c r="BD93" s="69"/>
      <c r="BE93" s="69"/>
      <c r="BF93" s="69"/>
      <c r="BG93" s="69"/>
      <c r="BH93" s="69"/>
      <c r="BK93" s="74"/>
      <c r="BL93" s="74"/>
      <c r="BM93" s="74"/>
      <c r="BN93" s="74"/>
      <c r="BO93" s="74"/>
      <c r="BP93" s="74"/>
      <c r="BQ93" s="74"/>
      <c r="BR93" s="74"/>
    </row>
    <row r="94" spans="1:78" x14ac:dyDescent="0.3">
      <c r="A94" s="3">
        <v>14183000</v>
      </c>
      <c r="B94" s="3">
        <v>23780481</v>
      </c>
      <c r="C94" t="s">
        <v>142</v>
      </c>
      <c r="D94" t="s">
        <v>137</v>
      </c>
      <c r="G94" s="16">
        <v>0.78</v>
      </c>
      <c r="H94" s="16" t="str">
        <f t="shared" ref="H94:H102" si="333">IF(G94&gt;0.8,"VG",IF(G94&gt;0.7,"G",IF(G94&gt;0.45,"S","NS")))</f>
        <v>G</v>
      </c>
      <c r="I94" s="16" t="str">
        <f t="shared" ref="I94:I102" si="334">AI94</f>
        <v>G</v>
      </c>
      <c r="J94" s="16" t="str">
        <f t="shared" ref="J94:J102" si="335">BB94</f>
        <v>G</v>
      </c>
      <c r="K94" s="16" t="str">
        <f t="shared" ref="K94:K102" si="336">BT94</f>
        <v>G</v>
      </c>
      <c r="L94" s="19">
        <v>0.16500000000000001</v>
      </c>
      <c r="M94" s="26" t="str">
        <f t="shared" ref="M94:M102" si="337">IF(ABS(L94)&lt;5%,"VG",IF(ABS(L94)&lt;10%,"G",IF(ABS(L94)&lt;15%,"S","NS")))</f>
        <v>NS</v>
      </c>
      <c r="N94" s="26" t="str">
        <f t="shared" ref="N94:N102" si="338">AO94</f>
        <v>G</v>
      </c>
      <c r="O94" s="26" t="str">
        <f t="shared" ref="O94:O102" si="339">BD94</f>
        <v>S</v>
      </c>
      <c r="P94" s="26" t="str">
        <f t="shared" ref="P94:P102" si="340">BY94</f>
        <v>G</v>
      </c>
      <c r="Q94" s="18">
        <v>0.45</v>
      </c>
      <c r="R94" s="17" t="str">
        <f t="shared" ref="R94:R102" si="341">IF(Q94&lt;=0.5,"VG",IF(Q94&lt;=0.6,"G",IF(Q94&lt;=0.7,"S","NS")))</f>
        <v>VG</v>
      </c>
      <c r="S94" s="17" t="str">
        <f t="shared" ref="S94:S102" si="342">AN94</f>
        <v>G</v>
      </c>
      <c r="T94" s="17" t="str">
        <f t="shared" ref="T94:T102" si="343">BF94</f>
        <v>VG</v>
      </c>
      <c r="U94" s="17" t="str">
        <f t="shared" ref="U94:U102" si="344">BX94</f>
        <v>G</v>
      </c>
      <c r="V94" s="18">
        <v>0.84</v>
      </c>
      <c r="W94" s="18" t="str">
        <f t="shared" ref="W94:W102" si="345">IF(V94&gt;0.85,"VG",IF(V94&gt;0.75,"G",IF(V94&gt;0.6,"S","NS")))</f>
        <v>G</v>
      </c>
      <c r="X94" s="18" t="str">
        <f t="shared" ref="X94:X102" si="346">AP94</f>
        <v>S</v>
      </c>
      <c r="Y94" s="18" t="str">
        <f t="shared" ref="Y94:Y102" si="347">BH94</f>
        <v>G</v>
      </c>
      <c r="Z94" s="18" t="str">
        <f t="shared" ref="Z94:Z102" si="348">BZ94</f>
        <v>VG</v>
      </c>
      <c r="AA94" s="33">
        <v>0.70282479882715998</v>
      </c>
      <c r="AB94" s="33">
        <v>0.64417107550446695</v>
      </c>
      <c r="AC94" s="42">
        <v>19.359259877907299</v>
      </c>
      <c r="AD94" s="42">
        <v>16.635148005357099</v>
      </c>
      <c r="AE94" s="43">
        <v>0.54513778182477901</v>
      </c>
      <c r="AF94" s="43">
        <v>0.59651397678137696</v>
      </c>
      <c r="AG94" s="35">
        <v>0.84394804880386798</v>
      </c>
      <c r="AH94" s="35">
        <v>0.737360127489193</v>
      </c>
      <c r="AI94" s="36" t="s">
        <v>69</v>
      </c>
      <c r="AJ94" s="36" t="s">
        <v>70</v>
      </c>
      <c r="AK94" s="40" t="s">
        <v>68</v>
      </c>
      <c r="AL94" s="40" t="s">
        <v>68</v>
      </c>
      <c r="AM94" s="41" t="s">
        <v>69</v>
      </c>
      <c r="AN94" s="41" t="s">
        <v>69</v>
      </c>
      <c r="AO94" s="3" t="s">
        <v>69</v>
      </c>
      <c r="AP94" s="3" t="s">
        <v>70</v>
      </c>
      <c r="AR94" s="44" t="s">
        <v>148</v>
      </c>
      <c r="AS94" s="33">
        <v>0.76928837982983</v>
      </c>
      <c r="AT94" s="33">
        <v>0.76210211929609495</v>
      </c>
      <c r="AU94" s="42">
        <v>13.359614076382901</v>
      </c>
      <c r="AV94" s="42">
        <v>14.134358933216401</v>
      </c>
      <c r="AW94" s="43">
        <v>0.480324494659777</v>
      </c>
      <c r="AX94" s="43">
        <v>0.48774776340225801</v>
      </c>
      <c r="AY94" s="35">
        <v>0.84007191381065005</v>
      </c>
      <c r="AZ94" s="35">
        <v>0.84754044212579605</v>
      </c>
      <c r="BA94" s="36" t="s">
        <v>69</v>
      </c>
      <c r="BB94" s="36" t="s">
        <v>69</v>
      </c>
      <c r="BC94" s="40" t="s">
        <v>70</v>
      </c>
      <c r="BD94" s="40" t="s">
        <v>70</v>
      </c>
      <c r="BE94" s="41" t="s">
        <v>71</v>
      </c>
      <c r="BF94" s="41" t="s">
        <v>71</v>
      </c>
      <c r="BG94" s="3" t="s">
        <v>69</v>
      </c>
      <c r="BH94" s="3" t="s">
        <v>69</v>
      </c>
      <c r="BI94">
        <f t="shared" ref="BI94:BI102" si="349">IF(BJ94=AR94,1,0)</f>
        <v>1</v>
      </c>
      <c r="BJ94" t="s">
        <v>148</v>
      </c>
      <c r="BK94" s="35">
        <v>0.71112207149379403</v>
      </c>
      <c r="BL94" s="35">
        <v>0.71533235825707098</v>
      </c>
      <c r="BM94" s="35">
        <v>19.023758263725899</v>
      </c>
      <c r="BN94" s="35">
        <v>18.862054385397599</v>
      </c>
      <c r="BO94" s="35">
        <v>0.53747365377868195</v>
      </c>
      <c r="BP94" s="35">
        <v>0.53354253976878796</v>
      </c>
      <c r="BQ94" s="35">
        <v>0.84446838566792704</v>
      </c>
      <c r="BR94" s="35">
        <v>0.85395105944368899</v>
      </c>
      <c r="BS94" t="s">
        <v>69</v>
      </c>
      <c r="BT94" t="s">
        <v>69</v>
      </c>
      <c r="BU94" t="s">
        <v>68</v>
      </c>
      <c r="BV94" t="s">
        <v>68</v>
      </c>
      <c r="BW94" t="s">
        <v>69</v>
      </c>
      <c r="BX94" t="s">
        <v>69</v>
      </c>
      <c r="BY94" t="s">
        <v>69</v>
      </c>
      <c r="BZ94" t="s">
        <v>71</v>
      </c>
    </row>
    <row r="95" spans="1:78" s="56" customFormat="1" x14ac:dyDescent="0.3">
      <c r="A95" s="55">
        <v>14183000</v>
      </c>
      <c r="B95" s="55">
        <v>23780481</v>
      </c>
      <c r="C95" s="56" t="s">
        <v>142</v>
      </c>
      <c r="D95" s="56" t="s">
        <v>151</v>
      </c>
      <c r="F95" s="57"/>
      <c r="G95" s="58">
        <v>0.79</v>
      </c>
      <c r="H95" s="58" t="str">
        <f t="shared" si="333"/>
        <v>G</v>
      </c>
      <c r="I95" s="58" t="str">
        <f t="shared" si="334"/>
        <v>G</v>
      </c>
      <c r="J95" s="58" t="str">
        <f t="shared" si="335"/>
        <v>G</v>
      </c>
      <c r="K95" s="58" t="str">
        <f t="shared" si="336"/>
        <v>G</v>
      </c>
      <c r="L95" s="62">
        <v>0.15049999999999999</v>
      </c>
      <c r="M95" s="58" t="str">
        <f t="shared" si="337"/>
        <v>NS</v>
      </c>
      <c r="N95" s="58" t="str">
        <f t="shared" si="338"/>
        <v>G</v>
      </c>
      <c r="O95" s="58" t="str">
        <f t="shared" si="339"/>
        <v>S</v>
      </c>
      <c r="P95" s="58" t="str">
        <f t="shared" si="340"/>
        <v>G</v>
      </c>
      <c r="Q95" s="58">
        <v>0.45</v>
      </c>
      <c r="R95" s="58" t="str">
        <f t="shared" si="341"/>
        <v>VG</v>
      </c>
      <c r="S95" s="58" t="str">
        <f t="shared" si="342"/>
        <v>G</v>
      </c>
      <c r="T95" s="58" t="str">
        <f t="shared" si="343"/>
        <v>VG</v>
      </c>
      <c r="U95" s="58" t="str">
        <f t="shared" si="344"/>
        <v>G</v>
      </c>
      <c r="V95" s="58">
        <v>0.84499999999999997</v>
      </c>
      <c r="W95" s="58" t="str">
        <f t="shared" si="345"/>
        <v>G</v>
      </c>
      <c r="X95" s="58" t="str">
        <f t="shared" si="346"/>
        <v>S</v>
      </c>
      <c r="Y95" s="58" t="str">
        <f t="shared" si="347"/>
        <v>G</v>
      </c>
      <c r="Z95" s="58" t="str">
        <f t="shared" si="348"/>
        <v>VG</v>
      </c>
      <c r="AA95" s="60">
        <v>0.70282479882715998</v>
      </c>
      <c r="AB95" s="60">
        <v>0.64417107550446695</v>
      </c>
      <c r="AC95" s="60">
        <v>19.359259877907299</v>
      </c>
      <c r="AD95" s="60">
        <v>16.635148005357099</v>
      </c>
      <c r="AE95" s="60">
        <v>0.54513778182477901</v>
      </c>
      <c r="AF95" s="60">
        <v>0.59651397678137696</v>
      </c>
      <c r="AG95" s="60">
        <v>0.84394804880386798</v>
      </c>
      <c r="AH95" s="60">
        <v>0.737360127489193</v>
      </c>
      <c r="AI95" s="55" t="s">
        <v>69</v>
      </c>
      <c r="AJ95" s="55" t="s">
        <v>70</v>
      </c>
      <c r="AK95" s="55" t="s">
        <v>68</v>
      </c>
      <c r="AL95" s="55" t="s">
        <v>68</v>
      </c>
      <c r="AM95" s="55" t="s">
        <v>69</v>
      </c>
      <c r="AN95" s="55" t="s">
        <v>69</v>
      </c>
      <c r="AO95" s="55" t="s">
        <v>69</v>
      </c>
      <c r="AP95" s="55" t="s">
        <v>70</v>
      </c>
      <c r="AR95" s="61" t="s">
        <v>148</v>
      </c>
      <c r="AS95" s="60">
        <v>0.76928837982983</v>
      </c>
      <c r="AT95" s="60">
        <v>0.76210211929609495</v>
      </c>
      <c r="AU95" s="60">
        <v>13.359614076382901</v>
      </c>
      <c r="AV95" s="60">
        <v>14.134358933216401</v>
      </c>
      <c r="AW95" s="60">
        <v>0.480324494659777</v>
      </c>
      <c r="AX95" s="60">
        <v>0.48774776340225801</v>
      </c>
      <c r="AY95" s="60">
        <v>0.84007191381065005</v>
      </c>
      <c r="AZ95" s="60">
        <v>0.84754044212579605</v>
      </c>
      <c r="BA95" s="55" t="s">
        <v>69</v>
      </c>
      <c r="BB95" s="55" t="s">
        <v>69</v>
      </c>
      <c r="BC95" s="55" t="s">
        <v>70</v>
      </c>
      <c r="BD95" s="55" t="s">
        <v>70</v>
      </c>
      <c r="BE95" s="55" t="s">
        <v>71</v>
      </c>
      <c r="BF95" s="55" t="s">
        <v>71</v>
      </c>
      <c r="BG95" s="55" t="s">
        <v>69</v>
      </c>
      <c r="BH95" s="55" t="s">
        <v>69</v>
      </c>
      <c r="BI95" s="56">
        <f t="shared" si="349"/>
        <v>1</v>
      </c>
      <c r="BJ95" s="56" t="s">
        <v>148</v>
      </c>
      <c r="BK95" s="60">
        <v>0.71112207149379403</v>
      </c>
      <c r="BL95" s="60">
        <v>0.71533235825707098</v>
      </c>
      <c r="BM95" s="60">
        <v>19.023758263725899</v>
      </c>
      <c r="BN95" s="60">
        <v>18.862054385397599</v>
      </c>
      <c r="BO95" s="60">
        <v>0.53747365377868195</v>
      </c>
      <c r="BP95" s="60">
        <v>0.53354253976878796</v>
      </c>
      <c r="BQ95" s="60">
        <v>0.84446838566792704</v>
      </c>
      <c r="BR95" s="60">
        <v>0.85395105944368899</v>
      </c>
      <c r="BS95" s="56" t="s">
        <v>69</v>
      </c>
      <c r="BT95" s="56" t="s">
        <v>69</v>
      </c>
      <c r="BU95" s="56" t="s">
        <v>68</v>
      </c>
      <c r="BV95" s="56" t="s">
        <v>68</v>
      </c>
      <c r="BW95" s="56" t="s">
        <v>69</v>
      </c>
      <c r="BX95" s="56" t="s">
        <v>69</v>
      </c>
      <c r="BY95" s="56" t="s">
        <v>69</v>
      </c>
      <c r="BZ95" s="56" t="s">
        <v>71</v>
      </c>
    </row>
    <row r="96" spans="1:78" s="49" customFormat="1" x14ac:dyDescent="0.3">
      <c r="A96" s="48">
        <v>14183000</v>
      </c>
      <c r="B96" s="48">
        <v>23780481</v>
      </c>
      <c r="C96" s="49" t="s">
        <v>142</v>
      </c>
      <c r="D96" s="49" t="s">
        <v>183</v>
      </c>
      <c r="F96" s="50"/>
      <c r="G96" s="51">
        <v>0.8</v>
      </c>
      <c r="H96" s="51" t="str">
        <f t="shared" si="333"/>
        <v>G</v>
      </c>
      <c r="I96" s="51" t="str">
        <f t="shared" si="334"/>
        <v>G</v>
      </c>
      <c r="J96" s="51" t="str">
        <f t="shared" si="335"/>
        <v>G</v>
      </c>
      <c r="K96" s="51" t="str">
        <f t="shared" si="336"/>
        <v>G</v>
      </c>
      <c r="L96" s="68">
        <v>0.13</v>
      </c>
      <c r="M96" s="51" t="str">
        <f t="shared" si="337"/>
        <v>S</v>
      </c>
      <c r="N96" s="51" t="str">
        <f t="shared" si="338"/>
        <v>G</v>
      </c>
      <c r="O96" s="51" t="str">
        <f t="shared" si="339"/>
        <v>S</v>
      </c>
      <c r="P96" s="51" t="str">
        <f t="shared" si="340"/>
        <v>G</v>
      </c>
      <c r="Q96" s="51">
        <v>0.439</v>
      </c>
      <c r="R96" s="51" t="str">
        <f t="shared" si="341"/>
        <v>VG</v>
      </c>
      <c r="S96" s="51" t="str">
        <f t="shared" si="342"/>
        <v>G</v>
      </c>
      <c r="T96" s="51" t="str">
        <f t="shared" si="343"/>
        <v>VG</v>
      </c>
      <c r="U96" s="51" t="str">
        <f t="shared" si="344"/>
        <v>G</v>
      </c>
      <c r="V96" s="51">
        <v>0.84230000000000005</v>
      </c>
      <c r="W96" s="51" t="str">
        <f t="shared" si="345"/>
        <v>G</v>
      </c>
      <c r="X96" s="51" t="str">
        <f t="shared" si="346"/>
        <v>S</v>
      </c>
      <c r="Y96" s="51" t="str">
        <f t="shared" si="347"/>
        <v>G</v>
      </c>
      <c r="Z96" s="51" t="str">
        <f t="shared" si="348"/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si="349"/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x14ac:dyDescent="0.3">
      <c r="A97" s="48">
        <v>14183000</v>
      </c>
      <c r="B97" s="48">
        <v>23780481</v>
      </c>
      <c r="C97" s="49" t="s">
        <v>142</v>
      </c>
      <c r="D97" s="49" t="s">
        <v>197</v>
      </c>
      <c r="F97" s="50"/>
      <c r="G97" s="51">
        <v>0.81799999999999995</v>
      </c>
      <c r="H97" s="51" t="str">
        <f t="shared" si="333"/>
        <v>VG</v>
      </c>
      <c r="I97" s="51" t="str">
        <f t="shared" si="334"/>
        <v>G</v>
      </c>
      <c r="J97" s="51" t="str">
        <f t="shared" si="335"/>
        <v>G</v>
      </c>
      <c r="K97" s="51" t="str">
        <f t="shared" si="336"/>
        <v>G</v>
      </c>
      <c r="L97" s="68">
        <v>0.1084</v>
      </c>
      <c r="M97" s="51" t="str">
        <f t="shared" si="337"/>
        <v>S</v>
      </c>
      <c r="N97" s="51" t="str">
        <f t="shared" si="338"/>
        <v>G</v>
      </c>
      <c r="O97" s="51" t="str">
        <f t="shared" si="339"/>
        <v>S</v>
      </c>
      <c r="P97" s="51" t="str">
        <f t="shared" si="340"/>
        <v>G</v>
      </c>
      <c r="Q97" s="51">
        <v>0.42</v>
      </c>
      <c r="R97" s="51" t="str">
        <f t="shared" si="341"/>
        <v>VG</v>
      </c>
      <c r="S97" s="51" t="str">
        <f t="shared" si="342"/>
        <v>G</v>
      </c>
      <c r="T97" s="51" t="str">
        <f t="shared" si="343"/>
        <v>VG</v>
      </c>
      <c r="U97" s="51" t="str">
        <f t="shared" si="344"/>
        <v>G</v>
      </c>
      <c r="V97" s="51">
        <v>0.84899999999999998</v>
      </c>
      <c r="W97" s="51" t="str">
        <f t="shared" si="345"/>
        <v>G</v>
      </c>
      <c r="X97" s="51" t="str">
        <f t="shared" si="346"/>
        <v>S</v>
      </c>
      <c r="Y97" s="51" t="str">
        <f t="shared" si="347"/>
        <v>G</v>
      </c>
      <c r="Z97" s="51" t="str">
        <f t="shared" si="348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si="349"/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x14ac:dyDescent="0.3">
      <c r="A98" s="48">
        <v>14183000</v>
      </c>
      <c r="B98" s="48">
        <v>23780481</v>
      </c>
      <c r="C98" s="49" t="s">
        <v>142</v>
      </c>
      <c r="D98" s="49" t="s">
        <v>199</v>
      </c>
      <c r="F98" s="50"/>
      <c r="G98" s="51">
        <v>0.82899999999999996</v>
      </c>
      <c r="H98" s="51" t="str">
        <f t="shared" si="333"/>
        <v>VG</v>
      </c>
      <c r="I98" s="51" t="str">
        <f t="shared" si="334"/>
        <v>G</v>
      </c>
      <c r="J98" s="51" t="str">
        <f t="shared" si="335"/>
        <v>G</v>
      </c>
      <c r="K98" s="51" t="str">
        <f t="shared" si="336"/>
        <v>G</v>
      </c>
      <c r="L98" s="68">
        <v>-6.7799999999999999E-2</v>
      </c>
      <c r="M98" s="51" t="str">
        <f t="shared" si="337"/>
        <v>G</v>
      </c>
      <c r="N98" s="51" t="str">
        <f t="shared" si="338"/>
        <v>G</v>
      </c>
      <c r="O98" s="51" t="str">
        <f t="shared" si="339"/>
        <v>S</v>
      </c>
      <c r="P98" s="51" t="str">
        <f t="shared" si="340"/>
        <v>G</v>
      </c>
      <c r="Q98" s="51">
        <v>0.41</v>
      </c>
      <c r="R98" s="51" t="str">
        <f t="shared" si="341"/>
        <v>VG</v>
      </c>
      <c r="S98" s="51" t="str">
        <f t="shared" si="342"/>
        <v>G</v>
      </c>
      <c r="T98" s="51" t="str">
        <f t="shared" si="343"/>
        <v>VG</v>
      </c>
      <c r="U98" s="51" t="str">
        <f t="shared" si="344"/>
        <v>G</v>
      </c>
      <c r="V98" s="51">
        <v>0.85599999999999998</v>
      </c>
      <c r="W98" s="51" t="str">
        <f t="shared" si="345"/>
        <v>VG</v>
      </c>
      <c r="X98" s="51" t="str">
        <f t="shared" si="346"/>
        <v>S</v>
      </c>
      <c r="Y98" s="51" t="str">
        <f t="shared" si="347"/>
        <v>G</v>
      </c>
      <c r="Z98" s="51" t="str">
        <f t="shared" si="348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si="349"/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49" customFormat="1" x14ac:dyDescent="0.3">
      <c r="A99" s="48">
        <v>14183000</v>
      </c>
      <c r="B99" s="48">
        <v>23780481</v>
      </c>
      <c r="C99" s="49" t="s">
        <v>142</v>
      </c>
      <c r="D99" s="49" t="s">
        <v>200</v>
      </c>
      <c r="F99" s="50"/>
      <c r="G99" s="51">
        <v>0.82599999999999996</v>
      </c>
      <c r="H99" s="51" t="str">
        <f t="shared" si="333"/>
        <v>VG</v>
      </c>
      <c r="I99" s="51" t="str">
        <f t="shared" si="334"/>
        <v>G</v>
      </c>
      <c r="J99" s="51" t="str">
        <f t="shared" si="335"/>
        <v>G</v>
      </c>
      <c r="K99" s="51" t="str">
        <f t="shared" si="336"/>
        <v>G</v>
      </c>
      <c r="L99" s="68">
        <v>-7.1900000000000006E-2</v>
      </c>
      <c r="M99" s="51" t="str">
        <f t="shared" si="337"/>
        <v>G</v>
      </c>
      <c r="N99" s="51" t="str">
        <f t="shared" si="338"/>
        <v>G</v>
      </c>
      <c r="O99" s="51" t="str">
        <f t="shared" si="339"/>
        <v>S</v>
      </c>
      <c r="P99" s="51" t="str">
        <f t="shared" si="340"/>
        <v>G</v>
      </c>
      <c r="Q99" s="51">
        <v>0.41299999999999998</v>
      </c>
      <c r="R99" s="51" t="str">
        <f t="shared" si="341"/>
        <v>VG</v>
      </c>
      <c r="S99" s="51" t="str">
        <f t="shared" si="342"/>
        <v>G</v>
      </c>
      <c r="T99" s="51" t="str">
        <f t="shared" si="343"/>
        <v>VG</v>
      </c>
      <c r="U99" s="51" t="str">
        <f t="shared" si="344"/>
        <v>G</v>
      </c>
      <c r="V99" s="51">
        <v>0.85599999999999998</v>
      </c>
      <c r="W99" s="51" t="str">
        <f t="shared" si="345"/>
        <v>VG</v>
      </c>
      <c r="X99" s="51" t="str">
        <f t="shared" si="346"/>
        <v>S</v>
      </c>
      <c r="Y99" s="51" t="str">
        <f t="shared" si="347"/>
        <v>G</v>
      </c>
      <c r="Z99" s="51" t="str">
        <f t="shared" si="348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48" t="s">
        <v>69</v>
      </c>
      <c r="AJ99" s="48" t="s">
        <v>70</v>
      </c>
      <c r="AK99" s="48" t="s">
        <v>68</v>
      </c>
      <c r="AL99" s="48" t="s">
        <v>68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48" t="s">
        <v>69</v>
      </c>
      <c r="BB99" s="48" t="s">
        <v>69</v>
      </c>
      <c r="BC99" s="48" t="s">
        <v>70</v>
      </c>
      <c r="BD99" s="48" t="s">
        <v>70</v>
      </c>
      <c r="BE99" s="48" t="s">
        <v>71</v>
      </c>
      <c r="BF99" s="48" t="s">
        <v>71</v>
      </c>
      <c r="BG99" s="48" t="s">
        <v>69</v>
      </c>
      <c r="BH99" s="48" t="s">
        <v>69</v>
      </c>
      <c r="BI99" s="49">
        <f t="shared" si="349"/>
        <v>1</v>
      </c>
      <c r="BJ99" s="49" t="s">
        <v>148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49" t="s">
        <v>69</v>
      </c>
      <c r="BT99" s="49" t="s">
        <v>69</v>
      </c>
      <c r="BU99" s="49" t="s">
        <v>68</v>
      </c>
      <c r="BV99" s="49" t="s">
        <v>68</v>
      </c>
      <c r="BW99" s="49" t="s">
        <v>69</v>
      </c>
      <c r="BX99" s="49" t="s">
        <v>69</v>
      </c>
      <c r="BY99" s="49" t="s">
        <v>69</v>
      </c>
      <c r="BZ99" s="49" t="s">
        <v>71</v>
      </c>
    </row>
    <row r="100" spans="1:78" s="49" customFormat="1" x14ac:dyDescent="0.3">
      <c r="A100" s="48">
        <v>14183000</v>
      </c>
      <c r="B100" s="48">
        <v>23780481</v>
      </c>
      <c r="C100" s="49" t="s">
        <v>142</v>
      </c>
      <c r="D100" s="49" t="s">
        <v>204</v>
      </c>
      <c r="F100" s="50"/>
      <c r="G100" s="51">
        <v>0.81399999999999995</v>
      </c>
      <c r="H100" s="51" t="str">
        <f t="shared" si="333"/>
        <v>VG</v>
      </c>
      <c r="I100" s="51" t="str">
        <f t="shared" si="334"/>
        <v>G</v>
      </c>
      <c r="J100" s="51" t="str">
        <f t="shared" si="335"/>
        <v>G</v>
      </c>
      <c r="K100" s="51" t="str">
        <f t="shared" si="336"/>
        <v>G</v>
      </c>
      <c r="L100" s="68">
        <v>0.12379999999999999</v>
      </c>
      <c r="M100" s="51" t="str">
        <f t="shared" si="337"/>
        <v>S</v>
      </c>
      <c r="N100" s="51" t="str">
        <f t="shared" si="338"/>
        <v>G</v>
      </c>
      <c r="O100" s="51" t="str">
        <f t="shared" si="339"/>
        <v>S</v>
      </c>
      <c r="P100" s="51" t="str">
        <f t="shared" si="340"/>
        <v>G</v>
      </c>
      <c r="Q100" s="51">
        <v>0.42399999999999999</v>
      </c>
      <c r="R100" s="51" t="str">
        <f t="shared" si="341"/>
        <v>VG</v>
      </c>
      <c r="S100" s="51" t="str">
        <f t="shared" si="342"/>
        <v>G</v>
      </c>
      <c r="T100" s="51" t="str">
        <f t="shared" si="343"/>
        <v>VG</v>
      </c>
      <c r="U100" s="51" t="str">
        <f t="shared" si="344"/>
        <v>G</v>
      </c>
      <c r="V100" s="51">
        <v>0.85409999999999997</v>
      </c>
      <c r="W100" s="51" t="str">
        <f t="shared" si="345"/>
        <v>VG</v>
      </c>
      <c r="X100" s="51" t="str">
        <f t="shared" si="346"/>
        <v>S</v>
      </c>
      <c r="Y100" s="51" t="str">
        <f t="shared" si="347"/>
        <v>G</v>
      </c>
      <c r="Z100" s="51" t="str">
        <f t="shared" si="348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48" t="s">
        <v>69</v>
      </c>
      <c r="AJ100" s="48" t="s">
        <v>70</v>
      </c>
      <c r="AK100" s="48" t="s">
        <v>68</v>
      </c>
      <c r="AL100" s="48" t="s">
        <v>68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48" t="s">
        <v>69</v>
      </c>
      <c r="BB100" s="48" t="s">
        <v>69</v>
      </c>
      <c r="BC100" s="48" t="s">
        <v>70</v>
      </c>
      <c r="BD100" s="48" t="s">
        <v>70</v>
      </c>
      <c r="BE100" s="48" t="s">
        <v>71</v>
      </c>
      <c r="BF100" s="48" t="s">
        <v>71</v>
      </c>
      <c r="BG100" s="48" t="s">
        <v>69</v>
      </c>
      <c r="BH100" s="48" t="s">
        <v>69</v>
      </c>
      <c r="BI100" s="49">
        <f t="shared" si="349"/>
        <v>1</v>
      </c>
      <c r="BJ100" s="49" t="s">
        <v>148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49" t="s">
        <v>69</v>
      </c>
      <c r="BT100" s="49" t="s">
        <v>69</v>
      </c>
      <c r="BU100" s="49" t="s">
        <v>68</v>
      </c>
      <c r="BV100" s="49" t="s">
        <v>68</v>
      </c>
      <c r="BW100" s="49" t="s">
        <v>69</v>
      </c>
      <c r="BX100" s="49" t="s">
        <v>69</v>
      </c>
      <c r="BY100" s="49" t="s">
        <v>69</v>
      </c>
      <c r="BZ100" s="49" t="s">
        <v>71</v>
      </c>
    </row>
    <row r="101" spans="1:78" s="49" customFormat="1" x14ac:dyDescent="0.3">
      <c r="A101" s="48">
        <v>14183000</v>
      </c>
      <c r="B101" s="48">
        <v>23780481</v>
      </c>
      <c r="C101" s="49" t="s">
        <v>142</v>
      </c>
      <c r="D101" s="49" t="s">
        <v>213</v>
      </c>
      <c r="F101" s="50"/>
      <c r="G101" s="51">
        <v>0.81399999999999995</v>
      </c>
      <c r="H101" s="51" t="str">
        <f t="shared" si="333"/>
        <v>VG</v>
      </c>
      <c r="I101" s="51" t="str">
        <f t="shared" si="334"/>
        <v>G</v>
      </c>
      <c r="J101" s="51" t="str">
        <f t="shared" si="335"/>
        <v>G</v>
      </c>
      <c r="K101" s="51" t="str">
        <f t="shared" si="336"/>
        <v>G</v>
      </c>
      <c r="L101" s="68">
        <v>0.12379999999999999</v>
      </c>
      <c r="M101" s="51" t="str">
        <f t="shared" si="337"/>
        <v>S</v>
      </c>
      <c r="N101" s="51" t="str">
        <f t="shared" si="338"/>
        <v>G</v>
      </c>
      <c r="O101" s="51" t="str">
        <f t="shared" si="339"/>
        <v>S</v>
      </c>
      <c r="P101" s="51" t="str">
        <f t="shared" si="340"/>
        <v>G</v>
      </c>
      <c r="Q101" s="51">
        <v>0.42399999999999999</v>
      </c>
      <c r="R101" s="51" t="str">
        <f t="shared" si="341"/>
        <v>VG</v>
      </c>
      <c r="S101" s="51" t="str">
        <f t="shared" si="342"/>
        <v>G</v>
      </c>
      <c r="T101" s="51" t="str">
        <f t="shared" si="343"/>
        <v>VG</v>
      </c>
      <c r="U101" s="51" t="str">
        <f t="shared" si="344"/>
        <v>G</v>
      </c>
      <c r="V101" s="51">
        <v>0.85409999999999997</v>
      </c>
      <c r="W101" s="51" t="str">
        <f t="shared" si="345"/>
        <v>VG</v>
      </c>
      <c r="X101" s="51" t="str">
        <f t="shared" si="346"/>
        <v>S</v>
      </c>
      <c r="Y101" s="51" t="str">
        <f t="shared" si="347"/>
        <v>G</v>
      </c>
      <c r="Z101" s="51" t="str">
        <f t="shared" si="348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48" t="s">
        <v>69</v>
      </c>
      <c r="AJ101" s="48" t="s">
        <v>70</v>
      </c>
      <c r="AK101" s="48" t="s">
        <v>68</v>
      </c>
      <c r="AL101" s="48" t="s">
        <v>68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48" t="s">
        <v>69</v>
      </c>
      <c r="BB101" s="48" t="s">
        <v>69</v>
      </c>
      <c r="BC101" s="48" t="s">
        <v>70</v>
      </c>
      <c r="BD101" s="48" t="s">
        <v>70</v>
      </c>
      <c r="BE101" s="48" t="s">
        <v>71</v>
      </c>
      <c r="BF101" s="48" t="s">
        <v>71</v>
      </c>
      <c r="BG101" s="48" t="s">
        <v>69</v>
      </c>
      <c r="BH101" s="48" t="s">
        <v>69</v>
      </c>
      <c r="BI101" s="49">
        <f t="shared" si="349"/>
        <v>1</v>
      </c>
      <c r="BJ101" s="49" t="s">
        <v>148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49" t="s">
        <v>69</v>
      </c>
      <c r="BT101" s="49" t="s">
        <v>69</v>
      </c>
      <c r="BU101" s="49" t="s">
        <v>68</v>
      </c>
      <c r="BV101" s="49" t="s">
        <v>68</v>
      </c>
      <c r="BW101" s="49" t="s">
        <v>69</v>
      </c>
      <c r="BX101" s="49" t="s">
        <v>69</v>
      </c>
      <c r="BY101" s="49" t="s">
        <v>69</v>
      </c>
      <c r="BZ101" s="49" t="s">
        <v>71</v>
      </c>
    </row>
    <row r="102" spans="1:78" s="49" customFormat="1" x14ac:dyDescent="0.3">
      <c r="A102" s="48">
        <v>14183000</v>
      </c>
      <c r="B102" s="48">
        <v>23780481</v>
      </c>
      <c r="C102" s="49" t="s">
        <v>142</v>
      </c>
      <c r="D102" s="49" t="s">
        <v>222</v>
      </c>
      <c r="E102" s="49" t="s">
        <v>224</v>
      </c>
      <c r="F102" s="50"/>
      <c r="G102" s="51">
        <v>0.85199999999999998</v>
      </c>
      <c r="H102" s="51" t="str">
        <f t="shared" si="333"/>
        <v>VG</v>
      </c>
      <c r="I102" s="51" t="str">
        <f t="shared" si="334"/>
        <v>G</v>
      </c>
      <c r="J102" s="51" t="str">
        <f t="shared" si="335"/>
        <v>G</v>
      </c>
      <c r="K102" s="51" t="str">
        <f t="shared" si="336"/>
        <v>G</v>
      </c>
      <c r="L102" s="68">
        <v>-5.8099999999999999E-2</v>
      </c>
      <c r="M102" s="51" t="str">
        <f t="shared" si="337"/>
        <v>G</v>
      </c>
      <c r="N102" s="51" t="str">
        <f t="shared" si="338"/>
        <v>G</v>
      </c>
      <c r="O102" s="51" t="str">
        <f t="shared" si="339"/>
        <v>S</v>
      </c>
      <c r="P102" s="51" t="str">
        <f t="shared" si="340"/>
        <v>G</v>
      </c>
      <c r="Q102" s="51">
        <v>0.38200000000000001</v>
      </c>
      <c r="R102" s="51" t="str">
        <f t="shared" si="341"/>
        <v>VG</v>
      </c>
      <c r="S102" s="51" t="str">
        <f t="shared" si="342"/>
        <v>G</v>
      </c>
      <c r="T102" s="51" t="str">
        <f t="shared" si="343"/>
        <v>VG</v>
      </c>
      <c r="U102" s="51" t="str">
        <f t="shared" si="344"/>
        <v>G</v>
      </c>
      <c r="V102" s="51">
        <v>0.86599999999999999</v>
      </c>
      <c r="W102" s="51" t="str">
        <f t="shared" si="345"/>
        <v>VG</v>
      </c>
      <c r="X102" s="51" t="str">
        <f t="shared" si="346"/>
        <v>S</v>
      </c>
      <c r="Y102" s="51" t="str">
        <f t="shared" si="347"/>
        <v>G</v>
      </c>
      <c r="Z102" s="51" t="str">
        <f t="shared" si="348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48" t="s">
        <v>69</v>
      </c>
      <c r="AJ102" s="48" t="s">
        <v>70</v>
      </c>
      <c r="AK102" s="48" t="s">
        <v>68</v>
      </c>
      <c r="AL102" s="48" t="s">
        <v>68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48" t="s">
        <v>69</v>
      </c>
      <c r="BB102" s="48" t="s">
        <v>69</v>
      </c>
      <c r="BC102" s="48" t="s">
        <v>70</v>
      </c>
      <c r="BD102" s="48" t="s">
        <v>70</v>
      </c>
      <c r="BE102" s="48" t="s">
        <v>71</v>
      </c>
      <c r="BF102" s="48" t="s">
        <v>71</v>
      </c>
      <c r="BG102" s="48" t="s">
        <v>69</v>
      </c>
      <c r="BH102" s="48" t="s">
        <v>69</v>
      </c>
      <c r="BI102" s="49">
        <f t="shared" si="349"/>
        <v>1</v>
      </c>
      <c r="BJ102" s="49" t="s">
        <v>148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49" t="s">
        <v>69</v>
      </c>
      <c r="BT102" s="49" t="s">
        <v>69</v>
      </c>
      <c r="BU102" s="49" t="s">
        <v>68</v>
      </c>
      <c r="BV102" s="49" t="s">
        <v>68</v>
      </c>
      <c r="BW102" s="49" t="s">
        <v>69</v>
      </c>
      <c r="BX102" s="49" t="s">
        <v>69</v>
      </c>
      <c r="BY102" s="49" t="s">
        <v>69</v>
      </c>
      <c r="BZ102" s="49" t="s">
        <v>71</v>
      </c>
    </row>
    <row r="103" spans="1:78" s="49" customFormat="1" ht="57.6" x14ac:dyDescent="0.3">
      <c r="A103" s="48">
        <v>14183000</v>
      </c>
      <c r="B103" s="48">
        <v>23780481</v>
      </c>
      <c r="C103" s="49" t="s">
        <v>142</v>
      </c>
      <c r="D103" s="65" t="s">
        <v>226</v>
      </c>
      <c r="E103" s="49" t="s">
        <v>227</v>
      </c>
      <c r="F103" s="50"/>
      <c r="G103" s="51">
        <v>0.83699999999999997</v>
      </c>
      <c r="H103" s="51" t="str">
        <f t="shared" ref="H103" si="350">IF(G103&gt;0.8,"VG",IF(G103&gt;0.7,"G",IF(G103&gt;0.45,"S","NS")))</f>
        <v>VG</v>
      </c>
      <c r="I103" s="51" t="str">
        <f t="shared" ref="I103" si="351">AI103</f>
        <v>G</v>
      </c>
      <c r="J103" s="51" t="str">
        <f t="shared" ref="J103" si="352">BB103</f>
        <v>G</v>
      </c>
      <c r="K103" s="51" t="str">
        <f t="shared" ref="K103" si="353">BT103</f>
        <v>G</v>
      </c>
      <c r="L103" s="68">
        <v>9.7799999999999998E-2</v>
      </c>
      <c r="M103" s="51" t="str">
        <f t="shared" ref="M103" si="354">IF(ABS(L103)&lt;5%,"VG",IF(ABS(L103)&lt;10%,"G",IF(ABS(L103)&lt;15%,"S","NS")))</f>
        <v>G</v>
      </c>
      <c r="N103" s="51" t="str">
        <f t="shared" ref="N103" si="355">AO103</f>
        <v>G</v>
      </c>
      <c r="O103" s="51" t="str">
        <f t="shared" ref="O103" si="356">BD103</f>
        <v>S</v>
      </c>
      <c r="P103" s="51" t="str">
        <f t="shared" ref="P103" si="357">BY103</f>
        <v>G</v>
      </c>
      <c r="Q103" s="51">
        <v>0.39900000000000002</v>
      </c>
      <c r="R103" s="51" t="str">
        <f t="shared" ref="R103" si="358">IF(Q103&lt;=0.5,"VG",IF(Q103&lt;=0.6,"G",IF(Q103&lt;=0.7,"S","NS")))</f>
        <v>VG</v>
      </c>
      <c r="S103" s="51" t="str">
        <f t="shared" ref="S103" si="359">AN103</f>
        <v>G</v>
      </c>
      <c r="T103" s="51" t="str">
        <f t="shared" ref="T103" si="360">BF103</f>
        <v>VG</v>
      </c>
      <c r="U103" s="51" t="str">
        <f t="shared" ref="U103" si="361">BX103</f>
        <v>G</v>
      </c>
      <c r="V103" s="51">
        <v>0.86809999999999998</v>
      </c>
      <c r="W103" s="51" t="str">
        <f t="shared" ref="W103" si="362">IF(V103&gt;0.85,"VG",IF(V103&gt;0.75,"G",IF(V103&gt;0.6,"S","NS")))</f>
        <v>VG</v>
      </c>
      <c r="X103" s="51" t="str">
        <f t="shared" ref="X103" si="363">AP103</f>
        <v>S</v>
      </c>
      <c r="Y103" s="51" t="str">
        <f t="shared" ref="Y103" si="364">BH103</f>
        <v>G</v>
      </c>
      <c r="Z103" s="51" t="str">
        <f t="shared" ref="Z103" si="365">BZ103</f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48" t="s">
        <v>69</v>
      </c>
      <c r="AJ103" s="48" t="s">
        <v>70</v>
      </c>
      <c r="AK103" s="48" t="s">
        <v>68</v>
      </c>
      <c r="AL103" s="48" t="s">
        <v>68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48" t="s">
        <v>69</v>
      </c>
      <c r="BB103" s="48" t="s">
        <v>69</v>
      </c>
      <c r="BC103" s="48" t="s">
        <v>70</v>
      </c>
      <c r="BD103" s="48" t="s">
        <v>70</v>
      </c>
      <c r="BE103" s="48" t="s">
        <v>71</v>
      </c>
      <c r="BF103" s="48" t="s">
        <v>71</v>
      </c>
      <c r="BG103" s="48" t="s">
        <v>69</v>
      </c>
      <c r="BH103" s="48" t="s">
        <v>69</v>
      </c>
      <c r="BI103" s="49">
        <f t="shared" ref="BI103" si="366">IF(BJ103=AR103,1,0)</f>
        <v>1</v>
      </c>
      <c r="BJ103" s="49" t="s">
        <v>148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49" t="s">
        <v>69</v>
      </c>
      <c r="BT103" s="49" t="s">
        <v>69</v>
      </c>
      <c r="BU103" s="49" t="s">
        <v>68</v>
      </c>
      <c r="BV103" s="49" t="s">
        <v>68</v>
      </c>
      <c r="BW103" s="49" t="s">
        <v>69</v>
      </c>
      <c r="BX103" s="49" t="s">
        <v>69</v>
      </c>
      <c r="BY103" s="49" t="s">
        <v>69</v>
      </c>
      <c r="BZ103" s="49" t="s">
        <v>71</v>
      </c>
    </row>
    <row r="104" spans="1:78" s="49" customFormat="1" x14ac:dyDescent="0.3">
      <c r="A104" s="48">
        <v>14183000</v>
      </c>
      <c r="B104" s="48">
        <v>23780481</v>
      </c>
      <c r="C104" s="49" t="s">
        <v>142</v>
      </c>
      <c r="D104" s="65" t="s">
        <v>231</v>
      </c>
      <c r="E104" s="49" t="s">
        <v>232</v>
      </c>
      <c r="F104" s="50"/>
      <c r="G104" s="51">
        <v>0.79700000000000004</v>
      </c>
      <c r="H104" s="51" t="str">
        <f t="shared" ref="H104" si="367">IF(G104&gt;0.8,"VG",IF(G104&gt;0.7,"G",IF(G104&gt;0.45,"S","NS")))</f>
        <v>G</v>
      </c>
      <c r="I104" s="51" t="str">
        <f t="shared" ref="I104" si="368">AI104</f>
        <v>G</v>
      </c>
      <c r="J104" s="51" t="str">
        <f t="shared" ref="J104" si="369">BB104</f>
        <v>G</v>
      </c>
      <c r="K104" s="51" t="str">
        <f t="shared" ref="K104" si="370">BT104</f>
        <v>G</v>
      </c>
      <c r="L104" s="68">
        <v>-0.1283</v>
      </c>
      <c r="M104" s="51" t="str">
        <f t="shared" ref="M104" si="371">IF(ABS(L104)&lt;5%,"VG",IF(ABS(L104)&lt;10%,"G",IF(ABS(L104)&lt;15%,"S","NS")))</f>
        <v>S</v>
      </c>
      <c r="N104" s="51" t="str">
        <f t="shared" ref="N104" si="372">AO104</f>
        <v>G</v>
      </c>
      <c r="O104" s="51" t="str">
        <f t="shared" ref="O104" si="373">BD104</f>
        <v>S</v>
      </c>
      <c r="P104" s="51" t="str">
        <f t="shared" ref="P104" si="374">BY104</f>
        <v>G</v>
      </c>
      <c r="Q104" s="51">
        <v>0.437</v>
      </c>
      <c r="R104" s="51" t="str">
        <f t="shared" ref="R104" si="375">IF(Q104&lt;=0.5,"VG",IF(Q104&lt;=0.6,"G",IF(Q104&lt;=0.7,"S","NS")))</f>
        <v>VG</v>
      </c>
      <c r="S104" s="51" t="str">
        <f t="shared" ref="S104" si="376">AN104</f>
        <v>G</v>
      </c>
      <c r="T104" s="51" t="str">
        <f t="shared" ref="T104" si="377">BF104</f>
        <v>VG</v>
      </c>
      <c r="U104" s="51" t="str">
        <f t="shared" ref="U104" si="378">BX104</f>
        <v>G</v>
      </c>
      <c r="V104" s="51">
        <v>0.8679</v>
      </c>
      <c r="W104" s="51" t="str">
        <f t="shared" ref="W104" si="379">IF(V104&gt;0.85,"VG",IF(V104&gt;0.75,"G",IF(V104&gt;0.6,"S","NS")))</f>
        <v>VG</v>
      </c>
      <c r="X104" s="51" t="str">
        <f t="shared" ref="X104" si="380">AP104</f>
        <v>S</v>
      </c>
      <c r="Y104" s="51" t="str">
        <f t="shared" ref="Y104" si="381">BH104</f>
        <v>G</v>
      </c>
      <c r="Z104" s="51" t="str">
        <f t="shared" ref="Z104" si="382">BZ104</f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48" t="s">
        <v>69</v>
      </c>
      <c r="AJ104" s="48" t="s">
        <v>70</v>
      </c>
      <c r="AK104" s="48" t="s">
        <v>68</v>
      </c>
      <c r="AL104" s="48" t="s">
        <v>68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48" t="s">
        <v>69</v>
      </c>
      <c r="BB104" s="48" t="s">
        <v>69</v>
      </c>
      <c r="BC104" s="48" t="s">
        <v>70</v>
      </c>
      <c r="BD104" s="48" t="s">
        <v>70</v>
      </c>
      <c r="BE104" s="48" t="s">
        <v>71</v>
      </c>
      <c r="BF104" s="48" t="s">
        <v>71</v>
      </c>
      <c r="BG104" s="48" t="s">
        <v>69</v>
      </c>
      <c r="BH104" s="48" t="s">
        <v>69</v>
      </c>
      <c r="BI104" s="49">
        <f t="shared" ref="BI104" si="383">IF(BJ104=AR104,1,0)</f>
        <v>1</v>
      </c>
      <c r="BJ104" s="49" t="s">
        <v>148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49" t="s">
        <v>69</v>
      </c>
      <c r="BT104" s="49" t="s">
        <v>69</v>
      </c>
      <c r="BU104" s="49" t="s">
        <v>68</v>
      </c>
      <c r="BV104" s="49" t="s">
        <v>68</v>
      </c>
      <c r="BW104" s="49" t="s">
        <v>69</v>
      </c>
      <c r="BX104" s="49" t="s">
        <v>69</v>
      </c>
      <c r="BY104" s="49" t="s">
        <v>69</v>
      </c>
      <c r="BZ104" s="49" t="s">
        <v>71</v>
      </c>
    </row>
    <row r="105" spans="1:78" s="49" customFormat="1" x14ac:dyDescent="0.3">
      <c r="A105" s="48">
        <v>14183000</v>
      </c>
      <c r="B105" s="48">
        <v>23780481</v>
      </c>
      <c r="C105" s="49" t="s">
        <v>142</v>
      </c>
      <c r="D105" s="65" t="s">
        <v>237</v>
      </c>
      <c r="E105" s="49" t="s">
        <v>238</v>
      </c>
      <c r="F105" s="50"/>
      <c r="G105" s="51">
        <v>0.80500000000000005</v>
      </c>
      <c r="H105" s="51" t="str">
        <f t="shared" ref="H105" si="384">IF(G105&gt;0.8,"VG",IF(G105&gt;0.7,"G",IF(G105&gt;0.45,"S","NS")))</f>
        <v>VG</v>
      </c>
      <c r="I105" s="51" t="str">
        <f t="shared" ref="I105" si="385">AI105</f>
        <v>G</v>
      </c>
      <c r="J105" s="51" t="str">
        <f t="shared" ref="J105" si="386">BB105</f>
        <v>G</v>
      </c>
      <c r="K105" s="51" t="str">
        <f t="shared" ref="K105" si="387">BT105</f>
        <v>G</v>
      </c>
      <c r="L105" s="68">
        <v>-0.1225</v>
      </c>
      <c r="M105" s="51" t="str">
        <f t="shared" ref="M105" si="388">IF(ABS(L105)&lt;5%,"VG",IF(ABS(L105)&lt;10%,"G",IF(ABS(L105)&lt;15%,"S","NS")))</f>
        <v>S</v>
      </c>
      <c r="N105" s="51" t="str">
        <f t="shared" ref="N105" si="389">AO105</f>
        <v>G</v>
      </c>
      <c r="O105" s="51" t="str">
        <f t="shared" ref="O105" si="390">BD105</f>
        <v>S</v>
      </c>
      <c r="P105" s="51" t="str">
        <f t="shared" ref="P105" si="391">BY105</f>
        <v>G</v>
      </c>
      <c r="Q105" s="51">
        <v>0.43</v>
      </c>
      <c r="R105" s="51" t="str">
        <f t="shared" ref="R105" si="392">IF(Q105&lt;=0.5,"VG",IF(Q105&lt;=0.6,"G",IF(Q105&lt;=0.7,"S","NS")))</f>
        <v>VG</v>
      </c>
      <c r="S105" s="51" t="str">
        <f t="shared" ref="S105" si="393">AN105</f>
        <v>G</v>
      </c>
      <c r="T105" s="51" t="str">
        <f t="shared" ref="T105" si="394">BF105</f>
        <v>VG</v>
      </c>
      <c r="U105" s="51" t="str">
        <f t="shared" ref="U105" si="395">BX105</f>
        <v>G</v>
      </c>
      <c r="V105" s="51">
        <v>0.86929999999999996</v>
      </c>
      <c r="W105" s="51" t="str">
        <f t="shared" ref="W105" si="396">IF(V105&gt;0.85,"VG",IF(V105&gt;0.75,"G",IF(V105&gt;0.6,"S","NS")))</f>
        <v>VG</v>
      </c>
      <c r="X105" s="51" t="str">
        <f t="shared" ref="X105" si="397">AP105</f>
        <v>S</v>
      </c>
      <c r="Y105" s="51" t="str">
        <f t="shared" ref="Y105" si="398">BH105</f>
        <v>G</v>
      </c>
      <c r="Z105" s="51" t="str">
        <f t="shared" ref="Z105" si="399">BZ105</f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48" t="s">
        <v>69</v>
      </c>
      <c r="AJ105" s="48" t="s">
        <v>70</v>
      </c>
      <c r="AK105" s="48" t="s">
        <v>68</v>
      </c>
      <c r="AL105" s="48" t="s">
        <v>68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48" t="s">
        <v>69</v>
      </c>
      <c r="BB105" s="48" t="s">
        <v>69</v>
      </c>
      <c r="BC105" s="48" t="s">
        <v>70</v>
      </c>
      <c r="BD105" s="48" t="s">
        <v>70</v>
      </c>
      <c r="BE105" s="48" t="s">
        <v>71</v>
      </c>
      <c r="BF105" s="48" t="s">
        <v>71</v>
      </c>
      <c r="BG105" s="48" t="s">
        <v>69</v>
      </c>
      <c r="BH105" s="48" t="s">
        <v>69</v>
      </c>
      <c r="BI105" s="49">
        <f t="shared" ref="BI105" si="400">IF(BJ105=AR105,1,0)</f>
        <v>1</v>
      </c>
      <c r="BJ105" s="49" t="s">
        <v>148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49" t="s">
        <v>69</v>
      </c>
      <c r="BT105" s="49" t="s">
        <v>69</v>
      </c>
      <c r="BU105" s="49" t="s">
        <v>68</v>
      </c>
      <c r="BV105" s="49" t="s">
        <v>68</v>
      </c>
      <c r="BW105" s="49" t="s">
        <v>69</v>
      </c>
      <c r="BX105" s="49" t="s">
        <v>69</v>
      </c>
      <c r="BY105" s="49" t="s">
        <v>69</v>
      </c>
      <c r="BZ105" s="49" t="s">
        <v>71</v>
      </c>
    </row>
    <row r="106" spans="1:78" s="49" customFormat="1" ht="43.2" x14ac:dyDescent="0.3">
      <c r="A106" s="48">
        <v>14183000</v>
      </c>
      <c r="B106" s="48">
        <v>23780481</v>
      </c>
      <c r="C106" s="49" t="s">
        <v>142</v>
      </c>
      <c r="D106" s="65" t="s">
        <v>241</v>
      </c>
      <c r="E106" s="49" t="s">
        <v>240</v>
      </c>
      <c r="F106" s="50"/>
      <c r="G106" s="51">
        <v>0.85499999999999998</v>
      </c>
      <c r="H106" s="51" t="str">
        <f t="shared" ref="H106" si="401">IF(G106&gt;0.8,"VG",IF(G106&gt;0.7,"G",IF(G106&gt;0.45,"S","NS")))</f>
        <v>VG</v>
      </c>
      <c r="I106" s="51" t="str">
        <f t="shared" ref="I106" si="402">AI106</f>
        <v>G</v>
      </c>
      <c r="J106" s="51" t="str">
        <f t="shared" ref="J106" si="403">BB106</f>
        <v>G</v>
      </c>
      <c r="K106" s="51" t="str">
        <f t="shared" ref="K106" si="404">BT106</f>
        <v>G</v>
      </c>
      <c r="L106" s="68">
        <v>5.7099999999999998E-2</v>
      </c>
      <c r="M106" s="51" t="str">
        <f t="shared" ref="M106" si="405">IF(ABS(L106)&lt;5%,"VG",IF(ABS(L106)&lt;10%,"G",IF(ABS(L106)&lt;15%,"S","NS")))</f>
        <v>G</v>
      </c>
      <c r="N106" s="51" t="str">
        <f t="shared" ref="N106" si="406">AO106</f>
        <v>G</v>
      </c>
      <c r="O106" s="51" t="str">
        <f t="shared" ref="O106" si="407">BD106</f>
        <v>S</v>
      </c>
      <c r="P106" s="51" t="str">
        <f t="shared" ref="P106" si="408">BY106</f>
        <v>G</v>
      </c>
      <c r="Q106" s="51">
        <v>0.379</v>
      </c>
      <c r="R106" s="51" t="str">
        <f t="shared" ref="R106" si="409">IF(Q106&lt;=0.5,"VG",IF(Q106&lt;=0.6,"G",IF(Q106&lt;=0.7,"S","NS")))</f>
        <v>VG</v>
      </c>
      <c r="S106" s="51" t="str">
        <f t="shared" ref="S106" si="410">AN106</f>
        <v>G</v>
      </c>
      <c r="T106" s="51" t="str">
        <f t="shared" ref="T106" si="411">BF106</f>
        <v>VG</v>
      </c>
      <c r="U106" s="51" t="str">
        <f t="shared" ref="U106" si="412">BX106</f>
        <v>G</v>
      </c>
      <c r="V106" s="51">
        <v>0.87150000000000005</v>
      </c>
      <c r="W106" s="51" t="str">
        <f t="shared" ref="W106" si="413">IF(V106&gt;0.85,"VG",IF(V106&gt;0.75,"G",IF(V106&gt;0.6,"S","NS")))</f>
        <v>VG</v>
      </c>
      <c r="X106" s="51" t="str">
        <f t="shared" ref="X106" si="414">AP106</f>
        <v>S</v>
      </c>
      <c r="Y106" s="51" t="str">
        <f t="shared" ref="Y106" si="415">BH106</f>
        <v>G</v>
      </c>
      <c r="Z106" s="51" t="str">
        <f t="shared" ref="Z106" si="416">BZ106</f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48" t="s">
        <v>69</v>
      </c>
      <c r="AJ106" s="48" t="s">
        <v>70</v>
      </c>
      <c r="AK106" s="48" t="s">
        <v>68</v>
      </c>
      <c r="AL106" s="48" t="s">
        <v>68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48" t="s">
        <v>69</v>
      </c>
      <c r="BB106" s="48" t="s">
        <v>69</v>
      </c>
      <c r="BC106" s="48" t="s">
        <v>70</v>
      </c>
      <c r="BD106" s="48" t="s">
        <v>70</v>
      </c>
      <c r="BE106" s="48" t="s">
        <v>71</v>
      </c>
      <c r="BF106" s="48" t="s">
        <v>71</v>
      </c>
      <c r="BG106" s="48" t="s">
        <v>69</v>
      </c>
      <c r="BH106" s="48" t="s">
        <v>69</v>
      </c>
      <c r="BI106" s="49">
        <f t="shared" ref="BI106" si="417">IF(BJ106=AR106,1,0)</f>
        <v>1</v>
      </c>
      <c r="BJ106" s="49" t="s">
        <v>148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49" t="s">
        <v>69</v>
      </c>
      <c r="BT106" s="49" t="s">
        <v>69</v>
      </c>
      <c r="BU106" s="49" t="s">
        <v>68</v>
      </c>
      <c r="BV106" s="49" t="s">
        <v>68</v>
      </c>
      <c r="BW106" s="49" t="s">
        <v>69</v>
      </c>
      <c r="BX106" s="49" t="s">
        <v>69</v>
      </c>
      <c r="BY106" s="49" t="s">
        <v>69</v>
      </c>
      <c r="BZ106" s="49" t="s">
        <v>71</v>
      </c>
    </row>
    <row r="107" spans="1:78" s="49" customFormat="1" x14ac:dyDescent="0.3">
      <c r="A107" s="48">
        <v>14183000</v>
      </c>
      <c r="B107" s="48">
        <v>23780481</v>
      </c>
      <c r="C107" s="49" t="s">
        <v>142</v>
      </c>
      <c r="D107" s="65" t="s">
        <v>242</v>
      </c>
      <c r="E107" s="49" t="s">
        <v>243</v>
      </c>
      <c r="F107" s="50"/>
      <c r="G107" s="51">
        <v>0.82899999999999996</v>
      </c>
      <c r="H107" s="51" t="str">
        <f t="shared" ref="H107:H108" si="418">IF(G107&gt;0.8,"VG",IF(G107&gt;0.7,"G",IF(G107&gt;0.45,"S","NS")))</f>
        <v>VG</v>
      </c>
      <c r="I107" s="51" t="str">
        <f t="shared" ref="I107:I108" si="419">AI107</f>
        <v>G</v>
      </c>
      <c r="J107" s="51" t="str">
        <f t="shared" ref="J107:J108" si="420">BB107</f>
        <v>G</v>
      </c>
      <c r="K107" s="51" t="str">
        <f t="shared" ref="K107:K108" si="421">BT107</f>
        <v>G</v>
      </c>
      <c r="L107" s="68">
        <v>-9.5899999999999999E-2</v>
      </c>
      <c r="M107" s="51" t="str">
        <f t="shared" ref="M107:M108" si="422">IF(ABS(L107)&lt;5%,"VG",IF(ABS(L107)&lt;10%,"G",IF(ABS(L107)&lt;15%,"S","NS")))</f>
        <v>G</v>
      </c>
      <c r="N107" s="51" t="str">
        <f t="shared" ref="N107:N108" si="423">AO107</f>
        <v>G</v>
      </c>
      <c r="O107" s="51" t="str">
        <f t="shared" ref="O107:O108" si="424">BD107</f>
        <v>S</v>
      </c>
      <c r="P107" s="51" t="str">
        <f t="shared" ref="P107:P108" si="425">BY107</f>
        <v>G</v>
      </c>
      <c r="Q107" s="51">
        <v>0.40699999999999997</v>
      </c>
      <c r="R107" s="51" t="str">
        <f t="shared" ref="R107:R108" si="426">IF(Q107&lt;=0.5,"VG",IF(Q107&lt;=0.6,"G",IF(Q107&lt;=0.7,"S","NS")))</f>
        <v>VG</v>
      </c>
      <c r="S107" s="51" t="str">
        <f t="shared" ref="S107:S108" si="427">AN107</f>
        <v>G</v>
      </c>
      <c r="T107" s="51" t="str">
        <f t="shared" ref="T107:T108" si="428">BF107</f>
        <v>VG</v>
      </c>
      <c r="U107" s="51" t="str">
        <f t="shared" ref="U107:U108" si="429">BX107</f>
        <v>G</v>
      </c>
      <c r="V107" s="51">
        <v>0.86550000000000005</v>
      </c>
      <c r="W107" s="51" t="str">
        <f t="shared" ref="W107:W108" si="430">IF(V107&gt;0.85,"VG",IF(V107&gt;0.75,"G",IF(V107&gt;0.6,"S","NS")))</f>
        <v>VG</v>
      </c>
      <c r="X107" s="51" t="str">
        <f t="shared" ref="X107:X108" si="431">AP107</f>
        <v>S</v>
      </c>
      <c r="Y107" s="51" t="str">
        <f t="shared" ref="Y107:Y108" si="432">BH107</f>
        <v>G</v>
      </c>
      <c r="Z107" s="51" t="str">
        <f t="shared" ref="Z107:Z108" si="433">BZ107</f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48" t="s">
        <v>69</v>
      </c>
      <c r="AJ107" s="48" t="s">
        <v>70</v>
      </c>
      <c r="AK107" s="48" t="s">
        <v>68</v>
      </c>
      <c r="AL107" s="48" t="s">
        <v>68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48" t="s">
        <v>69</v>
      </c>
      <c r="BB107" s="48" t="s">
        <v>69</v>
      </c>
      <c r="BC107" s="48" t="s">
        <v>70</v>
      </c>
      <c r="BD107" s="48" t="s">
        <v>70</v>
      </c>
      <c r="BE107" s="48" t="s">
        <v>71</v>
      </c>
      <c r="BF107" s="48" t="s">
        <v>71</v>
      </c>
      <c r="BG107" s="48" t="s">
        <v>69</v>
      </c>
      <c r="BH107" s="48" t="s">
        <v>69</v>
      </c>
      <c r="BI107" s="49">
        <f t="shared" ref="BI107:BI108" si="434">IF(BJ107=AR107,1,0)</f>
        <v>1</v>
      </c>
      <c r="BJ107" s="49" t="s">
        <v>148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49" t="s">
        <v>69</v>
      </c>
      <c r="BT107" s="49" t="s">
        <v>69</v>
      </c>
      <c r="BU107" s="49" t="s">
        <v>68</v>
      </c>
      <c r="BV107" s="49" t="s">
        <v>68</v>
      </c>
      <c r="BW107" s="49" t="s">
        <v>69</v>
      </c>
      <c r="BX107" s="49" t="s">
        <v>69</v>
      </c>
      <c r="BY107" s="49" t="s">
        <v>69</v>
      </c>
      <c r="BZ107" s="49" t="s">
        <v>71</v>
      </c>
    </row>
    <row r="108" spans="1:78" s="49" customFormat="1" x14ac:dyDescent="0.3">
      <c r="A108" s="48">
        <v>14183000</v>
      </c>
      <c r="B108" s="48">
        <v>23780481</v>
      </c>
      <c r="C108" s="49" t="s">
        <v>142</v>
      </c>
      <c r="D108" s="65" t="s">
        <v>278</v>
      </c>
      <c r="E108" s="49" t="s">
        <v>280</v>
      </c>
      <c r="F108" s="50"/>
      <c r="G108" s="51">
        <v>0.81</v>
      </c>
      <c r="H108" s="51" t="str">
        <f t="shared" si="418"/>
        <v>VG</v>
      </c>
      <c r="I108" s="51" t="str">
        <f t="shared" si="419"/>
        <v>G</v>
      </c>
      <c r="J108" s="51" t="str">
        <f t="shared" si="420"/>
        <v>G</v>
      </c>
      <c r="K108" s="51" t="str">
        <f t="shared" si="421"/>
        <v>G</v>
      </c>
      <c r="L108" s="68">
        <v>-0.11799999999999999</v>
      </c>
      <c r="M108" s="51" t="str">
        <f t="shared" si="422"/>
        <v>S</v>
      </c>
      <c r="N108" s="51" t="str">
        <f t="shared" si="423"/>
        <v>G</v>
      </c>
      <c r="O108" s="51" t="str">
        <f t="shared" si="424"/>
        <v>S</v>
      </c>
      <c r="P108" s="51" t="str">
        <f t="shared" si="425"/>
        <v>G</v>
      </c>
      <c r="Q108" s="51">
        <v>0.42299999999999999</v>
      </c>
      <c r="R108" s="51" t="str">
        <f t="shared" si="426"/>
        <v>VG</v>
      </c>
      <c r="S108" s="51" t="str">
        <f t="shared" si="427"/>
        <v>G</v>
      </c>
      <c r="T108" s="51" t="str">
        <f t="shared" si="428"/>
        <v>VG</v>
      </c>
      <c r="U108" s="51" t="str">
        <f t="shared" si="429"/>
        <v>G</v>
      </c>
      <c r="V108" s="51">
        <v>0.87150000000000005</v>
      </c>
      <c r="W108" s="51" t="str">
        <f t="shared" si="430"/>
        <v>VG</v>
      </c>
      <c r="X108" s="51" t="str">
        <f t="shared" si="431"/>
        <v>S</v>
      </c>
      <c r="Y108" s="51" t="str">
        <f t="shared" si="432"/>
        <v>G</v>
      </c>
      <c r="Z108" s="51" t="str">
        <f t="shared" si="433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48" t="s">
        <v>69</v>
      </c>
      <c r="AJ108" s="48" t="s">
        <v>70</v>
      </c>
      <c r="AK108" s="48" t="s">
        <v>68</v>
      </c>
      <c r="AL108" s="48" t="s">
        <v>68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48" t="s">
        <v>69</v>
      </c>
      <c r="BB108" s="48" t="s">
        <v>69</v>
      </c>
      <c r="BC108" s="48" t="s">
        <v>70</v>
      </c>
      <c r="BD108" s="48" t="s">
        <v>70</v>
      </c>
      <c r="BE108" s="48" t="s">
        <v>71</v>
      </c>
      <c r="BF108" s="48" t="s">
        <v>71</v>
      </c>
      <c r="BG108" s="48" t="s">
        <v>69</v>
      </c>
      <c r="BH108" s="48" t="s">
        <v>69</v>
      </c>
      <c r="BI108" s="49">
        <f t="shared" si="434"/>
        <v>1</v>
      </c>
      <c r="BJ108" s="49" t="s">
        <v>148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49" t="s">
        <v>69</v>
      </c>
      <c r="BT108" s="49" t="s">
        <v>69</v>
      </c>
      <c r="BU108" s="49" t="s">
        <v>68</v>
      </c>
      <c r="BV108" s="49" t="s">
        <v>68</v>
      </c>
      <c r="BW108" s="49" t="s">
        <v>69</v>
      </c>
      <c r="BX108" s="49" t="s">
        <v>69</v>
      </c>
      <c r="BY108" s="49" t="s">
        <v>69</v>
      </c>
      <c r="BZ108" s="49" t="s">
        <v>71</v>
      </c>
    </row>
    <row r="109" spans="1:78" s="70" customFormat="1" x14ac:dyDescent="0.3">
      <c r="A109" s="69"/>
      <c r="B109" s="69"/>
      <c r="F109" s="71"/>
      <c r="G109" s="72"/>
      <c r="H109" s="72"/>
      <c r="I109" s="72"/>
      <c r="J109" s="72"/>
      <c r="K109" s="72"/>
      <c r="L109" s="80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4"/>
      <c r="AB109" s="74"/>
      <c r="AC109" s="74"/>
      <c r="AD109" s="74"/>
      <c r="AE109" s="74"/>
      <c r="AF109" s="74"/>
      <c r="AG109" s="74"/>
      <c r="AH109" s="74"/>
      <c r="AI109" s="69"/>
      <c r="AJ109" s="69"/>
      <c r="AK109" s="69"/>
      <c r="AL109" s="69"/>
      <c r="AM109" s="69"/>
      <c r="AN109" s="69"/>
      <c r="AO109" s="69"/>
      <c r="AP109" s="69"/>
      <c r="AR109" s="75"/>
      <c r="AS109" s="74"/>
      <c r="AT109" s="74"/>
      <c r="AU109" s="74"/>
      <c r="AV109" s="74"/>
      <c r="AW109" s="74"/>
      <c r="AX109" s="74"/>
      <c r="AY109" s="74"/>
      <c r="AZ109" s="74"/>
      <c r="BA109" s="69"/>
      <c r="BB109" s="69"/>
      <c r="BC109" s="69"/>
      <c r="BD109" s="69"/>
      <c r="BE109" s="69"/>
      <c r="BF109" s="69"/>
      <c r="BG109" s="69"/>
      <c r="BH109" s="69"/>
      <c r="BK109" s="74"/>
      <c r="BL109" s="74"/>
      <c r="BM109" s="74"/>
      <c r="BN109" s="74"/>
      <c r="BO109" s="74"/>
      <c r="BP109" s="74"/>
      <c r="BQ109" s="74"/>
      <c r="BR109" s="74"/>
    </row>
    <row r="110" spans="1:78" x14ac:dyDescent="0.3">
      <c r="A110" s="3">
        <v>14184100</v>
      </c>
      <c r="B110" s="3">
        <v>23780883</v>
      </c>
      <c r="C110" t="s">
        <v>143</v>
      </c>
      <c r="D110" t="s">
        <v>137</v>
      </c>
      <c r="G110" s="16">
        <v>0.82</v>
      </c>
      <c r="H110" s="16" t="str">
        <f t="shared" ref="H110:H124" si="435">IF(G110&gt;0.8,"VG",IF(G110&gt;0.7,"G",IF(G110&gt;0.45,"S","NS")))</f>
        <v>VG</v>
      </c>
      <c r="I110" s="16" t="str">
        <f t="shared" ref="I110:I124" si="436">AI110</f>
        <v>G</v>
      </c>
      <c r="J110" s="16" t="str">
        <f t="shared" ref="J110:J124" si="437">BB110</f>
        <v>G</v>
      </c>
      <c r="K110" s="16" t="str">
        <f t="shared" ref="K110:K124" si="438">BT110</f>
        <v>G</v>
      </c>
      <c r="L110" s="19">
        <v>6.4000000000000001E-2</v>
      </c>
      <c r="M110" s="26" t="str">
        <f t="shared" ref="M110:M124" si="439">IF(ABS(L110)&lt;5%,"VG",IF(ABS(L110)&lt;10%,"G",IF(ABS(L110)&lt;15%,"S","NS")))</f>
        <v>G</v>
      </c>
      <c r="N110" s="26" t="str">
        <f t="shared" ref="N110:N124" si="440">AO110</f>
        <v>G</v>
      </c>
      <c r="O110" s="26" t="str">
        <f t="shared" ref="O110:O124" si="441">BD110</f>
        <v>G</v>
      </c>
      <c r="P110" s="26" t="str">
        <f t="shared" ref="P110:P124" si="442">BY110</f>
        <v>G</v>
      </c>
      <c r="Q110" s="18">
        <v>0.42</v>
      </c>
      <c r="R110" s="17" t="str">
        <f t="shared" ref="R110:R124" si="443">IF(Q110&lt;=0.5,"VG",IF(Q110&lt;=0.6,"G",IF(Q110&lt;=0.7,"S","NS")))</f>
        <v>VG</v>
      </c>
      <c r="S110" s="17" t="str">
        <f t="shared" ref="S110:S124" si="444">AN110</f>
        <v>G</v>
      </c>
      <c r="T110" s="17" t="str">
        <f t="shared" ref="T110:T124" si="445">BF110</f>
        <v>VG</v>
      </c>
      <c r="U110" s="17" t="str">
        <f t="shared" ref="U110:U124" si="446">BX110</f>
        <v>VG</v>
      </c>
      <c r="V110" s="18">
        <v>0.84</v>
      </c>
      <c r="W110" s="18" t="str">
        <f t="shared" ref="W110:W124" si="447">IF(V110&gt;0.85,"VG",IF(V110&gt;0.75,"G",IF(V110&gt;0.6,"S","NS")))</f>
        <v>G</v>
      </c>
      <c r="X110" s="18" t="str">
        <f t="shared" ref="X110:X124" si="448">AP110</f>
        <v>S</v>
      </c>
      <c r="Y110" s="18" t="str">
        <f t="shared" ref="Y110:Y124" si="449">BH110</f>
        <v>VG</v>
      </c>
      <c r="Z110" s="18" t="str">
        <f t="shared" ref="Z110:Z124" si="450">BZ110</f>
        <v>G</v>
      </c>
      <c r="AA110" s="33">
        <v>0.74616055699305495</v>
      </c>
      <c r="AB110" s="33">
        <v>0.67909814418889003</v>
      </c>
      <c r="AC110" s="42">
        <v>14.057892180073001</v>
      </c>
      <c r="AD110" s="42">
        <v>10.3877828640448</v>
      </c>
      <c r="AE110" s="43">
        <v>0.50382481380629296</v>
      </c>
      <c r="AF110" s="43">
        <v>0.56648199954730305</v>
      </c>
      <c r="AG110" s="35">
        <v>0.84268686003554205</v>
      </c>
      <c r="AH110" s="35">
        <v>0.72946601556531199</v>
      </c>
      <c r="AI110" s="36" t="s">
        <v>69</v>
      </c>
      <c r="AJ110" s="36" t="s">
        <v>70</v>
      </c>
      <c r="AK110" s="40" t="s">
        <v>70</v>
      </c>
      <c r="AL110" s="40" t="s">
        <v>70</v>
      </c>
      <c r="AM110" s="41" t="s">
        <v>69</v>
      </c>
      <c r="AN110" s="41" t="s">
        <v>69</v>
      </c>
      <c r="AO110" s="3" t="s">
        <v>69</v>
      </c>
      <c r="AP110" s="3" t="s">
        <v>70</v>
      </c>
      <c r="AR110" s="44" t="s">
        <v>149</v>
      </c>
      <c r="AS110" s="33">
        <v>0.79445395584336498</v>
      </c>
      <c r="AT110" s="33">
        <v>0.793548832874162</v>
      </c>
      <c r="AU110" s="42">
        <v>8.4103450557926198</v>
      </c>
      <c r="AV110" s="42">
        <v>8.4276026771923807</v>
      </c>
      <c r="AW110" s="43">
        <v>0.45337186079049402</v>
      </c>
      <c r="AX110" s="43">
        <v>0.45436897685233502</v>
      </c>
      <c r="AY110" s="35">
        <v>0.85077270589057197</v>
      </c>
      <c r="AZ110" s="35">
        <v>0.85532850180283004</v>
      </c>
      <c r="BA110" s="36" t="s">
        <v>69</v>
      </c>
      <c r="BB110" s="36" t="s">
        <v>69</v>
      </c>
      <c r="BC110" s="40" t="s">
        <v>69</v>
      </c>
      <c r="BD110" s="40" t="s">
        <v>69</v>
      </c>
      <c r="BE110" s="41" t="s">
        <v>71</v>
      </c>
      <c r="BF110" s="41" t="s">
        <v>71</v>
      </c>
      <c r="BG110" s="3" t="s">
        <v>71</v>
      </c>
      <c r="BH110" s="3" t="s">
        <v>71</v>
      </c>
      <c r="BI110">
        <f t="shared" ref="BI110:BI124" si="451">IF(BJ110=AR110,1,0)</f>
        <v>1</v>
      </c>
      <c r="BJ110" t="s">
        <v>149</v>
      </c>
      <c r="BK110" s="35">
        <v>0.75847979630699902</v>
      </c>
      <c r="BL110" s="35">
        <v>0.76392120553183895</v>
      </c>
      <c r="BM110" s="35">
        <v>12.772944691857001</v>
      </c>
      <c r="BN110" s="35">
        <v>11.9197259371805</v>
      </c>
      <c r="BO110" s="35">
        <v>0.49144705075216599</v>
      </c>
      <c r="BP110" s="35">
        <v>0.485879403214584</v>
      </c>
      <c r="BQ110" s="35">
        <v>0.84162527161224499</v>
      </c>
      <c r="BR110" s="35">
        <v>0.84458503604716195</v>
      </c>
      <c r="BS110" t="s">
        <v>69</v>
      </c>
      <c r="BT110" t="s">
        <v>69</v>
      </c>
      <c r="BU110" t="s">
        <v>70</v>
      </c>
      <c r="BV110" t="s">
        <v>70</v>
      </c>
      <c r="BW110" t="s">
        <v>71</v>
      </c>
      <c r="BX110" t="s">
        <v>71</v>
      </c>
      <c r="BY110" t="s">
        <v>69</v>
      </c>
      <c r="BZ110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151</v>
      </c>
      <c r="F111" s="50"/>
      <c r="G111" s="51">
        <v>0.82</v>
      </c>
      <c r="H111" s="51" t="str">
        <f t="shared" si="435"/>
        <v>VG</v>
      </c>
      <c r="I111" s="51" t="str">
        <f t="shared" si="436"/>
        <v>G</v>
      </c>
      <c r="J111" s="51" t="str">
        <f t="shared" si="437"/>
        <v>G</v>
      </c>
      <c r="K111" s="51" t="str">
        <f t="shared" si="438"/>
        <v>G</v>
      </c>
      <c r="L111" s="52">
        <v>0.05</v>
      </c>
      <c r="M111" s="51" t="str">
        <f t="shared" si="439"/>
        <v>G</v>
      </c>
      <c r="N111" s="51" t="str">
        <f t="shared" si="440"/>
        <v>G</v>
      </c>
      <c r="O111" s="51" t="str">
        <f t="shared" si="441"/>
        <v>G</v>
      </c>
      <c r="P111" s="51" t="str">
        <f t="shared" si="442"/>
        <v>G</v>
      </c>
      <c r="Q111" s="51">
        <v>0.43</v>
      </c>
      <c r="R111" s="51" t="str">
        <f t="shared" si="443"/>
        <v>VG</v>
      </c>
      <c r="S111" s="51" t="str">
        <f t="shared" si="444"/>
        <v>G</v>
      </c>
      <c r="T111" s="51" t="str">
        <f t="shared" si="445"/>
        <v>VG</v>
      </c>
      <c r="U111" s="51" t="str">
        <f t="shared" si="446"/>
        <v>VG</v>
      </c>
      <c r="V111" s="51">
        <v>0.84</v>
      </c>
      <c r="W111" s="51" t="str">
        <f t="shared" si="447"/>
        <v>G</v>
      </c>
      <c r="X111" s="51" t="str">
        <f t="shared" si="448"/>
        <v>S</v>
      </c>
      <c r="Y111" s="51" t="str">
        <f t="shared" si="449"/>
        <v>VG</v>
      </c>
      <c r="Z111" s="51" t="str">
        <f t="shared" si="450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451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56" customFormat="1" ht="28.8" x14ac:dyDescent="0.3">
      <c r="A112" s="55">
        <v>14184100</v>
      </c>
      <c r="B112" s="55">
        <v>23780883</v>
      </c>
      <c r="C112" s="56" t="s">
        <v>143</v>
      </c>
      <c r="D112" s="66" t="s">
        <v>156</v>
      </c>
      <c r="E112" s="56" t="s">
        <v>157</v>
      </c>
      <c r="F112" s="57"/>
      <c r="G112" s="58">
        <v>0.75</v>
      </c>
      <c r="H112" s="58" t="str">
        <f t="shared" si="435"/>
        <v>G</v>
      </c>
      <c r="I112" s="58" t="str">
        <f t="shared" si="436"/>
        <v>G</v>
      </c>
      <c r="J112" s="58" t="str">
        <f t="shared" si="437"/>
        <v>G</v>
      </c>
      <c r="K112" s="58" t="str">
        <f t="shared" si="438"/>
        <v>G</v>
      </c>
      <c r="L112" s="59">
        <v>0.193</v>
      </c>
      <c r="M112" s="58" t="str">
        <f t="shared" si="439"/>
        <v>NS</v>
      </c>
      <c r="N112" s="58" t="str">
        <f t="shared" si="440"/>
        <v>G</v>
      </c>
      <c r="O112" s="58" t="str">
        <f t="shared" si="441"/>
        <v>G</v>
      </c>
      <c r="P112" s="58" t="str">
        <f t="shared" si="442"/>
        <v>G</v>
      </c>
      <c r="Q112" s="58">
        <v>0.49</v>
      </c>
      <c r="R112" s="58" t="str">
        <f t="shared" si="443"/>
        <v>VG</v>
      </c>
      <c r="S112" s="58" t="str">
        <f t="shared" si="444"/>
        <v>G</v>
      </c>
      <c r="T112" s="58" t="str">
        <f t="shared" si="445"/>
        <v>VG</v>
      </c>
      <c r="U112" s="58" t="str">
        <f t="shared" si="446"/>
        <v>VG</v>
      </c>
      <c r="V112" s="58">
        <v>0.83</v>
      </c>
      <c r="W112" s="58" t="str">
        <f t="shared" si="447"/>
        <v>G</v>
      </c>
      <c r="X112" s="58" t="str">
        <f t="shared" si="448"/>
        <v>S</v>
      </c>
      <c r="Y112" s="58" t="str">
        <f t="shared" si="449"/>
        <v>VG</v>
      </c>
      <c r="Z112" s="58" t="str">
        <f t="shared" si="450"/>
        <v>G</v>
      </c>
      <c r="AA112" s="60">
        <v>0.74616055699305495</v>
      </c>
      <c r="AB112" s="60">
        <v>0.67909814418889003</v>
      </c>
      <c r="AC112" s="60">
        <v>14.057892180073001</v>
      </c>
      <c r="AD112" s="60">
        <v>10.3877828640448</v>
      </c>
      <c r="AE112" s="60">
        <v>0.50382481380629296</v>
      </c>
      <c r="AF112" s="60">
        <v>0.56648199954730305</v>
      </c>
      <c r="AG112" s="60">
        <v>0.84268686003554205</v>
      </c>
      <c r="AH112" s="60">
        <v>0.72946601556531199</v>
      </c>
      <c r="AI112" s="55" t="s">
        <v>69</v>
      </c>
      <c r="AJ112" s="55" t="s">
        <v>70</v>
      </c>
      <c r="AK112" s="55" t="s">
        <v>70</v>
      </c>
      <c r="AL112" s="55" t="s">
        <v>70</v>
      </c>
      <c r="AM112" s="55" t="s">
        <v>69</v>
      </c>
      <c r="AN112" s="55" t="s">
        <v>69</v>
      </c>
      <c r="AO112" s="55" t="s">
        <v>69</v>
      </c>
      <c r="AP112" s="55" t="s">
        <v>70</v>
      </c>
      <c r="AR112" s="61" t="s">
        <v>149</v>
      </c>
      <c r="AS112" s="60">
        <v>0.79445395584336498</v>
      </c>
      <c r="AT112" s="60">
        <v>0.793548832874162</v>
      </c>
      <c r="AU112" s="60">
        <v>8.4103450557926198</v>
      </c>
      <c r="AV112" s="60">
        <v>8.4276026771923807</v>
      </c>
      <c r="AW112" s="60">
        <v>0.45337186079049402</v>
      </c>
      <c r="AX112" s="60">
        <v>0.45436897685233502</v>
      </c>
      <c r="AY112" s="60">
        <v>0.85077270589057197</v>
      </c>
      <c r="AZ112" s="60">
        <v>0.85532850180283004</v>
      </c>
      <c r="BA112" s="55" t="s">
        <v>69</v>
      </c>
      <c r="BB112" s="55" t="s">
        <v>69</v>
      </c>
      <c r="BC112" s="55" t="s">
        <v>69</v>
      </c>
      <c r="BD112" s="55" t="s">
        <v>69</v>
      </c>
      <c r="BE112" s="55" t="s">
        <v>71</v>
      </c>
      <c r="BF112" s="55" t="s">
        <v>71</v>
      </c>
      <c r="BG112" s="55" t="s">
        <v>71</v>
      </c>
      <c r="BH112" s="55" t="s">
        <v>71</v>
      </c>
      <c r="BI112" s="56">
        <f t="shared" si="451"/>
        <v>1</v>
      </c>
      <c r="BJ112" s="56" t="s">
        <v>149</v>
      </c>
      <c r="BK112" s="60">
        <v>0.75847979630699902</v>
      </c>
      <c r="BL112" s="60">
        <v>0.76392120553183895</v>
      </c>
      <c r="BM112" s="60">
        <v>12.772944691857001</v>
      </c>
      <c r="BN112" s="60">
        <v>11.9197259371805</v>
      </c>
      <c r="BO112" s="60">
        <v>0.49144705075216599</v>
      </c>
      <c r="BP112" s="60">
        <v>0.485879403214584</v>
      </c>
      <c r="BQ112" s="60">
        <v>0.84162527161224499</v>
      </c>
      <c r="BR112" s="60">
        <v>0.84458503604716195</v>
      </c>
      <c r="BS112" s="56" t="s">
        <v>69</v>
      </c>
      <c r="BT112" s="56" t="s">
        <v>69</v>
      </c>
      <c r="BU112" s="56" t="s">
        <v>70</v>
      </c>
      <c r="BV112" s="56" t="s">
        <v>70</v>
      </c>
      <c r="BW112" s="56" t="s">
        <v>71</v>
      </c>
      <c r="BX112" s="56" t="s">
        <v>71</v>
      </c>
      <c r="BY112" s="56" t="s">
        <v>69</v>
      </c>
      <c r="BZ112" s="56" t="s">
        <v>69</v>
      </c>
    </row>
    <row r="113" spans="1:78" s="49" customFormat="1" x14ac:dyDescent="0.3">
      <c r="A113" s="48">
        <v>14184100</v>
      </c>
      <c r="B113" s="48">
        <v>23780883</v>
      </c>
      <c r="C113" s="49" t="s">
        <v>143</v>
      </c>
      <c r="D113" s="49" t="s">
        <v>183</v>
      </c>
      <c r="F113" s="50"/>
      <c r="G113" s="51">
        <v>0.81899999999999995</v>
      </c>
      <c r="H113" s="51" t="str">
        <f t="shared" si="435"/>
        <v>VG</v>
      </c>
      <c r="I113" s="51" t="str">
        <f t="shared" si="436"/>
        <v>G</v>
      </c>
      <c r="J113" s="51" t="str">
        <f t="shared" si="437"/>
        <v>G</v>
      </c>
      <c r="K113" s="51" t="str">
        <f t="shared" si="438"/>
        <v>G</v>
      </c>
      <c r="L113" s="52">
        <v>3.3399999999999999E-2</v>
      </c>
      <c r="M113" s="51" t="str">
        <f t="shared" si="439"/>
        <v>VG</v>
      </c>
      <c r="N113" s="51" t="str">
        <f t="shared" si="440"/>
        <v>G</v>
      </c>
      <c r="O113" s="51" t="str">
        <f t="shared" si="441"/>
        <v>G</v>
      </c>
      <c r="P113" s="51" t="str">
        <f t="shared" si="442"/>
        <v>G</v>
      </c>
      <c r="Q113" s="51">
        <v>0.42599999999999999</v>
      </c>
      <c r="R113" s="51" t="str">
        <f t="shared" si="443"/>
        <v>VG</v>
      </c>
      <c r="S113" s="51" t="str">
        <f t="shared" si="444"/>
        <v>G</v>
      </c>
      <c r="T113" s="51" t="str">
        <f t="shared" si="445"/>
        <v>VG</v>
      </c>
      <c r="U113" s="51" t="str">
        <f t="shared" si="446"/>
        <v>VG</v>
      </c>
      <c r="V113" s="51">
        <v>0.83199999999999996</v>
      </c>
      <c r="W113" s="51" t="str">
        <f t="shared" si="447"/>
        <v>G</v>
      </c>
      <c r="X113" s="51" t="str">
        <f t="shared" si="448"/>
        <v>S</v>
      </c>
      <c r="Y113" s="51" t="str">
        <f t="shared" si="449"/>
        <v>VG</v>
      </c>
      <c r="Z113" s="51" t="str">
        <f t="shared" si="450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451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49" t="s">
        <v>188</v>
      </c>
      <c r="F114" s="50"/>
      <c r="G114" s="51">
        <v>0.83399999999999996</v>
      </c>
      <c r="H114" s="51" t="str">
        <f t="shared" si="435"/>
        <v>VG</v>
      </c>
      <c r="I114" s="51" t="str">
        <f t="shared" si="436"/>
        <v>G</v>
      </c>
      <c r="J114" s="51" t="str">
        <f t="shared" si="437"/>
        <v>G</v>
      </c>
      <c r="K114" s="51" t="str">
        <f t="shared" si="438"/>
        <v>G</v>
      </c>
      <c r="L114" s="52">
        <v>8.6E-3</v>
      </c>
      <c r="M114" s="51" t="str">
        <f t="shared" si="439"/>
        <v>VG</v>
      </c>
      <c r="N114" s="51" t="str">
        <f t="shared" si="440"/>
        <v>G</v>
      </c>
      <c r="O114" s="51" t="str">
        <f t="shared" si="441"/>
        <v>G</v>
      </c>
      <c r="P114" s="51" t="str">
        <f t="shared" si="442"/>
        <v>G</v>
      </c>
      <c r="Q114" s="51">
        <v>0.40799999999999997</v>
      </c>
      <c r="R114" s="51" t="str">
        <f t="shared" si="443"/>
        <v>VG</v>
      </c>
      <c r="S114" s="51" t="str">
        <f t="shared" si="444"/>
        <v>G</v>
      </c>
      <c r="T114" s="51" t="str">
        <f t="shared" si="445"/>
        <v>VG</v>
      </c>
      <c r="U114" s="51" t="str">
        <f t="shared" si="446"/>
        <v>VG</v>
      </c>
      <c r="V114" s="51">
        <v>0.84399999999999997</v>
      </c>
      <c r="W114" s="51" t="str">
        <f t="shared" si="447"/>
        <v>G</v>
      </c>
      <c r="X114" s="51" t="str">
        <f t="shared" si="448"/>
        <v>S</v>
      </c>
      <c r="Y114" s="51" t="str">
        <f t="shared" si="449"/>
        <v>VG</v>
      </c>
      <c r="Z114" s="51" t="str">
        <f t="shared" si="450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451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x14ac:dyDescent="0.3">
      <c r="A115" s="48">
        <v>14184100</v>
      </c>
      <c r="B115" s="48">
        <v>23780883</v>
      </c>
      <c r="C115" s="49" t="s">
        <v>143</v>
      </c>
      <c r="D115" s="49" t="s">
        <v>197</v>
      </c>
      <c r="F115" s="50"/>
      <c r="G115" s="51">
        <v>0.83399999999999996</v>
      </c>
      <c r="H115" s="51" t="str">
        <f t="shared" si="435"/>
        <v>VG</v>
      </c>
      <c r="I115" s="51" t="str">
        <f t="shared" si="436"/>
        <v>G</v>
      </c>
      <c r="J115" s="51" t="str">
        <f t="shared" si="437"/>
        <v>G</v>
      </c>
      <c r="K115" s="51" t="str">
        <f t="shared" si="438"/>
        <v>G</v>
      </c>
      <c r="L115" s="52">
        <v>1.29E-2</v>
      </c>
      <c r="M115" s="51" t="str">
        <f t="shared" si="439"/>
        <v>VG</v>
      </c>
      <c r="N115" s="51" t="str">
        <f t="shared" si="440"/>
        <v>G</v>
      </c>
      <c r="O115" s="51" t="str">
        <f t="shared" si="441"/>
        <v>G</v>
      </c>
      <c r="P115" s="51" t="str">
        <f t="shared" si="442"/>
        <v>G</v>
      </c>
      <c r="Q115" s="51">
        <v>0.40799999999999997</v>
      </c>
      <c r="R115" s="51" t="str">
        <f t="shared" si="443"/>
        <v>VG</v>
      </c>
      <c r="S115" s="51" t="str">
        <f t="shared" si="444"/>
        <v>G</v>
      </c>
      <c r="T115" s="51" t="str">
        <f t="shared" si="445"/>
        <v>VG</v>
      </c>
      <c r="U115" s="51" t="str">
        <f t="shared" si="446"/>
        <v>VG</v>
      </c>
      <c r="V115" s="51">
        <v>0.84399999999999997</v>
      </c>
      <c r="W115" s="51" t="str">
        <f t="shared" si="447"/>
        <v>G</v>
      </c>
      <c r="X115" s="51" t="str">
        <f t="shared" si="448"/>
        <v>S</v>
      </c>
      <c r="Y115" s="51" t="str">
        <f t="shared" si="449"/>
        <v>VG</v>
      </c>
      <c r="Z115" s="51" t="str">
        <f t="shared" si="450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si="451"/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x14ac:dyDescent="0.3">
      <c r="A116" s="48">
        <v>14184100</v>
      </c>
      <c r="B116" s="48">
        <v>23780883</v>
      </c>
      <c r="C116" s="49" t="s">
        <v>143</v>
      </c>
      <c r="D116" s="49" t="s">
        <v>199</v>
      </c>
      <c r="F116" s="50"/>
      <c r="G116" s="51">
        <v>0.83799999999999997</v>
      </c>
      <c r="H116" s="51" t="str">
        <f t="shared" si="435"/>
        <v>VG</v>
      </c>
      <c r="I116" s="51" t="str">
        <f t="shared" si="436"/>
        <v>G</v>
      </c>
      <c r="J116" s="51" t="str">
        <f t="shared" si="437"/>
        <v>G</v>
      </c>
      <c r="K116" s="51" t="str">
        <f t="shared" si="438"/>
        <v>G</v>
      </c>
      <c r="L116" s="52">
        <v>0.02</v>
      </c>
      <c r="M116" s="51" t="str">
        <f t="shared" si="439"/>
        <v>VG</v>
      </c>
      <c r="N116" s="51" t="str">
        <f t="shared" si="440"/>
        <v>G</v>
      </c>
      <c r="O116" s="51" t="str">
        <f t="shared" si="441"/>
        <v>G</v>
      </c>
      <c r="P116" s="51" t="str">
        <f t="shared" si="442"/>
        <v>G</v>
      </c>
      <c r="Q116" s="51">
        <v>0.40300000000000002</v>
      </c>
      <c r="R116" s="51" t="str">
        <f t="shared" si="443"/>
        <v>VG</v>
      </c>
      <c r="S116" s="51" t="str">
        <f t="shared" si="444"/>
        <v>G</v>
      </c>
      <c r="T116" s="51" t="str">
        <f t="shared" si="445"/>
        <v>VG</v>
      </c>
      <c r="U116" s="51" t="str">
        <f t="shared" si="446"/>
        <v>VG</v>
      </c>
      <c r="V116" s="51">
        <v>0.85</v>
      </c>
      <c r="W116" s="51" t="str">
        <f t="shared" si="447"/>
        <v>G</v>
      </c>
      <c r="X116" s="51" t="str">
        <f t="shared" si="448"/>
        <v>S</v>
      </c>
      <c r="Y116" s="51" t="str">
        <f t="shared" si="449"/>
        <v>VG</v>
      </c>
      <c r="Z116" s="51" t="str">
        <f t="shared" si="450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si="451"/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3">
      <c r="A117" s="48">
        <v>14184100</v>
      </c>
      <c r="B117" s="48">
        <v>23780883</v>
      </c>
      <c r="C117" s="49" t="s">
        <v>143</v>
      </c>
      <c r="D117" s="49" t="s">
        <v>200</v>
      </c>
      <c r="F117" s="50"/>
      <c r="G117" s="51">
        <v>0.83799999999999997</v>
      </c>
      <c r="H117" s="51" t="str">
        <f t="shared" si="435"/>
        <v>VG</v>
      </c>
      <c r="I117" s="51" t="str">
        <f t="shared" si="436"/>
        <v>G</v>
      </c>
      <c r="J117" s="51" t="str">
        <f t="shared" si="437"/>
        <v>G</v>
      </c>
      <c r="K117" s="51" t="str">
        <f t="shared" si="438"/>
        <v>G</v>
      </c>
      <c r="L117" s="52">
        <v>1.5800000000000002E-2</v>
      </c>
      <c r="M117" s="51" t="str">
        <f t="shared" si="439"/>
        <v>VG</v>
      </c>
      <c r="N117" s="51" t="str">
        <f t="shared" si="440"/>
        <v>G</v>
      </c>
      <c r="O117" s="51" t="str">
        <f t="shared" si="441"/>
        <v>G</v>
      </c>
      <c r="P117" s="51" t="str">
        <f t="shared" si="442"/>
        <v>G</v>
      </c>
      <c r="Q117" s="51">
        <v>0.40200000000000002</v>
      </c>
      <c r="R117" s="51" t="str">
        <f t="shared" si="443"/>
        <v>VG</v>
      </c>
      <c r="S117" s="51" t="str">
        <f t="shared" si="444"/>
        <v>G</v>
      </c>
      <c r="T117" s="51" t="str">
        <f t="shared" si="445"/>
        <v>VG</v>
      </c>
      <c r="U117" s="51" t="str">
        <f t="shared" si="446"/>
        <v>VG</v>
      </c>
      <c r="V117" s="51">
        <v>0.8508</v>
      </c>
      <c r="W117" s="51" t="str">
        <f t="shared" si="447"/>
        <v>VG</v>
      </c>
      <c r="X117" s="51" t="str">
        <f t="shared" si="448"/>
        <v>S</v>
      </c>
      <c r="Y117" s="51" t="str">
        <f t="shared" si="449"/>
        <v>VG</v>
      </c>
      <c r="Z117" s="51" t="str">
        <f t="shared" si="450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si="451"/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x14ac:dyDescent="0.3">
      <c r="A118" s="48">
        <v>14184100</v>
      </c>
      <c r="B118" s="48">
        <v>23780883</v>
      </c>
      <c r="C118" s="49" t="s">
        <v>143</v>
      </c>
      <c r="D118" s="49" t="s">
        <v>201</v>
      </c>
      <c r="F118" s="50"/>
      <c r="G118" s="51">
        <v>0.83699999999999997</v>
      </c>
      <c r="H118" s="51" t="str">
        <f t="shared" si="435"/>
        <v>VG</v>
      </c>
      <c r="I118" s="51" t="str">
        <f t="shared" si="436"/>
        <v>G</v>
      </c>
      <c r="J118" s="51" t="str">
        <f t="shared" si="437"/>
        <v>G</v>
      </c>
      <c r="K118" s="51" t="str">
        <f t="shared" si="438"/>
        <v>G</v>
      </c>
      <c r="L118" s="52">
        <v>2.0899999999999998E-2</v>
      </c>
      <c r="M118" s="51" t="str">
        <f t="shared" si="439"/>
        <v>VG</v>
      </c>
      <c r="N118" s="51" t="str">
        <f t="shared" si="440"/>
        <v>G</v>
      </c>
      <c r="O118" s="51" t="str">
        <f t="shared" si="441"/>
        <v>G</v>
      </c>
      <c r="P118" s="51" t="str">
        <f t="shared" si="442"/>
        <v>G</v>
      </c>
      <c r="Q118" s="51">
        <v>0.40300000000000002</v>
      </c>
      <c r="R118" s="51" t="str">
        <f t="shared" si="443"/>
        <v>VG</v>
      </c>
      <c r="S118" s="51" t="str">
        <f t="shared" si="444"/>
        <v>G</v>
      </c>
      <c r="T118" s="51" t="str">
        <f t="shared" si="445"/>
        <v>VG</v>
      </c>
      <c r="U118" s="51" t="str">
        <f t="shared" si="446"/>
        <v>VG</v>
      </c>
      <c r="V118" s="51">
        <v>0.8508</v>
      </c>
      <c r="W118" s="51" t="str">
        <f t="shared" si="447"/>
        <v>VG</v>
      </c>
      <c r="X118" s="51" t="str">
        <f t="shared" si="448"/>
        <v>S</v>
      </c>
      <c r="Y118" s="51" t="str">
        <f t="shared" si="449"/>
        <v>VG</v>
      </c>
      <c r="Z118" s="51" t="str">
        <f t="shared" si="450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si="451"/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x14ac:dyDescent="0.3">
      <c r="A119" s="48">
        <v>14184100</v>
      </c>
      <c r="B119" s="48">
        <v>23780883</v>
      </c>
      <c r="C119" s="49" t="s">
        <v>143</v>
      </c>
      <c r="D119" s="49" t="s">
        <v>202</v>
      </c>
      <c r="F119" s="50"/>
      <c r="G119" s="51">
        <v>0.83399999999999996</v>
      </c>
      <c r="H119" s="51" t="str">
        <f t="shared" si="435"/>
        <v>VG</v>
      </c>
      <c r="I119" s="51" t="str">
        <f t="shared" si="436"/>
        <v>G</v>
      </c>
      <c r="J119" s="51" t="str">
        <f t="shared" si="437"/>
        <v>G</v>
      </c>
      <c r="K119" s="51" t="str">
        <f t="shared" si="438"/>
        <v>G</v>
      </c>
      <c r="L119" s="52">
        <v>2.5999999999999999E-2</v>
      </c>
      <c r="M119" s="51" t="str">
        <f t="shared" si="439"/>
        <v>VG</v>
      </c>
      <c r="N119" s="51" t="str">
        <f t="shared" si="440"/>
        <v>G</v>
      </c>
      <c r="O119" s="51" t="str">
        <f t="shared" si="441"/>
        <v>G</v>
      </c>
      <c r="P119" s="51" t="str">
        <f t="shared" si="442"/>
        <v>G</v>
      </c>
      <c r="Q119" s="51">
        <v>0.40699999999999997</v>
      </c>
      <c r="R119" s="51" t="str">
        <f t="shared" si="443"/>
        <v>VG</v>
      </c>
      <c r="S119" s="51" t="str">
        <f t="shared" si="444"/>
        <v>G</v>
      </c>
      <c r="T119" s="51" t="str">
        <f t="shared" si="445"/>
        <v>VG</v>
      </c>
      <c r="U119" s="51" t="str">
        <f t="shared" si="446"/>
        <v>VG</v>
      </c>
      <c r="V119" s="76">
        <v>0.84919999999999995</v>
      </c>
      <c r="W119" s="51" t="str">
        <f t="shared" si="447"/>
        <v>G</v>
      </c>
      <c r="X119" s="51" t="str">
        <f t="shared" si="448"/>
        <v>S</v>
      </c>
      <c r="Y119" s="51" t="str">
        <f t="shared" si="449"/>
        <v>VG</v>
      </c>
      <c r="Z119" s="51" t="str">
        <f t="shared" si="450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si="451"/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x14ac:dyDescent="0.3">
      <c r="A120" s="48">
        <v>14184100</v>
      </c>
      <c r="B120" s="48">
        <v>23780883</v>
      </c>
      <c r="C120" s="49" t="s">
        <v>143</v>
      </c>
      <c r="D120" s="49" t="s">
        <v>205</v>
      </c>
      <c r="F120" s="50"/>
      <c r="G120" s="51">
        <v>0.83299999999999996</v>
      </c>
      <c r="H120" s="51" t="str">
        <f t="shared" si="435"/>
        <v>VG</v>
      </c>
      <c r="I120" s="51" t="str">
        <f t="shared" si="436"/>
        <v>G</v>
      </c>
      <c r="J120" s="51" t="str">
        <f t="shared" si="437"/>
        <v>G</v>
      </c>
      <c r="K120" s="51" t="str">
        <f t="shared" si="438"/>
        <v>G</v>
      </c>
      <c r="L120" s="52">
        <v>2.9600000000000001E-2</v>
      </c>
      <c r="M120" s="51" t="str">
        <f t="shared" si="439"/>
        <v>VG</v>
      </c>
      <c r="N120" s="51" t="str">
        <f t="shared" si="440"/>
        <v>G</v>
      </c>
      <c r="O120" s="51" t="str">
        <f t="shared" si="441"/>
        <v>G</v>
      </c>
      <c r="P120" s="51" t="str">
        <f t="shared" si="442"/>
        <v>G</v>
      </c>
      <c r="Q120" s="51">
        <v>0.40899999999999997</v>
      </c>
      <c r="R120" s="51" t="str">
        <f t="shared" si="443"/>
        <v>VG</v>
      </c>
      <c r="S120" s="51" t="str">
        <f t="shared" si="444"/>
        <v>G</v>
      </c>
      <c r="T120" s="51" t="str">
        <f t="shared" si="445"/>
        <v>VG</v>
      </c>
      <c r="U120" s="51" t="str">
        <f t="shared" si="446"/>
        <v>VG</v>
      </c>
      <c r="V120" s="76">
        <v>0.84860000000000002</v>
      </c>
      <c r="W120" s="51" t="str">
        <f t="shared" si="447"/>
        <v>G</v>
      </c>
      <c r="X120" s="51" t="str">
        <f t="shared" si="448"/>
        <v>S</v>
      </c>
      <c r="Y120" s="51" t="str">
        <f t="shared" si="449"/>
        <v>VG</v>
      </c>
      <c r="Z120" s="51" t="str">
        <f t="shared" si="450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si="451"/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49" customFormat="1" x14ac:dyDescent="0.3">
      <c r="A121" s="48">
        <v>14184100</v>
      </c>
      <c r="B121" s="48">
        <v>23780883</v>
      </c>
      <c r="C121" s="49" t="s">
        <v>143</v>
      </c>
      <c r="D121" s="49" t="s">
        <v>208</v>
      </c>
      <c r="F121" s="50"/>
      <c r="G121" s="51">
        <v>0.83399999999999996</v>
      </c>
      <c r="H121" s="51" t="str">
        <f t="shared" si="435"/>
        <v>VG</v>
      </c>
      <c r="I121" s="51" t="str">
        <f t="shared" si="436"/>
        <v>G</v>
      </c>
      <c r="J121" s="51" t="str">
        <f t="shared" si="437"/>
        <v>G</v>
      </c>
      <c r="K121" s="51" t="str">
        <f t="shared" si="438"/>
        <v>G</v>
      </c>
      <c r="L121" s="52">
        <v>2.6599999999999999E-2</v>
      </c>
      <c r="M121" s="51" t="str">
        <f t="shared" si="439"/>
        <v>VG</v>
      </c>
      <c r="N121" s="51" t="str">
        <f t="shared" si="440"/>
        <v>G</v>
      </c>
      <c r="O121" s="51" t="str">
        <f t="shared" si="441"/>
        <v>G</v>
      </c>
      <c r="P121" s="51" t="str">
        <f t="shared" si="442"/>
        <v>G</v>
      </c>
      <c r="Q121" s="51">
        <v>0.40799999999999997</v>
      </c>
      <c r="R121" s="51" t="str">
        <f t="shared" si="443"/>
        <v>VG</v>
      </c>
      <c r="S121" s="51" t="str">
        <f t="shared" si="444"/>
        <v>G</v>
      </c>
      <c r="T121" s="51" t="str">
        <f t="shared" si="445"/>
        <v>VG</v>
      </c>
      <c r="U121" s="51" t="str">
        <f t="shared" si="446"/>
        <v>VG</v>
      </c>
      <c r="V121" s="76">
        <v>0.84860000000000002</v>
      </c>
      <c r="W121" s="51" t="str">
        <f t="shared" si="447"/>
        <v>G</v>
      </c>
      <c r="X121" s="51" t="str">
        <f t="shared" si="448"/>
        <v>S</v>
      </c>
      <c r="Y121" s="51" t="str">
        <f t="shared" si="449"/>
        <v>VG</v>
      </c>
      <c r="Z121" s="51" t="str">
        <f t="shared" si="450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48" t="s">
        <v>69</v>
      </c>
      <c r="AJ121" s="48" t="s">
        <v>70</v>
      </c>
      <c r="AK121" s="48" t="s">
        <v>70</v>
      </c>
      <c r="AL121" s="48" t="s">
        <v>70</v>
      </c>
      <c r="AM121" s="48" t="s">
        <v>69</v>
      </c>
      <c r="AN121" s="48" t="s">
        <v>69</v>
      </c>
      <c r="AO121" s="48" t="s">
        <v>69</v>
      </c>
      <c r="AP121" s="48" t="s">
        <v>70</v>
      </c>
      <c r="AR121" s="54" t="s">
        <v>149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48" t="s">
        <v>69</v>
      </c>
      <c r="BB121" s="48" t="s">
        <v>69</v>
      </c>
      <c r="BC121" s="48" t="s">
        <v>69</v>
      </c>
      <c r="BD121" s="48" t="s">
        <v>69</v>
      </c>
      <c r="BE121" s="48" t="s">
        <v>71</v>
      </c>
      <c r="BF121" s="48" t="s">
        <v>71</v>
      </c>
      <c r="BG121" s="48" t="s">
        <v>71</v>
      </c>
      <c r="BH121" s="48" t="s">
        <v>71</v>
      </c>
      <c r="BI121" s="49">
        <f t="shared" si="451"/>
        <v>1</v>
      </c>
      <c r="BJ121" s="49" t="s">
        <v>149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49" t="s">
        <v>69</v>
      </c>
      <c r="BT121" s="49" t="s">
        <v>69</v>
      </c>
      <c r="BU121" s="49" t="s">
        <v>70</v>
      </c>
      <c r="BV121" s="49" t="s">
        <v>70</v>
      </c>
      <c r="BW121" s="49" t="s">
        <v>71</v>
      </c>
      <c r="BX121" s="49" t="s">
        <v>71</v>
      </c>
      <c r="BY121" s="49" t="s">
        <v>69</v>
      </c>
      <c r="BZ121" s="49" t="s">
        <v>69</v>
      </c>
    </row>
    <row r="122" spans="1:78" s="49" customFormat="1" x14ac:dyDescent="0.3">
      <c r="A122" s="48">
        <v>14184100</v>
      </c>
      <c r="B122" s="48">
        <v>23780883</v>
      </c>
      <c r="C122" s="49" t="s">
        <v>143</v>
      </c>
      <c r="D122" s="49" t="s">
        <v>209</v>
      </c>
      <c r="F122" s="50"/>
      <c r="G122" s="51">
        <v>0.83299999999999996</v>
      </c>
      <c r="H122" s="51" t="str">
        <f t="shared" si="435"/>
        <v>VG</v>
      </c>
      <c r="I122" s="51" t="str">
        <f t="shared" si="436"/>
        <v>G</v>
      </c>
      <c r="J122" s="51" t="str">
        <f t="shared" si="437"/>
        <v>G</v>
      </c>
      <c r="K122" s="51" t="str">
        <f t="shared" si="438"/>
        <v>G</v>
      </c>
      <c r="L122" s="52">
        <v>2.9600000000000001E-2</v>
      </c>
      <c r="M122" s="51" t="str">
        <f t="shared" si="439"/>
        <v>VG</v>
      </c>
      <c r="N122" s="51" t="str">
        <f t="shared" si="440"/>
        <v>G</v>
      </c>
      <c r="O122" s="51" t="str">
        <f t="shared" si="441"/>
        <v>G</v>
      </c>
      <c r="P122" s="51" t="str">
        <f t="shared" si="442"/>
        <v>G</v>
      </c>
      <c r="Q122" s="51">
        <v>0.40899999999999997</v>
      </c>
      <c r="R122" s="51" t="str">
        <f t="shared" si="443"/>
        <v>VG</v>
      </c>
      <c r="S122" s="51" t="str">
        <f t="shared" si="444"/>
        <v>G</v>
      </c>
      <c r="T122" s="51" t="str">
        <f t="shared" si="445"/>
        <v>VG</v>
      </c>
      <c r="U122" s="51" t="str">
        <f t="shared" si="446"/>
        <v>VG</v>
      </c>
      <c r="V122" s="76">
        <v>0.84860000000000002</v>
      </c>
      <c r="W122" s="51" t="str">
        <f t="shared" si="447"/>
        <v>G</v>
      </c>
      <c r="X122" s="51" t="str">
        <f t="shared" si="448"/>
        <v>S</v>
      </c>
      <c r="Y122" s="51" t="str">
        <f t="shared" si="449"/>
        <v>VG</v>
      </c>
      <c r="Z122" s="51" t="str">
        <f t="shared" si="450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48" t="s">
        <v>69</v>
      </c>
      <c r="AJ122" s="48" t="s">
        <v>70</v>
      </c>
      <c r="AK122" s="48" t="s">
        <v>70</v>
      </c>
      <c r="AL122" s="48" t="s">
        <v>70</v>
      </c>
      <c r="AM122" s="48" t="s">
        <v>69</v>
      </c>
      <c r="AN122" s="48" t="s">
        <v>69</v>
      </c>
      <c r="AO122" s="48" t="s">
        <v>69</v>
      </c>
      <c r="AP122" s="48" t="s">
        <v>70</v>
      </c>
      <c r="AR122" s="54" t="s">
        <v>149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48" t="s">
        <v>69</v>
      </c>
      <c r="BB122" s="48" t="s">
        <v>69</v>
      </c>
      <c r="BC122" s="48" t="s">
        <v>69</v>
      </c>
      <c r="BD122" s="48" t="s">
        <v>69</v>
      </c>
      <c r="BE122" s="48" t="s">
        <v>71</v>
      </c>
      <c r="BF122" s="48" t="s">
        <v>71</v>
      </c>
      <c r="BG122" s="48" t="s">
        <v>71</v>
      </c>
      <c r="BH122" s="48" t="s">
        <v>71</v>
      </c>
      <c r="BI122" s="49">
        <f t="shared" si="451"/>
        <v>1</v>
      </c>
      <c r="BJ122" s="49" t="s">
        <v>149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49" t="s">
        <v>69</v>
      </c>
      <c r="BT122" s="49" t="s">
        <v>69</v>
      </c>
      <c r="BU122" s="49" t="s">
        <v>70</v>
      </c>
      <c r="BV122" s="49" t="s">
        <v>70</v>
      </c>
      <c r="BW122" s="49" t="s">
        <v>71</v>
      </c>
      <c r="BX122" s="49" t="s">
        <v>71</v>
      </c>
      <c r="BY122" s="49" t="s">
        <v>69</v>
      </c>
      <c r="BZ122" s="49" t="s">
        <v>69</v>
      </c>
    </row>
    <row r="123" spans="1:78" s="49" customFormat="1" x14ac:dyDescent="0.3">
      <c r="A123" s="48">
        <v>14184100</v>
      </c>
      <c r="B123" s="48">
        <v>23780883</v>
      </c>
      <c r="C123" s="49" t="s">
        <v>143</v>
      </c>
      <c r="D123" s="49" t="s">
        <v>214</v>
      </c>
      <c r="F123" s="50"/>
      <c r="G123" s="51">
        <v>0.83299999999999996</v>
      </c>
      <c r="H123" s="51" t="str">
        <f t="shared" si="435"/>
        <v>VG</v>
      </c>
      <c r="I123" s="51" t="str">
        <f t="shared" si="436"/>
        <v>G</v>
      </c>
      <c r="J123" s="51" t="str">
        <f t="shared" si="437"/>
        <v>G</v>
      </c>
      <c r="K123" s="51" t="str">
        <f t="shared" si="438"/>
        <v>G</v>
      </c>
      <c r="L123" s="52">
        <v>2.9600000000000001E-2</v>
      </c>
      <c r="M123" s="51" t="str">
        <f t="shared" si="439"/>
        <v>VG</v>
      </c>
      <c r="N123" s="51" t="str">
        <f t="shared" si="440"/>
        <v>G</v>
      </c>
      <c r="O123" s="51" t="str">
        <f t="shared" si="441"/>
        <v>G</v>
      </c>
      <c r="P123" s="51" t="str">
        <f t="shared" si="442"/>
        <v>G</v>
      </c>
      <c r="Q123" s="51">
        <v>0.40899999999999997</v>
      </c>
      <c r="R123" s="51" t="str">
        <f t="shared" si="443"/>
        <v>VG</v>
      </c>
      <c r="S123" s="51" t="str">
        <f t="shared" si="444"/>
        <v>G</v>
      </c>
      <c r="T123" s="51" t="str">
        <f t="shared" si="445"/>
        <v>VG</v>
      </c>
      <c r="U123" s="51" t="str">
        <f t="shared" si="446"/>
        <v>VG</v>
      </c>
      <c r="V123" s="76">
        <v>0.84860000000000002</v>
      </c>
      <c r="W123" s="51" t="str">
        <f t="shared" si="447"/>
        <v>G</v>
      </c>
      <c r="X123" s="51" t="str">
        <f t="shared" si="448"/>
        <v>S</v>
      </c>
      <c r="Y123" s="51" t="str">
        <f t="shared" si="449"/>
        <v>VG</v>
      </c>
      <c r="Z123" s="51" t="str">
        <f t="shared" si="450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48" t="s">
        <v>69</v>
      </c>
      <c r="AJ123" s="48" t="s">
        <v>70</v>
      </c>
      <c r="AK123" s="48" t="s">
        <v>70</v>
      </c>
      <c r="AL123" s="48" t="s">
        <v>70</v>
      </c>
      <c r="AM123" s="48" t="s">
        <v>69</v>
      </c>
      <c r="AN123" s="48" t="s">
        <v>69</v>
      </c>
      <c r="AO123" s="48" t="s">
        <v>69</v>
      </c>
      <c r="AP123" s="48" t="s">
        <v>70</v>
      </c>
      <c r="AR123" s="54" t="s">
        <v>149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48" t="s">
        <v>69</v>
      </c>
      <c r="BB123" s="48" t="s">
        <v>69</v>
      </c>
      <c r="BC123" s="48" t="s">
        <v>69</v>
      </c>
      <c r="BD123" s="48" t="s">
        <v>69</v>
      </c>
      <c r="BE123" s="48" t="s">
        <v>71</v>
      </c>
      <c r="BF123" s="48" t="s">
        <v>71</v>
      </c>
      <c r="BG123" s="48" t="s">
        <v>71</v>
      </c>
      <c r="BH123" s="48" t="s">
        <v>71</v>
      </c>
      <c r="BI123" s="49">
        <f t="shared" si="451"/>
        <v>1</v>
      </c>
      <c r="BJ123" s="49" t="s">
        <v>149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49" t="s">
        <v>69</v>
      </c>
      <c r="BT123" s="49" t="s">
        <v>69</v>
      </c>
      <c r="BU123" s="49" t="s">
        <v>70</v>
      </c>
      <c r="BV123" s="49" t="s">
        <v>70</v>
      </c>
      <c r="BW123" s="49" t="s">
        <v>71</v>
      </c>
      <c r="BX123" s="49" t="s">
        <v>71</v>
      </c>
      <c r="BY123" s="49" t="s">
        <v>69</v>
      </c>
      <c r="BZ123" s="49" t="s">
        <v>69</v>
      </c>
    </row>
    <row r="124" spans="1:78" s="49" customFormat="1" x14ac:dyDescent="0.3">
      <c r="A124" s="48">
        <v>14184100</v>
      </c>
      <c r="B124" s="48">
        <v>23780883</v>
      </c>
      <c r="C124" s="49" t="s">
        <v>143</v>
      </c>
      <c r="D124" s="49" t="s">
        <v>222</v>
      </c>
      <c r="E124" s="49" t="s">
        <v>225</v>
      </c>
      <c r="F124" s="50"/>
      <c r="G124" s="51">
        <v>0.83099999999999996</v>
      </c>
      <c r="H124" s="51" t="str">
        <f t="shared" si="435"/>
        <v>VG</v>
      </c>
      <c r="I124" s="51" t="str">
        <f t="shared" si="436"/>
        <v>G</v>
      </c>
      <c r="J124" s="51" t="str">
        <f t="shared" si="437"/>
        <v>G</v>
      </c>
      <c r="K124" s="51" t="str">
        <f t="shared" si="438"/>
        <v>G</v>
      </c>
      <c r="L124" s="52">
        <v>3.09E-2</v>
      </c>
      <c r="M124" s="51" t="str">
        <f t="shared" si="439"/>
        <v>VG</v>
      </c>
      <c r="N124" s="51" t="str">
        <f t="shared" si="440"/>
        <v>G</v>
      </c>
      <c r="O124" s="51" t="str">
        <f t="shared" si="441"/>
        <v>G</v>
      </c>
      <c r="P124" s="51" t="str">
        <f t="shared" si="442"/>
        <v>G</v>
      </c>
      <c r="Q124" s="51">
        <v>0.41099999999999998</v>
      </c>
      <c r="R124" s="51" t="str">
        <f t="shared" si="443"/>
        <v>VG</v>
      </c>
      <c r="S124" s="51" t="str">
        <f t="shared" si="444"/>
        <v>G</v>
      </c>
      <c r="T124" s="51" t="str">
        <f t="shared" si="445"/>
        <v>VG</v>
      </c>
      <c r="U124" s="51" t="str">
        <f t="shared" si="446"/>
        <v>VG</v>
      </c>
      <c r="V124" s="76">
        <v>0.85670000000000002</v>
      </c>
      <c r="W124" s="51" t="str">
        <f t="shared" si="447"/>
        <v>VG</v>
      </c>
      <c r="X124" s="51" t="str">
        <f t="shared" si="448"/>
        <v>S</v>
      </c>
      <c r="Y124" s="51" t="str">
        <f t="shared" si="449"/>
        <v>VG</v>
      </c>
      <c r="Z124" s="51" t="str">
        <f t="shared" si="450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48" t="s">
        <v>69</v>
      </c>
      <c r="AJ124" s="48" t="s">
        <v>70</v>
      </c>
      <c r="AK124" s="48" t="s">
        <v>70</v>
      </c>
      <c r="AL124" s="48" t="s">
        <v>70</v>
      </c>
      <c r="AM124" s="48" t="s">
        <v>69</v>
      </c>
      <c r="AN124" s="48" t="s">
        <v>69</v>
      </c>
      <c r="AO124" s="48" t="s">
        <v>69</v>
      </c>
      <c r="AP124" s="48" t="s">
        <v>70</v>
      </c>
      <c r="AR124" s="54" t="s">
        <v>149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48" t="s">
        <v>69</v>
      </c>
      <c r="BB124" s="48" t="s">
        <v>69</v>
      </c>
      <c r="BC124" s="48" t="s">
        <v>69</v>
      </c>
      <c r="BD124" s="48" t="s">
        <v>69</v>
      </c>
      <c r="BE124" s="48" t="s">
        <v>71</v>
      </c>
      <c r="BF124" s="48" t="s">
        <v>71</v>
      </c>
      <c r="BG124" s="48" t="s">
        <v>71</v>
      </c>
      <c r="BH124" s="48" t="s">
        <v>71</v>
      </c>
      <c r="BI124" s="49">
        <f t="shared" si="451"/>
        <v>1</v>
      </c>
      <c r="BJ124" s="49" t="s">
        <v>149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49" t="s">
        <v>69</v>
      </c>
      <c r="BT124" s="49" t="s">
        <v>69</v>
      </c>
      <c r="BU124" s="49" t="s">
        <v>70</v>
      </c>
      <c r="BV124" s="49" t="s">
        <v>70</v>
      </c>
      <c r="BW124" s="49" t="s">
        <v>71</v>
      </c>
      <c r="BX124" s="49" t="s">
        <v>71</v>
      </c>
      <c r="BY124" s="49" t="s">
        <v>69</v>
      </c>
      <c r="BZ124" s="49" t="s">
        <v>69</v>
      </c>
    </row>
    <row r="125" spans="1:78" s="49" customFormat="1" ht="57.6" x14ac:dyDescent="0.3">
      <c r="A125" s="48">
        <v>14184100</v>
      </c>
      <c r="B125" s="48">
        <v>23780883</v>
      </c>
      <c r="C125" s="49" t="s">
        <v>143</v>
      </c>
      <c r="D125" s="65" t="s">
        <v>228</v>
      </c>
      <c r="E125" s="49" t="s">
        <v>229</v>
      </c>
      <c r="F125" s="50"/>
      <c r="G125" s="51">
        <v>0.85299999999999998</v>
      </c>
      <c r="H125" s="51" t="str">
        <f t="shared" ref="H125" si="452">IF(G125&gt;0.8,"VG",IF(G125&gt;0.7,"G",IF(G125&gt;0.45,"S","NS")))</f>
        <v>VG</v>
      </c>
      <c r="I125" s="51" t="str">
        <f t="shared" ref="I125" si="453">AI125</f>
        <v>G</v>
      </c>
      <c r="J125" s="51" t="str">
        <f t="shared" ref="J125" si="454">BB125</f>
        <v>G</v>
      </c>
      <c r="K125" s="51" t="str">
        <f t="shared" ref="K125" si="455">BT125</f>
        <v>G</v>
      </c>
      <c r="L125" s="52">
        <v>-2.9899999999999999E-2</v>
      </c>
      <c r="M125" s="51" t="str">
        <f t="shared" ref="M125" si="456">IF(ABS(L125)&lt;5%,"VG",IF(ABS(L125)&lt;10%,"G",IF(ABS(L125)&lt;15%,"S","NS")))</f>
        <v>VG</v>
      </c>
      <c r="N125" s="51" t="str">
        <f t="shared" ref="N125" si="457">AO125</f>
        <v>G</v>
      </c>
      <c r="O125" s="51" t="str">
        <f t="shared" ref="O125" si="458">BD125</f>
        <v>G</v>
      </c>
      <c r="P125" s="51" t="str">
        <f t="shared" ref="P125" si="459">BY125</f>
        <v>G</v>
      </c>
      <c r="Q125" s="51">
        <v>0.38300000000000001</v>
      </c>
      <c r="R125" s="51" t="str">
        <f t="shared" ref="R125" si="460">IF(Q125&lt;=0.5,"VG",IF(Q125&lt;=0.6,"G",IF(Q125&lt;=0.7,"S","NS")))</f>
        <v>VG</v>
      </c>
      <c r="S125" s="51" t="str">
        <f t="shared" ref="S125" si="461">AN125</f>
        <v>G</v>
      </c>
      <c r="T125" s="51" t="str">
        <f t="shared" ref="T125" si="462">BF125</f>
        <v>VG</v>
      </c>
      <c r="U125" s="51" t="str">
        <f t="shared" ref="U125" si="463">BX125</f>
        <v>VG</v>
      </c>
      <c r="V125" s="76">
        <v>0.86480000000000001</v>
      </c>
      <c r="W125" s="51" t="str">
        <f t="shared" ref="W125" si="464">IF(V125&gt;0.85,"VG",IF(V125&gt;0.75,"G",IF(V125&gt;0.6,"S","NS")))</f>
        <v>VG</v>
      </c>
      <c r="X125" s="51" t="str">
        <f t="shared" ref="X125" si="465">AP125</f>
        <v>S</v>
      </c>
      <c r="Y125" s="51" t="str">
        <f t="shared" ref="Y125" si="466">BH125</f>
        <v>VG</v>
      </c>
      <c r="Z125" s="51" t="str">
        <f t="shared" ref="Z125" si="467">BZ125</f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48" t="s">
        <v>69</v>
      </c>
      <c r="AJ125" s="48" t="s">
        <v>70</v>
      </c>
      <c r="AK125" s="48" t="s">
        <v>70</v>
      </c>
      <c r="AL125" s="48" t="s">
        <v>70</v>
      </c>
      <c r="AM125" s="48" t="s">
        <v>69</v>
      </c>
      <c r="AN125" s="48" t="s">
        <v>69</v>
      </c>
      <c r="AO125" s="48" t="s">
        <v>69</v>
      </c>
      <c r="AP125" s="48" t="s">
        <v>70</v>
      </c>
      <c r="AR125" s="54" t="s">
        <v>149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48" t="s">
        <v>69</v>
      </c>
      <c r="BB125" s="48" t="s">
        <v>69</v>
      </c>
      <c r="BC125" s="48" t="s">
        <v>69</v>
      </c>
      <c r="BD125" s="48" t="s">
        <v>69</v>
      </c>
      <c r="BE125" s="48" t="s">
        <v>71</v>
      </c>
      <c r="BF125" s="48" t="s">
        <v>71</v>
      </c>
      <c r="BG125" s="48" t="s">
        <v>71</v>
      </c>
      <c r="BH125" s="48" t="s">
        <v>71</v>
      </c>
      <c r="BI125" s="49">
        <f t="shared" ref="BI125" si="468">IF(BJ125=AR125,1,0)</f>
        <v>1</v>
      </c>
      <c r="BJ125" s="49" t="s">
        <v>149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49" t="s">
        <v>69</v>
      </c>
      <c r="BT125" s="49" t="s">
        <v>69</v>
      </c>
      <c r="BU125" s="49" t="s">
        <v>70</v>
      </c>
      <c r="BV125" s="49" t="s">
        <v>70</v>
      </c>
      <c r="BW125" s="49" t="s">
        <v>71</v>
      </c>
      <c r="BX125" s="49" t="s">
        <v>71</v>
      </c>
      <c r="BY125" s="49" t="s">
        <v>69</v>
      </c>
      <c r="BZ125" s="49" t="s">
        <v>69</v>
      </c>
    </row>
    <row r="126" spans="1:78" s="49" customFormat="1" x14ac:dyDescent="0.3">
      <c r="A126" s="48">
        <v>14184100</v>
      </c>
      <c r="B126" s="48">
        <v>23780883</v>
      </c>
      <c r="C126" s="49" t="s">
        <v>143</v>
      </c>
      <c r="D126" s="65" t="s">
        <v>231</v>
      </c>
      <c r="E126" s="49" t="s">
        <v>233</v>
      </c>
      <c r="F126" s="50"/>
      <c r="G126" s="51">
        <v>0.84099999999999997</v>
      </c>
      <c r="H126" s="51" t="str">
        <f t="shared" ref="H126" si="469">IF(G126&gt;0.8,"VG",IF(G126&gt;0.7,"G",IF(G126&gt;0.45,"S","NS")))</f>
        <v>VG</v>
      </c>
      <c r="I126" s="51" t="str">
        <f t="shared" ref="I126" si="470">AI126</f>
        <v>G</v>
      </c>
      <c r="J126" s="51" t="str">
        <f t="shared" ref="J126" si="471">BB126</f>
        <v>G</v>
      </c>
      <c r="K126" s="51" t="str">
        <f t="shared" ref="K126" si="472">BT126</f>
        <v>G</v>
      </c>
      <c r="L126" s="52">
        <v>-7.5499999999999998E-2</v>
      </c>
      <c r="M126" s="51" t="str">
        <f t="shared" ref="M126" si="473">IF(ABS(L126)&lt;5%,"VG",IF(ABS(L126)&lt;10%,"G",IF(ABS(L126)&lt;15%,"S","NS")))</f>
        <v>G</v>
      </c>
      <c r="N126" s="51" t="str">
        <f t="shared" ref="N126" si="474">AO126</f>
        <v>G</v>
      </c>
      <c r="O126" s="51" t="str">
        <f t="shared" ref="O126" si="475">BD126</f>
        <v>G</v>
      </c>
      <c r="P126" s="51" t="str">
        <f t="shared" ref="P126" si="476">BY126</f>
        <v>G</v>
      </c>
      <c r="Q126" s="51">
        <v>0.39600000000000002</v>
      </c>
      <c r="R126" s="51" t="str">
        <f t="shared" ref="R126" si="477">IF(Q126&lt;=0.5,"VG",IF(Q126&lt;=0.6,"G",IF(Q126&lt;=0.7,"S","NS")))</f>
        <v>VG</v>
      </c>
      <c r="S126" s="51" t="str">
        <f t="shared" ref="S126" si="478">AN126</f>
        <v>G</v>
      </c>
      <c r="T126" s="51" t="str">
        <f t="shared" ref="T126" si="479">BF126</f>
        <v>VG</v>
      </c>
      <c r="U126" s="51" t="str">
        <f t="shared" ref="U126" si="480">BX126</f>
        <v>VG</v>
      </c>
      <c r="V126" s="76">
        <v>0.86470000000000002</v>
      </c>
      <c r="W126" s="51" t="str">
        <f t="shared" ref="W126" si="481">IF(V126&gt;0.85,"VG",IF(V126&gt;0.75,"G",IF(V126&gt;0.6,"S","NS")))</f>
        <v>VG</v>
      </c>
      <c r="X126" s="51" t="str">
        <f t="shared" ref="X126" si="482">AP126</f>
        <v>S</v>
      </c>
      <c r="Y126" s="51" t="str">
        <f t="shared" ref="Y126" si="483">BH126</f>
        <v>VG</v>
      </c>
      <c r="Z126" s="51" t="str">
        <f t="shared" ref="Z126" si="484">BZ126</f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48" t="s">
        <v>69</v>
      </c>
      <c r="AJ126" s="48" t="s">
        <v>70</v>
      </c>
      <c r="AK126" s="48" t="s">
        <v>70</v>
      </c>
      <c r="AL126" s="48" t="s">
        <v>70</v>
      </c>
      <c r="AM126" s="48" t="s">
        <v>69</v>
      </c>
      <c r="AN126" s="48" t="s">
        <v>69</v>
      </c>
      <c r="AO126" s="48" t="s">
        <v>69</v>
      </c>
      <c r="AP126" s="48" t="s">
        <v>70</v>
      </c>
      <c r="AR126" s="54" t="s">
        <v>149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48" t="s">
        <v>69</v>
      </c>
      <c r="BB126" s="48" t="s">
        <v>69</v>
      </c>
      <c r="BC126" s="48" t="s">
        <v>69</v>
      </c>
      <c r="BD126" s="48" t="s">
        <v>69</v>
      </c>
      <c r="BE126" s="48" t="s">
        <v>71</v>
      </c>
      <c r="BF126" s="48" t="s">
        <v>71</v>
      </c>
      <c r="BG126" s="48" t="s">
        <v>71</v>
      </c>
      <c r="BH126" s="48" t="s">
        <v>71</v>
      </c>
      <c r="BI126" s="49">
        <f t="shared" ref="BI126" si="485">IF(BJ126=AR126,1,0)</f>
        <v>1</v>
      </c>
      <c r="BJ126" s="49" t="s">
        <v>149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49" t="s">
        <v>69</v>
      </c>
      <c r="BT126" s="49" t="s">
        <v>69</v>
      </c>
      <c r="BU126" s="49" t="s">
        <v>70</v>
      </c>
      <c r="BV126" s="49" t="s">
        <v>70</v>
      </c>
      <c r="BW126" s="49" t="s">
        <v>71</v>
      </c>
      <c r="BX126" s="49" t="s">
        <v>71</v>
      </c>
      <c r="BY126" s="49" t="s">
        <v>69</v>
      </c>
      <c r="BZ126" s="49" t="s">
        <v>69</v>
      </c>
    </row>
    <row r="127" spans="1:78" s="49" customFormat="1" x14ac:dyDescent="0.3">
      <c r="A127" s="48">
        <v>14184100</v>
      </c>
      <c r="B127" s="48">
        <v>23780883</v>
      </c>
      <c r="C127" s="49" t="s">
        <v>143</v>
      </c>
      <c r="D127" s="65" t="s">
        <v>237</v>
      </c>
      <c r="E127" s="49" t="s">
        <v>239</v>
      </c>
      <c r="F127" s="50"/>
      <c r="G127" s="51">
        <v>0.84499999999999997</v>
      </c>
      <c r="H127" s="51" t="str">
        <f t="shared" ref="H127" si="486">IF(G127&gt;0.8,"VG",IF(G127&gt;0.7,"G",IF(G127&gt;0.45,"S","NS")))</f>
        <v>VG</v>
      </c>
      <c r="I127" s="51" t="str">
        <f t="shared" ref="I127" si="487">AI127</f>
        <v>G</v>
      </c>
      <c r="J127" s="51" t="str">
        <f t="shared" ref="J127" si="488">BB127</f>
        <v>G</v>
      </c>
      <c r="K127" s="51" t="str">
        <f t="shared" ref="K127" si="489">BT127</f>
        <v>G</v>
      </c>
      <c r="L127" s="52">
        <v>-6.9900000000000004E-2</v>
      </c>
      <c r="M127" s="51" t="str">
        <f t="shared" ref="M127" si="490">IF(ABS(L127)&lt;5%,"VG",IF(ABS(L127)&lt;10%,"G",IF(ABS(L127)&lt;15%,"S","NS")))</f>
        <v>G</v>
      </c>
      <c r="N127" s="51" t="str">
        <f t="shared" ref="N127" si="491">AO127</f>
        <v>G</v>
      </c>
      <c r="O127" s="51" t="str">
        <f t="shared" ref="O127" si="492">BD127</f>
        <v>G</v>
      </c>
      <c r="P127" s="51" t="str">
        <f t="shared" ref="P127" si="493">BY127</f>
        <v>G</v>
      </c>
      <c r="Q127" s="51">
        <v>0.39100000000000001</v>
      </c>
      <c r="R127" s="51" t="str">
        <f t="shared" ref="R127" si="494">IF(Q127&lt;=0.5,"VG",IF(Q127&lt;=0.6,"G",IF(Q127&lt;=0.7,"S","NS")))</f>
        <v>VG</v>
      </c>
      <c r="S127" s="51" t="str">
        <f t="shared" ref="S127" si="495">AN127</f>
        <v>G</v>
      </c>
      <c r="T127" s="51" t="str">
        <f t="shared" ref="T127" si="496">BF127</f>
        <v>VG</v>
      </c>
      <c r="U127" s="51" t="str">
        <f t="shared" ref="U127" si="497">BX127</f>
        <v>VG</v>
      </c>
      <c r="V127" s="76">
        <v>0.86619999999999997</v>
      </c>
      <c r="W127" s="51" t="str">
        <f t="shared" ref="W127" si="498">IF(V127&gt;0.85,"VG",IF(V127&gt;0.75,"G",IF(V127&gt;0.6,"S","NS")))</f>
        <v>VG</v>
      </c>
      <c r="X127" s="51" t="str">
        <f t="shared" ref="X127" si="499">AP127</f>
        <v>S</v>
      </c>
      <c r="Y127" s="51" t="str">
        <f t="shared" ref="Y127" si="500">BH127</f>
        <v>VG</v>
      </c>
      <c r="Z127" s="51" t="str">
        <f t="shared" ref="Z127" si="501">BZ127</f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48" t="s">
        <v>69</v>
      </c>
      <c r="AJ127" s="48" t="s">
        <v>70</v>
      </c>
      <c r="AK127" s="48" t="s">
        <v>70</v>
      </c>
      <c r="AL127" s="48" t="s">
        <v>70</v>
      </c>
      <c r="AM127" s="48" t="s">
        <v>69</v>
      </c>
      <c r="AN127" s="48" t="s">
        <v>69</v>
      </c>
      <c r="AO127" s="48" t="s">
        <v>69</v>
      </c>
      <c r="AP127" s="48" t="s">
        <v>70</v>
      </c>
      <c r="AR127" s="54" t="s">
        <v>149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48" t="s">
        <v>69</v>
      </c>
      <c r="BB127" s="48" t="s">
        <v>69</v>
      </c>
      <c r="BC127" s="48" t="s">
        <v>69</v>
      </c>
      <c r="BD127" s="48" t="s">
        <v>69</v>
      </c>
      <c r="BE127" s="48" t="s">
        <v>71</v>
      </c>
      <c r="BF127" s="48" t="s">
        <v>71</v>
      </c>
      <c r="BG127" s="48" t="s">
        <v>71</v>
      </c>
      <c r="BH127" s="48" t="s">
        <v>71</v>
      </c>
      <c r="BI127" s="49">
        <f t="shared" ref="BI127" si="502">IF(BJ127=AR127,1,0)</f>
        <v>1</v>
      </c>
      <c r="BJ127" s="49" t="s">
        <v>149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49" t="s">
        <v>69</v>
      </c>
      <c r="BT127" s="49" t="s">
        <v>69</v>
      </c>
      <c r="BU127" s="49" t="s">
        <v>70</v>
      </c>
      <c r="BV127" s="49" t="s">
        <v>70</v>
      </c>
      <c r="BW127" s="49" t="s">
        <v>71</v>
      </c>
      <c r="BX127" s="49" t="s">
        <v>71</v>
      </c>
      <c r="BY127" s="49" t="s">
        <v>69</v>
      </c>
      <c r="BZ127" s="49" t="s">
        <v>69</v>
      </c>
    </row>
    <row r="128" spans="1:78" s="49" customFormat="1" ht="43.2" x14ac:dyDescent="0.3">
      <c r="A128" s="48">
        <v>14184100</v>
      </c>
      <c r="B128" s="48">
        <v>23780883</v>
      </c>
      <c r="C128" s="49" t="s">
        <v>143</v>
      </c>
      <c r="D128" s="65" t="s">
        <v>244</v>
      </c>
      <c r="E128" s="49" t="s">
        <v>247</v>
      </c>
      <c r="F128" s="50"/>
      <c r="G128" s="51">
        <v>0.86</v>
      </c>
      <c r="H128" s="51" t="str">
        <f t="shared" ref="H128" si="503">IF(G128&gt;0.8,"VG",IF(G128&gt;0.7,"G",IF(G128&gt;0.45,"S","NS")))</f>
        <v>VG</v>
      </c>
      <c r="I128" s="51" t="str">
        <f t="shared" ref="I128" si="504">AI128</f>
        <v>G</v>
      </c>
      <c r="J128" s="51" t="str">
        <f t="shared" ref="J128" si="505">BB128</f>
        <v>G</v>
      </c>
      <c r="K128" s="51" t="str">
        <f t="shared" ref="K128" si="506">BT128</f>
        <v>G</v>
      </c>
      <c r="L128" s="52">
        <v>-3.0200000000000001E-2</v>
      </c>
      <c r="M128" s="51" t="str">
        <f t="shared" ref="M128" si="507">IF(ABS(L128)&lt;5%,"VG",IF(ABS(L128)&lt;10%,"G",IF(ABS(L128)&lt;15%,"S","NS")))</f>
        <v>VG</v>
      </c>
      <c r="N128" s="51" t="str">
        <f t="shared" ref="N128" si="508">AO128</f>
        <v>G</v>
      </c>
      <c r="O128" s="51" t="str">
        <f t="shared" ref="O128" si="509">BD128</f>
        <v>G</v>
      </c>
      <c r="P128" s="51" t="str">
        <f t="shared" ref="P128" si="510">BY128</f>
        <v>G</v>
      </c>
      <c r="Q128" s="51">
        <v>0.374</v>
      </c>
      <c r="R128" s="51" t="str">
        <f t="shared" ref="R128" si="511">IF(Q128&lt;=0.5,"VG",IF(Q128&lt;=0.6,"G",IF(Q128&lt;=0.7,"S","NS")))</f>
        <v>VG</v>
      </c>
      <c r="S128" s="51" t="str">
        <f t="shared" ref="S128" si="512">AN128</f>
        <v>G</v>
      </c>
      <c r="T128" s="51" t="str">
        <f t="shared" ref="T128" si="513">BF128</f>
        <v>VG</v>
      </c>
      <c r="U128" s="51" t="str">
        <f t="shared" ref="U128" si="514">BX128</f>
        <v>VG</v>
      </c>
      <c r="V128" s="76">
        <v>0.87560000000000004</v>
      </c>
      <c r="W128" s="51" t="str">
        <f t="shared" ref="W128" si="515">IF(V128&gt;0.85,"VG",IF(V128&gt;0.75,"G",IF(V128&gt;0.6,"S","NS")))</f>
        <v>VG</v>
      </c>
      <c r="X128" s="51" t="str">
        <f t="shared" ref="X128" si="516">AP128</f>
        <v>S</v>
      </c>
      <c r="Y128" s="51" t="str">
        <f t="shared" ref="Y128" si="517">BH128</f>
        <v>VG</v>
      </c>
      <c r="Z128" s="51" t="str">
        <f t="shared" ref="Z128" si="518">BZ128</f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48" t="s">
        <v>69</v>
      </c>
      <c r="AJ128" s="48" t="s">
        <v>70</v>
      </c>
      <c r="AK128" s="48" t="s">
        <v>70</v>
      </c>
      <c r="AL128" s="48" t="s">
        <v>70</v>
      </c>
      <c r="AM128" s="48" t="s">
        <v>69</v>
      </c>
      <c r="AN128" s="48" t="s">
        <v>69</v>
      </c>
      <c r="AO128" s="48" t="s">
        <v>69</v>
      </c>
      <c r="AP128" s="48" t="s">
        <v>70</v>
      </c>
      <c r="AR128" s="54" t="s">
        <v>149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48" t="s">
        <v>69</v>
      </c>
      <c r="BB128" s="48" t="s">
        <v>69</v>
      </c>
      <c r="BC128" s="48" t="s">
        <v>69</v>
      </c>
      <c r="BD128" s="48" t="s">
        <v>69</v>
      </c>
      <c r="BE128" s="48" t="s">
        <v>71</v>
      </c>
      <c r="BF128" s="48" t="s">
        <v>71</v>
      </c>
      <c r="BG128" s="48" t="s">
        <v>71</v>
      </c>
      <c r="BH128" s="48" t="s">
        <v>71</v>
      </c>
      <c r="BI128" s="49">
        <f t="shared" ref="BI128" si="519">IF(BJ128=AR128,1,0)</f>
        <v>1</v>
      </c>
      <c r="BJ128" s="49" t="s">
        <v>149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49" t="s">
        <v>69</v>
      </c>
      <c r="BT128" s="49" t="s">
        <v>69</v>
      </c>
      <c r="BU128" s="49" t="s">
        <v>70</v>
      </c>
      <c r="BV128" s="49" t="s">
        <v>70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29" spans="1:78" s="49" customFormat="1" x14ac:dyDescent="0.3">
      <c r="A129" s="48">
        <v>14184100</v>
      </c>
      <c r="B129" s="48">
        <v>23780883</v>
      </c>
      <c r="C129" s="49" t="s">
        <v>143</v>
      </c>
      <c r="D129" s="65" t="s">
        <v>245</v>
      </c>
      <c r="E129" s="49" t="s">
        <v>246</v>
      </c>
      <c r="F129" s="50"/>
      <c r="G129" s="51">
        <v>0.86</v>
      </c>
      <c r="H129" s="51" t="str">
        <f t="shared" ref="H129" si="520">IF(G129&gt;0.8,"VG",IF(G129&gt;0.7,"G",IF(G129&gt;0.45,"S","NS")))</f>
        <v>VG</v>
      </c>
      <c r="I129" s="51" t="str">
        <f t="shared" ref="I129" si="521">AI129</f>
        <v>G</v>
      </c>
      <c r="J129" s="51" t="str">
        <f t="shared" ref="J129" si="522">BB129</f>
        <v>G</v>
      </c>
      <c r="K129" s="51" t="str">
        <f t="shared" ref="K129" si="523">BT129</f>
        <v>G</v>
      </c>
      <c r="L129" s="52">
        <v>-3.3099999999999997E-2</v>
      </c>
      <c r="M129" s="51" t="str">
        <f t="shared" ref="M129" si="524">IF(ABS(L129)&lt;5%,"VG",IF(ABS(L129)&lt;10%,"G",IF(ABS(L129)&lt;15%,"S","NS")))</f>
        <v>VG</v>
      </c>
      <c r="N129" s="51" t="str">
        <f t="shared" ref="N129" si="525">AO129</f>
        <v>G</v>
      </c>
      <c r="O129" s="51" t="str">
        <f t="shared" ref="O129" si="526">BD129</f>
        <v>G</v>
      </c>
      <c r="P129" s="51" t="str">
        <f t="shared" ref="P129" si="527">BY129</f>
        <v>G</v>
      </c>
      <c r="Q129" s="51">
        <v>0.374</v>
      </c>
      <c r="R129" s="51" t="str">
        <f t="shared" ref="R129" si="528">IF(Q129&lt;=0.5,"VG",IF(Q129&lt;=0.6,"G",IF(Q129&lt;=0.7,"S","NS")))</f>
        <v>VG</v>
      </c>
      <c r="S129" s="51" t="str">
        <f t="shared" ref="S129" si="529">AN129</f>
        <v>G</v>
      </c>
      <c r="T129" s="51" t="str">
        <f t="shared" ref="T129" si="530">BF129</f>
        <v>VG</v>
      </c>
      <c r="U129" s="51" t="str">
        <f t="shared" ref="U129" si="531">BX129</f>
        <v>VG</v>
      </c>
      <c r="V129" s="76">
        <v>0.87560000000000004</v>
      </c>
      <c r="W129" s="51" t="str">
        <f t="shared" ref="W129" si="532">IF(V129&gt;0.85,"VG",IF(V129&gt;0.75,"G",IF(V129&gt;0.6,"S","NS")))</f>
        <v>VG</v>
      </c>
      <c r="X129" s="51" t="str">
        <f t="shared" ref="X129" si="533">AP129</f>
        <v>S</v>
      </c>
      <c r="Y129" s="51" t="str">
        <f t="shared" ref="Y129" si="534">BH129</f>
        <v>VG</v>
      </c>
      <c r="Z129" s="51" t="str">
        <f t="shared" ref="Z129" si="535">BZ129</f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48" t="s">
        <v>69</v>
      </c>
      <c r="AJ129" s="48" t="s">
        <v>70</v>
      </c>
      <c r="AK129" s="48" t="s">
        <v>70</v>
      </c>
      <c r="AL129" s="48" t="s">
        <v>70</v>
      </c>
      <c r="AM129" s="48" t="s">
        <v>69</v>
      </c>
      <c r="AN129" s="48" t="s">
        <v>69</v>
      </c>
      <c r="AO129" s="48" t="s">
        <v>69</v>
      </c>
      <c r="AP129" s="48" t="s">
        <v>70</v>
      </c>
      <c r="AR129" s="54" t="s">
        <v>149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48" t="s">
        <v>69</v>
      </c>
      <c r="BB129" s="48" t="s">
        <v>69</v>
      </c>
      <c r="BC129" s="48" t="s">
        <v>69</v>
      </c>
      <c r="BD129" s="48" t="s">
        <v>69</v>
      </c>
      <c r="BE129" s="48" t="s">
        <v>71</v>
      </c>
      <c r="BF129" s="48" t="s">
        <v>71</v>
      </c>
      <c r="BG129" s="48" t="s">
        <v>71</v>
      </c>
      <c r="BH129" s="48" t="s">
        <v>71</v>
      </c>
      <c r="BI129" s="49">
        <f t="shared" ref="BI129" si="536">IF(BJ129=AR129,1,0)</f>
        <v>1</v>
      </c>
      <c r="BJ129" s="49" t="s">
        <v>149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49" t="s">
        <v>69</v>
      </c>
      <c r="BT129" s="49" t="s">
        <v>69</v>
      </c>
      <c r="BU129" s="49" t="s">
        <v>70</v>
      </c>
      <c r="BV129" s="49" t="s">
        <v>70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0" spans="1:78" s="49" customFormat="1" ht="28.8" x14ac:dyDescent="0.3">
      <c r="A130" s="48">
        <v>14184100</v>
      </c>
      <c r="B130" s="48">
        <v>23780883</v>
      </c>
      <c r="C130" s="49" t="s">
        <v>143</v>
      </c>
      <c r="D130" s="65" t="s">
        <v>248</v>
      </c>
      <c r="E130" s="49" t="s">
        <v>249</v>
      </c>
      <c r="F130" s="50"/>
      <c r="G130" s="51">
        <v>0.84799999999999998</v>
      </c>
      <c r="H130" s="51" t="str">
        <f t="shared" ref="H130" si="537">IF(G130&gt;0.8,"VG",IF(G130&gt;0.7,"G",IF(G130&gt;0.45,"S","NS")))</f>
        <v>VG</v>
      </c>
      <c r="I130" s="51" t="str">
        <f t="shared" ref="I130" si="538">AI130</f>
        <v>G</v>
      </c>
      <c r="J130" s="51" t="str">
        <f t="shared" ref="J130" si="539">BB130</f>
        <v>G</v>
      </c>
      <c r="K130" s="51" t="str">
        <f t="shared" ref="K130" si="540">BT130</f>
        <v>G</v>
      </c>
      <c r="L130" s="52">
        <v>1.2500000000000001E-2</v>
      </c>
      <c r="M130" s="51" t="str">
        <f t="shared" ref="M130" si="541">IF(ABS(L130)&lt;5%,"VG",IF(ABS(L130)&lt;10%,"G",IF(ABS(L130)&lt;15%,"S","NS")))</f>
        <v>VG</v>
      </c>
      <c r="N130" s="51" t="str">
        <f t="shared" ref="N130" si="542">AO130</f>
        <v>G</v>
      </c>
      <c r="O130" s="51" t="str">
        <f t="shared" ref="O130" si="543">BD130</f>
        <v>G</v>
      </c>
      <c r="P130" s="51" t="str">
        <f t="shared" ref="P130" si="544">BY130</f>
        <v>G</v>
      </c>
      <c r="Q130" s="51">
        <v>0.38900000000000001</v>
      </c>
      <c r="R130" s="51" t="str">
        <f t="shared" ref="R130" si="545">IF(Q130&lt;=0.5,"VG",IF(Q130&lt;=0.6,"G",IF(Q130&lt;=0.7,"S","NS")))</f>
        <v>VG</v>
      </c>
      <c r="S130" s="51" t="str">
        <f t="shared" ref="S130" si="546">AN130</f>
        <v>G</v>
      </c>
      <c r="T130" s="51" t="str">
        <f t="shared" ref="T130" si="547">BF130</f>
        <v>VG</v>
      </c>
      <c r="U130" s="51" t="str">
        <f t="shared" ref="U130" si="548">BX130</f>
        <v>VG</v>
      </c>
      <c r="V130" s="76">
        <v>0.8639</v>
      </c>
      <c r="W130" s="51" t="str">
        <f t="shared" ref="W130" si="549">IF(V130&gt;0.85,"VG",IF(V130&gt;0.75,"G",IF(V130&gt;0.6,"S","NS")))</f>
        <v>VG</v>
      </c>
      <c r="X130" s="51" t="str">
        <f t="shared" ref="X130" si="550">AP130</f>
        <v>S</v>
      </c>
      <c r="Y130" s="51" t="str">
        <f t="shared" ref="Y130" si="551">BH130</f>
        <v>VG</v>
      </c>
      <c r="Z130" s="51" t="str">
        <f t="shared" ref="Z130" si="552">BZ130</f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48" t="s">
        <v>69</v>
      </c>
      <c r="AJ130" s="48" t="s">
        <v>70</v>
      </c>
      <c r="AK130" s="48" t="s">
        <v>70</v>
      </c>
      <c r="AL130" s="48" t="s">
        <v>70</v>
      </c>
      <c r="AM130" s="48" t="s">
        <v>69</v>
      </c>
      <c r="AN130" s="48" t="s">
        <v>69</v>
      </c>
      <c r="AO130" s="48" t="s">
        <v>69</v>
      </c>
      <c r="AP130" s="48" t="s">
        <v>70</v>
      </c>
      <c r="AR130" s="54" t="s">
        <v>149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48" t="s">
        <v>69</v>
      </c>
      <c r="BB130" s="48" t="s">
        <v>69</v>
      </c>
      <c r="BC130" s="48" t="s">
        <v>69</v>
      </c>
      <c r="BD130" s="48" t="s">
        <v>69</v>
      </c>
      <c r="BE130" s="48" t="s">
        <v>71</v>
      </c>
      <c r="BF130" s="48" t="s">
        <v>71</v>
      </c>
      <c r="BG130" s="48" t="s">
        <v>71</v>
      </c>
      <c r="BH130" s="48" t="s">
        <v>71</v>
      </c>
      <c r="BI130" s="49">
        <f t="shared" ref="BI130" si="553">IF(BJ130=AR130,1,0)</f>
        <v>1</v>
      </c>
      <c r="BJ130" s="49" t="s">
        <v>149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49" t="s">
        <v>69</v>
      </c>
      <c r="BT130" s="49" t="s">
        <v>69</v>
      </c>
      <c r="BU130" s="49" t="s">
        <v>70</v>
      </c>
      <c r="BV130" s="49" t="s">
        <v>70</v>
      </c>
      <c r="BW130" s="49" t="s">
        <v>71</v>
      </c>
      <c r="BX130" s="49" t="s">
        <v>71</v>
      </c>
      <c r="BY130" s="49" t="s">
        <v>69</v>
      </c>
      <c r="BZ130" s="49" t="s">
        <v>69</v>
      </c>
    </row>
    <row r="131" spans="1:78" s="49" customFormat="1" x14ac:dyDescent="0.3">
      <c r="A131" s="48">
        <v>14184100</v>
      </c>
      <c r="B131" s="48">
        <v>23780883</v>
      </c>
      <c r="C131" s="49" t="s">
        <v>143</v>
      </c>
      <c r="D131" s="65" t="s">
        <v>278</v>
      </c>
      <c r="E131" s="49" t="s">
        <v>279</v>
      </c>
      <c r="F131" s="50"/>
      <c r="G131" s="51">
        <v>0.86</v>
      </c>
      <c r="H131" s="51" t="str">
        <f t="shared" ref="H131" si="554">IF(G131&gt;0.8,"VG",IF(G131&gt;0.7,"G",IF(G131&gt;0.45,"S","NS")))</f>
        <v>VG</v>
      </c>
      <c r="I131" s="51" t="str">
        <f t="shared" ref="I131" si="555">AI131</f>
        <v>G</v>
      </c>
      <c r="J131" s="51" t="str">
        <f t="shared" ref="J131" si="556">BB131</f>
        <v>G</v>
      </c>
      <c r="K131" s="51" t="str">
        <f t="shared" ref="K131" si="557">BT131</f>
        <v>G</v>
      </c>
      <c r="L131" s="52">
        <v>-3.32E-2</v>
      </c>
      <c r="M131" s="51" t="str">
        <f t="shared" ref="M131" si="558">IF(ABS(L131)&lt;5%,"VG",IF(ABS(L131)&lt;10%,"G",IF(ABS(L131)&lt;15%,"S","NS")))</f>
        <v>VG</v>
      </c>
      <c r="N131" s="51" t="str">
        <f t="shared" ref="N131" si="559">AO131</f>
        <v>G</v>
      </c>
      <c r="O131" s="51" t="str">
        <f t="shared" ref="O131" si="560">BD131</f>
        <v>G</v>
      </c>
      <c r="P131" s="51" t="str">
        <f t="shared" ref="P131" si="561">BY131</f>
        <v>G</v>
      </c>
      <c r="Q131" s="51">
        <v>0.37</v>
      </c>
      <c r="R131" s="51" t="str">
        <f t="shared" ref="R131" si="562">IF(Q131&lt;=0.5,"VG",IF(Q131&lt;=0.6,"G",IF(Q131&lt;=0.7,"S","NS")))</f>
        <v>VG</v>
      </c>
      <c r="S131" s="51" t="str">
        <f t="shared" ref="S131" si="563">AN131</f>
        <v>G</v>
      </c>
      <c r="T131" s="51" t="str">
        <f t="shared" ref="T131" si="564">BF131</f>
        <v>VG</v>
      </c>
      <c r="U131" s="51" t="str">
        <f t="shared" ref="U131" si="565">BX131</f>
        <v>VG</v>
      </c>
      <c r="V131" s="76">
        <v>0.87560000000000004</v>
      </c>
      <c r="W131" s="51" t="str">
        <f t="shared" ref="W131" si="566">IF(V131&gt;0.85,"VG",IF(V131&gt;0.75,"G",IF(V131&gt;0.6,"S","NS")))</f>
        <v>VG</v>
      </c>
      <c r="X131" s="51" t="str">
        <f t="shared" ref="X131" si="567">AP131</f>
        <v>S</v>
      </c>
      <c r="Y131" s="51" t="str">
        <f t="shared" ref="Y131" si="568">BH131</f>
        <v>VG</v>
      </c>
      <c r="Z131" s="51" t="str">
        <f t="shared" ref="Z131" si="569">BZ131</f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48" t="s">
        <v>69</v>
      </c>
      <c r="AJ131" s="48" t="s">
        <v>70</v>
      </c>
      <c r="AK131" s="48" t="s">
        <v>70</v>
      </c>
      <c r="AL131" s="48" t="s">
        <v>70</v>
      </c>
      <c r="AM131" s="48" t="s">
        <v>69</v>
      </c>
      <c r="AN131" s="48" t="s">
        <v>69</v>
      </c>
      <c r="AO131" s="48" t="s">
        <v>69</v>
      </c>
      <c r="AP131" s="48" t="s">
        <v>70</v>
      </c>
      <c r="AR131" s="54" t="s">
        <v>149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48" t="s">
        <v>69</v>
      </c>
      <c r="BB131" s="48" t="s">
        <v>69</v>
      </c>
      <c r="BC131" s="48" t="s">
        <v>69</v>
      </c>
      <c r="BD131" s="48" t="s">
        <v>69</v>
      </c>
      <c r="BE131" s="48" t="s">
        <v>71</v>
      </c>
      <c r="BF131" s="48" t="s">
        <v>71</v>
      </c>
      <c r="BG131" s="48" t="s">
        <v>71</v>
      </c>
      <c r="BH131" s="48" t="s">
        <v>71</v>
      </c>
      <c r="BI131" s="49">
        <f t="shared" ref="BI131" si="570">IF(BJ131=AR131,1,0)</f>
        <v>1</v>
      </c>
      <c r="BJ131" s="49" t="s">
        <v>149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49" t="s">
        <v>69</v>
      </c>
      <c r="BT131" s="49" t="s">
        <v>69</v>
      </c>
      <c r="BU131" s="49" t="s">
        <v>70</v>
      </c>
      <c r="BV131" s="49" t="s">
        <v>70</v>
      </c>
      <c r="BW131" s="49" t="s">
        <v>71</v>
      </c>
      <c r="BX131" s="49" t="s">
        <v>71</v>
      </c>
      <c r="BY131" s="49" t="s">
        <v>69</v>
      </c>
      <c r="BZ131" s="49" t="s">
        <v>69</v>
      </c>
    </row>
    <row r="132" spans="1:78" s="30" customFormat="1" x14ac:dyDescent="0.3">
      <c r="A132" s="36">
        <v>14184100</v>
      </c>
      <c r="B132" s="36">
        <v>23780883</v>
      </c>
      <c r="C132" s="30" t="s">
        <v>143</v>
      </c>
      <c r="D132" s="67" t="s">
        <v>283</v>
      </c>
      <c r="E132" s="30" t="s">
        <v>284</v>
      </c>
      <c r="F132" s="63"/>
      <c r="G132" s="24">
        <v>-2.15</v>
      </c>
      <c r="H132" s="24" t="str">
        <f t="shared" ref="H132" si="571">IF(G132&gt;0.8,"VG",IF(G132&gt;0.7,"G",IF(G132&gt;0.45,"S","NS")))</f>
        <v>NS</v>
      </c>
      <c r="I132" s="24" t="str">
        <f t="shared" ref="I132" si="572">AI132</f>
        <v>G</v>
      </c>
      <c r="J132" s="24" t="str">
        <f t="shared" ref="J132" si="573">BB132</f>
        <v>G</v>
      </c>
      <c r="K132" s="24" t="str">
        <f t="shared" ref="K132" si="574">BT132</f>
        <v>G</v>
      </c>
      <c r="L132" s="25">
        <v>-0.51649999999999996</v>
      </c>
      <c r="M132" s="24" t="str">
        <f t="shared" ref="M132" si="575">IF(ABS(L132)&lt;5%,"VG",IF(ABS(L132)&lt;10%,"G",IF(ABS(L132)&lt;15%,"S","NS")))</f>
        <v>NS</v>
      </c>
      <c r="N132" s="24" t="str">
        <f t="shared" ref="N132" si="576">AO132</f>
        <v>G</v>
      </c>
      <c r="O132" s="24" t="str">
        <f t="shared" ref="O132" si="577">BD132</f>
        <v>G</v>
      </c>
      <c r="P132" s="24" t="str">
        <f t="shared" ref="P132" si="578">BY132</f>
        <v>G</v>
      </c>
      <c r="Q132" s="24">
        <v>0.94499999999999995</v>
      </c>
      <c r="R132" s="24" t="str">
        <f t="shared" ref="R132" si="579">IF(Q132&lt;=0.5,"VG",IF(Q132&lt;=0.6,"G",IF(Q132&lt;=0.7,"S","NS")))</f>
        <v>NS</v>
      </c>
      <c r="S132" s="24" t="str">
        <f t="shared" ref="S132" si="580">AN132</f>
        <v>G</v>
      </c>
      <c r="T132" s="24" t="str">
        <f t="shared" ref="T132" si="581">BF132</f>
        <v>VG</v>
      </c>
      <c r="U132" s="24" t="str">
        <f t="shared" ref="U132" si="582">BX132</f>
        <v>VG</v>
      </c>
      <c r="V132" s="83">
        <v>0.87539999999999996</v>
      </c>
      <c r="W132" s="24" t="str">
        <f t="shared" ref="W132" si="583">IF(V132&gt;0.85,"VG",IF(V132&gt;0.75,"G",IF(V132&gt;0.6,"S","NS")))</f>
        <v>VG</v>
      </c>
      <c r="X132" s="24" t="str">
        <f t="shared" ref="X132" si="584">AP132</f>
        <v>S</v>
      </c>
      <c r="Y132" s="24" t="str">
        <f t="shared" ref="Y132" si="585">BH132</f>
        <v>VG</v>
      </c>
      <c r="Z132" s="24" t="str">
        <f t="shared" ref="Z132" si="586">BZ132</f>
        <v>G</v>
      </c>
      <c r="AA132" s="33">
        <v>0.74616055699305495</v>
      </c>
      <c r="AB132" s="33">
        <v>0.67909814418889003</v>
      </c>
      <c r="AC132" s="33">
        <v>14.057892180073001</v>
      </c>
      <c r="AD132" s="33">
        <v>10.3877828640448</v>
      </c>
      <c r="AE132" s="33">
        <v>0.50382481380629296</v>
      </c>
      <c r="AF132" s="33">
        <v>0.56648199954730305</v>
      </c>
      <c r="AG132" s="33">
        <v>0.84268686003554205</v>
      </c>
      <c r="AH132" s="33">
        <v>0.72946601556531199</v>
      </c>
      <c r="AI132" s="36" t="s">
        <v>69</v>
      </c>
      <c r="AJ132" s="36" t="s">
        <v>70</v>
      </c>
      <c r="AK132" s="36" t="s">
        <v>70</v>
      </c>
      <c r="AL132" s="36" t="s">
        <v>70</v>
      </c>
      <c r="AM132" s="36" t="s">
        <v>69</v>
      </c>
      <c r="AN132" s="36" t="s">
        <v>69</v>
      </c>
      <c r="AO132" s="36" t="s">
        <v>69</v>
      </c>
      <c r="AP132" s="36" t="s">
        <v>70</v>
      </c>
      <c r="AR132" s="64" t="s">
        <v>149</v>
      </c>
      <c r="AS132" s="33">
        <v>0.79445395584336498</v>
      </c>
      <c r="AT132" s="33">
        <v>0.793548832874162</v>
      </c>
      <c r="AU132" s="33">
        <v>8.4103450557926198</v>
      </c>
      <c r="AV132" s="33">
        <v>8.4276026771923807</v>
      </c>
      <c r="AW132" s="33">
        <v>0.45337186079049402</v>
      </c>
      <c r="AX132" s="33">
        <v>0.45436897685233502</v>
      </c>
      <c r="AY132" s="33">
        <v>0.85077270589057197</v>
      </c>
      <c r="AZ132" s="33">
        <v>0.85532850180283004</v>
      </c>
      <c r="BA132" s="36" t="s">
        <v>69</v>
      </c>
      <c r="BB132" s="36" t="s">
        <v>69</v>
      </c>
      <c r="BC132" s="36" t="s">
        <v>69</v>
      </c>
      <c r="BD132" s="36" t="s">
        <v>69</v>
      </c>
      <c r="BE132" s="36" t="s">
        <v>71</v>
      </c>
      <c r="BF132" s="36" t="s">
        <v>71</v>
      </c>
      <c r="BG132" s="36" t="s">
        <v>71</v>
      </c>
      <c r="BH132" s="36" t="s">
        <v>71</v>
      </c>
      <c r="BI132" s="30">
        <f t="shared" ref="BI132" si="587">IF(BJ132=AR132,1,0)</f>
        <v>1</v>
      </c>
      <c r="BJ132" s="30" t="s">
        <v>149</v>
      </c>
      <c r="BK132" s="33">
        <v>0.75847979630699902</v>
      </c>
      <c r="BL132" s="33">
        <v>0.76392120553183895</v>
      </c>
      <c r="BM132" s="33">
        <v>12.772944691857001</v>
      </c>
      <c r="BN132" s="33">
        <v>11.9197259371805</v>
      </c>
      <c r="BO132" s="33">
        <v>0.49144705075216599</v>
      </c>
      <c r="BP132" s="33">
        <v>0.485879403214584</v>
      </c>
      <c r="BQ132" s="33">
        <v>0.84162527161224499</v>
      </c>
      <c r="BR132" s="33">
        <v>0.84458503604716195</v>
      </c>
      <c r="BS132" s="30" t="s">
        <v>69</v>
      </c>
      <c r="BT132" s="30" t="s">
        <v>69</v>
      </c>
      <c r="BU132" s="30" t="s">
        <v>70</v>
      </c>
      <c r="BV132" s="30" t="s">
        <v>70</v>
      </c>
      <c r="BW132" s="30" t="s">
        <v>71</v>
      </c>
      <c r="BX132" s="30" t="s">
        <v>71</v>
      </c>
      <c r="BY132" s="30" t="s">
        <v>69</v>
      </c>
      <c r="BZ132" s="30" t="s">
        <v>69</v>
      </c>
    </row>
    <row r="133" spans="1:78" s="49" customFormat="1" x14ac:dyDescent="0.3">
      <c r="A133" s="48">
        <v>14184100</v>
      </c>
      <c r="B133" s="48">
        <v>23780883</v>
      </c>
      <c r="C133" s="49" t="s">
        <v>143</v>
      </c>
      <c r="D133" s="65" t="s">
        <v>285</v>
      </c>
      <c r="E133" s="49" t="s">
        <v>279</v>
      </c>
      <c r="F133" s="50"/>
      <c r="G133" s="51">
        <v>0.86</v>
      </c>
      <c r="H133" s="51" t="str">
        <f t="shared" ref="H133" si="588">IF(G133&gt;0.8,"VG",IF(G133&gt;0.7,"G",IF(G133&gt;0.45,"S","NS")))</f>
        <v>VG</v>
      </c>
      <c r="I133" s="51" t="str">
        <f t="shared" ref="I133" si="589">AI133</f>
        <v>G</v>
      </c>
      <c r="J133" s="51" t="str">
        <f t="shared" ref="J133" si="590">BB133</f>
        <v>G</v>
      </c>
      <c r="K133" s="51" t="str">
        <f t="shared" ref="K133" si="591">BT133</f>
        <v>G</v>
      </c>
      <c r="L133" s="52">
        <v>-3.3000000000000002E-2</v>
      </c>
      <c r="M133" s="51" t="str">
        <f t="shared" ref="M133" si="592">IF(ABS(L133)&lt;5%,"VG",IF(ABS(L133)&lt;10%,"G",IF(ABS(L133)&lt;15%,"S","NS")))</f>
        <v>VG</v>
      </c>
      <c r="N133" s="51" t="str">
        <f t="shared" ref="N133" si="593">AO133</f>
        <v>G</v>
      </c>
      <c r="O133" s="51" t="str">
        <f t="shared" ref="O133" si="594">BD133</f>
        <v>G</v>
      </c>
      <c r="P133" s="51" t="str">
        <f t="shared" ref="P133" si="595">BY133</f>
        <v>G</v>
      </c>
      <c r="Q133" s="51">
        <v>0.374</v>
      </c>
      <c r="R133" s="51" t="str">
        <f t="shared" ref="R133" si="596">IF(Q133&lt;=0.5,"VG",IF(Q133&lt;=0.6,"G",IF(Q133&lt;=0.7,"S","NS")))</f>
        <v>VG</v>
      </c>
      <c r="S133" s="51" t="str">
        <f t="shared" ref="S133" si="597">AN133</f>
        <v>G</v>
      </c>
      <c r="T133" s="51" t="str">
        <f t="shared" ref="T133" si="598">BF133</f>
        <v>VG</v>
      </c>
      <c r="U133" s="51" t="str">
        <f t="shared" ref="U133" si="599">BX133</f>
        <v>VG</v>
      </c>
      <c r="V133" s="76">
        <v>0.87560000000000004</v>
      </c>
      <c r="W133" s="51" t="str">
        <f t="shared" ref="W133" si="600">IF(V133&gt;0.85,"VG",IF(V133&gt;0.75,"G",IF(V133&gt;0.6,"S","NS")))</f>
        <v>VG</v>
      </c>
      <c r="X133" s="51" t="str">
        <f t="shared" ref="X133" si="601">AP133</f>
        <v>S</v>
      </c>
      <c r="Y133" s="51" t="str">
        <f t="shared" ref="Y133" si="602">BH133</f>
        <v>VG</v>
      </c>
      <c r="Z133" s="51" t="str">
        <f t="shared" ref="Z133" si="603">BZ133</f>
        <v>G</v>
      </c>
      <c r="AA133" s="53">
        <v>0.74616055699305495</v>
      </c>
      <c r="AB133" s="53">
        <v>0.67909814418889003</v>
      </c>
      <c r="AC133" s="53">
        <v>14.057892180073001</v>
      </c>
      <c r="AD133" s="53">
        <v>10.3877828640448</v>
      </c>
      <c r="AE133" s="53">
        <v>0.50382481380629296</v>
      </c>
      <c r="AF133" s="53">
        <v>0.56648199954730305</v>
      </c>
      <c r="AG133" s="53">
        <v>0.84268686003554205</v>
      </c>
      <c r="AH133" s="53">
        <v>0.72946601556531199</v>
      </c>
      <c r="AI133" s="48" t="s">
        <v>69</v>
      </c>
      <c r="AJ133" s="48" t="s">
        <v>70</v>
      </c>
      <c r="AK133" s="48" t="s">
        <v>70</v>
      </c>
      <c r="AL133" s="48" t="s">
        <v>70</v>
      </c>
      <c r="AM133" s="48" t="s">
        <v>69</v>
      </c>
      <c r="AN133" s="48" t="s">
        <v>69</v>
      </c>
      <c r="AO133" s="48" t="s">
        <v>69</v>
      </c>
      <c r="AP133" s="48" t="s">
        <v>70</v>
      </c>
      <c r="AR133" s="54" t="s">
        <v>149</v>
      </c>
      <c r="AS133" s="53">
        <v>0.79445395584336498</v>
      </c>
      <c r="AT133" s="53">
        <v>0.793548832874162</v>
      </c>
      <c r="AU133" s="53">
        <v>8.4103450557926198</v>
      </c>
      <c r="AV133" s="53">
        <v>8.4276026771923807</v>
      </c>
      <c r="AW133" s="53">
        <v>0.45337186079049402</v>
      </c>
      <c r="AX133" s="53">
        <v>0.45436897685233502</v>
      </c>
      <c r="AY133" s="53">
        <v>0.85077270589057197</v>
      </c>
      <c r="AZ133" s="53">
        <v>0.85532850180283004</v>
      </c>
      <c r="BA133" s="48" t="s">
        <v>69</v>
      </c>
      <c r="BB133" s="48" t="s">
        <v>69</v>
      </c>
      <c r="BC133" s="48" t="s">
        <v>69</v>
      </c>
      <c r="BD133" s="48" t="s">
        <v>69</v>
      </c>
      <c r="BE133" s="48" t="s">
        <v>71</v>
      </c>
      <c r="BF133" s="48" t="s">
        <v>71</v>
      </c>
      <c r="BG133" s="48" t="s">
        <v>71</v>
      </c>
      <c r="BH133" s="48" t="s">
        <v>71</v>
      </c>
      <c r="BI133" s="49">
        <f t="shared" ref="BI133" si="604">IF(BJ133=AR133,1,0)</f>
        <v>1</v>
      </c>
      <c r="BJ133" s="49" t="s">
        <v>149</v>
      </c>
      <c r="BK133" s="53">
        <v>0.75847979630699902</v>
      </c>
      <c r="BL133" s="53">
        <v>0.76392120553183895</v>
      </c>
      <c r="BM133" s="53">
        <v>12.772944691857001</v>
      </c>
      <c r="BN133" s="53">
        <v>11.9197259371805</v>
      </c>
      <c r="BO133" s="53">
        <v>0.49144705075216599</v>
      </c>
      <c r="BP133" s="53">
        <v>0.485879403214584</v>
      </c>
      <c r="BQ133" s="53">
        <v>0.84162527161224499</v>
      </c>
      <c r="BR133" s="53">
        <v>0.84458503604716195</v>
      </c>
      <c r="BS133" s="49" t="s">
        <v>69</v>
      </c>
      <c r="BT133" s="49" t="s">
        <v>69</v>
      </c>
      <c r="BU133" s="49" t="s">
        <v>70</v>
      </c>
      <c r="BV133" s="49" t="s">
        <v>70</v>
      </c>
      <c r="BW133" s="49" t="s">
        <v>71</v>
      </c>
      <c r="BX133" s="49" t="s">
        <v>71</v>
      </c>
      <c r="BY133" s="49" t="s">
        <v>69</v>
      </c>
      <c r="BZ133" s="49" t="s">
        <v>69</v>
      </c>
    </row>
    <row r="134" spans="1:78" s="49" customFormat="1" x14ac:dyDescent="0.3">
      <c r="A134" s="48">
        <v>14184100</v>
      </c>
      <c r="B134" s="48">
        <v>23780883</v>
      </c>
      <c r="C134" s="49" t="s">
        <v>143</v>
      </c>
      <c r="D134" s="65" t="s">
        <v>286</v>
      </c>
      <c r="E134" s="49" t="s">
        <v>287</v>
      </c>
      <c r="F134" s="50"/>
      <c r="G134" s="51">
        <v>0.86</v>
      </c>
      <c r="H134" s="51" t="str">
        <f t="shared" ref="H134" si="605">IF(G134&gt;0.8,"VG",IF(G134&gt;0.7,"G",IF(G134&gt;0.45,"S","NS")))</f>
        <v>VG</v>
      </c>
      <c r="I134" s="51" t="str">
        <f t="shared" ref="I134" si="606">AI134</f>
        <v>G</v>
      </c>
      <c r="J134" s="51" t="str">
        <f t="shared" ref="J134" si="607">BB134</f>
        <v>G</v>
      </c>
      <c r="K134" s="51" t="str">
        <f t="shared" ref="K134" si="608">BT134</f>
        <v>G</v>
      </c>
      <c r="L134" s="52">
        <v>-2.5899999999999999E-2</v>
      </c>
      <c r="M134" s="51" t="str">
        <f t="shared" ref="M134" si="609">IF(ABS(L134)&lt;5%,"VG",IF(ABS(L134)&lt;10%,"G",IF(ABS(L134)&lt;15%,"S","NS")))</f>
        <v>VG</v>
      </c>
      <c r="N134" s="51" t="str">
        <f t="shared" ref="N134" si="610">AO134</f>
        <v>G</v>
      </c>
      <c r="O134" s="51" t="str">
        <f t="shared" ref="O134" si="611">BD134</f>
        <v>G</v>
      </c>
      <c r="P134" s="51" t="str">
        <f t="shared" ref="P134" si="612">BY134</f>
        <v>G</v>
      </c>
      <c r="Q134" s="51">
        <v>0.377</v>
      </c>
      <c r="R134" s="51" t="str">
        <f t="shared" ref="R134" si="613">IF(Q134&lt;=0.5,"VG",IF(Q134&lt;=0.6,"G",IF(Q134&lt;=0.7,"S","NS")))</f>
        <v>VG</v>
      </c>
      <c r="S134" s="51" t="str">
        <f t="shared" ref="S134" si="614">AN134</f>
        <v>G</v>
      </c>
      <c r="T134" s="51" t="str">
        <f t="shared" ref="T134" si="615">BF134</f>
        <v>VG</v>
      </c>
      <c r="U134" s="51" t="str">
        <f t="shared" ref="U134" si="616">BX134</f>
        <v>VG</v>
      </c>
      <c r="V134" s="76">
        <v>0.87180000000000002</v>
      </c>
      <c r="W134" s="51" t="str">
        <f t="shared" ref="W134" si="617">IF(V134&gt;0.85,"VG",IF(V134&gt;0.75,"G",IF(V134&gt;0.6,"S","NS")))</f>
        <v>VG</v>
      </c>
      <c r="X134" s="51" t="str">
        <f t="shared" ref="X134" si="618">AP134</f>
        <v>S</v>
      </c>
      <c r="Y134" s="51" t="str">
        <f t="shared" ref="Y134" si="619">BH134</f>
        <v>VG</v>
      </c>
      <c r="Z134" s="51" t="str">
        <f t="shared" ref="Z134" si="620">BZ134</f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48" t="s">
        <v>69</v>
      </c>
      <c r="AJ134" s="48" t="s">
        <v>70</v>
      </c>
      <c r="AK134" s="48" t="s">
        <v>70</v>
      </c>
      <c r="AL134" s="48" t="s">
        <v>70</v>
      </c>
      <c r="AM134" s="48" t="s">
        <v>69</v>
      </c>
      <c r="AN134" s="48" t="s">
        <v>69</v>
      </c>
      <c r="AO134" s="48" t="s">
        <v>69</v>
      </c>
      <c r="AP134" s="48" t="s">
        <v>70</v>
      </c>
      <c r="AR134" s="54" t="s">
        <v>149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48" t="s">
        <v>69</v>
      </c>
      <c r="BB134" s="48" t="s">
        <v>69</v>
      </c>
      <c r="BC134" s="48" t="s">
        <v>69</v>
      </c>
      <c r="BD134" s="48" t="s">
        <v>69</v>
      </c>
      <c r="BE134" s="48" t="s">
        <v>71</v>
      </c>
      <c r="BF134" s="48" t="s">
        <v>71</v>
      </c>
      <c r="BG134" s="48" t="s">
        <v>71</v>
      </c>
      <c r="BH134" s="48" t="s">
        <v>71</v>
      </c>
      <c r="BI134" s="49">
        <f t="shared" ref="BI134" si="621">IF(BJ134=AR134,1,0)</f>
        <v>1</v>
      </c>
      <c r="BJ134" s="49" t="s">
        <v>149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49" t="s">
        <v>69</v>
      </c>
      <c r="BT134" s="49" t="s">
        <v>69</v>
      </c>
      <c r="BU134" s="49" t="s">
        <v>70</v>
      </c>
      <c r="BV134" s="49" t="s">
        <v>70</v>
      </c>
      <c r="BW134" s="49" t="s">
        <v>71</v>
      </c>
      <c r="BX134" s="49" t="s">
        <v>71</v>
      </c>
      <c r="BY134" s="49" t="s">
        <v>69</v>
      </c>
      <c r="BZ134" s="49" t="s">
        <v>69</v>
      </c>
    </row>
    <row r="135" spans="1:78" s="70" customFormat="1" x14ac:dyDescent="0.3">
      <c r="A135" s="69"/>
      <c r="B135" s="69"/>
      <c r="F135" s="71"/>
      <c r="G135" s="72"/>
      <c r="H135" s="72"/>
      <c r="I135" s="72"/>
      <c r="J135" s="72"/>
      <c r="K135" s="72"/>
      <c r="L135" s="73"/>
      <c r="M135" s="72"/>
      <c r="N135" s="72"/>
      <c r="O135" s="72"/>
      <c r="P135" s="72"/>
      <c r="Q135" s="72"/>
      <c r="R135" s="72"/>
      <c r="S135" s="72"/>
      <c r="T135" s="72"/>
      <c r="U135" s="72"/>
      <c r="V135" s="81"/>
      <c r="W135" s="72"/>
      <c r="X135" s="72"/>
      <c r="Y135" s="72"/>
      <c r="Z135" s="72"/>
      <c r="AA135" s="74"/>
      <c r="AB135" s="74"/>
      <c r="AC135" s="74"/>
      <c r="AD135" s="74"/>
      <c r="AE135" s="74"/>
      <c r="AF135" s="74"/>
      <c r="AG135" s="74"/>
      <c r="AH135" s="74"/>
      <c r="AI135" s="69"/>
      <c r="AJ135" s="69"/>
      <c r="AK135" s="69"/>
      <c r="AL135" s="69"/>
      <c r="AM135" s="69"/>
      <c r="AN135" s="69"/>
      <c r="AO135" s="69"/>
      <c r="AP135" s="69"/>
      <c r="AR135" s="75"/>
      <c r="AS135" s="74"/>
      <c r="AT135" s="74"/>
      <c r="AU135" s="74"/>
      <c r="AV135" s="74"/>
      <c r="AW135" s="74"/>
      <c r="AX135" s="74"/>
      <c r="AY135" s="74"/>
      <c r="AZ135" s="74"/>
      <c r="BA135" s="69"/>
      <c r="BB135" s="69"/>
      <c r="BC135" s="69"/>
      <c r="BD135" s="69"/>
      <c r="BE135" s="69"/>
      <c r="BF135" s="69"/>
      <c r="BG135" s="69"/>
      <c r="BH135" s="69"/>
      <c r="BK135" s="74"/>
      <c r="BL135" s="74"/>
      <c r="BM135" s="74"/>
      <c r="BN135" s="74"/>
      <c r="BO135" s="74"/>
      <c r="BP135" s="74"/>
      <c r="BQ135" s="74"/>
      <c r="BR135" s="74"/>
    </row>
    <row r="136" spans="1:78" x14ac:dyDescent="0.3">
      <c r="A136" s="32" t="s">
        <v>56</v>
      </c>
    </row>
    <row r="137" spans="1:78" x14ac:dyDescent="0.3">
      <c r="A137" s="3" t="s">
        <v>16</v>
      </c>
      <c r="B137" s="3" t="s">
        <v>55</v>
      </c>
      <c r="G137" s="16" t="s">
        <v>48</v>
      </c>
      <c r="L137" s="19" t="s">
        <v>49</v>
      </c>
      <c r="Q137" s="17" t="s">
        <v>50</v>
      </c>
      <c r="V137" s="18" t="s">
        <v>51</v>
      </c>
      <c r="AA137" s="36" t="s">
        <v>64</v>
      </c>
      <c r="AB137" s="36" t="s">
        <v>65</v>
      </c>
      <c r="AC137" s="37" t="s">
        <v>64</v>
      </c>
      <c r="AD137" s="37" t="s">
        <v>65</v>
      </c>
      <c r="AE137" s="38" t="s">
        <v>64</v>
      </c>
      <c r="AF137" s="38" t="s">
        <v>65</v>
      </c>
      <c r="AG137" s="3" t="s">
        <v>64</v>
      </c>
      <c r="AH137" s="3" t="s">
        <v>65</v>
      </c>
      <c r="AI137" s="39" t="s">
        <v>64</v>
      </c>
      <c r="AJ137" s="39" t="s">
        <v>65</v>
      </c>
      <c r="AK137" s="37" t="s">
        <v>64</v>
      </c>
      <c r="AL137" s="37" t="s">
        <v>65</v>
      </c>
      <c r="AM137" s="38" t="s">
        <v>64</v>
      </c>
      <c r="AN137" s="38" t="s">
        <v>65</v>
      </c>
      <c r="AO137" s="3" t="s">
        <v>64</v>
      </c>
      <c r="AP137" s="3" t="s">
        <v>65</v>
      </c>
      <c r="AS137" s="36" t="s">
        <v>66</v>
      </c>
      <c r="AT137" s="36" t="s">
        <v>67</v>
      </c>
      <c r="AU137" s="40" t="s">
        <v>66</v>
      </c>
      <c r="AV137" s="40" t="s">
        <v>67</v>
      </c>
      <c r="AW137" s="41" t="s">
        <v>66</v>
      </c>
      <c r="AX137" s="41" t="s">
        <v>67</v>
      </c>
      <c r="AY137" s="3" t="s">
        <v>66</v>
      </c>
      <c r="AZ137" s="3" t="s">
        <v>67</v>
      </c>
      <c r="BA137" s="36" t="s">
        <v>66</v>
      </c>
      <c r="BB137" s="36" t="s">
        <v>67</v>
      </c>
      <c r="BC137" s="40" t="s">
        <v>66</v>
      </c>
      <c r="BD137" s="40" t="s">
        <v>67</v>
      </c>
      <c r="BE137" s="41" t="s">
        <v>66</v>
      </c>
      <c r="BF137" s="41" t="s">
        <v>67</v>
      </c>
      <c r="BG137" s="3" t="s">
        <v>66</v>
      </c>
      <c r="BH137" s="3" t="s">
        <v>67</v>
      </c>
      <c r="BK137" s="35" t="s">
        <v>66</v>
      </c>
      <c r="BL137" s="35" t="s">
        <v>67</v>
      </c>
      <c r="BM137" s="35" t="s">
        <v>66</v>
      </c>
      <c r="BN137" s="35" t="s">
        <v>67</v>
      </c>
      <c r="BO137" s="35" t="s">
        <v>66</v>
      </c>
      <c r="BP137" s="35" t="s">
        <v>67</v>
      </c>
      <c r="BQ137" s="35" t="s">
        <v>66</v>
      </c>
      <c r="BR137" s="35" t="s">
        <v>67</v>
      </c>
      <c r="BS137" t="s">
        <v>66</v>
      </c>
      <c r="BT137" t="s">
        <v>67</v>
      </c>
      <c r="BU137" t="s">
        <v>66</v>
      </c>
      <c r="BV137" t="s">
        <v>67</v>
      </c>
      <c r="BW137" t="s">
        <v>66</v>
      </c>
      <c r="BX137" t="s">
        <v>67</v>
      </c>
      <c r="BY137" t="s">
        <v>66</v>
      </c>
      <c r="BZ137" t="s">
        <v>67</v>
      </c>
    </row>
    <row r="138" spans="1:78" s="56" customFormat="1" x14ac:dyDescent="0.3">
      <c r="A138" s="55">
        <v>14178000</v>
      </c>
      <c r="B138" s="55">
        <v>23780591</v>
      </c>
      <c r="C138" s="56" t="s">
        <v>136</v>
      </c>
      <c r="D138" s="56" t="s">
        <v>151</v>
      </c>
      <c r="E138" s="56" t="s">
        <v>152</v>
      </c>
      <c r="F138" s="57">
        <v>1.9</v>
      </c>
      <c r="G138" s="58">
        <v>0.503</v>
      </c>
      <c r="H138" s="58" t="str">
        <f t="shared" ref="H138:K142" si="622">IF(G138&gt;0.8,"VG",IF(G138&gt;0.7,"G",IF(G138&gt;0.45,"S","NS")))</f>
        <v>S</v>
      </c>
      <c r="I138" s="58" t="str">
        <f t="shared" si="622"/>
        <v>VG</v>
      </c>
      <c r="J138" s="58" t="str">
        <f t="shared" si="622"/>
        <v>VG</v>
      </c>
      <c r="K138" s="58" t="str">
        <f t="shared" si="622"/>
        <v>VG</v>
      </c>
      <c r="L138" s="59">
        <v>0.26400000000000001</v>
      </c>
      <c r="M138" s="58" t="str">
        <f t="shared" ref="M138:M146" si="623">IF(ABS(L138)&lt;5%,"VG",IF(ABS(L138)&lt;10%,"G",IF(ABS(L138)&lt;15%,"S","NS")))</f>
        <v>NS</v>
      </c>
      <c r="N138" s="58" t="str">
        <f t="shared" ref="N138:N143" si="624">AO138</f>
        <v>G</v>
      </c>
      <c r="O138" s="58" t="str">
        <f t="shared" ref="O138:O143" si="625">BD138</f>
        <v>VG</v>
      </c>
      <c r="P138" s="58" t="str">
        <f t="shared" ref="P138:P143" si="626">BY138</f>
        <v>G</v>
      </c>
      <c r="Q138" s="58">
        <v>0.64</v>
      </c>
      <c r="R138" s="58" t="str">
        <f t="shared" ref="R138:R146" si="627">IF(Q138&lt;=0.5,"VG",IF(Q138&lt;=0.6,"G",IF(Q138&lt;=0.7,"S","NS")))</f>
        <v>S</v>
      </c>
      <c r="S138" s="58" t="str">
        <f t="shared" ref="S138:S143" si="628">AN138</f>
        <v>G</v>
      </c>
      <c r="T138" s="58" t="str">
        <f t="shared" ref="T138:T143" si="629">BF138</f>
        <v>VG</v>
      </c>
      <c r="U138" s="58" t="str">
        <f t="shared" ref="U138:U143" si="630">BX138</f>
        <v>VG</v>
      </c>
      <c r="V138" s="58">
        <v>0.93100000000000005</v>
      </c>
      <c r="W138" s="58" t="str">
        <f t="shared" ref="W138:W146" si="631">IF(V138&gt;0.85,"VG",IF(V138&gt;0.75,"G",IF(V138&gt;0.6,"S","NS")))</f>
        <v>VG</v>
      </c>
      <c r="X138" s="58" t="str">
        <f t="shared" ref="X138:X143" si="632">AP138</f>
        <v>G</v>
      </c>
      <c r="Y138" s="58" t="str">
        <f t="shared" ref="Y138:Y143" si="633">BH138</f>
        <v>G</v>
      </c>
      <c r="Z138" s="58" t="str">
        <f t="shared" ref="Z138:Z143" si="634">BZ138</f>
        <v>G</v>
      </c>
      <c r="AA138" s="60">
        <v>0.78799953754496599</v>
      </c>
      <c r="AB138" s="60">
        <v>0.74231516764619199</v>
      </c>
      <c r="AC138" s="60">
        <v>6.3730276493055698</v>
      </c>
      <c r="AD138" s="60">
        <v>3.5550552816532499</v>
      </c>
      <c r="AE138" s="60">
        <v>0.460435079522656</v>
      </c>
      <c r="AF138" s="60">
        <v>0.50762666631473197</v>
      </c>
      <c r="AG138" s="60">
        <v>0.81960087726055897</v>
      </c>
      <c r="AH138" s="60">
        <v>0.76903304690682195</v>
      </c>
      <c r="AI138" s="55" t="s">
        <v>69</v>
      </c>
      <c r="AJ138" s="55" t="s">
        <v>69</v>
      </c>
      <c r="AK138" s="55" t="s">
        <v>69</v>
      </c>
      <c r="AL138" s="55" t="s">
        <v>71</v>
      </c>
      <c r="AM138" s="55" t="s">
        <v>71</v>
      </c>
      <c r="AN138" s="55" t="s">
        <v>69</v>
      </c>
      <c r="AO138" s="55" t="s">
        <v>69</v>
      </c>
      <c r="AP138" s="55" t="s">
        <v>69</v>
      </c>
      <c r="AR138" s="61" t="s">
        <v>150</v>
      </c>
      <c r="AS138" s="60">
        <v>0.78214161428741102</v>
      </c>
      <c r="AT138" s="60">
        <v>0.80702418723414904</v>
      </c>
      <c r="AU138" s="60">
        <v>-2.50314578231451</v>
      </c>
      <c r="AV138" s="60">
        <v>-2.47166366777188</v>
      </c>
      <c r="AW138" s="60">
        <v>0.46675302432077398</v>
      </c>
      <c r="AX138" s="60">
        <v>0.43929012368348502</v>
      </c>
      <c r="AY138" s="60">
        <v>0.82212711382631498</v>
      </c>
      <c r="AZ138" s="60">
        <v>0.84071170320223898</v>
      </c>
      <c r="BA138" s="55" t="s">
        <v>69</v>
      </c>
      <c r="BB138" s="55" t="s">
        <v>71</v>
      </c>
      <c r="BC138" s="55" t="s">
        <v>71</v>
      </c>
      <c r="BD138" s="55" t="s">
        <v>71</v>
      </c>
      <c r="BE138" s="55" t="s">
        <v>71</v>
      </c>
      <c r="BF138" s="55" t="s">
        <v>71</v>
      </c>
      <c r="BG138" s="55" t="s">
        <v>69</v>
      </c>
      <c r="BH138" s="55" t="s">
        <v>69</v>
      </c>
      <c r="BI138" s="56">
        <f t="shared" ref="BI138:BI143" si="635">IF(BJ138=AR138,1,0)</f>
        <v>1</v>
      </c>
      <c r="BJ138" s="56" t="s">
        <v>150</v>
      </c>
      <c r="BK138" s="60">
        <v>0.78483542594902</v>
      </c>
      <c r="BL138" s="60">
        <v>0.809274585790839</v>
      </c>
      <c r="BM138" s="60">
        <v>5.5400894370249301</v>
      </c>
      <c r="BN138" s="60">
        <v>4.3717467939577901</v>
      </c>
      <c r="BO138" s="60">
        <v>0.46385835559034599</v>
      </c>
      <c r="BP138" s="60">
        <v>0.436721208792476</v>
      </c>
      <c r="BQ138" s="60">
        <v>0.82459162523038998</v>
      </c>
      <c r="BR138" s="60">
        <v>0.84301761051813595</v>
      </c>
      <c r="BS138" s="56" t="s">
        <v>69</v>
      </c>
      <c r="BT138" s="56" t="s">
        <v>71</v>
      </c>
      <c r="BU138" s="56" t="s">
        <v>69</v>
      </c>
      <c r="BV138" s="56" t="s">
        <v>71</v>
      </c>
      <c r="BW138" s="56" t="s">
        <v>71</v>
      </c>
      <c r="BX138" s="56" t="s">
        <v>71</v>
      </c>
      <c r="BY138" s="56" t="s">
        <v>69</v>
      </c>
      <c r="BZ138" s="56" t="s">
        <v>69</v>
      </c>
    </row>
    <row r="139" spans="1:78" s="30" customFormat="1" x14ac:dyDescent="0.3">
      <c r="A139" s="36">
        <v>14178000</v>
      </c>
      <c r="B139" s="36">
        <v>23780591</v>
      </c>
      <c r="C139" s="30" t="s">
        <v>136</v>
      </c>
      <c r="D139" s="30" t="s">
        <v>183</v>
      </c>
      <c r="E139" s="30" t="s">
        <v>162</v>
      </c>
      <c r="F139" s="63">
        <v>2.9</v>
      </c>
      <c r="G139" s="24">
        <v>-0.38</v>
      </c>
      <c r="H139" s="24" t="str">
        <f t="shared" si="622"/>
        <v>NS</v>
      </c>
      <c r="I139" s="24" t="str">
        <f t="shared" si="622"/>
        <v>VG</v>
      </c>
      <c r="J139" s="24" t="str">
        <f t="shared" si="622"/>
        <v>VG</v>
      </c>
      <c r="K139" s="24" t="str">
        <f t="shared" si="622"/>
        <v>VG</v>
      </c>
      <c r="L139" s="25">
        <v>0.55400000000000005</v>
      </c>
      <c r="M139" s="24" t="str">
        <f t="shared" si="623"/>
        <v>NS</v>
      </c>
      <c r="N139" s="24" t="str">
        <f t="shared" si="624"/>
        <v>G</v>
      </c>
      <c r="O139" s="24" t="str">
        <f t="shared" si="625"/>
        <v>VG</v>
      </c>
      <c r="P139" s="24" t="str">
        <f t="shared" si="626"/>
        <v>G</v>
      </c>
      <c r="Q139" s="24">
        <v>0.91</v>
      </c>
      <c r="R139" s="24" t="str">
        <f t="shared" si="627"/>
        <v>NS</v>
      </c>
      <c r="S139" s="24" t="str">
        <f t="shared" si="628"/>
        <v>G</v>
      </c>
      <c r="T139" s="24" t="str">
        <f t="shared" si="629"/>
        <v>VG</v>
      </c>
      <c r="U139" s="24" t="str">
        <f t="shared" si="630"/>
        <v>VG</v>
      </c>
      <c r="V139" s="24">
        <v>0.83</v>
      </c>
      <c r="W139" s="24" t="str">
        <f t="shared" si="631"/>
        <v>G</v>
      </c>
      <c r="X139" s="24" t="str">
        <f t="shared" si="632"/>
        <v>G</v>
      </c>
      <c r="Y139" s="24" t="str">
        <f t="shared" si="633"/>
        <v>G</v>
      </c>
      <c r="Z139" s="24" t="str">
        <f t="shared" si="634"/>
        <v>G</v>
      </c>
      <c r="AA139" s="33">
        <v>0.78799953754496599</v>
      </c>
      <c r="AB139" s="33">
        <v>0.74231516764619199</v>
      </c>
      <c r="AC139" s="33">
        <v>6.3730276493055698</v>
      </c>
      <c r="AD139" s="33">
        <v>3.5550552816532499</v>
      </c>
      <c r="AE139" s="33">
        <v>0.460435079522656</v>
      </c>
      <c r="AF139" s="33">
        <v>0.50762666631473197</v>
      </c>
      <c r="AG139" s="33">
        <v>0.81960087726055897</v>
      </c>
      <c r="AH139" s="33">
        <v>0.76903304690682195</v>
      </c>
      <c r="AI139" s="36" t="s">
        <v>69</v>
      </c>
      <c r="AJ139" s="36" t="s">
        <v>69</v>
      </c>
      <c r="AK139" s="36" t="s">
        <v>69</v>
      </c>
      <c r="AL139" s="36" t="s">
        <v>71</v>
      </c>
      <c r="AM139" s="36" t="s">
        <v>71</v>
      </c>
      <c r="AN139" s="36" t="s">
        <v>69</v>
      </c>
      <c r="AO139" s="36" t="s">
        <v>69</v>
      </c>
      <c r="AP139" s="36" t="s">
        <v>69</v>
      </c>
      <c r="AR139" s="64" t="s">
        <v>150</v>
      </c>
      <c r="AS139" s="33">
        <v>0.78214161428741102</v>
      </c>
      <c r="AT139" s="33">
        <v>0.80702418723414904</v>
      </c>
      <c r="AU139" s="33">
        <v>-2.50314578231451</v>
      </c>
      <c r="AV139" s="33">
        <v>-2.47166366777188</v>
      </c>
      <c r="AW139" s="33">
        <v>0.46675302432077398</v>
      </c>
      <c r="AX139" s="33">
        <v>0.43929012368348502</v>
      </c>
      <c r="AY139" s="33">
        <v>0.82212711382631498</v>
      </c>
      <c r="AZ139" s="33">
        <v>0.84071170320223898</v>
      </c>
      <c r="BA139" s="36" t="s">
        <v>69</v>
      </c>
      <c r="BB139" s="36" t="s">
        <v>71</v>
      </c>
      <c r="BC139" s="36" t="s">
        <v>71</v>
      </c>
      <c r="BD139" s="36" t="s">
        <v>71</v>
      </c>
      <c r="BE139" s="36" t="s">
        <v>71</v>
      </c>
      <c r="BF139" s="36" t="s">
        <v>71</v>
      </c>
      <c r="BG139" s="36" t="s">
        <v>69</v>
      </c>
      <c r="BH139" s="36" t="s">
        <v>69</v>
      </c>
      <c r="BI139" s="30">
        <f t="shared" si="635"/>
        <v>1</v>
      </c>
      <c r="BJ139" s="30" t="s">
        <v>150</v>
      </c>
      <c r="BK139" s="33">
        <v>0.78483542594902</v>
      </c>
      <c r="BL139" s="33">
        <v>0.809274585790839</v>
      </c>
      <c r="BM139" s="33">
        <v>5.5400894370249301</v>
      </c>
      <c r="BN139" s="33">
        <v>4.3717467939577901</v>
      </c>
      <c r="BO139" s="33">
        <v>0.46385835559034599</v>
      </c>
      <c r="BP139" s="33">
        <v>0.436721208792476</v>
      </c>
      <c r="BQ139" s="33">
        <v>0.82459162523038998</v>
      </c>
      <c r="BR139" s="33">
        <v>0.84301761051813595</v>
      </c>
      <c r="BS139" s="30" t="s">
        <v>69</v>
      </c>
      <c r="BT139" s="30" t="s">
        <v>71</v>
      </c>
      <c r="BU139" s="30" t="s">
        <v>69</v>
      </c>
      <c r="BV139" s="30" t="s">
        <v>71</v>
      </c>
      <c r="BW139" s="30" t="s">
        <v>71</v>
      </c>
      <c r="BX139" s="30" t="s">
        <v>71</v>
      </c>
      <c r="BY139" s="30" t="s">
        <v>69</v>
      </c>
      <c r="BZ139" s="30" t="s">
        <v>69</v>
      </c>
    </row>
    <row r="140" spans="1:78" s="30" customFormat="1" x14ac:dyDescent="0.3">
      <c r="A140" s="36">
        <v>14178000</v>
      </c>
      <c r="B140" s="36">
        <v>23780591</v>
      </c>
      <c r="C140" s="30" t="s">
        <v>136</v>
      </c>
      <c r="D140" s="30" t="s">
        <v>189</v>
      </c>
      <c r="E140" s="30" t="s">
        <v>162</v>
      </c>
      <c r="F140" s="63">
        <v>2.9</v>
      </c>
      <c r="G140" s="24">
        <v>-0.37</v>
      </c>
      <c r="H140" s="24" t="str">
        <f t="shared" si="622"/>
        <v>NS</v>
      </c>
      <c r="I140" s="24" t="str">
        <f t="shared" si="622"/>
        <v>VG</v>
      </c>
      <c r="J140" s="24" t="str">
        <f t="shared" si="622"/>
        <v>VG</v>
      </c>
      <c r="K140" s="24" t="str">
        <f t="shared" si="622"/>
        <v>VG</v>
      </c>
      <c r="L140" s="25">
        <v>0.54900000000000004</v>
      </c>
      <c r="M140" s="24" t="str">
        <f t="shared" si="623"/>
        <v>NS</v>
      </c>
      <c r="N140" s="24" t="str">
        <f t="shared" si="624"/>
        <v>G</v>
      </c>
      <c r="O140" s="24" t="str">
        <f t="shared" si="625"/>
        <v>VG</v>
      </c>
      <c r="P140" s="24" t="str">
        <f t="shared" si="626"/>
        <v>G</v>
      </c>
      <c r="Q140" s="24">
        <v>0.91</v>
      </c>
      <c r="R140" s="24" t="str">
        <f t="shared" si="627"/>
        <v>NS</v>
      </c>
      <c r="S140" s="24" t="str">
        <f t="shared" si="628"/>
        <v>G</v>
      </c>
      <c r="T140" s="24" t="str">
        <f t="shared" si="629"/>
        <v>VG</v>
      </c>
      <c r="U140" s="24" t="str">
        <f t="shared" si="630"/>
        <v>VG</v>
      </c>
      <c r="V140" s="24">
        <v>0.83499999999999996</v>
      </c>
      <c r="W140" s="24" t="str">
        <f t="shared" si="631"/>
        <v>G</v>
      </c>
      <c r="X140" s="24" t="str">
        <f t="shared" si="632"/>
        <v>G</v>
      </c>
      <c r="Y140" s="24" t="str">
        <f t="shared" si="633"/>
        <v>G</v>
      </c>
      <c r="Z140" s="24" t="str">
        <f t="shared" si="634"/>
        <v>G</v>
      </c>
      <c r="AA140" s="33">
        <v>0.78799953754496599</v>
      </c>
      <c r="AB140" s="33">
        <v>0.74231516764619199</v>
      </c>
      <c r="AC140" s="33">
        <v>6.3730276493055698</v>
      </c>
      <c r="AD140" s="33">
        <v>3.5550552816532499</v>
      </c>
      <c r="AE140" s="33">
        <v>0.460435079522656</v>
      </c>
      <c r="AF140" s="33">
        <v>0.50762666631473197</v>
      </c>
      <c r="AG140" s="33">
        <v>0.81960087726055897</v>
      </c>
      <c r="AH140" s="33">
        <v>0.76903304690682195</v>
      </c>
      <c r="AI140" s="36" t="s">
        <v>69</v>
      </c>
      <c r="AJ140" s="36" t="s">
        <v>69</v>
      </c>
      <c r="AK140" s="36" t="s">
        <v>69</v>
      </c>
      <c r="AL140" s="36" t="s">
        <v>71</v>
      </c>
      <c r="AM140" s="36" t="s">
        <v>71</v>
      </c>
      <c r="AN140" s="36" t="s">
        <v>69</v>
      </c>
      <c r="AO140" s="36" t="s">
        <v>69</v>
      </c>
      <c r="AP140" s="36" t="s">
        <v>69</v>
      </c>
      <c r="AR140" s="64" t="s">
        <v>150</v>
      </c>
      <c r="AS140" s="33">
        <v>0.78214161428741102</v>
      </c>
      <c r="AT140" s="33">
        <v>0.80702418723414904</v>
      </c>
      <c r="AU140" s="33">
        <v>-2.50314578231451</v>
      </c>
      <c r="AV140" s="33">
        <v>-2.47166366777188</v>
      </c>
      <c r="AW140" s="33">
        <v>0.46675302432077398</v>
      </c>
      <c r="AX140" s="33">
        <v>0.43929012368348502</v>
      </c>
      <c r="AY140" s="33">
        <v>0.82212711382631498</v>
      </c>
      <c r="AZ140" s="33">
        <v>0.84071170320223898</v>
      </c>
      <c r="BA140" s="36" t="s">
        <v>69</v>
      </c>
      <c r="BB140" s="36" t="s">
        <v>71</v>
      </c>
      <c r="BC140" s="36" t="s">
        <v>71</v>
      </c>
      <c r="BD140" s="36" t="s">
        <v>71</v>
      </c>
      <c r="BE140" s="36" t="s">
        <v>71</v>
      </c>
      <c r="BF140" s="36" t="s">
        <v>71</v>
      </c>
      <c r="BG140" s="36" t="s">
        <v>69</v>
      </c>
      <c r="BH140" s="36" t="s">
        <v>69</v>
      </c>
      <c r="BI140" s="30">
        <f t="shared" si="635"/>
        <v>1</v>
      </c>
      <c r="BJ140" s="30" t="s">
        <v>150</v>
      </c>
      <c r="BK140" s="33">
        <v>0.78483542594902</v>
      </c>
      <c r="BL140" s="33">
        <v>0.809274585790839</v>
      </c>
      <c r="BM140" s="33">
        <v>5.5400894370249301</v>
      </c>
      <c r="BN140" s="33">
        <v>4.3717467939577901</v>
      </c>
      <c r="BO140" s="33">
        <v>0.46385835559034599</v>
      </c>
      <c r="BP140" s="33">
        <v>0.436721208792476</v>
      </c>
      <c r="BQ140" s="33">
        <v>0.82459162523038998</v>
      </c>
      <c r="BR140" s="33">
        <v>0.84301761051813595</v>
      </c>
      <c r="BS140" s="30" t="s">
        <v>69</v>
      </c>
      <c r="BT140" s="30" t="s">
        <v>71</v>
      </c>
      <c r="BU140" s="30" t="s">
        <v>69</v>
      </c>
      <c r="BV140" s="30" t="s">
        <v>71</v>
      </c>
      <c r="BW140" s="30" t="s">
        <v>71</v>
      </c>
      <c r="BX140" s="30" t="s">
        <v>71</v>
      </c>
      <c r="BY140" s="30" t="s">
        <v>69</v>
      </c>
      <c r="BZ140" s="30" t="s">
        <v>69</v>
      </c>
    </row>
    <row r="141" spans="1:78" s="30" customFormat="1" x14ac:dyDescent="0.3">
      <c r="A141" s="36">
        <v>14178000</v>
      </c>
      <c r="B141" s="36">
        <v>23780591</v>
      </c>
      <c r="C141" s="30" t="s">
        <v>136</v>
      </c>
      <c r="D141" s="30" t="s">
        <v>190</v>
      </c>
      <c r="E141" s="30" t="s">
        <v>191</v>
      </c>
      <c r="F141" s="63">
        <v>2.9</v>
      </c>
      <c r="G141" s="24">
        <v>-0.41</v>
      </c>
      <c r="H141" s="24" t="str">
        <f t="shared" si="622"/>
        <v>NS</v>
      </c>
      <c r="I141" s="24" t="str">
        <f t="shared" si="622"/>
        <v>VG</v>
      </c>
      <c r="J141" s="24" t="str">
        <f t="shared" si="622"/>
        <v>VG</v>
      </c>
      <c r="K141" s="24" t="str">
        <f t="shared" si="622"/>
        <v>VG</v>
      </c>
      <c r="L141" s="25">
        <v>0.56399999999999995</v>
      </c>
      <c r="M141" s="24" t="str">
        <f t="shared" si="623"/>
        <v>NS</v>
      </c>
      <c r="N141" s="24" t="str">
        <f t="shared" si="624"/>
        <v>G</v>
      </c>
      <c r="O141" s="24" t="str">
        <f t="shared" si="625"/>
        <v>VG</v>
      </c>
      <c r="P141" s="24" t="str">
        <f t="shared" si="626"/>
        <v>G</v>
      </c>
      <c r="Q141" s="24">
        <v>0.92</v>
      </c>
      <c r="R141" s="24" t="str">
        <f t="shared" si="627"/>
        <v>NS</v>
      </c>
      <c r="S141" s="24" t="str">
        <f t="shared" si="628"/>
        <v>G</v>
      </c>
      <c r="T141" s="24" t="str">
        <f t="shared" si="629"/>
        <v>VG</v>
      </c>
      <c r="U141" s="24" t="str">
        <f t="shared" si="630"/>
        <v>VG</v>
      </c>
      <c r="V141" s="24">
        <v>0.81</v>
      </c>
      <c r="W141" s="24" t="str">
        <f t="shared" si="631"/>
        <v>G</v>
      </c>
      <c r="X141" s="24" t="str">
        <f t="shared" si="632"/>
        <v>G</v>
      </c>
      <c r="Y141" s="24" t="str">
        <f t="shared" si="633"/>
        <v>G</v>
      </c>
      <c r="Z141" s="24" t="str">
        <f t="shared" si="634"/>
        <v>G</v>
      </c>
      <c r="AA141" s="33">
        <v>0.78799953754496599</v>
      </c>
      <c r="AB141" s="33">
        <v>0.74231516764619199</v>
      </c>
      <c r="AC141" s="33">
        <v>6.3730276493055698</v>
      </c>
      <c r="AD141" s="33">
        <v>3.5550552816532499</v>
      </c>
      <c r="AE141" s="33">
        <v>0.460435079522656</v>
      </c>
      <c r="AF141" s="33">
        <v>0.50762666631473197</v>
      </c>
      <c r="AG141" s="33">
        <v>0.81960087726055897</v>
      </c>
      <c r="AH141" s="33">
        <v>0.76903304690682195</v>
      </c>
      <c r="AI141" s="36" t="s">
        <v>69</v>
      </c>
      <c r="AJ141" s="36" t="s">
        <v>69</v>
      </c>
      <c r="AK141" s="36" t="s">
        <v>69</v>
      </c>
      <c r="AL141" s="36" t="s">
        <v>71</v>
      </c>
      <c r="AM141" s="36" t="s">
        <v>71</v>
      </c>
      <c r="AN141" s="36" t="s">
        <v>69</v>
      </c>
      <c r="AO141" s="36" t="s">
        <v>69</v>
      </c>
      <c r="AP141" s="36" t="s">
        <v>69</v>
      </c>
      <c r="AR141" s="64" t="s">
        <v>150</v>
      </c>
      <c r="AS141" s="33">
        <v>0.78214161428741102</v>
      </c>
      <c r="AT141" s="33">
        <v>0.80702418723414904</v>
      </c>
      <c r="AU141" s="33">
        <v>-2.50314578231451</v>
      </c>
      <c r="AV141" s="33">
        <v>-2.47166366777188</v>
      </c>
      <c r="AW141" s="33">
        <v>0.46675302432077398</v>
      </c>
      <c r="AX141" s="33">
        <v>0.43929012368348502</v>
      </c>
      <c r="AY141" s="33">
        <v>0.82212711382631498</v>
      </c>
      <c r="AZ141" s="33">
        <v>0.84071170320223898</v>
      </c>
      <c r="BA141" s="36" t="s">
        <v>69</v>
      </c>
      <c r="BB141" s="36" t="s">
        <v>71</v>
      </c>
      <c r="BC141" s="36" t="s">
        <v>71</v>
      </c>
      <c r="BD141" s="36" t="s">
        <v>71</v>
      </c>
      <c r="BE141" s="36" t="s">
        <v>71</v>
      </c>
      <c r="BF141" s="36" t="s">
        <v>71</v>
      </c>
      <c r="BG141" s="36" t="s">
        <v>69</v>
      </c>
      <c r="BH141" s="36" t="s">
        <v>69</v>
      </c>
      <c r="BI141" s="30">
        <f t="shared" si="635"/>
        <v>1</v>
      </c>
      <c r="BJ141" s="30" t="s">
        <v>150</v>
      </c>
      <c r="BK141" s="33">
        <v>0.78483542594902</v>
      </c>
      <c r="BL141" s="33">
        <v>0.809274585790839</v>
      </c>
      <c r="BM141" s="33">
        <v>5.5400894370249301</v>
      </c>
      <c r="BN141" s="33">
        <v>4.3717467939577901</v>
      </c>
      <c r="BO141" s="33">
        <v>0.46385835559034599</v>
      </c>
      <c r="BP141" s="33">
        <v>0.436721208792476</v>
      </c>
      <c r="BQ141" s="33">
        <v>0.82459162523038998</v>
      </c>
      <c r="BR141" s="33">
        <v>0.84301761051813595</v>
      </c>
      <c r="BS141" s="30" t="s">
        <v>69</v>
      </c>
      <c r="BT141" s="30" t="s">
        <v>71</v>
      </c>
      <c r="BU141" s="30" t="s">
        <v>69</v>
      </c>
      <c r="BV141" s="30" t="s">
        <v>71</v>
      </c>
      <c r="BW141" s="30" t="s">
        <v>71</v>
      </c>
      <c r="BX141" s="30" t="s">
        <v>71</v>
      </c>
      <c r="BY141" s="30" t="s">
        <v>69</v>
      </c>
      <c r="BZ141" s="30" t="s">
        <v>69</v>
      </c>
    </row>
    <row r="142" spans="1:78" s="49" customFormat="1" x14ac:dyDescent="0.3">
      <c r="A142" s="48">
        <v>14178000</v>
      </c>
      <c r="B142" s="48">
        <v>23780591</v>
      </c>
      <c r="C142" s="49" t="s">
        <v>136</v>
      </c>
      <c r="D142" s="49" t="s">
        <v>192</v>
      </c>
      <c r="E142" s="49" t="s">
        <v>196</v>
      </c>
      <c r="F142" s="50">
        <v>0.6</v>
      </c>
      <c r="G142" s="51">
        <v>0.95</v>
      </c>
      <c r="H142" s="51" t="str">
        <f t="shared" si="622"/>
        <v>VG</v>
      </c>
      <c r="I142" s="51" t="str">
        <f t="shared" si="622"/>
        <v>VG</v>
      </c>
      <c r="J142" s="51" t="str">
        <f t="shared" si="622"/>
        <v>VG</v>
      </c>
      <c r="K142" s="51" t="str">
        <f t="shared" si="622"/>
        <v>VG</v>
      </c>
      <c r="L142" s="52">
        <v>-3.6999999999999998E-2</v>
      </c>
      <c r="M142" s="51" t="str">
        <f t="shared" si="623"/>
        <v>VG</v>
      </c>
      <c r="N142" s="51" t="str">
        <f t="shared" si="624"/>
        <v>G</v>
      </c>
      <c r="O142" s="51" t="str">
        <f t="shared" si="625"/>
        <v>VG</v>
      </c>
      <c r="P142" s="51" t="str">
        <f t="shared" si="626"/>
        <v>G</v>
      </c>
      <c r="Q142" s="51">
        <v>0.22</v>
      </c>
      <c r="R142" s="51" t="str">
        <f t="shared" si="627"/>
        <v>VG</v>
      </c>
      <c r="S142" s="51" t="str">
        <f t="shared" si="628"/>
        <v>G</v>
      </c>
      <c r="T142" s="51" t="str">
        <f t="shared" si="629"/>
        <v>VG</v>
      </c>
      <c r="U142" s="51" t="str">
        <f t="shared" si="630"/>
        <v>VG</v>
      </c>
      <c r="V142" s="51">
        <v>0.96599999999999997</v>
      </c>
      <c r="W142" s="51" t="str">
        <f t="shared" si="631"/>
        <v>VG</v>
      </c>
      <c r="X142" s="51" t="str">
        <f t="shared" si="632"/>
        <v>G</v>
      </c>
      <c r="Y142" s="51" t="str">
        <f t="shared" si="633"/>
        <v>G</v>
      </c>
      <c r="Z142" s="51" t="str">
        <f t="shared" si="634"/>
        <v>G</v>
      </c>
      <c r="AA142" s="53">
        <v>0.78799953754496599</v>
      </c>
      <c r="AB142" s="53">
        <v>0.74231516764619199</v>
      </c>
      <c r="AC142" s="53">
        <v>6.3730276493055698</v>
      </c>
      <c r="AD142" s="53">
        <v>3.5550552816532499</v>
      </c>
      <c r="AE142" s="53">
        <v>0.460435079522656</v>
      </c>
      <c r="AF142" s="53">
        <v>0.50762666631473197</v>
      </c>
      <c r="AG142" s="53">
        <v>0.81960087726055897</v>
      </c>
      <c r="AH142" s="53">
        <v>0.76903304690682195</v>
      </c>
      <c r="AI142" s="48" t="s">
        <v>69</v>
      </c>
      <c r="AJ142" s="48" t="s">
        <v>69</v>
      </c>
      <c r="AK142" s="48" t="s">
        <v>69</v>
      </c>
      <c r="AL142" s="48" t="s">
        <v>71</v>
      </c>
      <c r="AM142" s="48" t="s">
        <v>71</v>
      </c>
      <c r="AN142" s="48" t="s">
        <v>69</v>
      </c>
      <c r="AO142" s="48" t="s">
        <v>69</v>
      </c>
      <c r="AP142" s="48" t="s">
        <v>69</v>
      </c>
      <c r="AR142" s="54" t="s">
        <v>150</v>
      </c>
      <c r="AS142" s="53">
        <v>0.78214161428741102</v>
      </c>
      <c r="AT142" s="53">
        <v>0.80702418723414904</v>
      </c>
      <c r="AU142" s="53">
        <v>-2.50314578231451</v>
      </c>
      <c r="AV142" s="53">
        <v>-2.47166366777188</v>
      </c>
      <c r="AW142" s="53">
        <v>0.46675302432077398</v>
      </c>
      <c r="AX142" s="53">
        <v>0.43929012368348502</v>
      </c>
      <c r="AY142" s="53">
        <v>0.82212711382631498</v>
      </c>
      <c r="AZ142" s="53">
        <v>0.84071170320223898</v>
      </c>
      <c r="BA142" s="48" t="s">
        <v>69</v>
      </c>
      <c r="BB142" s="48" t="s">
        <v>71</v>
      </c>
      <c r="BC142" s="48" t="s">
        <v>71</v>
      </c>
      <c r="BD142" s="48" t="s">
        <v>71</v>
      </c>
      <c r="BE142" s="48" t="s">
        <v>71</v>
      </c>
      <c r="BF142" s="48" t="s">
        <v>71</v>
      </c>
      <c r="BG142" s="48" t="s">
        <v>69</v>
      </c>
      <c r="BH142" s="48" t="s">
        <v>69</v>
      </c>
      <c r="BI142" s="49">
        <f t="shared" si="635"/>
        <v>1</v>
      </c>
      <c r="BJ142" s="49" t="s">
        <v>150</v>
      </c>
      <c r="BK142" s="53">
        <v>0.78483542594902</v>
      </c>
      <c r="BL142" s="53">
        <v>0.809274585790839</v>
      </c>
      <c r="BM142" s="53">
        <v>5.5400894370249301</v>
      </c>
      <c r="BN142" s="53">
        <v>4.3717467939577901</v>
      </c>
      <c r="BO142" s="53">
        <v>0.46385835559034599</v>
      </c>
      <c r="BP142" s="53">
        <v>0.436721208792476</v>
      </c>
      <c r="BQ142" s="53">
        <v>0.82459162523038998</v>
      </c>
      <c r="BR142" s="53">
        <v>0.84301761051813595</v>
      </c>
      <c r="BS142" s="49" t="s">
        <v>69</v>
      </c>
      <c r="BT142" s="49" t="s">
        <v>71</v>
      </c>
      <c r="BU142" s="49" t="s">
        <v>69</v>
      </c>
      <c r="BV142" s="49" t="s">
        <v>71</v>
      </c>
      <c r="BW142" s="49" t="s">
        <v>71</v>
      </c>
      <c r="BX142" s="49" t="s">
        <v>71</v>
      </c>
      <c r="BY142" s="49" t="s">
        <v>69</v>
      </c>
      <c r="BZ142" s="49" t="s">
        <v>69</v>
      </c>
    </row>
    <row r="143" spans="1:78" s="49" customFormat="1" x14ac:dyDescent="0.3">
      <c r="A143" s="48">
        <v>14178000</v>
      </c>
      <c r="B143" s="48">
        <v>23780591</v>
      </c>
      <c r="C143" s="49" t="s">
        <v>136</v>
      </c>
      <c r="D143" s="49" t="s">
        <v>245</v>
      </c>
      <c r="E143" s="49" t="s">
        <v>234</v>
      </c>
      <c r="F143" s="50">
        <v>0.7</v>
      </c>
      <c r="G143" s="51">
        <v>0.94</v>
      </c>
      <c r="H143" s="51" t="str">
        <f t="shared" ref="H143" si="636">IF(G143&gt;0.8,"VG",IF(G143&gt;0.7,"G",IF(G143&gt;0.45,"S","NS")))</f>
        <v>VG</v>
      </c>
      <c r="I143" s="51" t="str">
        <f t="shared" ref="I143" si="637">IF(H143&gt;0.8,"VG",IF(H143&gt;0.7,"G",IF(H143&gt;0.45,"S","NS")))</f>
        <v>VG</v>
      </c>
      <c r="J143" s="51" t="str">
        <f t="shared" ref="J143" si="638">IF(I143&gt;0.8,"VG",IF(I143&gt;0.7,"G",IF(I143&gt;0.45,"S","NS")))</f>
        <v>VG</v>
      </c>
      <c r="K143" s="51" t="str">
        <f t="shared" ref="K143" si="639">IF(J143&gt;0.8,"VG",IF(J143&gt;0.7,"G",IF(J143&gt;0.45,"S","NS")))</f>
        <v>VG</v>
      </c>
      <c r="L143" s="52">
        <v>-4.9500000000000002E-2</v>
      </c>
      <c r="M143" s="51" t="str">
        <f t="shared" si="623"/>
        <v>VG</v>
      </c>
      <c r="N143" s="51" t="str">
        <f t="shared" si="624"/>
        <v>G</v>
      </c>
      <c r="O143" s="51" t="str">
        <f t="shared" si="625"/>
        <v>VG</v>
      </c>
      <c r="P143" s="51" t="str">
        <f t="shared" si="626"/>
        <v>G</v>
      </c>
      <c r="Q143" s="51">
        <v>0.25</v>
      </c>
      <c r="R143" s="51" t="str">
        <f t="shared" si="627"/>
        <v>VG</v>
      </c>
      <c r="S143" s="51" t="str">
        <f t="shared" si="628"/>
        <v>G</v>
      </c>
      <c r="T143" s="51" t="str">
        <f t="shared" si="629"/>
        <v>VG</v>
      </c>
      <c r="U143" s="51" t="str">
        <f t="shared" si="630"/>
        <v>VG</v>
      </c>
      <c r="V143" s="51">
        <v>0.96599999999999997</v>
      </c>
      <c r="W143" s="51" t="str">
        <f t="shared" si="631"/>
        <v>VG</v>
      </c>
      <c r="X143" s="51" t="str">
        <f t="shared" si="632"/>
        <v>G</v>
      </c>
      <c r="Y143" s="51" t="str">
        <f t="shared" si="633"/>
        <v>G</v>
      </c>
      <c r="Z143" s="51" t="str">
        <f t="shared" si="634"/>
        <v>G</v>
      </c>
      <c r="AA143" s="53">
        <v>0.78799953754496599</v>
      </c>
      <c r="AB143" s="53">
        <v>0.74231516764619199</v>
      </c>
      <c r="AC143" s="53">
        <v>6.3730276493055698</v>
      </c>
      <c r="AD143" s="53">
        <v>3.5550552816532499</v>
      </c>
      <c r="AE143" s="53">
        <v>0.460435079522656</v>
      </c>
      <c r="AF143" s="53">
        <v>0.50762666631473197</v>
      </c>
      <c r="AG143" s="53">
        <v>0.81960087726055897</v>
      </c>
      <c r="AH143" s="53">
        <v>0.76903304690682195</v>
      </c>
      <c r="AI143" s="48" t="s">
        <v>69</v>
      </c>
      <c r="AJ143" s="48" t="s">
        <v>69</v>
      </c>
      <c r="AK143" s="48" t="s">
        <v>69</v>
      </c>
      <c r="AL143" s="48" t="s">
        <v>71</v>
      </c>
      <c r="AM143" s="48" t="s">
        <v>71</v>
      </c>
      <c r="AN143" s="48" t="s">
        <v>69</v>
      </c>
      <c r="AO143" s="48" t="s">
        <v>69</v>
      </c>
      <c r="AP143" s="48" t="s">
        <v>69</v>
      </c>
      <c r="AR143" s="54" t="s">
        <v>150</v>
      </c>
      <c r="AS143" s="53">
        <v>0.78214161428741102</v>
      </c>
      <c r="AT143" s="53">
        <v>0.80702418723414904</v>
      </c>
      <c r="AU143" s="53">
        <v>-2.50314578231451</v>
      </c>
      <c r="AV143" s="53">
        <v>-2.47166366777188</v>
      </c>
      <c r="AW143" s="53">
        <v>0.46675302432077398</v>
      </c>
      <c r="AX143" s="53">
        <v>0.43929012368348502</v>
      </c>
      <c r="AY143" s="53">
        <v>0.82212711382631498</v>
      </c>
      <c r="AZ143" s="53">
        <v>0.84071170320223898</v>
      </c>
      <c r="BA143" s="48" t="s">
        <v>69</v>
      </c>
      <c r="BB143" s="48" t="s">
        <v>71</v>
      </c>
      <c r="BC143" s="48" t="s">
        <v>71</v>
      </c>
      <c r="BD143" s="48" t="s">
        <v>71</v>
      </c>
      <c r="BE143" s="48" t="s">
        <v>71</v>
      </c>
      <c r="BF143" s="48" t="s">
        <v>71</v>
      </c>
      <c r="BG143" s="48" t="s">
        <v>69</v>
      </c>
      <c r="BH143" s="48" t="s">
        <v>69</v>
      </c>
      <c r="BI143" s="49">
        <f t="shared" si="635"/>
        <v>1</v>
      </c>
      <c r="BJ143" s="49" t="s">
        <v>150</v>
      </c>
      <c r="BK143" s="53">
        <v>0.78483542594902</v>
      </c>
      <c r="BL143" s="53">
        <v>0.809274585790839</v>
      </c>
      <c r="BM143" s="53">
        <v>5.5400894370249301</v>
      </c>
      <c r="BN143" s="53">
        <v>4.3717467939577901</v>
      </c>
      <c r="BO143" s="53">
        <v>0.46385835559034599</v>
      </c>
      <c r="BP143" s="53">
        <v>0.436721208792476</v>
      </c>
      <c r="BQ143" s="53">
        <v>0.82459162523038998</v>
      </c>
      <c r="BR143" s="53">
        <v>0.84301761051813595</v>
      </c>
      <c r="BS143" s="49" t="s">
        <v>69</v>
      </c>
      <c r="BT143" s="49" t="s">
        <v>71</v>
      </c>
      <c r="BU143" s="49" t="s">
        <v>69</v>
      </c>
      <c r="BV143" s="49" t="s">
        <v>71</v>
      </c>
      <c r="BW143" s="49" t="s">
        <v>71</v>
      </c>
      <c r="BX143" s="49" t="s">
        <v>71</v>
      </c>
      <c r="BY143" s="49" t="s">
        <v>69</v>
      </c>
      <c r="BZ143" s="49" t="s">
        <v>69</v>
      </c>
    </row>
    <row r="144" spans="1:78" s="30" customFormat="1" ht="28.8" x14ac:dyDescent="0.3">
      <c r="A144" s="36">
        <v>14178000</v>
      </c>
      <c r="B144" s="36">
        <v>23780591</v>
      </c>
      <c r="C144" s="30" t="s">
        <v>136</v>
      </c>
      <c r="D144" s="67" t="s">
        <v>266</v>
      </c>
      <c r="E144" s="30" t="s">
        <v>267</v>
      </c>
      <c r="F144" s="63">
        <v>1.9</v>
      </c>
      <c r="G144" s="24">
        <v>0.46</v>
      </c>
      <c r="H144" s="24" t="str">
        <f t="shared" ref="H144" si="640">IF(G144&gt;0.8,"VG",IF(G144&gt;0.7,"G",IF(G144&gt;0.45,"S","NS")))</f>
        <v>S</v>
      </c>
      <c r="I144" s="24" t="str">
        <f t="shared" ref="I144" si="641">IF(H144&gt;0.8,"VG",IF(H144&gt;0.7,"G",IF(H144&gt;0.45,"S","NS")))</f>
        <v>VG</v>
      </c>
      <c r="J144" s="24" t="str">
        <f t="shared" ref="J144" si="642">IF(I144&gt;0.8,"VG",IF(I144&gt;0.7,"G",IF(I144&gt;0.45,"S","NS")))</f>
        <v>VG</v>
      </c>
      <c r="K144" s="24" t="str">
        <f t="shared" ref="K144" si="643">IF(J144&gt;0.8,"VG",IF(J144&gt;0.7,"G",IF(J144&gt;0.45,"S","NS")))</f>
        <v>VG</v>
      </c>
      <c r="L144" s="25">
        <v>0.18540000000000001</v>
      </c>
      <c r="M144" s="24" t="str">
        <f t="shared" si="623"/>
        <v>NS</v>
      </c>
      <c r="N144" s="24" t="str">
        <f t="shared" ref="N144" si="644">AO144</f>
        <v>G</v>
      </c>
      <c r="O144" s="24" t="str">
        <f t="shared" ref="O144" si="645">BD144</f>
        <v>VG</v>
      </c>
      <c r="P144" s="24" t="str">
        <f t="shared" ref="P144" si="646">BY144</f>
        <v>G</v>
      </c>
      <c r="Q144" s="24">
        <v>0.69</v>
      </c>
      <c r="R144" s="24" t="str">
        <f t="shared" si="627"/>
        <v>S</v>
      </c>
      <c r="S144" s="24" t="str">
        <f t="shared" ref="S144" si="647">AN144</f>
        <v>G</v>
      </c>
      <c r="T144" s="24" t="str">
        <f t="shared" ref="T144" si="648">BF144</f>
        <v>VG</v>
      </c>
      <c r="U144" s="24" t="str">
        <f t="shared" ref="U144" si="649">BX144</f>
        <v>VG</v>
      </c>
      <c r="V144" s="24">
        <v>0.78900000000000003</v>
      </c>
      <c r="W144" s="24" t="str">
        <f t="shared" si="631"/>
        <v>G</v>
      </c>
      <c r="X144" s="24" t="str">
        <f t="shared" ref="X144" si="650">AP144</f>
        <v>G</v>
      </c>
      <c r="Y144" s="24" t="str">
        <f t="shared" ref="Y144" si="651">BH144</f>
        <v>G</v>
      </c>
      <c r="Z144" s="24" t="str">
        <f t="shared" ref="Z144" si="652">BZ144</f>
        <v>G</v>
      </c>
      <c r="AA144" s="33">
        <v>0.78799953754496599</v>
      </c>
      <c r="AB144" s="33">
        <v>0.74231516764619199</v>
      </c>
      <c r="AC144" s="33">
        <v>6.3730276493055698</v>
      </c>
      <c r="AD144" s="33">
        <v>3.5550552816532499</v>
      </c>
      <c r="AE144" s="33">
        <v>0.460435079522656</v>
      </c>
      <c r="AF144" s="33">
        <v>0.50762666631473197</v>
      </c>
      <c r="AG144" s="33">
        <v>0.81960087726055897</v>
      </c>
      <c r="AH144" s="33">
        <v>0.76903304690682195</v>
      </c>
      <c r="AI144" s="36" t="s">
        <v>69</v>
      </c>
      <c r="AJ144" s="36" t="s">
        <v>69</v>
      </c>
      <c r="AK144" s="36" t="s">
        <v>69</v>
      </c>
      <c r="AL144" s="36" t="s">
        <v>71</v>
      </c>
      <c r="AM144" s="36" t="s">
        <v>71</v>
      </c>
      <c r="AN144" s="36" t="s">
        <v>69</v>
      </c>
      <c r="AO144" s="36" t="s">
        <v>69</v>
      </c>
      <c r="AP144" s="36" t="s">
        <v>69</v>
      </c>
      <c r="AR144" s="64" t="s">
        <v>150</v>
      </c>
      <c r="AS144" s="33">
        <v>0.78214161428741102</v>
      </c>
      <c r="AT144" s="33">
        <v>0.80702418723414904</v>
      </c>
      <c r="AU144" s="33">
        <v>-2.50314578231451</v>
      </c>
      <c r="AV144" s="33">
        <v>-2.47166366777188</v>
      </c>
      <c r="AW144" s="33">
        <v>0.46675302432077398</v>
      </c>
      <c r="AX144" s="33">
        <v>0.43929012368348502</v>
      </c>
      <c r="AY144" s="33">
        <v>0.82212711382631498</v>
      </c>
      <c r="AZ144" s="33">
        <v>0.84071170320223898</v>
      </c>
      <c r="BA144" s="36" t="s">
        <v>69</v>
      </c>
      <c r="BB144" s="36" t="s">
        <v>71</v>
      </c>
      <c r="BC144" s="36" t="s">
        <v>71</v>
      </c>
      <c r="BD144" s="36" t="s">
        <v>71</v>
      </c>
      <c r="BE144" s="36" t="s">
        <v>71</v>
      </c>
      <c r="BF144" s="36" t="s">
        <v>71</v>
      </c>
      <c r="BG144" s="36" t="s">
        <v>69</v>
      </c>
      <c r="BH144" s="36" t="s">
        <v>69</v>
      </c>
      <c r="BI144" s="30">
        <f t="shared" ref="BI144" si="653">IF(BJ144=AR144,1,0)</f>
        <v>1</v>
      </c>
      <c r="BJ144" s="30" t="s">
        <v>150</v>
      </c>
      <c r="BK144" s="33">
        <v>0.78483542594902</v>
      </c>
      <c r="BL144" s="33">
        <v>0.809274585790839</v>
      </c>
      <c r="BM144" s="33">
        <v>5.5400894370249301</v>
      </c>
      <c r="BN144" s="33">
        <v>4.3717467939577901</v>
      </c>
      <c r="BO144" s="33">
        <v>0.46385835559034599</v>
      </c>
      <c r="BP144" s="33">
        <v>0.436721208792476</v>
      </c>
      <c r="BQ144" s="33">
        <v>0.82459162523038998</v>
      </c>
      <c r="BR144" s="33">
        <v>0.84301761051813595</v>
      </c>
      <c r="BS144" s="30" t="s">
        <v>69</v>
      </c>
      <c r="BT144" s="30" t="s">
        <v>71</v>
      </c>
      <c r="BU144" s="30" t="s">
        <v>69</v>
      </c>
      <c r="BV144" s="30" t="s">
        <v>71</v>
      </c>
      <c r="BW144" s="30" t="s">
        <v>71</v>
      </c>
      <c r="BX144" s="30" t="s">
        <v>71</v>
      </c>
      <c r="BY144" s="30" t="s">
        <v>69</v>
      </c>
      <c r="BZ144" s="30" t="s">
        <v>69</v>
      </c>
    </row>
    <row r="145" spans="1:78" s="49" customFormat="1" ht="28.8" x14ac:dyDescent="0.3">
      <c r="A145" s="48">
        <v>14178000</v>
      </c>
      <c r="B145" s="48">
        <v>23780591</v>
      </c>
      <c r="C145" s="49" t="s">
        <v>136</v>
      </c>
      <c r="D145" s="65" t="s">
        <v>269</v>
      </c>
      <c r="E145" s="49" t="s">
        <v>271</v>
      </c>
      <c r="F145" s="50">
        <v>1.1000000000000001</v>
      </c>
      <c r="G145" s="51">
        <v>0.84</v>
      </c>
      <c r="H145" s="51" t="str">
        <f t="shared" ref="H145" si="654">IF(G145&gt;0.8,"VG",IF(G145&gt;0.7,"G",IF(G145&gt;0.45,"S","NS")))</f>
        <v>VG</v>
      </c>
      <c r="I145" s="51" t="str">
        <f t="shared" ref="I145" si="655">IF(H145&gt;0.8,"VG",IF(H145&gt;0.7,"G",IF(H145&gt;0.45,"S","NS")))</f>
        <v>VG</v>
      </c>
      <c r="J145" s="51" t="str">
        <f t="shared" ref="J145" si="656">IF(I145&gt;0.8,"VG",IF(I145&gt;0.7,"G",IF(I145&gt;0.45,"S","NS")))</f>
        <v>VG</v>
      </c>
      <c r="K145" s="51" t="str">
        <f t="shared" ref="K145" si="657">IF(J145&gt;0.8,"VG",IF(J145&gt;0.7,"G",IF(J145&gt;0.45,"S","NS")))</f>
        <v>VG</v>
      </c>
      <c r="L145" s="52">
        <v>4.2900000000000001E-2</v>
      </c>
      <c r="M145" s="51" t="str">
        <f t="shared" si="623"/>
        <v>VG</v>
      </c>
      <c r="N145" s="51" t="str">
        <f t="shared" ref="N145" si="658">AO145</f>
        <v>G</v>
      </c>
      <c r="O145" s="51" t="str">
        <f t="shared" ref="O145" si="659">BD145</f>
        <v>VG</v>
      </c>
      <c r="P145" s="51" t="str">
        <f t="shared" ref="P145" si="660">BY145</f>
        <v>G</v>
      </c>
      <c r="Q145" s="51">
        <v>0.4</v>
      </c>
      <c r="R145" s="51" t="str">
        <f t="shared" si="627"/>
        <v>VG</v>
      </c>
      <c r="S145" s="51" t="str">
        <f t="shared" ref="S145" si="661">AN145</f>
        <v>G</v>
      </c>
      <c r="T145" s="51" t="str">
        <f t="shared" ref="T145" si="662">BF145</f>
        <v>VG</v>
      </c>
      <c r="U145" s="51" t="str">
        <f t="shared" ref="U145" si="663">BX145</f>
        <v>VG</v>
      </c>
      <c r="V145" s="51">
        <v>0.94599999999999995</v>
      </c>
      <c r="W145" s="51" t="str">
        <f t="shared" si="631"/>
        <v>VG</v>
      </c>
      <c r="X145" s="51" t="str">
        <f t="shared" ref="X145" si="664">AP145</f>
        <v>G</v>
      </c>
      <c r="Y145" s="51" t="str">
        <f t="shared" ref="Y145" si="665">BH145</f>
        <v>G</v>
      </c>
      <c r="Z145" s="51" t="str">
        <f t="shared" ref="Z145" si="666">BZ145</f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48" t="s">
        <v>69</v>
      </c>
      <c r="AJ145" s="48" t="s">
        <v>69</v>
      </c>
      <c r="AK145" s="48" t="s">
        <v>69</v>
      </c>
      <c r="AL145" s="48" t="s">
        <v>71</v>
      </c>
      <c r="AM145" s="48" t="s">
        <v>71</v>
      </c>
      <c r="AN145" s="48" t="s">
        <v>69</v>
      </c>
      <c r="AO145" s="48" t="s">
        <v>69</v>
      </c>
      <c r="AP145" s="48" t="s">
        <v>69</v>
      </c>
      <c r="AR145" s="54" t="s">
        <v>150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48" t="s">
        <v>69</v>
      </c>
      <c r="BB145" s="48" t="s">
        <v>71</v>
      </c>
      <c r="BC145" s="48" t="s">
        <v>71</v>
      </c>
      <c r="BD145" s="48" t="s">
        <v>71</v>
      </c>
      <c r="BE145" s="48" t="s">
        <v>71</v>
      </c>
      <c r="BF145" s="48" t="s">
        <v>71</v>
      </c>
      <c r="BG145" s="48" t="s">
        <v>69</v>
      </c>
      <c r="BH145" s="48" t="s">
        <v>69</v>
      </c>
      <c r="BI145" s="49">
        <f t="shared" ref="BI145" si="667">IF(BJ145=AR145,1,0)</f>
        <v>1</v>
      </c>
      <c r="BJ145" s="49" t="s">
        <v>150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49" t="s">
        <v>69</v>
      </c>
      <c r="BT145" s="49" t="s">
        <v>71</v>
      </c>
      <c r="BU145" s="49" t="s">
        <v>69</v>
      </c>
      <c r="BV145" s="49" t="s">
        <v>71</v>
      </c>
      <c r="BW145" s="49" t="s">
        <v>71</v>
      </c>
      <c r="BX145" s="49" t="s">
        <v>71</v>
      </c>
      <c r="BY145" s="49" t="s">
        <v>69</v>
      </c>
      <c r="BZ145" s="49" t="s">
        <v>69</v>
      </c>
    </row>
    <row r="146" spans="1:78" s="49" customFormat="1" x14ac:dyDescent="0.3">
      <c r="A146" s="48">
        <v>14178000</v>
      </c>
      <c r="B146" s="48">
        <v>23780591</v>
      </c>
      <c r="C146" s="49" t="s">
        <v>136</v>
      </c>
      <c r="D146" s="65" t="s">
        <v>278</v>
      </c>
      <c r="E146" s="49" t="s">
        <v>271</v>
      </c>
      <c r="F146" s="50">
        <v>1.1000000000000001</v>
      </c>
      <c r="G146" s="51">
        <v>0.83</v>
      </c>
      <c r="H146" s="51" t="str">
        <f t="shared" ref="H146" si="668">IF(G146&gt;0.8,"VG",IF(G146&gt;0.7,"G",IF(G146&gt;0.45,"S","NS")))</f>
        <v>VG</v>
      </c>
      <c r="I146" s="51" t="str">
        <f t="shared" ref="I146" si="669">IF(H146&gt;0.8,"VG",IF(H146&gt;0.7,"G",IF(H146&gt;0.45,"S","NS")))</f>
        <v>VG</v>
      </c>
      <c r="J146" s="51" t="str">
        <f t="shared" ref="J146" si="670">IF(I146&gt;0.8,"VG",IF(I146&gt;0.7,"G",IF(I146&gt;0.45,"S","NS")))</f>
        <v>VG</v>
      </c>
      <c r="K146" s="51" t="str">
        <f t="shared" ref="K146" si="671">IF(J146&gt;0.8,"VG",IF(J146&gt;0.7,"G",IF(J146&gt;0.45,"S","NS")))</f>
        <v>VG</v>
      </c>
      <c r="L146" s="52">
        <v>4.4900000000000002E-2</v>
      </c>
      <c r="M146" s="51" t="str">
        <f t="shared" si="623"/>
        <v>VG</v>
      </c>
      <c r="N146" s="51" t="str">
        <f t="shared" ref="N146" si="672">AO146</f>
        <v>G</v>
      </c>
      <c r="O146" s="51" t="str">
        <f t="shared" ref="O146" si="673">BD146</f>
        <v>VG</v>
      </c>
      <c r="P146" s="51" t="str">
        <f t="shared" ref="P146" si="674">BY146</f>
        <v>G</v>
      </c>
      <c r="Q146" s="51">
        <v>0.41</v>
      </c>
      <c r="R146" s="51" t="str">
        <f t="shared" si="627"/>
        <v>VG</v>
      </c>
      <c r="S146" s="51" t="str">
        <f t="shared" ref="S146" si="675">AN146</f>
        <v>G</v>
      </c>
      <c r="T146" s="51" t="str">
        <f t="shared" ref="T146" si="676">BF146</f>
        <v>VG</v>
      </c>
      <c r="U146" s="51" t="str">
        <f t="shared" ref="U146" si="677">BX146</f>
        <v>VG</v>
      </c>
      <c r="V146" s="51">
        <v>0.94699999999999995</v>
      </c>
      <c r="W146" s="51" t="str">
        <f t="shared" si="631"/>
        <v>VG</v>
      </c>
      <c r="X146" s="51" t="str">
        <f t="shared" ref="X146" si="678">AP146</f>
        <v>G</v>
      </c>
      <c r="Y146" s="51" t="str">
        <f t="shared" ref="Y146" si="679">BH146</f>
        <v>G</v>
      </c>
      <c r="Z146" s="51" t="str">
        <f t="shared" ref="Z146" si="680">BZ146</f>
        <v>G</v>
      </c>
      <c r="AA146" s="53">
        <v>0.78799953754496599</v>
      </c>
      <c r="AB146" s="53">
        <v>0.74231516764619199</v>
      </c>
      <c r="AC146" s="53">
        <v>6.3730276493055698</v>
      </c>
      <c r="AD146" s="53">
        <v>3.5550552816532499</v>
      </c>
      <c r="AE146" s="53">
        <v>0.460435079522656</v>
      </c>
      <c r="AF146" s="53">
        <v>0.50762666631473197</v>
      </c>
      <c r="AG146" s="53">
        <v>0.81960087726055897</v>
      </c>
      <c r="AH146" s="53">
        <v>0.76903304690682195</v>
      </c>
      <c r="AI146" s="48" t="s">
        <v>69</v>
      </c>
      <c r="AJ146" s="48" t="s">
        <v>69</v>
      </c>
      <c r="AK146" s="48" t="s">
        <v>69</v>
      </c>
      <c r="AL146" s="48" t="s">
        <v>71</v>
      </c>
      <c r="AM146" s="48" t="s">
        <v>71</v>
      </c>
      <c r="AN146" s="48" t="s">
        <v>69</v>
      </c>
      <c r="AO146" s="48" t="s">
        <v>69</v>
      </c>
      <c r="AP146" s="48" t="s">
        <v>69</v>
      </c>
      <c r="AR146" s="54" t="s">
        <v>150</v>
      </c>
      <c r="AS146" s="53">
        <v>0.78214161428741102</v>
      </c>
      <c r="AT146" s="53">
        <v>0.80702418723414904</v>
      </c>
      <c r="AU146" s="53">
        <v>-2.50314578231451</v>
      </c>
      <c r="AV146" s="53">
        <v>-2.47166366777188</v>
      </c>
      <c r="AW146" s="53">
        <v>0.46675302432077398</v>
      </c>
      <c r="AX146" s="53">
        <v>0.43929012368348502</v>
      </c>
      <c r="AY146" s="53">
        <v>0.82212711382631498</v>
      </c>
      <c r="AZ146" s="53">
        <v>0.84071170320223898</v>
      </c>
      <c r="BA146" s="48" t="s">
        <v>69</v>
      </c>
      <c r="BB146" s="48" t="s">
        <v>71</v>
      </c>
      <c r="BC146" s="48" t="s">
        <v>71</v>
      </c>
      <c r="BD146" s="48" t="s">
        <v>71</v>
      </c>
      <c r="BE146" s="48" t="s">
        <v>71</v>
      </c>
      <c r="BF146" s="48" t="s">
        <v>71</v>
      </c>
      <c r="BG146" s="48" t="s">
        <v>69</v>
      </c>
      <c r="BH146" s="48" t="s">
        <v>69</v>
      </c>
      <c r="BI146" s="49">
        <f t="shared" ref="BI146" si="681">IF(BJ146=AR146,1,0)</f>
        <v>1</v>
      </c>
      <c r="BJ146" s="49" t="s">
        <v>150</v>
      </c>
      <c r="BK146" s="53">
        <v>0.78483542594902</v>
      </c>
      <c r="BL146" s="53">
        <v>0.809274585790839</v>
      </c>
      <c r="BM146" s="53">
        <v>5.5400894370249301</v>
      </c>
      <c r="BN146" s="53">
        <v>4.3717467939577901</v>
      </c>
      <c r="BO146" s="53">
        <v>0.46385835559034599</v>
      </c>
      <c r="BP146" s="53">
        <v>0.436721208792476</v>
      </c>
      <c r="BQ146" s="53">
        <v>0.82459162523038998</v>
      </c>
      <c r="BR146" s="53">
        <v>0.84301761051813595</v>
      </c>
      <c r="BS146" s="49" t="s">
        <v>69</v>
      </c>
      <c r="BT146" s="49" t="s">
        <v>71</v>
      </c>
      <c r="BU146" s="49" t="s">
        <v>69</v>
      </c>
      <c r="BV146" s="49" t="s">
        <v>71</v>
      </c>
      <c r="BW146" s="49" t="s">
        <v>71</v>
      </c>
      <c r="BX146" s="49" t="s">
        <v>71</v>
      </c>
      <c r="BY146" s="49" t="s">
        <v>69</v>
      </c>
      <c r="BZ146" s="49" t="s">
        <v>69</v>
      </c>
    </row>
    <row r="148" spans="1:78" s="56" customFormat="1" x14ac:dyDescent="0.3">
      <c r="A148" s="55">
        <v>14179000</v>
      </c>
      <c r="B148" s="55">
        <v>23780701</v>
      </c>
      <c r="C148" s="56" t="s">
        <v>138</v>
      </c>
      <c r="D148" s="56" t="s">
        <v>151</v>
      </c>
      <c r="E148" s="56" t="s">
        <v>153</v>
      </c>
      <c r="F148" s="57">
        <v>1.6</v>
      </c>
      <c r="G148" s="58">
        <v>0.59</v>
      </c>
      <c r="H148" s="58" t="str">
        <f t="shared" ref="H148:H153" si="682">IF(G148&gt;0.8,"VG",IF(G148&gt;0.7,"G",IF(G148&gt;0.45,"S","NS")))</f>
        <v>S</v>
      </c>
      <c r="I148" s="58" t="str">
        <f t="shared" ref="I148:I153" si="683">AI148</f>
        <v>G</v>
      </c>
      <c r="J148" s="58" t="str">
        <f t="shared" ref="J148:J153" si="684">BB148</f>
        <v>VG</v>
      </c>
      <c r="K148" s="58" t="str">
        <f t="shared" ref="K148:K153" si="685">BT148</f>
        <v>VG</v>
      </c>
      <c r="L148" s="59">
        <v>0.219</v>
      </c>
      <c r="M148" s="58" t="str">
        <f t="shared" ref="M148:M153" si="686">IF(ABS(L148)&lt;5%,"VG",IF(ABS(L148)&lt;10%,"G",IF(ABS(L148)&lt;15%,"S","NS")))</f>
        <v>NS</v>
      </c>
      <c r="N148" s="58" t="str">
        <f t="shared" ref="N148:N153" si="687">AO148</f>
        <v>G</v>
      </c>
      <c r="O148" s="58" t="str">
        <f t="shared" ref="O148:O153" si="688">BD148</f>
        <v>VG</v>
      </c>
      <c r="P148" s="58" t="str">
        <f t="shared" ref="P148:P153" si="689">BY148</f>
        <v>G</v>
      </c>
      <c r="Q148" s="58">
        <v>0.90700000000000003</v>
      </c>
      <c r="R148" s="58" t="str">
        <f t="shared" ref="R148:R153" si="690">IF(Q148&lt;=0.5,"VG",IF(Q148&lt;=0.6,"G",IF(Q148&lt;=0.7,"S","NS")))</f>
        <v>NS</v>
      </c>
      <c r="S148" s="58" t="str">
        <f t="shared" ref="S148:S153" si="691">AN148</f>
        <v>G</v>
      </c>
      <c r="T148" s="58" t="str">
        <f t="shared" ref="T148:T153" si="692">BF148</f>
        <v>VG</v>
      </c>
      <c r="U148" s="58" t="str">
        <f t="shared" ref="U148:U153" si="693">BX148</f>
        <v>VG</v>
      </c>
      <c r="V148" s="58">
        <v>0.77500000000000002</v>
      </c>
      <c r="W148" s="58" t="str">
        <f t="shared" ref="W148:W153" si="694">IF(V148&gt;0.85,"VG",IF(V148&gt;0.75,"G",IF(V148&gt;0.6,"S","NS")))</f>
        <v>G</v>
      </c>
      <c r="X148" s="58" t="str">
        <f t="shared" ref="X148:X153" si="695">AP148</f>
        <v>G</v>
      </c>
      <c r="Y148" s="58" t="str">
        <f t="shared" ref="Y148:Y153" si="696">BH148</f>
        <v>G</v>
      </c>
      <c r="Z148" s="58" t="str">
        <f t="shared" ref="Z148:Z153" si="697">BZ148</f>
        <v>G</v>
      </c>
      <c r="AA148" s="60">
        <v>0.78559090771131102</v>
      </c>
      <c r="AB148" s="60">
        <v>0.743003391024046</v>
      </c>
      <c r="AC148" s="60">
        <v>0.156726259303444</v>
      </c>
      <c r="AD148" s="60">
        <v>-2.8715013968540202</v>
      </c>
      <c r="AE148" s="60">
        <v>0.46304329418391199</v>
      </c>
      <c r="AF148" s="60">
        <v>0.50694832969046599</v>
      </c>
      <c r="AG148" s="60">
        <v>0.80859592164628602</v>
      </c>
      <c r="AH148" s="60">
        <v>0.76093468281902699</v>
      </c>
      <c r="AI148" s="55" t="s">
        <v>69</v>
      </c>
      <c r="AJ148" s="55" t="s">
        <v>69</v>
      </c>
      <c r="AK148" s="55" t="s">
        <v>71</v>
      </c>
      <c r="AL148" s="55" t="s">
        <v>71</v>
      </c>
      <c r="AM148" s="55" t="s">
        <v>71</v>
      </c>
      <c r="AN148" s="55" t="s">
        <v>69</v>
      </c>
      <c r="AO148" s="55" t="s">
        <v>69</v>
      </c>
      <c r="AP148" s="55" t="s">
        <v>69</v>
      </c>
      <c r="AR148" s="61" t="s">
        <v>144</v>
      </c>
      <c r="AS148" s="60">
        <v>0.79217245212859</v>
      </c>
      <c r="AT148" s="60">
        <v>0.81291601289947302</v>
      </c>
      <c r="AU148" s="60">
        <v>-2.5766189767210399</v>
      </c>
      <c r="AV148" s="60">
        <v>-1.88345517232321</v>
      </c>
      <c r="AW148" s="60">
        <v>0.45588106768258102</v>
      </c>
      <c r="AX148" s="60">
        <v>0.432532064823554</v>
      </c>
      <c r="AY148" s="60">
        <v>0.81724997374330399</v>
      </c>
      <c r="AZ148" s="60">
        <v>0.84176100323151803</v>
      </c>
      <c r="BA148" s="55" t="s">
        <v>69</v>
      </c>
      <c r="BB148" s="55" t="s">
        <v>71</v>
      </c>
      <c r="BC148" s="55" t="s">
        <v>71</v>
      </c>
      <c r="BD148" s="55" t="s">
        <v>71</v>
      </c>
      <c r="BE148" s="55" t="s">
        <v>71</v>
      </c>
      <c r="BF148" s="55" t="s">
        <v>71</v>
      </c>
      <c r="BG148" s="55" t="s">
        <v>69</v>
      </c>
      <c r="BH148" s="55" t="s">
        <v>69</v>
      </c>
      <c r="BI148" s="56">
        <f t="shared" ref="BI148:BI153" si="698">IF(BJ148=AR148,1,0)</f>
        <v>1</v>
      </c>
      <c r="BJ148" s="56" t="s">
        <v>144</v>
      </c>
      <c r="BK148" s="60">
        <v>0.787020500587154</v>
      </c>
      <c r="BL148" s="60">
        <v>0.80960352765802701</v>
      </c>
      <c r="BM148" s="60">
        <v>-0.55493717754498595</v>
      </c>
      <c r="BN148" s="60">
        <v>-0.43438129984824803</v>
      </c>
      <c r="BO148" s="60">
        <v>0.46149701993929099</v>
      </c>
      <c r="BP148" s="60">
        <v>0.43634444231819097</v>
      </c>
      <c r="BQ148" s="60">
        <v>0.80708203170917503</v>
      </c>
      <c r="BR148" s="60">
        <v>0.83278994643985804</v>
      </c>
      <c r="BS148" s="56" t="s">
        <v>69</v>
      </c>
      <c r="BT148" s="56" t="s">
        <v>71</v>
      </c>
      <c r="BU148" s="56" t="s">
        <v>71</v>
      </c>
      <c r="BV148" s="56" t="s">
        <v>71</v>
      </c>
      <c r="BW148" s="56" t="s">
        <v>71</v>
      </c>
      <c r="BX148" s="56" t="s">
        <v>71</v>
      </c>
      <c r="BY148" s="56" t="s">
        <v>69</v>
      </c>
      <c r="BZ148" s="56" t="s">
        <v>69</v>
      </c>
    </row>
    <row r="149" spans="1:78" s="56" customFormat="1" x14ac:dyDescent="0.3">
      <c r="A149" s="55">
        <v>14179000</v>
      </c>
      <c r="B149" s="55">
        <v>23780701</v>
      </c>
      <c r="C149" s="56" t="s">
        <v>138</v>
      </c>
      <c r="D149" s="56" t="s">
        <v>184</v>
      </c>
      <c r="E149" s="56" t="s">
        <v>162</v>
      </c>
      <c r="F149" s="57">
        <v>3</v>
      </c>
      <c r="G149" s="58">
        <v>-0.56000000000000005</v>
      </c>
      <c r="H149" s="58" t="str">
        <f t="shared" si="682"/>
        <v>NS</v>
      </c>
      <c r="I149" s="58" t="str">
        <f t="shared" si="683"/>
        <v>G</v>
      </c>
      <c r="J149" s="58" t="str">
        <f t="shared" si="684"/>
        <v>VG</v>
      </c>
      <c r="K149" s="58" t="str">
        <f t="shared" si="685"/>
        <v>VG</v>
      </c>
      <c r="L149" s="59">
        <v>0.56399999999999995</v>
      </c>
      <c r="M149" s="58" t="str">
        <f t="shared" si="686"/>
        <v>NS</v>
      </c>
      <c r="N149" s="58" t="str">
        <f t="shared" si="687"/>
        <v>G</v>
      </c>
      <c r="O149" s="58" t="str">
        <f t="shared" si="688"/>
        <v>VG</v>
      </c>
      <c r="P149" s="58" t="str">
        <f t="shared" si="689"/>
        <v>G</v>
      </c>
      <c r="Q149" s="58">
        <v>0.95</v>
      </c>
      <c r="R149" s="58" t="str">
        <f t="shared" si="690"/>
        <v>NS</v>
      </c>
      <c r="S149" s="58" t="str">
        <f t="shared" si="691"/>
        <v>G</v>
      </c>
      <c r="T149" s="58" t="str">
        <f t="shared" si="692"/>
        <v>VG</v>
      </c>
      <c r="U149" s="58" t="str">
        <f t="shared" si="693"/>
        <v>VG</v>
      </c>
      <c r="V149" s="58">
        <v>0.72799999999999998</v>
      </c>
      <c r="W149" s="58" t="str">
        <f t="shared" si="694"/>
        <v>S</v>
      </c>
      <c r="X149" s="58" t="str">
        <f t="shared" si="695"/>
        <v>G</v>
      </c>
      <c r="Y149" s="58" t="str">
        <f t="shared" si="696"/>
        <v>G</v>
      </c>
      <c r="Z149" s="58" t="str">
        <f t="shared" si="697"/>
        <v>G</v>
      </c>
      <c r="AA149" s="60">
        <v>0.78559090771131102</v>
      </c>
      <c r="AB149" s="60">
        <v>0.743003391024046</v>
      </c>
      <c r="AC149" s="60">
        <v>0.156726259303444</v>
      </c>
      <c r="AD149" s="60">
        <v>-2.8715013968540202</v>
      </c>
      <c r="AE149" s="60">
        <v>0.46304329418391199</v>
      </c>
      <c r="AF149" s="60">
        <v>0.50694832969046599</v>
      </c>
      <c r="AG149" s="60">
        <v>0.80859592164628602</v>
      </c>
      <c r="AH149" s="60">
        <v>0.76093468281902699</v>
      </c>
      <c r="AI149" s="55" t="s">
        <v>69</v>
      </c>
      <c r="AJ149" s="55" t="s">
        <v>69</v>
      </c>
      <c r="AK149" s="55" t="s">
        <v>71</v>
      </c>
      <c r="AL149" s="55" t="s">
        <v>71</v>
      </c>
      <c r="AM149" s="55" t="s">
        <v>71</v>
      </c>
      <c r="AN149" s="55" t="s">
        <v>69</v>
      </c>
      <c r="AO149" s="55" t="s">
        <v>69</v>
      </c>
      <c r="AP149" s="55" t="s">
        <v>69</v>
      </c>
      <c r="AR149" s="61" t="s">
        <v>144</v>
      </c>
      <c r="AS149" s="60">
        <v>0.79217245212859</v>
      </c>
      <c r="AT149" s="60">
        <v>0.81291601289947302</v>
      </c>
      <c r="AU149" s="60">
        <v>-2.5766189767210399</v>
      </c>
      <c r="AV149" s="60">
        <v>-1.88345517232321</v>
      </c>
      <c r="AW149" s="60">
        <v>0.45588106768258102</v>
      </c>
      <c r="AX149" s="60">
        <v>0.432532064823554</v>
      </c>
      <c r="AY149" s="60">
        <v>0.81724997374330399</v>
      </c>
      <c r="AZ149" s="60">
        <v>0.84176100323151803</v>
      </c>
      <c r="BA149" s="55" t="s">
        <v>69</v>
      </c>
      <c r="BB149" s="55" t="s">
        <v>71</v>
      </c>
      <c r="BC149" s="55" t="s">
        <v>71</v>
      </c>
      <c r="BD149" s="55" t="s">
        <v>71</v>
      </c>
      <c r="BE149" s="55" t="s">
        <v>71</v>
      </c>
      <c r="BF149" s="55" t="s">
        <v>71</v>
      </c>
      <c r="BG149" s="55" t="s">
        <v>69</v>
      </c>
      <c r="BH149" s="55" t="s">
        <v>69</v>
      </c>
      <c r="BI149" s="56">
        <f t="shared" si="698"/>
        <v>1</v>
      </c>
      <c r="BJ149" s="56" t="s">
        <v>144</v>
      </c>
      <c r="BK149" s="60">
        <v>0.787020500587154</v>
      </c>
      <c r="BL149" s="60">
        <v>0.80960352765802701</v>
      </c>
      <c r="BM149" s="60">
        <v>-0.55493717754498595</v>
      </c>
      <c r="BN149" s="60">
        <v>-0.43438129984824803</v>
      </c>
      <c r="BO149" s="60">
        <v>0.46149701993929099</v>
      </c>
      <c r="BP149" s="60">
        <v>0.43634444231819097</v>
      </c>
      <c r="BQ149" s="60">
        <v>0.80708203170917503</v>
      </c>
      <c r="BR149" s="60">
        <v>0.83278994643985804</v>
      </c>
      <c r="BS149" s="56" t="s">
        <v>69</v>
      </c>
      <c r="BT149" s="56" t="s">
        <v>71</v>
      </c>
      <c r="BU149" s="56" t="s">
        <v>71</v>
      </c>
      <c r="BV149" s="56" t="s">
        <v>71</v>
      </c>
      <c r="BW149" s="56" t="s">
        <v>71</v>
      </c>
      <c r="BX149" s="56" t="s">
        <v>71</v>
      </c>
      <c r="BY149" s="56" t="s">
        <v>69</v>
      </c>
      <c r="BZ149" s="56" t="s">
        <v>69</v>
      </c>
    </row>
    <row r="150" spans="1:78" s="49" customFormat="1" x14ac:dyDescent="0.3">
      <c r="A150" s="48">
        <v>14179000</v>
      </c>
      <c r="B150" s="48">
        <v>23780701</v>
      </c>
      <c r="C150" s="49" t="s">
        <v>138</v>
      </c>
      <c r="D150" s="49" t="s">
        <v>192</v>
      </c>
      <c r="E150" s="49" t="s">
        <v>195</v>
      </c>
      <c r="F150" s="50">
        <v>0.9</v>
      </c>
      <c r="G150" s="51">
        <v>0.88</v>
      </c>
      <c r="H150" s="51" t="str">
        <f t="shared" si="682"/>
        <v>VG</v>
      </c>
      <c r="I150" s="51" t="str">
        <f t="shared" si="683"/>
        <v>G</v>
      </c>
      <c r="J150" s="51" t="str">
        <f t="shared" si="684"/>
        <v>VG</v>
      </c>
      <c r="K150" s="51" t="str">
        <f t="shared" si="685"/>
        <v>VG</v>
      </c>
      <c r="L150" s="52">
        <v>-8.8999999999999996E-2</v>
      </c>
      <c r="M150" s="51" t="str">
        <f t="shared" si="686"/>
        <v>G</v>
      </c>
      <c r="N150" s="51" t="str">
        <f t="shared" si="687"/>
        <v>G</v>
      </c>
      <c r="O150" s="51" t="str">
        <f t="shared" si="688"/>
        <v>VG</v>
      </c>
      <c r="P150" s="51" t="str">
        <f t="shared" si="689"/>
        <v>G</v>
      </c>
      <c r="Q150" s="51">
        <v>0.33</v>
      </c>
      <c r="R150" s="51" t="str">
        <f t="shared" si="690"/>
        <v>VG</v>
      </c>
      <c r="S150" s="51" t="str">
        <f t="shared" si="691"/>
        <v>G</v>
      </c>
      <c r="T150" s="51" t="str">
        <f t="shared" si="692"/>
        <v>VG</v>
      </c>
      <c r="U150" s="51" t="str">
        <f t="shared" si="693"/>
        <v>VG</v>
      </c>
      <c r="V150" s="51">
        <v>0.93899999999999995</v>
      </c>
      <c r="W150" s="51" t="str">
        <f t="shared" si="694"/>
        <v>VG</v>
      </c>
      <c r="X150" s="51" t="str">
        <f t="shared" si="695"/>
        <v>G</v>
      </c>
      <c r="Y150" s="51" t="str">
        <f t="shared" si="696"/>
        <v>G</v>
      </c>
      <c r="Z150" s="51" t="str">
        <f t="shared" si="697"/>
        <v>G</v>
      </c>
      <c r="AA150" s="53">
        <v>0.78559090771131102</v>
      </c>
      <c r="AB150" s="53">
        <v>0.743003391024046</v>
      </c>
      <c r="AC150" s="53">
        <v>0.156726259303444</v>
      </c>
      <c r="AD150" s="53">
        <v>-2.8715013968540202</v>
      </c>
      <c r="AE150" s="53">
        <v>0.46304329418391199</v>
      </c>
      <c r="AF150" s="53">
        <v>0.50694832969046599</v>
      </c>
      <c r="AG150" s="53">
        <v>0.80859592164628602</v>
      </c>
      <c r="AH150" s="53">
        <v>0.76093468281902699</v>
      </c>
      <c r="AI150" s="48" t="s">
        <v>69</v>
      </c>
      <c r="AJ150" s="48" t="s">
        <v>69</v>
      </c>
      <c r="AK150" s="48" t="s">
        <v>71</v>
      </c>
      <c r="AL150" s="48" t="s">
        <v>71</v>
      </c>
      <c r="AM150" s="48" t="s">
        <v>71</v>
      </c>
      <c r="AN150" s="48" t="s">
        <v>69</v>
      </c>
      <c r="AO150" s="48" t="s">
        <v>69</v>
      </c>
      <c r="AP150" s="48" t="s">
        <v>69</v>
      </c>
      <c r="AR150" s="54" t="s">
        <v>144</v>
      </c>
      <c r="AS150" s="53">
        <v>0.79217245212859</v>
      </c>
      <c r="AT150" s="53">
        <v>0.81291601289947302</v>
      </c>
      <c r="AU150" s="53">
        <v>-2.5766189767210399</v>
      </c>
      <c r="AV150" s="53">
        <v>-1.88345517232321</v>
      </c>
      <c r="AW150" s="53">
        <v>0.45588106768258102</v>
      </c>
      <c r="AX150" s="53">
        <v>0.432532064823554</v>
      </c>
      <c r="AY150" s="53">
        <v>0.81724997374330399</v>
      </c>
      <c r="AZ150" s="53">
        <v>0.84176100323151803</v>
      </c>
      <c r="BA150" s="48" t="s">
        <v>69</v>
      </c>
      <c r="BB150" s="48" t="s">
        <v>71</v>
      </c>
      <c r="BC150" s="48" t="s">
        <v>71</v>
      </c>
      <c r="BD150" s="48" t="s">
        <v>71</v>
      </c>
      <c r="BE150" s="48" t="s">
        <v>71</v>
      </c>
      <c r="BF150" s="48" t="s">
        <v>71</v>
      </c>
      <c r="BG150" s="48" t="s">
        <v>69</v>
      </c>
      <c r="BH150" s="48" t="s">
        <v>69</v>
      </c>
      <c r="BI150" s="49">
        <f t="shared" si="698"/>
        <v>1</v>
      </c>
      <c r="BJ150" s="49" t="s">
        <v>144</v>
      </c>
      <c r="BK150" s="53">
        <v>0.787020500587154</v>
      </c>
      <c r="BL150" s="53">
        <v>0.80960352765802701</v>
      </c>
      <c r="BM150" s="53">
        <v>-0.55493717754498595</v>
      </c>
      <c r="BN150" s="53">
        <v>-0.43438129984824803</v>
      </c>
      <c r="BO150" s="53">
        <v>0.46149701993929099</v>
      </c>
      <c r="BP150" s="53">
        <v>0.43634444231819097</v>
      </c>
      <c r="BQ150" s="53">
        <v>0.80708203170917503</v>
      </c>
      <c r="BR150" s="53">
        <v>0.83278994643985804</v>
      </c>
      <c r="BS150" s="49" t="s">
        <v>69</v>
      </c>
      <c r="BT150" s="49" t="s">
        <v>71</v>
      </c>
      <c r="BU150" s="49" t="s">
        <v>71</v>
      </c>
      <c r="BV150" s="49" t="s">
        <v>71</v>
      </c>
      <c r="BW150" s="49" t="s">
        <v>71</v>
      </c>
      <c r="BX150" s="49" t="s">
        <v>71</v>
      </c>
      <c r="BY150" s="49" t="s">
        <v>69</v>
      </c>
      <c r="BZ150" s="49" t="s">
        <v>69</v>
      </c>
    </row>
    <row r="151" spans="1:78" s="49" customFormat="1" x14ac:dyDescent="0.3">
      <c r="A151" s="48">
        <v>14179000</v>
      </c>
      <c r="B151" s="48">
        <v>23780701</v>
      </c>
      <c r="C151" s="49" t="s">
        <v>138</v>
      </c>
      <c r="D151" s="49" t="s">
        <v>245</v>
      </c>
      <c r="E151" s="49" t="s">
        <v>252</v>
      </c>
      <c r="F151" s="50">
        <v>0.9</v>
      </c>
      <c r="G151" s="51">
        <v>0.88</v>
      </c>
      <c r="H151" s="51" t="str">
        <f t="shared" si="682"/>
        <v>VG</v>
      </c>
      <c r="I151" s="51" t="str">
        <f t="shared" si="683"/>
        <v>G</v>
      </c>
      <c r="J151" s="51" t="str">
        <f t="shared" si="684"/>
        <v>VG</v>
      </c>
      <c r="K151" s="51" t="str">
        <f t="shared" si="685"/>
        <v>VG</v>
      </c>
      <c r="L151" s="52">
        <v>-9.06E-2</v>
      </c>
      <c r="M151" s="51" t="str">
        <f t="shared" si="686"/>
        <v>G</v>
      </c>
      <c r="N151" s="51" t="str">
        <f t="shared" si="687"/>
        <v>G</v>
      </c>
      <c r="O151" s="51" t="str">
        <f t="shared" si="688"/>
        <v>VG</v>
      </c>
      <c r="P151" s="51" t="str">
        <f t="shared" si="689"/>
        <v>G</v>
      </c>
      <c r="Q151" s="51">
        <v>0.33</v>
      </c>
      <c r="R151" s="51" t="str">
        <f t="shared" si="690"/>
        <v>VG</v>
      </c>
      <c r="S151" s="51" t="str">
        <f t="shared" si="691"/>
        <v>G</v>
      </c>
      <c r="T151" s="51" t="str">
        <f t="shared" si="692"/>
        <v>VG</v>
      </c>
      <c r="U151" s="51" t="str">
        <f t="shared" si="693"/>
        <v>VG</v>
      </c>
      <c r="V151" s="51">
        <v>0.93899999999999995</v>
      </c>
      <c r="W151" s="51" t="str">
        <f t="shared" si="694"/>
        <v>VG</v>
      </c>
      <c r="X151" s="51" t="str">
        <f t="shared" si="695"/>
        <v>G</v>
      </c>
      <c r="Y151" s="51" t="str">
        <f t="shared" si="696"/>
        <v>G</v>
      </c>
      <c r="Z151" s="51" t="str">
        <f t="shared" si="697"/>
        <v>G</v>
      </c>
      <c r="AA151" s="53">
        <v>0.78559090771131102</v>
      </c>
      <c r="AB151" s="53">
        <v>0.743003391024046</v>
      </c>
      <c r="AC151" s="53">
        <v>0.156726259303444</v>
      </c>
      <c r="AD151" s="53">
        <v>-2.8715013968540202</v>
      </c>
      <c r="AE151" s="53">
        <v>0.46304329418391199</v>
      </c>
      <c r="AF151" s="53">
        <v>0.50694832969046599</v>
      </c>
      <c r="AG151" s="53">
        <v>0.80859592164628602</v>
      </c>
      <c r="AH151" s="53">
        <v>0.76093468281902699</v>
      </c>
      <c r="AI151" s="48" t="s">
        <v>69</v>
      </c>
      <c r="AJ151" s="48" t="s">
        <v>69</v>
      </c>
      <c r="AK151" s="48" t="s">
        <v>71</v>
      </c>
      <c r="AL151" s="48" t="s">
        <v>71</v>
      </c>
      <c r="AM151" s="48" t="s">
        <v>71</v>
      </c>
      <c r="AN151" s="48" t="s">
        <v>69</v>
      </c>
      <c r="AO151" s="48" t="s">
        <v>69</v>
      </c>
      <c r="AP151" s="48" t="s">
        <v>69</v>
      </c>
      <c r="AR151" s="54" t="s">
        <v>144</v>
      </c>
      <c r="AS151" s="53">
        <v>0.79217245212859</v>
      </c>
      <c r="AT151" s="53">
        <v>0.81291601289947302</v>
      </c>
      <c r="AU151" s="53">
        <v>-2.5766189767210399</v>
      </c>
      <c r="AV151" s="53">
        <v>-1.88345517232321</v>
      </c>
      <c r="AW151" s="53">
        <v>0.45588106768258102</v>
      </c>
      <c r="AX151" s="53">
        <v>0.432532064823554</v>
      </c>
      <c r="AY151" s="53">
        <v>0.81724997374330399</v>
      </c>
      <c r="AZ151" s="53">
        <v>0.84176100323151803</v>
      </c>
      <c r="BA151" s="48" t="s">
        <v>69</v>
      </c>
      <c r="BB151" s="48" t="s">
        <v>71</v>
      </c>
      <c r="BC151" s="48" t="s">
        <v>71</v>
      </c>
      <c r="BD151" s="48" t="s">
        <v>71</v>
      </c>
      <c r="BE151" s="48" t="s">
        <v>71</v>
      </c>
      <c r="BF151" s="48" t="s">
        <v>71</v>
      </c>
      <c r="BG151" s="48" t="s">
        <v>69</v>
      </c>
      <c r="BH151" s="48" t="s">
        <v>69</v>
      </c>
      <c r="BI151" s="49">
        <f t="shared" si="698"/>
        <v>1</v>
      </c>
      <c r="BJ151" s="49" t="s">
        <v>144</v>
      </c>
      <c r="BK151" s="53">
        <v>0.787020500587154</v>
      </c>
      <c r="BL151" s="53">
        <v>0.80960352765802701</v>
      </c>
      <c r="BM151" s="53">
        <v>-0.55493717754498595</v>
      </c>
      <c r="BN151" s="53">
        <v>-0.43438129984824803</v>
      </c>
      <c r="BO151" s="53">
        <v>0.46149701993929099</v>
      </c>
      <c r="BP151" s="53">
        <v>0.43634444231819097</v>
      </c>
      <c r="BQ151" s="53">
        <v>0.80708203170917503</v>
      </c>
      <c r="BR151" s="53">
        <v>0.83278994643985804</v>
      </c>
      <c r="BS151" s="49" t="s">
        <v>69</v>
      </c>
      <c r="BT151" s="49" t="s">
        <v>71</v>
      </c>
      <c r="BU151" s="49" t="s">
        <v>71</v>
      </c>
      <c r="BV151" s="49" t="s">
        <v>71</v>
      </c>
      <c r="BW151" s="49" t="s">
        <v>71</v>
      </c>
      <c r="BX151" s="49" t="s">
        <v>71</v>
      </c>
      <c r="BY151" s="49" t="s">
        <v>69</v>
      </c>
      <c r="BZ151" s="49" t="s">
        <v>69</v>
      </c>
    </row>
    <row r="152" spans="1:78" s="30" customFormat="1" x14ac:dyDescent="0.3">
      <c r="A152" s="36">
        <v>14179000</v>
      </c>
      <c r="B152" s="36">
        <v>23780701</v>
      </c>
      <c r="C152" s="30" t="s">
        <v>138</v>
      </c>
      <c r="D152" s="30" t="s">
        <v>266</v>
      </c>
      <c r="E152" s="30" t="s">
        <v>268</v>
      </c>
      <c r="F152" s="63">
        <v>1.8</v>
      </c>
      <c r="G152" s="24">
        <v>0.42</v>
      </c>
      <c r="H152" s="24" t="str">
        <f t="shared" si="682"/>
        <v>NS</v>
      </c>
      <c r="I152" s="24" t="str">
        <f t="shared" si="683"/>
        <v>G</v>
      </c>
      <c r="J152" s="24" t="str">
        <f t="shared" si="684"/>
        <v>VG</v>
      </c>
      <c r="K152" s="24" t="str">
        <f t="shared" si="685"/>
        <v>VG</v>
      </c>
      <c r="L152" s="25">
        <v>0.16489999999999999</v>
      </c>
      <c r="M152" s="24" t="str">
        <f t="shared" si="686"/>
        <v>NS</v>
      </c>
      <c r="N152" s="24" t="str">
        <f t="shared" si="687"/>
        <v>G</v>
      </c>
      <c r="O152" s="24" t="str">
        <f t="shared" si="688"/>
        <v>VG</v>
      </c>
      <c r="P152" s="24" t="str">
        <f t="shared" si="689"/>
        <v>G</v>
      </c>
      <c r="Q152" s="24">
        <v>0.72</v>
      </c>
      <c r="R152" s="24" t="str">
        <f t="shared" si="690"/>
        <v>NS</v>
      </c>
      <c r="S152" s="24" t="str">
        <f t="shared" si="691"/>
        <v>G</v>
      </c>
      <c r="T152" s="24" t="str">
        <f t="shared" si="692"/>
        <v>VG</v>
      </c>
      <c r="U152" s="24" t="str">
        <f t="shared" si="693"/>
        <v>VG</v>
      </c>
      <c r="V152" s="24">
        <v>0.70499999999999996</v>
      </c>
      <c r="W152" s="24" t="str">
        <f t="shared" si="694"/>
        <v>S</v>
      </c>
      <c r="X152" s="24" t="str">
        <f t="shared" si="695"/>
        <v>G</v>
      </c>
      <c r="Y152" s="24" t="str">
        <f t="shared" si="696"/>
        <v>G</v>
      </c>
      <c r="Z152" s="24" t="str">
        <f t="shared" si="697"/>
        <v>G</v>
      </c>
      <c r="AA152" s="33">
        <v>0.78559090771131102</v>
      </c>
      <c r="AB152" s="33">
        <v>0.743003391024046</v>
      </c>
      <c r="AC152" s="33">
        <v>0.156726259303444</v>
      </c>
      <c r="AD152" s="33">
        <v>-2.8715013968540202</v>
      </c>
      <c r="AE152" s="33">
        <v>0.46304329418391199</v>
      </c>
      <c r="AF152" s="33">
        <v>0.50694832969046599</v>
      </c>
      <c r="AG152" s="33">
        <v>0.80859592164628602</v>
      </c>
      <c r="AH152" s="33">
        <v>0.76093468281902699</v>
      </c>
      <c r="AI152" s="36" t="s">
        <v>69</v>
      </c>
      <c r="AJ152" s="36" t="s">
        <v>69</v>
      </c>
      <c r="AK152" s="36" t="s">
        <v>71</v>
      </c>
      <c r="AL152" s="36" t="s">
        <v>71</v>
      </c>
      <c r="AM152" s="36" t="s">
        <v>71</v>
      </c>
      <c r="AN152" s="36" t="s">
        <v>69</v>
      </c>
      <c r="AO152" s="36" t="s">
        <v>69</v>
      </c>
      <c r="AP152" s="36" t="s">
        <v>69</v>
      </c>
      <c r="AR152" s="64" t="s">
        <v>144</v>
      </c>
      <c r="AS152" s="33">
        <v>0.79217245212859</v>
      </c>
      <c r="AT152" s="33">
        <v>0.81291601289947302</v>
      </c>
      <c r="AU152" s="33">
        <v>-2.5766189767210399</v>
      </c>
      <c r="AV152" s="33">
        <v>-1.88345517232321</v>
      </c>
      <c r="AW152" s="33">
        <v>0.45588106768258102</v>
      </c>
      <c r="AX152" s="33">
        <v>0.432532064823554</v>
      </c>
      <c r="AY152" s="33">
        <v>0.81724997374330399</v>
      </c>
      <c r="AZ152" s="33">
        <v>0.84176100323151803</v>
      </c>
      <c r="BA152" s="36" t="s">
        <v>69</v>
      </c>
      <c r="BB152" s="36" t="s">
        <v>71</v>
      </c>
      <c r="BC152" s="36" t="s">
        <v>71</v>
      </c>
      <c r="BD152" s="36" t="s">
        <v>71</v>
      </c>
      <c r="BE152" s="36" t="s">
        <v>71</v>
      </c>
      <c r="BF152" s="36" t="s">
        <v>71</v>
      </c>
      <c r="BG152" s="36" t="s">
        <v>69</v>
      </c>
      <c r="BH152" s="36" t="s">
        <v>69</v>
      </c>
      <c r="BI152" s="30">
        <f t="shared" si="698"/>
        <v>1</v>
      </c>
      <c r="BJ152" s="30" t="s">
        <v>144</v>
      </c>
      <c r="BK152" s="33">
        <v>0.787020500587154</v>
      </c>
      <c r="BL152" s="33">
        <v>0.80960352765802701</v>
      </c>
      <c r="BM152" s="33">
        <v>-0.55493717754498595</v>
      </c>
      <c r="BN152" s="33">
        <v>-0.43438129984824803</v>
      </c>
      <c r="BO152" s="33">
        <v>0.46149701993929099</v>
      </c>
      <c r="BP152" s="33">
        <v>0.43634444231819097</v>
      </c>
      <c r="BQ152" s="33">
        <v>0.80708203170917503</v>
      </c>
      <c r="BR152" s="33">
        <v>0.83278994643985804</v>
      </c>
      <c r="BS152" s="30" t="s">
        <v>69</v>
      </c>
      <c r="BT152" s="30" t="s">
        <v>71</v>
      </c>
      <c r="BU152" s="30" t="s">
        <v>71</v>
      </c>
      <c r="BV152" s="30" t="s">
        <v>71</v>
      </c>
      <c r="BW152" s="30" t="s">
        <v>71</v>
      </c>
      <c r="BX152" s="30" t="s">
        <v>71</v>
      </c>
      <c r="BY152" s="30" t="s">
        <v>69</v>
      </c>
      <c r="BZ152" s="30" t="s">
        <v>69</v>
      </c>
    </row>
    <row r="153" spans="1:78" s="49" customFormat="1" x14ac:dyDescent="0.3">
      <c r="A153" s="48">
        <v>14179000</v>
      </c>
      <c r="B153" s="48">
        <v>23780701</v>
      </c>
      <c r="C153" s="49" t="s">
        <v>138</v>
      </c>
      <c r="D153" s="65" t="s">
        <v>278</v>
      </c>
      <c r="E153" s="49" t="s">
        <v>270</v>
      </c>
      <c r="F153" s="50">
        <v>0.9</v>
      </c>
      <c r="G153" s="51">
        <v>0.87</v>
      </c>
      <c r="H153" s="51" t="str">
        <f t="shared" si="682"/>
        <v>VG</v>
      </c>
      <c r="I153" s="51" t="str">
        <f t="shared" si="683"/>
        <v>G</v>
      </c>
      <c r="J153" s="51" t="str">
        <f t="shared" si="684"/>
        <v>VG</v>
      </c>
      <c r="K153" s="51" t="str">
        <f t="shared" si="685"/>
        <v>VG</v>
      </c>
      <c r="L153" s="52">
        <v>-9.8799999999999999E-2</v>
      </c>
      <c r="M153" s="51" t="str">
        <f t="shared" si="686"/>
        <v>G</v>
      </c>
      <c r="N153" s="51" t="str">
        <f t="shared" si="687"/>
        <v>G</v>
      </c>
      <c r="O153" s="51" t="str">
        <f t="shared" si="688"/>
        <v>VG</v>
      </c>
      <c r="P153" s="51" t="str">
        <f t="shared" si="689"/>
        <v>G</v>
      </c>
      <c r="Q153" s="51">
        <v>0.35</v>
      </c>
      <c r="R153" s="51" t="str">
        <f t="shared" si="690"/>
        <v>VG</v>
      </c>
      <c r="S153" s="51" t="str">
        <f t="shared" si="691"/>
        <v>G</v>
      </c>
      <c r="T153" s="51" t="str">
        <f t="shared" si="692"/>
        <v>VG</v>
      </c>
      <c r="U153" s="51" t="str">
        <f t="shared" si="693"/>
        <v>VG</v>
      </c>
      <c r="V153" s="51">
        <v>0.94199999999999995</v>
      </c>
      <c r="W153" s="51" t="str">
        <f t="shared" si="694"/>
        <v>VG</v>
      </c>
      <c r="X153" s="51" t="str">
        <f t="shared" si="695"/>
        <v>G</v>
      </c>
      <c r="Y153" s="51" t="str">
        <f t="shared" si="696"/>
        <v>G</v>
      </c>
      <c r="Z153" s="51" t="str">
        <f t="shared" si="697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48" t="s">
        <v>69</v>
      </c>
      <c r="AJ153" s="48" t="s">
        <v>69</v>
      </c>
      <c r="AK153" s="48" t="s">
        <v>71</v>
      </c>
      <c r="AL153" s="48" t="s">
        <v>71</v>
      </c>
      <c r="AM153" s="48" t="s">
        <v>71</v>
      </c>
      <c r="AN153" s="48" t="s">
        <v>69</v>
      </c>
      <c r="AO153" s="48" t="s">
        <v>69</v>
      </c>
      <c r="AP153" s="48" t="s">
        <v>69</v>
      </c>
      <c r="AR153" s="54" t="s">
        <v>144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48" t="s">
        <v>69</v>
      </c>
      <c r="BB153" s="48" t="s">
        <v>71</v>
      </c>
      <c r="BC153" s="48" t="s">
        <v>71</v>
      </c>
      <c r="BD153" s="48" t="s">
        <v>71</v>
      </c>
      <c r="BE153" s="48" t="s">
        <v>71</v>
      </c>
      <c r="BF153" s="48" t="s">
        <v>71</v>
      </c>
      <c r="BG153" s="48" t="s">
        <v>69</v>
      </c>
      <c r="BH153" s="48" t="s">
        <v>69</v>
      </c>
      <c r="BI153" s="49">
        <f t="shared" si="698"/>
        <v>1</v>
      </c>
      <c r="BJ153" s="49" t="s">
        <v>144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49" t="s">
        <v>69</v>
      </c>
      <c r="BT153" s="49" t="s">
        <v>71</v>
      </c>
      <c r="BU153" s="49" t="s">
        <v>71</v>
      </c>
      <c r="BV153" s="49" t="s">
        <v>71</v>
      </c>
      <c r="BW153" s="49" t="s">
        <v>71</v>
      </c>
      <c r="BX153" s="49" t="s">
        <v>71</v>
      </c>
      <c r="BY153" s="49" t="s">
        <v>69</v>
      </c>
      <c r="BZ153" s="49" t="s">
        <v>69</v>
      </c>
    </row>
    <row r="154" spans="1:78" s="70" customFormat="1" x14ac:dyDescent="0.3">
      <c r="F154" s="71"/>
      <c r="G154" s="72"/>
      <c r="H154" s="72"/>
      <c r="I154" s="72"/>
      <c r="J154" s="72"/>
      <c r="K154" s="72"/>
      <c r="L154" s="73"/>
      <c r="M154" s="73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3"/>
      <c r="AC154" s="72"/>
      <c r="AD154" s="72"/>
      <c r="AE154" s="72"/>
      <c r="AF154" s="73"/>
      <c r="AG154" s="72"/>
      <c r="AH154" s="72"/>
      <c r="AI154" s="72"/>
      <c r="AJ154" s="73"/>
      <c r="AK154" s="72"/>
      <c r="AL154" s="72"/>
    </row>
    <row r="155" spans="1:78" s="30" customFormat="1" x14ac:dyDescent="0.3">
      <c r="A155" s="36">
        <v>14180300</v>
      </c>
      <c r="B155" s="36">
        <v>23780557</v>
      </c>
      <c r="C155" s="30" t="s">
        <v>139</v>
      </c>
      <c r="D155" s="30" t="s">
        <v>151</v>
      </c>
      <c r="E155" s="30" t="s">
        <v>162</v>
      </c>
      <c r="F155" s="63">
        <v>3.2</v>
      </c>
      <c r="G155" s="24">
        <v>-0.1</v>
      </c>
      <c r="H155" s="24" t="str">
        <f t="shared" ref="H155:H161" si="699">IF(G155&gt;0.8,"VG",IF(G155&gt;0.7,"G",IF(G155&gt;0.45,"S","NS")))</f>
        <v>NS</v>
      </c>
      <c r="I155" s="24" t="str">
        <f t="shared" ref="I155:I161" si="700">AI155</f>
        <v>G</v>
      </c>
      <c r="J155" s="24" t="str">
        <f t="shared" ref="J155:J161" si="701">BB155</f>
        <v>VG</v>
      </c>
      <c r="K155" s="24" t="str">
        <f t="shared" ref="K155:K161" si="702">BT155</f>
        <v>VG</v>
      </c>
      <c r="L155" s="25">
        <v>0.48699999999999999</v>
      </c>
      <c r="M155" s="24" t="str">
        <f t="shared" ref="M155:M161" si="703">IF(ABS(L155)&lt;5%,"VG",IF(ABS(L155)&lt;10%,"G",IF(ABS(L155)&lt;15%,"S","NS")))</f>
        <v>NS</v>
      </c>
      <c r="N155" s="24" t="str">
        <f t="shared" ref="N155:N161" si="704">AO155</f>
        <v>G</v>
      </c>
      <c r="O155" s="24" t="str">
        <f t="shared" ref="O155:O161" si="705">BD155</f>
        <v>VG</v>
      </c>
      <c r="P155" s="24" t="str">
        <f t="shared" ref="P155:P161" si="706">BY155</f>
        <v>G</v>
      </c>
      <c r="Q155" s="24">
        <v>0.88</v>
      </c>
      <c r="R155" s="24" t="str">
        <f t="shared" ref="R155:R161" si="707">IF(Q155&lt;=0.5,"VG",IF(Q155&lt;=0.6,"G",IF(Q155&lt;=0.7,"S","NS")))</f>
        <v>NS</v>
      </c>
      <c r="S155" s="24" t="str">
        <f t="shared" ref="S155:S161" si="708">AN155</f>
        <v>G</v>
      </c>
      <c r="T155" s="24" t="str">
        <f t="shared" ref="T155:T161" si="709">BF155</f>
        <v>VG</v>
      </c>
      <c r="U155" s="24" t="str">
        <f t="shared" ref="U155:U161" si="710">BX155</f>
        <v>VG</v>
      </c>
      <c r="V155" s="24">
        <v>0.89600000000000002</v>
      </c>
      <c r="W155" s="24" t="str">
        <f t="shared" ref="W155:W161" si="711">IF(V155&gt;0.85,"VG",IF(V155&gt;0.75,"G",IF(V155&gt;0.6,"S","NS")))</f>
        <v>VG</v>
      </c>
      <c r="X155" s="24" t="str">
        <f t="shared" ref="X155:X161" si="712">AP155</f>
        <v>G</v>
      </c>
      <c r="Y155" s="24" t="str">
        <f t="shared" ref="Y155:Y161" si="713">BH155</f>
        <v>G</v>
      </c>
      <c r="Z155" s="24" t="str">
        <f t="shared" ref="Z155:Z161" si="714">BZ155</f>
        <v>G</v>
      </c>
      <c r="AA155" s="33">
        <v>0.78559090771131102</v>
      </c>
      <c r="AB155" s="33">
        <v>0.743003391024046</v>
      </c>
      <c r="AC155" s="33">
        <v>0.156726259303444</v>
      </c>
      <c r="AD155" s="33">
        <v>-2.8715013968540202</v>
      </c>
      <c r="AE155" s="33">
        <v>0.46304329418391199</v>
      </c>
      <c r="AF155" s="33">
        <v>0.50694832969046599</v>
      </c>
      <c r="AG155" s="33">
        <v>0.80859592164628602</v>
      </c>
      <c r="AH155" s="33">
        <v>0.76093468281902699</v>
      </c>
      <c r="AI155" s="36" t="s">
        <v>69</v>
      </c>
      <c r="AJ155" s="36" t="s">
        <v>69</v>
      </c>
      <c r="AK155" s="36" t="s">
        <v>71</v>
      </c>
      <c r="AL155" s="36" t="s">
        <v>71</v>
      </c>
      <c r="AM155" s="36" t="s">
        <v>71</v>
      </c>
      <c r="AN155" s="36" t="s">
        <v>69</v>
      </c>
      <c r="AO155" s="36" t="s">
        <v>69</v>
      </c>
      <c r="AP155" s="36" t="s">
        <v>69</v>
      </c>
      <c r="AR155" s="64" t="s">
        <v>144</v>
      </c>
      <c r="AS155" s="33">
        <v>0.79217245212859</v>
      </c>
      <c r="AT155" s="33">
        <v>0.81291601289947302</v>
      </c>
      <c r="AU155" s="33">
        <v>-2.5766189767210399</v>
      </c>
      <c r="AV155" s="33">
        <v>-1.88345517232321</v>
      </c>
      <c r="AW155" s="33">
        <v>0.45588106768258102</v>
      </c>
      <c r="AX155" s="33">
        <v>0.432532064823554</v>
      </c>
      <c r="AY155" s="33">
        <v>0.81724997374330399</v>
      </c>
      <c r="AZ155" s="33">
        <v>0.84176100323151803</v>
      </c>
      <c r="BA155" s="36" t="s">
        <v>69</v>
      </c>
      <c r="BB155" s="36" t="s">
        <v>71</v>
      </c>
      <c r="BC155" s="36" t="s">
        <v>71</v>
      </c>
      <c r="BD155" s="36" t="s">
        <v>71</v>
      </c>
      <c r="BE155" s="36" t="s">
        <v>71</v>
      </c>
      <c r="BF155" s="36" t="s">
        <v>71</v>
      </c>
      <c r="BG155" s="36" t="s">
        <v>69</v>
      </c>
      <c r="BH155" s="36" t="s">
        <v>69</v>
      </c>
      <c r="BI155" s="30">
        <f t="shared" ref="BI155:BI161" si="715">IF(BJ155=AR155,1,0)</f>
        <v>1</v>
      </c>
      <c r="BJ155" s="30" t="s">
        <v>144</v>
      </c>
      <c r="BK155" s="33">
        <v>0.787020500587154</v>
      </c>
      <c r="BL155" s="33">
        <v>0.80960352765802701</v>
      </c>
      <c r="BM155" s="33">
        <v>-0.55493717754498595</v>
      </c>
      <c r="BN155" s="33">
        <v>-0.43438129984824803</v>
      </c>
      <c r="BO155" s="33">
        <v>0.46149701993929099</v>
      </c>
      <c r="BP155" s="33">
        <v>0.43634444231819097</v>
      </c>
      <c r="BQ155" s="33">
        <v>0.80708203170917503</v>
      </c>
      <c r="BR155" s="33">
        <v>0.83278994643985804</v>
      </c>
      <c r="BS155" s="30" t="s">
        <v>69</v>
      </c>
      <c r="BT155" s="30" t="s">
        <v>71</v>
      </c>
      <c r="BU155" s="30" t="s">
        <v>71</v>
      </c>
      <c r="BV155" s="30" t="s">
        <v>71</v>
      </c>
      <c r="BW155" s="30" t="s">
        <v>71</v>
      </c>
      <c r="BX155" s="30" t="s">
        <v>71</v>
      </c>
      <c r="BY155" s="30" t="s">
        <v>69</v>
      </c>
      <c r="BZ155" s="30" t="s">
        <v>69</v>
      </c>
    </row>
    <row r="156" spans="1:78" s="30" customFormat="1" x14ac:dyDescent="0.3">
      <c r="A156" s="36">
        <v>14180300</v>
      </c>
      <c r="B156" s="36">
        <v>23780557</v>
      </c>
      <c r="C156" s="30" t="s">
        <v>139</v>
      </c>
      <c r="D156" s="30" t="s">
        <v>183</v>
      </c>
      <c r="E156" s="30" t="s">
        <v>185</v>
      </c>
      <c r="F156" s="63">
        <v>3.8</v>
      </c>
      <c r="G156" s="24">
        <v>-0.6</v>
      </c>
      <c r="H156" s="24" t="str">
        <f t="shared" si="699"/>
        <v>NS</v>
      </c>
      <c r="I156" s="24" t="str">
        <f t="shared" si="700"/>
        <v>G</v>
      </c>
      <c r="J156" s="24" t="str">
        <f t="shared" si="701"/>
        <v>VG</v>
      </c>
      <c r="K156" s="24" t="str">
        <f t="shared" si="702"/>
        <v>VG</v>
      </c>
      <c r="L156" s="25">
        <v>0.68300000000000005</v>
      </c>
      <c r="M156" s="24" t="str">
        <f t="shared" si="703"/>
        <v>NS</v>
      </c>
      <c r="N156" s="24" t="str">
        <f t="shared" si="704"/>
        <v>G</v>
      </c>
      <c r="O156" s="24" t="str">
        <f t="shared" si="705"/>
        <v>VG</v>
      </c>
      <c r="P156" s="24" t="str">
        <f t="shared" si="706"/>
        <v>G</v>
      </c>
      <c r="Q156" s="24">
        <v>0.99</v>
      </c>
      <c r="R156" s="24" t="str">
        <f t="shared" si="707"/>
        <v>NS</v>
      </c>
      <c r="S156" s="24" t="str">
        <f t="shared" si="708"/>
        <v>G</v>
      </c>
      <c r="T156" s="24" t="str">
        <f t="shared" si="709"/>
        <v>VG</v>
      </c>
      <c r="U156" s="24" t="str">
        <f t="shared" si="710"/>
        <v>VG</v>
      </c>
      <c r="V156" s="24">
        <v>0.112</v>
      </c>
      <c r="W156" s="24" t="str">
        <f t="shared" si="711"/>
        <v>NS</v>
      </c>
      <c r="X156" s="24" t="str">
        <f t="shared" si="712"/>
        <v>G</v>
      </c>
      <c r="Y156" s="24" t="str">
        <f t="shared" si="713"/>
        <v>G</v>
      </c>
      <c r="Z156" s="24" t="str">
        <f t="shared" si="714"/>
        <v>G</v>
      </c>
      <c r="AA156" s="33">
        <v>0.78559090771131102</v>
      </c>
      <c r="AB156" s="33">
        <v>0.743003391024046</v>
      </c>
      <c r="AC156" s="33">
        <v>0.156726259303444</v>
      </c>
      <c r="AD156" s="33">
        <v>-2.8715013968540202</v>
      </c>
      <c r="AE156" s="33">
        <v>0.46304329418391199</v>
      </c>
      <c r="AF156" s="33">
        <v>0.50694832969046599</v>
      </c>
      <c r="AG156" s="33">
        <v>0.80859592164628602</v>
      </c>
      <c r="AH156" s="33">
        <v>0.76093468281902699</v>
      </c>
      <c r="AI156" s="36" t="s">
        <v>69</v>
      </c>
      <c r="AJ156" s="36" t="s">
        <v>69</v>
      </c>
      <c r="AK156" s="36" t="s">
        <v>71</v>
      </c>
      <c r="AL156" s="36" t="s">
        <v>71</v>
      </c>
      <c r="AM156" s="36" t="s">
        <v>71</v>
      </c>
      <c r="AN156" s="36" t="s">
        <v>69</v>
      </c>
      <c r="AO156" s="36" t="s">
        <v>69</v>
      </c>
      <c r="AP156" s="36" t="s">
        <v>69</v>
      </c>
      <c r="AR156" s="64" t="s">
        <v>144</v>
      </c>
      <c r="AS156" s="33">
        <v>0.79217245212859</v>
      </c>
      <c r="AT156" s="33">
        <v>0.81291601289947302</v>
      </c>
      <c r="AU156" s="33">
        <v>-2.5766189767210399</v>
      </c>
      <c r="AV156" s="33">
        <v>-1.88345517232321</v>
      </c>
      <c r="AW156" s="33">
        <v>0.45588106768258102</v>
      </c>
      <c r="AX156" s="33">
        <v>0.432532064823554</v>
      </c>
      <c r="AY156" s="33">
        <v>0.81724997374330399</v>
      </c>
      <c r="AZ156" s="33">
        <v>0.84176100323151803</v>
      </c>
      <c r="BA156" s="36" t="s">
        <v>69</v>
      </c>
      <c r="BB156" s="36" t="s">
        <v>71</v>
      </c>
      <c r="BC156" s="36" t="s">
        <v>71</v>
      </c>
      <c r="BD156" s="36" t="s">
        <v>71</v>
      </c>
      <c r="BE156" s="36" t="s">
        <v>71</v>
      </c>
      <c r="BF156" s="36" t="s">
        <v>71</v>
      </c>
      <c r="BG156" s="36" t="s">
        <v>69</v>
      </c>
      <c r="BH156" s="36" t="s">
        <v>69</v>
      </c>
      <c r="BI156" s="30">
        <f t="shared" si="715"/>
        <v>1</v>
      </c>
      <c r="BJ156" s="30" t="s">
        <v>144</v>
      </c>
      <c r="BK156" s="33">
        <v>0.787020500587154</v>
      </c>
      <c r="BL156" s="33">
        <v>0.80960352765802701</v>
      </c>
      <c r="BM156" s="33">
        <v>-0.55493717754498595</v>
      </c>
      <c r="BN156" s="33">
        <v>-0.43438129984824803</v>
      </c>
      <c r="BO156" s="33">
        <v>0.46149701993929099</v>
      </c>
      <c r="BP156" s="33">
        <v>0.43634444231819097</v>
      </c>
      <c r="BQ156" s="33">
        <v>0.80708203170917503</v>
      </c>
      <c r="BR156" s="33">
        <v>0.83278994643985804</v>
      </c>
      <c r="BS156" s="30" t="s">
        <v>69</v>
      </c>
      <c r="BT156" s="30" t="s">
        <v>71</v>
      </c>
      <c r="BU156" s="30" t="s">
        <v>71</v>
      </c>
      <c r="BV156" s="30" t="s">
        <v>71</v>
      </c>
      <c r="BW156" s="30" t="s">
        <v>71</v>
      </c>
      <c r="BX156" s="30" t="s">
        <v>71</v>
      </c>
      <c r="BY156" s="30" t="s">
        <v>69</v>
      </c>
      <c r="BZ156" s="30" t="s">
        <v>69</v>
      </c>
    </row>
    <row r="157" spans="1:78" s="49" customFormat="1" x14ac:dyDescent="0.3">
      <c r="A157" s="48">
        <v>14180300</v>
      </c>
      <c r="B157" s="48">
        <v>23780557</v>
      </c>
      <c r="C157" s="49" t="s">
        <v>139</v>
      </c>
      <c r="D157" s="49" t="s">
        <v>192</v>
      </c>
      <c r="E157" s="49" t="s">
        <v>194</v>
      </c>
      <c r="F157" s="50">
        <v>0.8</v>
      </c>
      <c r="G157" s="51">
        <v>0.94</v>
      </c>
      <c r="H157" s="51" t="str">
        <f t="shared" si="699"/>
        <v>VG</v>
      </c>
      <c r="I157" s="51" t="str">
        <f t="shared" si="700"/>
        <v>G</v>
      </c>
      <c r="J157" s="51" t="str">
        <f t="shared" si="701"/>
        <v>VG</v>
      </c>
      <c r="K157" s="51" t="str">
        <f t="shared" si="702"/>
        <v>VG</v>
      </c>
      <c r="L157" s="52">
        <v>4.4999999999999998E-2</v>
      </c>
      <c r="M157" s="51" t="str">
        <f t="shared" si="703"/>
        <v>VG</v>
      </c>
      <c r="N157" s="51" t="str">
        <f t="shared" si="704"/>
        <v>G</v>
      </c>
      <c r="O157" s="51" t="str">
        <f t="shared" si="705"/>
        <v>VG</v>
      </c>
      <c r="P157" s="51" t="str">
        <f t="shared" si="706"/>
        <v>G</v>
      </c>
      <c r="Q157" s="51">
        <v>0.23</v>
      </c>
      <c r="R157" s="51" t="str">
        <f t="shared" si="707"/>
        <v>VG</v>
      </c>
      <c r="S157" s="51" t="str">
        <f t="shared" si="708"/>
        <v>G</v>
      </c>
      <c r="T157" s="51" t="str">
        <f t="shared" si="709"/>
        <v>VG</v>
      </c>
      <c r="U157" s="51" t="str">
        <f t="shared" si="710"/>
        <v>VG</v>
      </c>
      <c r="V157" s="51">
        <v>0.95199999999999996</v>
      </c>
      <c r="W157" s="51" t="str">
        <f t="shared" si="711"/>
        <v>VG</v>
      </c>
      <c r="X157" s="51" t="str">
        <f t="shared" si="712"/>
        <v>G</v>
      </c>
      <c r="Y157" s="51" t="str">
        <f t="shared" si="713"/>
        <v>G</v>
      </c>
      <c r="Z157" s="51" t="str">
        <f t="shared" si="714"/>
        <v>G</v>
      </c>
      <c r="AA157" s="53">
        <v>0.78559090771131102</v>
      </c>
      <c r="AB157" s="53">
        <v>0.743003391024046</v>
      </c>
      <c r="AC157" s="53">
        <v>0.156726259303444</v>
      </c>
      <c r="AD157" s="53">
        <v>-2.8715013968540202</v>
      </c>
      <c r="AE157" s="53">
        <v>0.46304329418391199</v>
      </c>
      <c r="AF157" s="53">
        <v>0.50694832969046599</v>
      </c>
      <c r="AG157" s="53">
        <v>0.80859592164628602</v>
      </c>
      <c r="AH157" s="53">
        <v>0.76093468281902699</v>
      </c>
      <c r="AI157" s="48" t="s">
        <v>69</v>
      </c>
      <c r="AJ157" s="48" t="s">
        <v>69</v>
      </c>
      <c r="AK157" s="48" t="s">
        <v>71</v>
      </c>
      <c r="AL157" s="48" t="s">
        <v>71</v>
      </c>
      <c r="AM157" s="48" t="s">
        <v>71</v>
      </c>
      <c r="AN157" s="48" t="s">
        <v>69</v>
      </c>
      <c r="AO157" s="48" t="s">
        <v>69</v>
      </c>
      <c r="AP157" s="48" t="s">
        <v>69</v>
      </c>
      <c r="AR157" s="54" t="s">
        <v>144</v>
      </c>
      <c r="AS157" s="53">
        <v>0.79217245212859</v>
      </c>
      <c r="AT157" s="53">
        <v>0.81291601289947302</v>
      </c>
      <c r="AU157" s="53">
        <v>-2.5766189767210399</v>
      </c>
      <c r="AV157" s="53">
        <v>-1.88345517232321</v>
      </c>
      <c r="AW157" s="53">
        <v>0.45588106768258102</v>
      </c>
      <c r="AX157" s="53">
        <v>0.432532064823554</v>
      </c>
      <c r="AY157" s="53">
        <v>0.81724997374330399</v>
      </c>
      <c r="AZ157" s="53">
        <v>0.84176100323151803</v>
      </c>
      <c r="BA157" s="48" t="s">
        <v>69</v>
      </c>
      <c r="BB157" s="48" t="s">
        <v>71</v>
      </c>
      <c r="BC157" s="48" t="s">
        <v>71</v>
      </c>
      <c r="BD157" s="48" t="s">
        <v>71</v>
      </c>
      <c r="BE157" s="48" t="s">
        <v>71</v>
      </c>
      <c r="BF157" s="48" t="s">
        <v>71</v>
      </c>
      <c r="BG157" s="48" t="s">
        <v>69</v>
      </c>
      <c r="BH157" s="48" t="s">
        <v>69</v>
      </c>
      <c r="BI157" s="49">
        <f t="shared" si="715"/>
        <v>1</v>
      </c>
      <c r="BJ157" s="49" t="s">
        <v>144</v>
      </c>
      <c r="BK157" s="53">
        <v>0.787020500587154</v>
      </c>
      <c r="BL157" s="53">
        <v>0.80960352765802701</v>
      </c>
      <c r="BM157" s="53">
        <v>-0.55493717754498595</v>
      </c>
      <c r="BN157" s="53">
        <v>-0.43438129984824803</v>
      </c>
      <c r="BO157" s="53">
        <v>0.46149701993929099</v>
      </c>
      <c r="BP157" s="53">
        <v>0.43634444231819097</v>
      </c>
      <c r="BQ157" s="53">
        <v>0.80708203170917503</v>
      </c>
      <c r="BR157" s="53">
        <v>0.83278994643985804</v>
      </c>
      <c r="BS157" s="49" t="s">
        <v>69</v>
      </c>
      <c r="BT157" s="49" t="s">
        <v>71</v>
      </c>
      <c r="BU157" s="49" t="s">
        <v>71</v>
      </c>
      <c r="BV157" s="49" t="s">
        <v>71</v>
      </c>
      <c r="BW157" s="49" t="s">
        <v>71</v>
      </c>
      <c r="BX157" s="49" t="s">
        <v>71</v>
      </c>
      <c r="BY157" s="49" t="s">
        <v>69</v>
      </c>
      <c r="BZ157" s="49" t="s">
        <v>69</v>
      </c>
    </row>
    <row r="158" spans="1:78" s="49" customFormat="1" x14ac:dyDescent="0.3">
      <c r="A158" s="48">
        <v>14180300</v>
      </c>
      <c r="B158" s="48">
        <v>23780557</v>
      </c>
      <c r="C158" s="49" t="s">
        <v>139</v>
      </c>
      <c r="D158" s="49" t="s">
        <v>251</v>
      </c>
      <c r="E158" s="49" t="s">
        <v>235</v>
      </c>
      <c r="F158" s="50">
        <v>0.8</v>
      </c>
      <c r="G158" s="51">
        <v>0.94</v>
      </c>
      <c r="H158" s="51" t="str">
        <f t="shared" si="699"/>
        <v>VG</v>
      </c>
      <c r="I158" s="51" t="str">
        <f t="shared" si="700"/>
        <v>G</v>
      </c>
      <c r="J158" s="51" t="str">
        <f t="shared" si="701"/>
        <v>VG</v>
      </c>
      <c r="K158" s="51" t="str">
        <f t="shared" si="702"/>
        <v>VG</v>
      </c>
      <c r="L158" s="52">
        <v>4.1599999999999998E-2</v>
      </c>
      <c r="M158" s="51" t="str">
        <f t="shared" si="703"/>
        <v>VG</v>
      </c>
      <c r="N158" s="51" t="str">
        <f t="shared" si="704"/>
        <v>G</v>
      </c>
      <c r="O158" s="51" t="str">
        <f t="shared" si="705"/>
        <v>VG</v>
      </c>
      <c r="P158" s="51" t="str">
        <f t="shared" si="706"/>
        <v>G</v>
      </c>
      <c r="Q158" s="51">
        <v>0.24</v>
      </c>
      <c r="R158" s="51" t="str">
        <f t="shared" si="707"/>
        <v>VG</v>
      </c>
      <c r="S158" s="51" t="str">
        <f t="shared" si="708"/>
        <v>G</v>
      </c>
      <c r="T158" s="51" t="str">
        <f t="shared" si="709"/>
        <v>VG</v>
      </c>
      <c r="U158" s="51" t="str">
        <f t="shared" si="710"/>
        <v>VG</v>
      </c>
      <c r="V158" s="51">
        <v>0.95199999999999996</v>
      </c>
      <c r="W158" s="51" t="str">
        <f t="shared" si="711"/>
        <v>VG</v>
      </c>
      <c r="X158" s="51" t="str">
        <f t="shared" si="712"/>
        <v>G</v>
      </c>
      <c r="Y158" s="51" t="str">
        <f t="shared" si="713"/>
        <v>G</v>
      </c>
      <c r="Z158" s="51" t="str">
        <f t="shared" si="714"/>
        <v>G</v>
      </c>
      <c r="AA158" s="53">
        <v>0.78559090771131102</v>
      </c>
      <c r="AB158" s="53">
        <v>0.743003391024046</v>
      </c>
      <c r="AC158" s="53">
        <v>0.156726259303444</v>
      </c>
      <c r="AD158" s="53">
        <v>-2.8715013968540202</v>
      </c>
      <c r="AE158" s="53">
        <v>0.46304329418391199</v>
      </c>
      <c r="AF158" s="53">
        <v>0.50694832969046599</v>
      </c>
      <c r="AG158" s="53">
        <v>0.80859592164628602</v>
      </c>
      <c r="AH158" s="53">
        <v>0.76093468281902699</v>
      </c>
      <c r="AI158" s="48" t="s">
        <v>69</v>
      </c>
      <c r="AJ158" s="48" t="s">
        <v>69</v>
      </c>
      <c r="AK158" s="48" t="s">
        <v>71</v>
      </c>
      <c r="AL158" s="48" t="s">
        <v>71</v>
      </c>
      <c r="AM158" s="48" t="s">
        <v>71</v>
      </c>
      <c r="AN158" s="48" t="s">
        <v>69</v>
      </c>
      <c r="AO158" s="48" t="s">
        <v>69</v>
      </c>
      <c r="AP158" s="48" t="s">
        <v>69</v>
      </c>
      <c r="AR158" s="54" t="s">
        <v>144</v>
      </c>
      <c r="AS158" s="53">
        <v>0.79217245212859</v>
      </c>
      <c r="AT158" s="53">
        <v>0.81291601289947302</v>
      </c>
      <c r="AU158" s="53">
        <v>-2.5766189767210399</v>
      </c>
      <c r="AV158" s="53">
        <v>-1.88345517232321</v>
      </c>
      <c r="AW158" s="53">
        <v>0.45588106768258102</v>
      </c>
      <c r="AX158" s="53">
        <v>0.432532064823554</v>
      </c>
      <c r="AY158" s="53">
        <v>0.81724997374330399</v>
      </c>
      <c r="AZ158" s="53">
        <v>0.84176100323151803</v>
      </c>
      <c r="BA158" s="48" t="s">
        <v>69</v>
      </c>
      <c r="BB158" s="48" t="s">
        <v>71</v>
      </c>
      <c r="BC158" s="48" t="s">
        <v>71</v>
      </c>
      <c r="BD158" s="48" t="s">
        <v>71</v>
      </c>
      <c r="BE158" s="48" t="s">
        <v>71</v>
      </c>
      <c r="BF158" s="48" t="s">
        <v>71</v>
      </c>
      <c r="BG158" s="48" t="s">
        <v>69</v>
      </c>
      <c r="BH158" s="48" t="s">
        <v>69</v>
      </c>
      <c r="BI158" s="49">
        <f t="shared" si="715"/>
        <v>1</v>
      </c>
      <c r="BJ158" s="49" t="s">
        <v>144</v>
      </c>
      <c r="BK158" s="53">
        <v>0.787020500587154</v>
      </c>
      <c r="BL158" s="53">
        <v>0.80960352765802701</v>
      </c>
      <c r="BM158" s="53">
        <v>-0.55493717754498595</v>
      </c>
      <c r="BN158" s="53">
        <v>-0.43438129984824803</v>
      </c>
      <c r="BO158" s="53">
        <v>0.46149701993929099</v>
      </c>
      <c r="BP158" s="53">
        <v>0.43634444231819097</v>
      </c>
      <c r="BQ158" s="53">
        <v>0.80708203170917503</v>
      </c>
      <c r="BR158" s="53">
        <v>0.83278994643985804</v>
      </c>
      <c r="BS158" s="49" t="s">
        <v>69</v>
      </c>
      <c r="BT158" s="49" t="s">
        <v>71</v>
      </c>
      <c r="BU158" s="49" t="s">
        <v>71</v>
      </c>
      <c r="BV158" s="49" t="s">
        <v>71</v>
      </c>
      <c r="BW158" s="49" t="s">
        <v>71</v>
      </c>
      <c r="BX158" s="49" t="s">
        <v>71</v>
      </c>
      <c r="BY158" s="49" t="s">
        <v>69</v>
      </c>
      <c r="BZ158" s="49" t="s">
        <v>69</v>
      </c>
    </row>
    <row r="159" spans="1:78" s="49" customFormat="1" x14ac:dyDescent="0.3">
      <c r="A159" s="48">
        <v>14180300</v>
      </c>
      <c r="B159" s="48">
        <v>23780557</v>
      </c>
      <c r="C159" s="49" t="s">
        <v>139</v>
      </c>
      <c r="D159" s="49" t="s">
        <v>250</v>
      </c>
      <c r="F159" s="50">
        <v>0.8</v>
      </c>
      <c r="G159" s="51">
        <v>0.95</v>
      </c>
      <c r="H159" s="51" t="str">
        <f t="shared" si="699"/>
        <v>VG</v>
      </c>
      <c r="I159" s="51" t="str">
        <f t="shared" si="700"/>
        <v>G</v>
      </c>
      <c r="J159" s="51" t="str">
        <f t="shared" si="701"/>
        <v>VG</v>
      </c>
      <c r="K159" s="51" t="str">
        <f t="shared" si="702"/>
        <v>VG</v>
      </c>
      <c r="L159" s="52">
        <v>1.14E-2</v>
      </c>
      <c r="M159" s="51" t="str">
        <f t="shared" si="703"/>
        <v>VG</v>
      </c>
      <c r="N159" s="51" t="str">
        <f t="shared" si="704"/>
        <v>G</v>
      </c>
      <c r="O159" s="51" t="str">
        <f t="shared" si="705"/>
        <v>VG</v>
      </c>
      <c r="P159" s="51" t="str">
        <f t="shared" si="706"/>
        <v>G</v>
      </c>
      <c r="Q159" s="51">
        <v>0.23</v>
      </c>
      <c r="R159" s="51" t="str">
        <f t="shared" si="707"/>
        <v>VG</v>
      </c>
      <c r="S159" s="51" t="str">
        <f t="shared" si="708"/>
        <v>G</v>
      </c>
      <c r="T159" s="51" t="str">
        <f t="shared" si="709"/>
        <v>VG</v>
      </c>
      <c r="U159" s="51" t="str">
        <f t="shared" si="710"/>
        <v>VG</v>
      </c>
      <c r="V159" s="51">
        <v>0.94699999999999995</v>
      </c>
      <c r="W159" s="51" t="str">
        <f t="shared" si="711"/>
        <v>VG</v>
      </c>
      <c r="X159" s="51" t="str">
        <f t="shared" si="712"/>
        <v>G</v>
      </c>
      <c r="Y159" s="51" t="str">
        <f t="shared" si="713"/>
        <v>G</v>
      </c>
      <c r="Z159" s="51" t="str">
        <f t="shared" si="714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48" t="s">
        <v>69</v>
      </c>
      <c r="AJ159" s="48" t="s">
        <v>69</v>
      </c>
      <c r="AK159" s="48" t="s">
        <v>71</v>
      </c>
      <c r="AL159" s="48" t="s">
        <v>71</v>
      </c>
      <c r="AM159" s="48" t="s">
        <v>71</v>
      </c>
      <c r="AN159" s="48" t="s">
        <v>69</v>
      </c>
      <c r="AO159" s="48" t="s">
        <v>69</v>
      </c>
      <c r="AP159" s="48" t="s">
        <v>69</v>
      </c>
      <c r="AR159" s="54" t="s">
        <v>144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48" t="s">
        <v>69</v>
      </c>
      <c r="BB159" s="48" t="s">
        <v>71</v>
      </c>
      <c r="BC159" s="48" t="s">
        <v>71</v>
      </c>
      <c r="BD159" s="48" t="s">
        <v>71</v>
      </c>
      <c r="BE159" s="48" t="s">
        <v>71</v>
      </c>
      <c r="BF159" s="48" t="s">
        <v>71</v>
      </c>
      <c r="BG159" s="48" t="s">
        <v>69</v>
      </c>
      <c r="BH159" s="48" t="s">
        <v>69</v>
      </c>
      <c r="BI159" s="49">
        <f t="shared" si="715"/>
        <v>1</v>
      </c>
      <c r="BJ159" s="49" t="s">
        <v>144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49" t="s">
        <v>69</v>
      </c>
      <c r="BT159" s="49" t="s">
        <v>71</v>
      </c>
      <c r="BU159" s="49" t="s">
        <v>71</v>
      </c>
      <c r="BV159" s="49" t="s">
        <v>71</v>
      </c>
      <c r="BW159" s="49" t="s">
        <v>71</v>
      </c>
      <c r="BX159" s="49" t="s">
        <v>71</v>
      </c>
      <c r="BY159" s="49" t="s">
        <v>69</v>
      </c>
      <c r="BZ159" s="49" t="s">
        <v>69</v>
      </c>
    </row>
    <row r="160" spans="1:78" s="49" customFormat="1" x14ac:dyDescent="0.3">
      <c r="A160" s="48">
        <v>14180300</v>
      </c>
      <c r="B160" s="48">
        <v>23780557</v>
      </c>
      <c r="C160" s="49" t="s">
        <v>139</v>
      </c>
      <c r="D160" s="49" t="s">
        <v>269</v>
      </c>
      <c r="F160" s="50">
        <v>0.8</v>
      </c>
      <c r="G160" s="51">
        <v>0.94</v>
      </c>
      <c r="H160" s="51" t="str">
        <f t="shared" si="699"/>
        <v>VG</v>
      </c>
      <c r="I160" s="51" t="str">
        <f t="shared" si="700"/>
        <v>G</v>
      </c>
      <c r="J160" s="51" t="str">
        <f t="shared" si="701"/>
        <v>VG</v>
      </c>
      <c r="K160" s="51" t="str">
        <f t="shared" si="702"/>
        <v>VG</v>
      </c>
      <c r="L160" s="52">
        <v>2.2000000000000001E-3</v>
      </c>
      <c r="M160" s="51" t="str">
        <f t="shared" si="703"/>
        <v>VG</v>
      </c>
      <c r="N160" s="51" t="str">
        <f t="shared" si="704"/>
        <v>G</v>
      </c>
      <c r="O160" s="51" t="str">
        <f t="shared" si="705"/>
        <v>VG</v>
      </c>
      <c r="P160" s="51" t="str">
        <f t="shared" si="706"/>
        <v>G</v>
      </c>
      <c r="Q160" s="51">
        <v>0.24</v>
      </c>
      <c r="R160" s="51" t="str">
        <f t="shared" si="707"/>
        <v>VG</v>
      </c>
      <c r="S160" s="51" t="str">
        <f t="shared" si="708"/>
        <v>G</v>
      </c>
      <c r="T160" s="51" t="str">
        <f t="shared" si="709"/>
        <v>VG</v>
      </c>
      <c r="U160" s="51" t="str">
        <f t="shared" si="710"/>
        <v>VG</v>
      </c>
      <c r="V160" s="51">
        <v>0.94499999999999995</v>
      </c>
      <c r="W160" s="51" t="str">
        <f t="shared" si="711"/>
        <v>VG</v>
      </c>
      <c r="X160" s="51" t="str">
        <f t="shared" si="712"/>
        <v>G</v>
      </c>
      <c r="Y160" s="51" t="str">
        <f t="shared" si="713"/>
        <v>G</v>
      </c>
      <c r="Z160" s="51" t="str">
        <f t="shared" si="714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48" t="s">
        <v>69</v>
      </c>
      <c r="AJ160" s="48" t="s">
        <v>69</v>
      </c>
      <c r="AK160" s="48" t="s">
        <v>71</v>
      </c>
      <c r="AL160" s="48" t="s">
        <v>71</v>
      </c>
      <c r="AM160" s="48" t="s">
        <v>71</v>
      </c>
      <c r="AN160" s="48" t="s">
        <v>69</v>
      </c>
      <c r="AO160" s="48" t="s">
        <v>69</v>
      </c>
      <c r="AP160" s="48" t="s">
        <v>69</v>
      </c>
      <c r="AR160" s="54" t="s">
        <v>144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48" t="s">
        <v>69</v>
      </c>
      <c r="BB160" s="48" t="s">
        <v>71</v>
      </c>
      <c r="BC160" s="48" t="s">
        <v>71</v>
      </c>
      <c r="BD160" s="48" t="s">
        <v>71</v>
      </c>
      <c r="BE160" s="48" t="s">
        <v>71</v>
      </c>
      <c r="BF160" s="48" t="s">
        <v>71</v>
      </c>
      <c r="BG160" s="48" t="s">
        <v>69</v>
      </c>
      <c r="BH160" s="48" t="s">
        <v>69</v>
      </c>
      <c r="BI160" s="49">
        <f t="shared" si="715"/>
        <v>1</v>
      </c>
      <c r="BJ160" s="49" t="s">
        <v>144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49" t="s">
        <v>69</v>
      </c>
      <c r="BT160" s="49" t="s">
        <v>71</v>
      </c>
      <c r="BU160" s="49" t="s">
        <v>71</v>
      </c>
      <c r="BV160" s="49" t="s">
        <v>71</v>
      </c>
      <c r="BW160" s="49" t="s">
        <v>71</v>
      </c>
      <c r="BX160" s="49" t="s">
        <v>71</v>
      </c>
      <c r="BY160" s="49" t="s">
        <v>69</v>
      </c>
      <c r="BZ160" s="49" t="s">
        <v>69</v>
      </c>
    </row>
    <row r="161" spans="1:78" s="49" customFormat="1" x14ac:dyDescent="0.3">
      <c r="A161" s="48">
        <v>14180300</v>
      </c>
      <c r="B161" s="48">
        <v>23780557</v>
      </c>
      <c r="C161" s="49" t="s">
        <v>139</v>
      </c>
      <c r="D161" s="49" t="s">
        <v>282</v>
      </c>
      <c r="F161" s="50">
        <v>0.8</v>
      </c>
      <c r="G161" s="51">
        <v>0.95</v>
      </c>
      <c r="H161" s="51" t="str">
        <f t="shared" si="699"/>
        <v>VG</v>
      </c>
      <c r="I161" s="51" t="str">
        <f t="shared" si="700"/>
        <v>G</v>
      </c>
      <c r="J161" s="51" t="str">
        <f t="shared" si="701"/>
        <v>VG</v>
      </c>
      <c r="K161" s="51" t="str">
        <f t="shared" si="702"/>
        <v>VG</v>
      </c>
      <c r="L161" s="52">
        <v>-9.5999999999999992E-3</v>
      </c>
      <c r="M161" s="51" t="str">
        <f t="shared" si="703"/>
        <v>VG</v>
      </c>
      <c r="N161" s="51" t="str">
        <f t="shared" si="704"/>
        <v>G</v>
      </c>
      <c r="O161" s="51" t="str">
        <f t="shared" si="705"/>
        <v>VG</v>
      </c>
      <c r="P161" s="51" t="str">
        <f t="shared" si="706"/>
        <v>G</v>
      </c>
      <c r="Q161" s="51">
        <v>0.23</v>
      </c>
      <c r="R161" s="51" t="str">
        <f t="shared" si="707"/>
        <v>VG</v>
      </c>
      <c r="S161" s="51" t="str">
        <f t="shared" si="708"/>
        <v>G</v>
      </c>
      <c r="T161" s="51" t="str">
        <f t="shared" si="709"/>
        <v>VG</v>
      </c>
      <c r="U161" s="51" t="str">
        <f t="shared" si="710"/>
        <v>VG</v>
      </c>
      <c r="V161" s="51">
        <v>0.94899999999999995</v>
      </c>
      <c r="W161" s="51" t="str">
        <f t="shared" si="711"/>
        <v>VG</v>
      </c>
      <c r="X161" s="51" t="str">
        <f t="shared" si="712"/>
        <v>G</v>
      </c>
      <c r="Y161" s="51" t="str">
        <f t="shared" si="713"/>
        <v>G</v>
      </c>
      <c r="Z161" s="51" t="str">
        <f t="shared" si="714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48" t="s">
        <v>69</v>
      </c>
      <c r="AJ161" s="48" t="s">
        <v>69</v>
      </c>
      <c r="AK161" s="48" t="s">
        <v>71</v>
      </c>
      <c r="AL161" s="48" t="s">
        <v>71</v>
      </c>
      <c r="AM161" s="48" t="s">
        <v>71</v>
      </c>
      <c r="AN161" s="48" t="s">
        <v>69</v>
      </c>
      <c r="AO161" s="48" t="s">
        <v>69</v>
      </c>
      <c r="AP161" s="48" t="s">
        <v>69</v>
      </c>
      <c r="AR161" s="54" t="s">
        <v>144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48" t="s">
        <v>69</v>
      </c>
      <c r="BB161" s="48" t="s">
        <v>71</v>
      </c>
      <c r="BC161" s="48" t="s">
        <v>71</v>
      </c>
      <c r="BD161" s="48" t="s">
        <v>71</v>
      </c>
      <c r="BE161" s="48" t="s">
        <v>71</v>
      </c>
      <c r="BF161" s="48" t="s">
        <v>71</v>
      </c>
      <c r="BG161" s="48" t="s">
        <v>69</v>
      </c>
      <c r="BH161" s="48" t="s">
        <v>69</v>
      </c>
      <c r="BI161" s="49">
        <f t="shared" si="715"/>
        <v>1</v>
      </c>
      <c r="BJ161" s="49" t="s">
        <v>144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49" t="s">
        <v>69</v>
      </c>
      <c r="BT161" s="49" t="s">
        <v>71</v>
      </c>
      <c r="BU161" s="49" t="s">
        <v>71</v>
      </c>
      <c r="BV161" s="49" t="s">
        <v>71</v>
      </c>
      <c r="BW161" s="49" t="s">
        <v>71</v>
      </c>
      <c r="BX161" s="49" t="s">
        <v>71</v>
      </c>
      <c r="BY161" s="49" t="s">
        <v>69</v>
      </c>
      <c r="BZ161" s="49" t="s">
        <v>69</v>
      </c>
    </row>
    <row r="163" spans="1:78" s="30" customFormat="1" x14ac:dyDescent="0.3">
      <c r="A163" s="36">
        <v>14181500</v>
      </c>
      <c r="B163" s="36">
        <v>23780511</v>
      </c>
      <c r="C163" s="30" t="s">
        <v>140</v>
      </c>
      <c r="D163" s="30" t="s">
        <v>151</v>
      </c>
      <c r="E163" s="30" t="s">
        <v>154</v>
      </c>
      <c r="F163" s="63">
        <v>3.1</v>
      </c>
      <c r="G163" s="24">
        <v>-0.95</v>
      </c>
      <c r="H163" s="24" t="str">
        <f t="shared" ref="H163:H169" si="716">IF(G163&gt;0.8,"VG",IF(G163&gt;0.7,"G",IF(G163&gt;0.45,"S","NS")))</f>
        <v>NS</v>
      </c>
      <c r="I163" s="24" t="str">
        <f t="shared" ref="I163:I169" si="717">AI163</f>
        <v>S</v>
      </c>
      <c r="J163" s="24" t="str">
        <f t="shared" ref="J163:J169" si="718">BB163</f>
        <v>G</v>
      </c>
      <c r="K163" s="24" t="str">
        <f t="shared" ref="K163:K169" si="719">BT163</f>
        <v>G</v>
      </c>
      <c r="L163" s="25">
        <v>-0.26</v>
      </c>
      <c r="M163" s="24" t="str">
        <f t="shared" ref="M163:M169" si="720">IF(ABS(L163)&lt;5%,"VG",IF(ABS(L163)&lt;10%,"G",IF(ABS(L163)&lt;15%,"S","NS")))</f>
        <v>NS</v>
      </c>
      <c r="N163" s="24" t="str">
        <f t="shared" ref="N163:N169" si="721">AO163</f>
        <v>S</v>
      </c>
      <c r="O163" s="24" t="str">
        <f t="shared" ref="O163:O169" si="722">BD163</f>
        <v>VG</v>
      </c>
      <c r="P163" s="24" t="str">
        <f t="shared" ref="P163:P169" si="723">BY163</f>
        <v>S</v>
      </c>
      <c r="Q163" s="24">
        <v>1</v>
      </c>
      <c r="R163" s="24" t="str">
        <f t="shared" ref="R163:R169" si="724">IF(Q163&lt;=0.5,"VG",IF(Q163&lt;=0.6,"G",IF(Q163&lt;=0.7,"S","NS")))</f>
        <v>NS</v>
      </c>
      <c r="S163" s="24" t="str">
        <f t="shared" ref="S163:S169" si="725">AN163</f>
        <v>S</v>
      </c>
      <c r="T163" s="24" t="str">
        <f t="shared" ref="T163:T169" si="726">BF163</f>
        <v>VG</v>
      </c>
      <c r="U163" s="24" t="str">
        <f t="shared" ref="U163:U169" si="727">BX163</f>
        <v>G</v>
      </c>
      <c r="V163" s="24">
        <v>0.82</v>
      </c>
      <c r="W163" s="24" t="str">
        <f t="shared" ref="W163:W169" si="728">IF(V163&gt;0.85,"VG",IF(V163&gt;0.75,"G",IF(V163&gt;0.6,"S","NS")))</f>
        <v>G</v>
      </c>
      <c r="X163" s="24" t="str">
        <f t="shared" ref="X163:X169" si="729">AP163</f>
        <v>S</v>
      </c>
      <c r="Y163" s="24" t="str">
        <f t="shared" ref="Y163:Y169" si="730">BH163</f>
        <v>G</v>
      </c>
      <c r="Z163" s="24" t="str">
        <f t="shared" ref="Z163:Z169" si="731">BZ163</f>
        <v>G</v>
      </c>
      <c r="AA163" s="33">
        <v>0.69109243519114505</v>
      </c>
      <c r="AB163" s="33">
        <v>0.62165023500303696</v>
      </c>
      <c r="AC163" s="33">
        <v>10.4787403099045</v>
      </c>
      <c r="AD163" s="33">
        <v>7.7219855943986397</v>
      </c>
      <c r="AE163" s="33">
        <v>0.55579453470581697</v>
      </c>
      <c r="AF163" s="33">
        <v>0.61510142659317801</v>
      </c>
      <c r="AG163" s="33">
        <v>0.72886052202951401</v>
      </c>
      <c r="AH163" s="33">
        <v>0.64513479012133601</v>
      </c>
      <c r="AI163" s="36" t="s">
        <v>70</v>
      </c>
      <c r="AJ163" s="36" t="s">
        <v>70</v>
      </c>
      <c r="AK163" s="36" t="s">
        <v>70</v>
      </c>
      <c r="AL163" s="36" t="s">
        <v>69</v>
      </c>
      <c r="AM163" s="36" t="s">
        <v>69</v>
      </c>
      <c r="AN163" s="36" t="s">
        <v>70</v>
      </c>
      <c r="AO163" s="36" t="s">
        <v>70</v>
      </c>
      <c r="AP163" s="36" t="s">
        <v>70</v>
      </c>
      <c r="AR163" s="64" t="s">
        <v>146</v>
      </c>
      <c r="AS163" s="33">
        <v>0.75229751907846798</v>
      </c>
      <c r="AT163" s="33">
        <v>0.76269557040214098</v>
      </c>
      <c r="AU163" s="33">
        <v>3.1623402801754099</v>
      </c>
      <c r="AV163" s="33">
        <v>3.8566207023999799</v>
      </c>
      <c r="AW163" s="33">
        <v>0.49769717793205498</v>
      </c>
      <c r="AX163" s="33">
        <v>0.48713902491779398</v>
      </c>
      <c r="AY163" s="33">
        <v>0.75643889114145302</v>
      </c>
      <c r="AZ163" s="33">
        <v>0.76791357762864898</v>
      </c>
      <c r="BA163" s="36" t="s">
        <v>69</v>
      </c>
      <c r="BB163" s="36" t="s">
        <v>69</v>
      </c>
      <c r="BC163" s="36" t="s">
        <v>71</v>
      </c>
      <c r="BD163" s="36" t="s">
        <v>71</v>
      </c>
      <c r="BE163" s="36" t="s">
        <v>71</v>
      </c>
      <c r="BF163" s="36" t="s">
        <v>71</v>
      </c>
      <c r="BG163" s="36" t="s">
        <v>69</v>
      </c>
      <c r="BH163" s="36" t="s">
        <v>69</v>
      </c>
      <c r="BI163" s="30">
        <f t="shared" ref="BI163:BI169" si="732">IF(BJ163=AR163,1,0)</f>
        <v>1</v>
      </c>
      <c r="BJ163" s="30" t="s">
        <v>146</v>
      </c>
      <c r="BK163" s="33">
        <v>0.69800656713076403</v>
      </c>
      <c r="BL163" s="33">
        <v>0.71745708736268099</v>
      </c>
      <c r="BM163" s="33">
        <v>10.1204637227085</v>
      </c>
      <c r="BN163" s="33">
        <v>9.7055296365984791</v>
      </c>
      <c r="BO163" s="33">
        <v>0.549539291469896</v>
      </c>
      <c r="BP163" s="33">
        <v>0.531547657917255</v>
      </c>
      <c r="BQ163" s="33">
        <v>0.73301234562413198</v>
      </c>
      <c r="BR163" s="33">
        <v>0.75112955584275898</v>
      </c>
      <c r="BS163" s="30" t="s">
        <v>70</v>
      </c>
      <c r="BT163" s="30" t="s">
        <v>69</v>
      </c>
      <c r="BU163" s="30" t="s">
        <v>70</v>
      </c>
      <c r="BV163" s="30" t="s">
        <v>69</v>
      </c>
      <c r="BW163" s="30" t="s">
        <v>69</v>
      </c>
      <c r="BX163" s="30" t="s">
        <v>69</v>
      </c>
      <c r="BY163" s="30" t="s">
        <v>70</v>
      </c>
      <c r="BZ163" s="30" t="s">
        <v>69</v>
      </c>
    </row>
    <row r="164" spans="1:78" s="30" customFormat="1" x14ac:dyDescent="0.3">
      <c r="A164" s="36">
        <v>14181500</v>
      </c>
      <c r="B164" s="36">
        <v>23780511</v>
      </c>
      <c r="C164" s="30" t="s">
        <v>140</v>
      </c>
      <c r="D164" s="30" t="s">
        <v>183</v>
      </c>
      <c r="E164" s="30" t="s">
        <v>186</v>
      </c>
      <c r="F164" s="63">
        <v>2</v>
      </c>
      <c r="G164" s="24">
        <v>0.38</v>
      </c>
      <c r="H164" s="24" t="str">
        <f t="shared" si="716"/>
        <v>NS</v>
      </c>
      <c r="I164" s="24" t="str">
        <f t="shared" si="717"/>
        <v>S</v>
      </c>
      <c r="J164" s="24" t="str">
        <f t="shared" si="718"/>
        <v>G</v>
      </c>
      <c r="K164" s="24" t="str">
        <f t="shared" si="719"/>
        <v>G</v>
      </c>
      <c r="L164" s="25">
        <v>0.29299999999999998</v>
      </c>
      <c r="M164" s="24" t="str">
        <f t="shared" si="720"/>
        <v>NS</v>
      </c>
      <c r="N164" s="24" t="str">
        <f t="shared" si="721"/>
        <v>S</v>
      </c>
      <c r="O164" s="24" t="str">
        <f t="shared" si="722"/>
        <v>VG</v>
      </c>
      <c r="P164" s="24" t="str">
        <f t="shared" si="723"/>
        <v>S</v>
      </c>
      <c r="Q164" s="24">
        <v>0.67</v>
      </c>
      <c r="R164" s="24" t="str">
        <f t="shared" si="724"/>
        <v>S</v>
      </c>
      <c r="S164" s="24" t="str">
        <f t="shared" si="725"/>
        <v>S</v>
      </c>
      <c r="T164" s="24" t="str">
        <f t="shared" si="726"/>
        <v>VG</v>
      </c>
      <c r="U164" s="24" t="str">
        <f t="shared" si="727"/>
        <v>G</v>
      </c>
      <c r="V164" s="24">
        <v>0.83599999999999997</v>
      </c>
      <c r="W164" s="24" t="str">
        <f t="shared" si="728"/>
        <v>G</v>
      </c>
      <c r="X164" s="24" t="str">
        <f t="shared" si="729"/>
        <v>S</v>
      </c>
      <c r="Y164" s="24" t="str">
        <f t="shared" si="730"/>
        <v>G</v>
      </c>
      <c r="Z164" s="24" t="str">
        <f t="shared" si="731"/>
        <v>G</v>
      </c>
      <c r="AA164" s="33">
        <v>0.69109243519114505</v>
      </c>
      <c r="AB164" s="33">
        <v>0.62165023500303696</v>
      </c>
      <c r="AC164" s="33">
        <v>10.4787403099045</v>
      </c>
      <c r="AD164" s="33">
        <v>7.7219855943986397</v>
      </c>
      <c r="AE164" s="33">
        <v>0.55579453470581697</v>
      </c>
      <c r="AF164" s="33">
        <v>0.61510142659317801</v>
      </c>
      <c r="AG164" s="33">
        <v>0.72886052202951401</v>
      </c>
      <c r="AH164" s="33">
        <v>0.64513479012133601</v>
      </c>
      <c r="AI164" s="36" t="s">
        <v>70</v>
      </c>
      <c r="AJ164" s="36" t="s">
        <v>70</v>
      </c>
      <c r="AK164" s="36" t="s">
        <v>70</v>
      </c>
      <c r="AL164" s="36" t="s">
        <v>69</v>
      </c>
      <c r="AM164" s="36" t="s">
        <v>69</v>
      </c>
      <c r="AN164" s="36" t="s">
        <v>70</v>
      </c>
      <c r="AO164" s="36" t="s">
        <v>70</v>
      </c>
      <c r="AP164" s="36" t="s">
        <v>70</v>
      </c>
      <c r="AR164" s="64" t="s">
        <v>146</v>
      </c>
      <c r="AS164" s="33">
        <v>0.75229751907846798</v>
      </c>
      <c r="AT164" s="33">
        <v>0.76269557040214098</v>
      </c>
      <c r="AU164" s="33">
        <v>3.1623402801754099</v>
      </c>
      <c r="AV164" s="33">
        <v>3.8566207023999799</v>
      </c>
      <c r="AW164" s="33">
        <v>0.49769717793205498</v>
      </c>
      <c r="AX164" s="33">
        <v>0.48713902491779398</v>
      </c>
      <c r="AY164" s="33">
        <v>0.75643889114145302</v>
      </c>
      <c r="AZ164" s="33">
        <v>0.76791357762864898</v>
      </c>
      <c r="BA164" s="36" t="s">
        <v>69</v>
      </c>
      <c r="BB164" s="36" t="s">
        <v>69</v>
      </c>
      <c r="BC164" s="36" t="s">
        <v>71</v>
      </c>
      <c r="BD164" s="36" t="s">
        <v>71</v>
      </c>
      <c r="BE164" s="36" t="s">
        <v>71</v>
      </c>
      <c r="BF164" s="36" t="s">
        <v>71</v>
      </c>
      <c r="BG164" s="36" t="s">
        <v>69</v>
      </c>
      <c r="BH164" s="36" t="s">
        <v>69</v>
      </c>
      <c r="BI164" s="30">
        <f t="shared" si="732"/>
        <v>1</v>
      </c>
      <c r="BJ164" s="30" t="s">
        <v>146</v>
      </c>
      <c r="BK164" s="33">
        <v>0.69800656713076403</v>
      </c>
      <c r="BL164" s="33">
        <v>0.71745708736268099</v>
      </c>
      <c r="BM164" s="33">
        <v>10.1204637227085</v>
      </c>
      <c r="BN164" s="33">
        <v>9.7055296365984791</v>
      </c>
      <c r="BO164" s="33">
        <v>0.549539291469896</v>
      </c>
      <c r="BP164" s="33">
        <v>0.531547657917255</v>
      </c>
      <c r="BQ164" s="33">
        <v>0.73301234562413198</v>
      </c>
      <c r="BR164" s="33">
        <v>0.75112955584275898</v>
      </c>
      <c r="BS164" s="30" t="s">
        <v>70</v>
      </c>
      <c r="BT164" s="30" t="s">
        <v>69</v>
      </c>
      <c r="BU164" s="30" t="s">
        <v>70</v>
      </c>
      <c r="BV164" s="30" t="s">
        <v>69</v>
      </c>
      <c r="BW164" s="30" t="s">
        <v>69</v>
      </c>
      <c r="BX164" s="30" t="s">
        <v>69</v>
      </c>
      <c r="BY164" s="30" t="s">
        <v>70</v>
      </c>
      <c r="BZ164" s="30" t="s">
        <v>69</v>
      </c>
    </row>
    <row r="165" spans="1:78" s="49" customFormat="1" x14ac:dyDescent="0.3">
      <c r="A165" s="48">
        <v>14181500</v>
      </c>
      <c r="B165" s="48">
        <v>23780511</v>
      </c>
      <c r="C165" s="49" t="s">
        <v>140</v>
      </c>
      <c r="D165" s="49" t="s">
        <v>192</v>
      </c>
      <c r="E165" s="49" t="s">
        <v>193</v>
      </c>
      <c r="F165" s="50">
        <v>0.9</v>
      </c>
      <c r="G165" s="51">
        <v>0.83</v>
      </c>
      <c r="H165" s="51" t="str">
        <f t="shared" si="716"/>
        <v>VG</v>
      </c>
      <c r="I165" s="51" t="str">
        <f t="shared" si="717"/>
        <v>S</v>
      </c>
      <c r="J165" s="51" t="str">
        <f t="shared" si="718"/>
        <v>G</v>
      </c>
      <c r="K165" s="51" t="str">
        <f t="shared" si="719"/>
        <v>G</v>
      </c>
      <c r="L165" s="52">
        <v>-2.5000000000000001E-2</v>
      </c>
      <c r="M165" s="51" t="str">
        <f t="shared" si="720"/>
        <v>VG</v>
      </c>
      <c r="N165" s="51" t="str">
        <f t="shared" si="721"/>
        <v>S</v>
      </c>
      <c r="O165" s="51" t="str">
        <f t="shared" si="722"/>
        <v>VG</v>
      </c>
      <c r="P165" s="51" t="str">
        <f t="shared" si="723"/>
        <v>S</v>
      </c>
      <c r="Q165" s="51">
        <v>0.41</v>
      </c>
      <c r="R165" s="51" t="str">
        <f t="shared" si="724"/>
        <v>VG</v>
      </c>
      <c r="S165" s="51" t="str">
        <f t="shared" si="725"/>
        <v>S</v>
      </c>
      <c r="T165" s="51" t="str">
        <f t="shared" si="726"/>
        <v>VG</v>
      </c>
      <c r="U165" s="51" t="str">
        <f t="shared" si="727"/>
        <v>G</v>
      </c>
      <c r="V165" s="51">
        <v>0.83599999999999997</v>
      </c>
      <c r="W165" s="51" t="str">
        <f t="shared" si="728"/>
        <v>G</v>
      </c>
      <c r="X165" s="51" t="str">
        <f t="shared" si="729"/>
        <v>S</v>
      </c>
      <c r="Y165" s="51" t="str">
        <f t="shared" si="730"/>
        <v>G</v>
      </c>
      <c r="Z165" s="51" t="str">
        <f t="shared" si="731"/>
        <v>G</v>
      </c>
      <c r="AA165" s="53">
        <v>0.69109243519114505</v>
      </c>
      <c r="AB165" s="53">
        <v>0.62165023500303696</v>
      </c>
      <c r="AC165" s="53">
        <v>10.4787403099045</v>
      </c>
      <c r="AD165" s="53">
        <v>7.7219855943986397</v>
      </c>
      <c r="AE165" s="53">
        <v>0.55579453470581697</v>
      </c>
      <c r="AF165" s="53">
        <v>0.61510142659317801</v>
      </c>
      <c r="AG165" s="53">
        <v>0.72886052202951401</v>
      </c>
      <c r="AH165" s="53">
        <v>0.64513479012133601</v>
      </c>
      <c r="AI165" s="48" t="s">
        <v>70</v>
      </c>
      <c r="AJ165" s="48" t="s">
        <v>70</v>
      </c>
      <c r="AK165" s="48" t="s">
        <v>70</v>
      </c>
      <c r="AL165" s="48" t="s">
        <v>69</v>
      </c>
      <c r="AM165" s="48" t="s">
        <v>69</v>
      </c>
      <c r="AN165" s="48" t="s">
        <v>70</v>
      </c>
      <c r="AO165" s="48" t="s">
        <v>70</v>
      </c>
      <c r="AP165" s="48" t="s">
        <v>70</v>
      </c>
      <c r="AR165" s="54" t="s">
        <v>146</v>
      </c>
      <c r="AS165" s="53">
        <v>0.75229751907846798</v>
      </c>
      <c r="AT165" s="53">
        <v>0.76269557040214098</v>
      </c>
      <c r="AU165" s="53">
        <v>3.1623402801754099</v>
      </c>
      <c r="AV165" s="53">
        <v>3.8566207023999799</v>
      </c>
      <c r="AW165" s="53">
        <v>0.49769717793205498</v>
      </c>
      <c r="AX165" s="53">
        <v>0.48713902491779398</v>
      </c>
      <c r="AY165" s="53">
        <v>0.75643889114145302</v>
      </c>
      <c r="AZ165" s="53">
        <v>0.76791357762864898</v>
      </c>
      <c r="BA165" s="48" t="s">
        <v>69</v>
      </c>
      <c r="BB165" s="48" t="s">
        <v>69</v>
      </c>
      <c r="BC165" s="48" t="s">
        <v>71</v>
      </c>
      <c r="BD165" s="48" t="s">
        <v>71</v>
      </c>
      <c r="BE165" s="48" t="s">
        <v>71</v>
      </c>
      <c r="BF165" s="48" t="s">
        <v>71</v>
      </c>
      <c r="BG165" s="48" t="s">
        <v>69</v>
      </c>
      <c r="BH165" s="48" t="s">
        <v>69</v>
      </c>
      <c r="BI165" s="49">
        <f t="shared" si="732"/>
        <v>1</v>
      </c>
      <c r="BJ165" s="49" t="s">
        <v>146</v>
      </c>
      <c r="BK165" s="53">
        <v>0.69800656713076403</v>
      </c>
      <c r="BL165" s="53">
        <v>0.71745708736268099</v>
      </c>
      <c r="BM165" s="53">
        <v>10.1204637227085</v>
      </c>
      <c r="BN165" s="53">
        <v>9.7055296365984791</v>
      </c>
      <c r="BO165" s="53">
        <v>0.549539291469896</v>
      </c>
      <c r="BP165" s="53">
        <v>0.531547657917255</v>
      </c>
      <c r="BQ165" s="53">
        <v>0.73301234562413198</v>
      </c>
      <c r="BR165" s="53">
        <v>0.75112955584275898</v>
      </c>
      <c r="BS165" s="49" t="s">
        <v>70</v>
      </c>
      <c r="BT165" s="49" t="s">
        <v>69</v>
      </c>
      <c r="BU165" s="49" t="s">
        <v>70</v>
      </c>
      <c r="BV165" s="49" t="s">
        <v>69</v>
      </c>
      <c r="BW165" s="49" t="s">
        <v>69</v>
      </c>
      <c r="BX165" s="49" t="s">
        <v>69</v>
      </c>
      <c r="BY165" s="49" t="s">
        <v>70</v>
      </c>
      <c r="BZ165" s="49" t="s">
        <v>69</v>
      </c>
    </row>
    <row r="166" spans="1:78" s="49" customFormat="1" x14ac:dyDescent="0.3">
      <c r="A166" s="48">
        <v>14181500</v>
      </c>
      <c r="B166" s="48">
        <v>23780511</v>
      </c>
      <c r="C166" s="49" t="s">
        <v>140</v>
      </c>
      <c r="D166" s="49" t="s">
        <v>245</v>
      </c>
      <c r="E166" s="49" t="s">
        <v>253</v>
      </c>
      <c r="F166" s="50">
        <v>1</v>
      </c>
      <c r="G166" s="51">
        <v>0.82</v>
      </c>
      <c r="H166" s="51" t="str">
        <f t="shared" si="716"/>
        <v>VG</v>
      </c>
      <c r="I166" s="51" t="str">
        <f t="shared" si="717"/>
        <v>S</v>
      </c>
      <c r="J166" s="51" t="str">
        <f t="shared" si="718"/>
        <v>G</v>
      </c>
      <c r="K166" s="51" t="str">
        <f t="shared" si="719"/>
        <v>G</v>
      </c>
      <c r="L166" s="52">
        <v>-3.9E-2</v>
      </c>
      <c r="M166" s="51" t="str">
        <f t="shared" si="720"/>
        <v>VG</v>
      </c>
      <c r="N166" s="51" t="str">
        <f t="shared" si="721"/>
        <v>S</v>
      </c>
      <c r="O166" s="51" t="str">
        <f t="shared" si="722"/>
        <v>VG</v>
      </c>
      <c r="P166" s="51" t="str">
        <f t="shared" si="723"/>
        <v>S</v>
      </c>
      <c r="Q166" s="51">
        <v>0.42</v>
      </c>
      <c r="R166" s="51" t="str">
        <f t="shared" si="724"/>
        <v>VG</v>
      </c>
      <c r="S166" s="51" t="str">
        <f t="shared" si="725"/>
        <v>S</v>
      </c>
      <c r="T166" s="51" t="str">
        <f t="shared" si="726"/>
        <v>VG</v>
      </c>
      <c r="U166" s="51" t="str">
        <f t="shared" si="727"/>
        <v>G</v>
      </c>
      <c r="V166" s="51">
        <v>0.84399999999999997</v>
      </c>
      <c r="W166" s="51" t="str">
        <f t="shared" si="728"/>
        <v>G</v>
      </c>
      <c r="X166" s="51" t="str">
        <f t="shared" si="729"/>
        <v>S</v>
      </c>
      <c r="Y166" s="51" t="str">
        <f t="shared" si="730"/>
        <v>G</v>
      </c>
      <c r="Z166" s="51" t="str">
        <f t="shared" si="731"/>
        <v>G</v>
      </c>
      <c r="AA166" s="53">
        <v>0.69109243519114505</v>
      </c>
      <c r="AB166" s="53">
        <v>0.62165023500303696</v>
      </c>
      <c r="AC166" s="53">
        <v>10.4787403099045</v>
      </c>
      <c r="AD166" s="53">
        <v>7.7219855943986397</v>
      </c>
      <c r="AE166" s="53">
        <v>0.55579453470581697</v>
      </c>
      <c r="AF166" s="53">
        <v>0.61510142659317801</v>
      </c>
      <c r="AG166" s="53">
        <v>0.72886052202951401</v>
      </c>
      <c r="AH166" s="53">
        <v>0.64513479012133601</v>
      </c>
      <c r="AI166" s="48" t="s">
        <v>70</v>
      </c>
      <c r="AJ166" s="48" t="s">
        <v>70</v>
      </c>
      <c r="AK166" s="48" t="s">
        <v>70</v>
      </c>
      <c r="AL166" s="48" t="s">
        <v>69</v>
      </c>
      <c r="AM166" s="48" t="s">
        <v>69</v>
      </c>
      <c r="AN166" s="48" t="s">
        <v>70</v>
      </c>
      <c r="AO166" s="48" t="s">
        <v>70</v>
      </c>
      <c r="AP166" s="48" t="s">
        <v>70</v>
      </c>
      <c r="AR166" s="54" t="s">
        <v>146</v>
      </c>
      <c r="AS166" s="53">
        <v>0.75229751907846798</v>
      </c>
      <c r="AT166" s="53">
        <v>0.76269557040214098</v>
      </c>
      <c r="AU166" s="53">
        <v>3.1623402801754099</v>
      </c>
      <c r="AV166" s="53">
        <v>3.8566207023999799</v>
      </c>
      <c r="AW166" s="53">
        <v>0.49769717793205498</v>
      </c>
      <c r="AX166" s="53">
        <v>0.48713902491779398</v>
      </c>
      <c r="AY166" s="53">
        <v>0.75643889114145302</v>
      </c>
      <c r="AZ166" s="53">
        <v>0.76791357762864898</v>
      </c>
      <c r="BA166" s="48" t="s">
        <v>69</v>
      </c>
      <c r="BB166" s="48" t="s">
        <v>69</v>
      </c>
      <c r="BC166" s="48" t="s">
        <v>71</v>
      </c>
      <c r="BD166" s="48" t="s">
        <v>71</v>
      </c>
      <c r="BE166" s="48" t="s">
        <v>71</v>
      </c>
      <c r="BF166" s="48" t="s">
        <v>71</v>
      </c>
      <c r="BG166" s="48" t="s">
        <v>69</v>
      </c>
      <c r="BH166" s="48" t="s">
        <v>69</v>
      </c>
      <c r="BI166" s="49">
        <f t="shared" si="732"/>
        <v>1</v>
      </c>
      <c r="BJ166" s="49" t="s">
        <v>146</v>
      </c>
      <c r="BK166" s="53">
        <v>0.69800656713076403</v>
      </c>
      <c r="BL166" s="53">
        <v>0.71745708736268099</v>
      </c>
      <c r="BM166" s="53">
        <v>10.1204637227085</v>
      </c>
      <c r="BN166" s="53">
        <v>9.7055296365984791</v>
      </c>
      <c r="BO166" s="53">
        <v>0.549539291469896</v>
      </c>
      <c r="BP166" s="53">
        <v>0.531547657917255</v>
      </c>
      <c r="BQ166" s="53">
        <v>0.73301234562413198</v>
      </c>
      <c r="BR166" s="53">
        <v>0.75112955584275898</v>
      </c>
      <c r="BS166" s="49" t="s">
        <v>70</v>
      </c>
      <c r="BT166" s="49" t="s">
        <v>69</v>
      </c>
      <c r="BU166" s="49" t="s">
        <v>70</v>
      </c>
      <c r="BV166" s="49" t="s">
        <v>69</v>
      </c>
      <c r="BW166" s="49" t="s">
        <v>69</v>
      </c>
      <c r="BX166" s="49" t="s">
        <v>69</v>
      </c>
      <c r="BY166" s="49" t="s">
        <v>70</v>
      </c>
      <c r="BZ166" s="49" t="s">
        <v>69</v>
      </c>
    </row>
    <row r="167" spans="1:78" s="49" customFormat="1" x14ac:dyDescent="0.3">
      <c r="A167" s="48">
        <v>14181500</v>
      </c>
      <c r="B167" s="48">
        <v>23780511</v>
      </c>
      <c r="C167" s="49" t="s">
        <v>140</v>
      </c>
      <c r="D167" s="49" t="s">
        <v>254</v>
      </c>
      <c r="E167" s="49" t="s">
        <v>255</v>
      </c>
      <c r="F167" s="50">
        <v>0.9</v>
      </c>
      <c r="G167" s="51">
        <v>0.84</v>
      </c>
      <c r="H167" s="51" t="str">
        <f t="shared" si="716"/>
        <v>VG</v>
      </c>
      <c r="I167" s="51" t="str">
        <f t="shared" si="717"/>
        <v>S</v>
      </c>
      <c r="J167" s="51" t="str">
        <f t="shared" si="718"/>
        <v>G</v>
      </c>
      <c r="K167" s="51" t="str">
        <f t="shared" si="719"/>
        <v>G</v>
      </c>
      <c r="L167" s="52">
        <v>-5.8999999999999999E-3</v>
      </c>
      <c r="M167" s="51" t="str">
        <f t="shared" si="720"/>
        <v>VG</v>
      </c>
      <c r="N167" s="51" t="str">
        <f t="shared" si="721"/>
        <v>S</v>
      </c>
      <c r="O167" s="51" t="str">
        <f t="shared" si="722"/>
        <v>VG</v>
      </c>
      <c r="P167" s="51" t="str">
        <f t="shared" si="723"/>
        <v>S</v>
      </c>
      <c r="Q167" s="51">
        <v>0.39</v>
      </c>
      <c r="R167" s="51" t="str">
        <f t="shared" si="724"/>
        <v>VG</v>
      </c>
      <c r="S167" s="51" t="str">
        <f t="shared" si="725"/>
        <v>S</v>
      </c>
      <c r="T167" s="51" t="str">
        <f t="shared" si="726"/>
        <v>VG</v>
      </c>
      <c r="U167" s="51" t="str">
        <f t="shared" si="727"/>
        <v>G</v>
      </c>
      <c r="V167" s="51">
        <v>0.84499999999999997</v>
      </c>
      <c r="W167" s="51" t="str">
        <f t="shared" si="728"/>
        <v>G</v>
      </c>
      <c r="X167" s="51" t="str">
        <f t="shared" si="729"/>
        <v>S</v>
      </c>
      <c r="Y167" s="51" t="str">
        <f t="shared" si="730"/>
        <v>G</v>
      </c>
      <c r="Z167" s="51" t="str">
        <f t="shared" si="731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48" t="s">
        <v>70</v>
      </c>
      <c r="AJ167" s="48" t="s">
        <v>70</v>
      </c>
      <c r="AK167" s="48" t="s">
        <v>70</v>
      </c>
      <c r="AL167" s="48" t="s">
        <v>69</v>
      </c>
      <c r="AM167" s="48" t="s">
        <v>69</v>
      </c>
      <c r="AN167" s="48" t="s">
        <v>70</v>
      </c>
      <c r="AO167" s="48" t="s">
        <v>70</v>
      </c>
      <c r="AP167" s="48" t="s">
        <v>70</v>
      </c>
      <c r="AR167" s="54" t="s">
        <v>146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48" t="s">
        <v>69</v>
      </c>
      <c r="BB167" s="48" t="s">
        <v>69</v>
      </c>
      <c r="BC167" s="48" t="s">
        <v>71</v>
      </c>
      <c r="BD167" s="48" t="s">
        <v>71</v>
      </c>
      <c r="BE167" s="48" t="s">
        <v>71</v>
      </c>
      <c r="BF167" s="48" t="s">
        <v>71</v>
      </c>
      <c r="BG167" s="48" t="s">
        <v>69</v>
      </c>
      <c r="BH167" s="48" t="s">
        <v>69</v>
      </c>
      <c r="BI167" s="49">
        <f t="shared" si="732"/>
        <v>1</v>
      </c>
      <c r="BJ167" s="49" t="s">
        <v>146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49" t="s">
        <v>70</v>
      </c>
      <c r="BT167" s="49" t="s">
        <v>69</v>
      </c>
      <c r="BU167" s="49" t="s">
        <v>70</v>
      </c>
      <c r="BV167" s="49" t="s">
        <v>69</v>
      </c>
      <c r="BW167" s="49" t="s">
        <v>69</v>
      </c>
      <c r="BX167" s="49" t="s">
        <v>69</v>
      </c>
      <c r="BY167" s="49" t="s">
        <v>70</v>
      </c>
      <c r="BZ167" s="49" t="s">
        <v>69</v>
      </c>
    </row>
    <row r="168" spans="1:78" s="49" customFormat="1" ht="28.8" x14ac:dyDescent="0.3">
      <c r="A168" s="48">
        <v>14181500</v>
      </c>
      <c r="B168" s="48">
        <v>23780511</v>
      </c>
      <c r="C168" s="49" t="s">
        <v>140</v>
      </c>
      <c r="D168" s="65" t="s">
        <v>269</v>
      </c>
      <c r="E168" s="49" t="s">
        <v>194</v>
      </c>
      <c r="F168" s="50">
        <v>0.9</v>
      </c>
      <c r="G168" s="51">
        <v>0.84</v>
      </c>
      <c r="H168" s="51" t="str">
        <f t="shared" si="716"/>
        <v>VG</v>
      </c>
      <c r="I168" s="51" t="str">
        <f t="shared" si="717"/>
        <v>S</v>
      </c>
      <c r="J168" s="51" t="str">
        <f t="shared" si="718"/>
        <v>G</v>
      </c>
      <c r="K168" s="51" t="str">
        <f t="shared" si="719"/>
        <v>G</v>
      </c>
      <c r="L168" s="52">
        <v>4.4299999999999999E-2</v>
      </c>
      <c r="M168" s="51" t="str">
        <f t="shared" si="720"/>
        <v>VG</v>
      </c>
      <c r="N168" s="51" t="str">
        <f t="shared" si="721"/>
        <v>S</v>
      </c>
      <c r="O168" s="51" t="str">
        <f t="shared" si="722"/>
        <v>VG</v>
      </c>
      <c r="P168" s="51" t="str">
        <f t="shared" si="723"/>
        <v>S</v>
      </c>
      <c r="Q168" s="51">
        <v>0.4</v>
      </c>
      <c r="R168" s="51" t="str">
        <f t="shared" si="724"/>
        <v>VG</v>
      </c>
      <c r="S168" s="51" t="str">
        <f t="shared" si="725"/>
        <v>S</v>
      </c>
      <c r="T168" s="51" t="str">
        <f t="shared" si="726"/>
        <v>VG</v>
      </c>
      <c r="U168" s="51" t="str">
        <f t="shared" si="727"/>
        <v>G</v>
      </c>
      <c r="V168" s="51">
        <v>0.85699999999999998</v>
      </c>
      <c r="W168" s="51" t="str">
        <f t="shared" si="728"/>
        <v>VG</v>
      </c>
      <c r="X168" s="51" t="str">
        <f t="shared" si="729"/>
        <v>S</v>
      </c>
      <c r="Y168" s="51" t="str">
        <f t="shared" si="730"/>
        <v>G</v>
      </c>
      <c r="Z168" s="51" t="str">
        <f t="shared" si="731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48" t="s">
        <v>70</v>
      </c>
      <c r="AJ168" s="48" t="s">
        <v>70</v>
      </c>
      <c r="AK168" s="48" t="s">
        <v>70</v>
      </c>
      <c r="AL168" s="48" t="s">
        <v>69</v>
      </c>
      <c r="AM168" s="48" t="s">
        <v>69</v>
      </c>
      <c r="AN168" s="48" t="s">
        <v>70</v>
      </c>
      <c r="AO168" s="48" t="s">
        <v>70</v>
      </c>
      <c r="AP168" s="48" t="s">
        <v>70</v>
      </c>
      <c r="AR168" s="54" t="s">
        <v>146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48" t="s">
        <v>69</v>
      </c>
      <c r="BB168" s="48" t="s">
        <v>69</v>
      </c>
      <c r="BC168" s="48" t="s">
        <v>71</v>
      </c>
      <c r="BD168" s="48" t="s">
        <v>71</v>
      </c>
      <c r="BE168" s="48" t="s">
        <v>71</v>
      </c>
      <c r="BF168" s="48" t="s">
        <v>71</v>
      </c>
      <c r="BG168" s="48" t="s">
        <v>69</v>
      </c>
      <c r="BH168" s="48" t="s">
        <v>69</v>
      </c>
      <c r="BI168" s="49">
        <f t="shared" si="732"/>
        <v>1</v>
      </c>
      <c r="BJ168" s="49" t="s">
        <v>146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49" t="s">
        <v>70</v>
      </c>
      <c r="BT168" s="49" t="s">
        <v>69</v>
      </c>
      <c r="BU168" s="49" t="s">
        <v>70</v>
      </c>
      <c r="BV168" s="49" t="s">
        <v>69</v>
      </c>
      <c r="BW168" s="49" t="s">
        <v>69</v>
      </c>
      <c r="BX168" s="49" t="s">
        <v>69</v>
      </c>
      <c r="BY168" s="49" t="s">
        <v>70</v>
      </c>
      <c r="BZ168" s="49" t="s">
        <v>69</v>
      </c>
    </row>
    <row r="169" spans="1:78" s="49" customFormat="1" ht="28.8" x14ac:dyDescent="0.3">
      <c r="A169" s="48">
        <v>14181500</v>
      </c>
      <c r="B169" s="48">
        <v>23780511</v>
      </c>
      <c r="C169" s="49" t="s">
        <v>140</v>
      </c>
      <c r="D169" s="65" t="s">
        <v>272</v>
      </c>
      <c r="E169" s="49" t="s">
        <v>273</v>
      </c>
      <c r="F169" s="50">
        <v>0.9</v>
      </c>
      <c r="G169" s="51">
        <v>0.84</v>
      </c>
      <c r="H169" s="51" t="str">
        <f t="shared" si="716"/>
        <v>VG</v>
      </c>
      <c r="I169" s="51" t="str">
        <f t="shared" si="717"/>
        <v>S</v>
      </c>
      <c r="J169" s="51" t="str">
        <f t="shared" si="718"/>
        <v>G</v>
      </c>
      <c r="K169" s="51" t="str">
        <f t="shared" si="719"/>
        <v>G</v>
      </c>
      <c r="L169" s="52">
        <v>4.3099999999999999E-2</v>
      </c>
      <c r="M169" s="51" t="str">
        <f t="shared" si="720"/>
        <v>VG</v>
      </c>
      <c r="N169" s="51" t="str">
        <f t="shared" si="721"/>
        <v>S</v>
      </c>
      <c r="O169" s="51" t="str">
        <f t="shared" si="722"/>
        <v>VG</v>
      </c>
      <c r="P169" s="51" t="str">
        <f t="shared" si="723"/>
        <v>S</v>
      </c>
      <c r="Q169" s="51">
        <v>0.4</v>
      </c>
      <c r="R169" s="51" t="str">
        <f t="shared" si="724"/>
        <v>VG</v>
      </c>
      <c r="S169" s="51" t="str">
        <f t="shared" si="725"/>
        <v>S</v>
      </c>
      <c r="T169" s="51" t="str">
        <f t="shared" si="726"/>
        <v>VG</v>
      </c>
      <c r="U169" s="51" t="str">
        <f t="shared" si="727"/>
        <v>G</v>
      </c>
      <c r="V169" s="51">
        <v>0.85699999999999998</v>
      </c>
      <c r="W169" s="51" t="str">
        <f t="shared" si="728"/>
        <v>VG</v>
      </c>
      <c r="X169" s="51" t="str">
        <f t="shared" si="729"/>
        <v>S</v>
      </c>
      <c r="Y169" s="51" t="str">
        <f t="shared" si="730"/>
        <v>G</v>
      </c>
      <c r="Z169" s="51" t="str">
        <f t="shared" si="731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48" t="s">
        <v>70</v>
      </c>
      <c r="AJ169" s="48" t="s">
        <v>70</v>
      </c>
      <c r="AK169" s="48" t="s">
        <v>70</v>
      </c>
      <c r="AL169" s="48" t="s">
        <v>69</v>
      </c>
      <c r="AM169" s="48" t="s">
        <v>69</v>
      </c>
      <c r="AN169" s="48" t="s">
        <v>70</v>
      </c>
      <c r="AO169" s="48" t="s">
        <v>70</v>
      </c>
      <c r="AP169" s="48" t="s">
        <v>70</v>
      </c>
      <c r="AR169" s="54" t="s">
        <v>146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48" t="s">
        <v>69</v>
      </c>
      <c r="BB169" s="48" t="s">
        <v>69</v>
      </c>
      <c r="BC169" s="48" t="s">
        <v>71</v>
      </c>
      <c r="BD169" s="48" t="s">
        <v>71</v>
      </c>
      <c r="BE169" s="48" t="s">
        <v>71</v>
      </c>
      <c r="BF169" s="48" t="s">
        <v>71</v>
      </c>
      <c r="BG169" s="48" t="s">
        <v>69</v>
      </c>
      <c r="BH169" s="48" t="s">
        <v>69</v>
      </c>
      <c r="BI169" s="49">
        <f t="shared" si="732"/>
        <v>1</v>
      </c>
      <c r="BJ169" s="49" t="s">
        <v>146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49" t="s">
        <v>70</v>
      </c>
      <c r="BT169" s="49" t="s">
        <v>69</v>
      </c>
      <c r="BU169" s="49" t="s">
        <v>70</v>
      </c>
      <c r="BV169" s="49" t="s">
        <v>69</v>
      </c>
      <c r="BW169" s="49" t="s">
        <v>69</v>
      </c>
      <c r="BX169" s="49" t="s">
        <v>69</v>
      </c>
      <c r="BY169" s="49" t="s">
        <v>70</v>
      </c>
      <c r="BZ169" s="49" t="s">
        <v>69</v>
      </c>
    </row>
    <row r="170" spans="1:78" s="49" customFormat="1" x14ac:dyDescent="0.3">
      <c r="A170" s="48">
        <v>14181500</v>
      </c>
      <c r="B170" s="48">
        <v>23780511</v>
      </c>
      <c r="C170" s="49" t="s">
        <v>140</v>
      </c>
      <c r="D170" s="65" t="s">
        <v>278</v>
      </c>
      <c r="E170" s="49" t="s">
        <v>273</v>
      </c>
      <c r="F170" s="50">
        <v>0.9</v>
      </c>
      <c r="G170" s="51">
        <v>0.84</v>
      </c>
      <c r="H170" s="51" t="str">
        <f t="shared" ref="H170" si="733">IF(G170&gt;0.8,"VG",IF(G170&gt;0.7,"G",IF(G170&gt;0.45,"S","NS")))</f>
        <v>VG</v>
      </c>
      <c r="I170" s="51" t="str">
        <f t="shared" ref="I170" si="734">AI170</f>
        <v>S</v>
      </c>
      <c r="J170" s="51" t="str">
        <f t="shared" ref="J170" si="735">BB170</f>
        <v>G</v>
      </c>
      <c r="K170" s="51" t="str">
        <f t="shared" ref="K170" si="736">BT170</f>
        <v>G</v>
      </c>
      <c r="L170" s="52">
        <v>4.3099999999999999E-2</v>
      </c>
      <c r="M170" s="51" t="str">
        <f t="shared" ref="M170" si="737">IF(ABS(L170)&lt;5%,"VG",IF(ABS(L170)&lt;10%,"G",IF(ABS(L170)&lt;15%,"S","NS")))</f>
        <v>VG</v>
      </c>
      <c r="N170" s="51" t="str">
        <f t="shared" ref="N170" si="738">AO170</f>
        <v>S</v>
      </c>
      <c r="O170" s="51" t="str">
        <f t="shared" ref="O170" si="739">BD170</f>
        <v>VG</v>
      </c>
      <c r="P170" s="51" t="str">
        <f t="shared" ref="P170" si="740">BY170</f>
        <v>S</v>
      </c>
      <c r="Q170" s="51">
        <v>0.4</v>
      </c>
      <c r="R170" s="51" t="str">
        <f t="shared" ref="R170" si="741">IF(Q170&lt;=0.5,"VG",IF(Q170&lt;=0.6,"G",IF(Q170&lt;=0.7,"S","NS")))</f>
        <v>VG</v>
      </c>
      <c r="S170" s="51" t="str">
        <f t="shared" ref="S170" si="742">AN170</f>
        <v>S</v>
      </c>
      <c r="T170" s="51" t="str">
        <f t="shared" ref="T170" si="743">BF170</f>
        <v>VG</v>
      </c>
      <c r="U170" s="51" t="str">
        <f t="shared" ref="U170" si="744">BX170</f>
        <v>G</v>
      </c>
      <c r="V170" s="51">
        <v>0.85699999999999998</v>
      </c>
      <c r="W170" s="51" t="str">
        <f t="shared" ref="W170" si="745">IF(V170&gt;0.85,"VG",IF(V170&gt;0.75,"G",IF(V170&gt;0.6,"S","NS")))</f>
        <v>VG</v>
      </c>
      <c r="X170" s="51" t="str">
        <f t="shared" ref="X170" si="746">AP170</f>
        <v>S</v>
      </c>
      <c r="Y170" s="51" t="str">
        <f t="shared" ref="Y170" si="747">BH170</f>
        <v>G</v>
      </c>
      <c r="Z170" s="51" t="str">
        <f t="shared" ref="Z170" si="748">BZ170</f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48" t="s">
        <v>70</v>
      </c>
      <c r="AJ170" s="48" t="s">
        <v>70</v>
      </c>
      <c r="AK170" s="48" t="s">
        <v>70</v>
      </c>
      <c r="AL170" s="48" t="s">
        <v>69</v>
      </c>
      <c r="AM170" s="48" t="s">
        <v>69</v>
      </c>
      <c r="AN170" s="48" t="s">
        <v>70</v>
      </c>
      <c r="AO170" s="48" t="s">
        <v>70</v>
      </c>
      <c r="AP170" s="48" t="s">
        <v>70</v>
      </c>
      <c r="AR170" s="54" t="s">
        <v>146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48" t="s">
        <v>69</v>
      </c>
      <c r="BB170" s="48" t="s">
        <v>69</v>
      </c>
      <c r="BC170" s="48" t="s">
        <v>71</v>
      </c>
      <c r="BD170" s="48" t="s">
        <v>71</v>
      </c>
      <c r="BE170" s="48" t="s">
        <v>71</v>
      </c>
      <c r="BF170" s="48" t="s">
        <v>71</v>
      </c>
      <c r="BG170" s="48" t="s">
        <v>69</v>
      </c>
      <c r="BH170" s="48" t="s">
        <v>69</v>
      </c>
      <c r="BI170" s="49">
        <f t="shared" ref="BI170" si="749">IF(BJ170=AR170,1,0)</f>
        <v>1</v>
      </c>
      <c r="BJ170" s="49" t="s">
        <v>146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49" t="s">
        <v>70</v>
      </c>
      <c r="BT170" s="49" t="s">
        <v>69</v>
      </c>
      <c r="BU170" s="49" t="s">
        <v>70</v>
      </c>
      <c r="BV170" s="49" t="s">
        <v>69</v>
      </c>
      <c r="BW170" s="49" t="s">
        <v>69</v>
      </c>
      <c r="BX170" s="49" t="s">
        <v>69</v>
      </c>
      <c r="BY170" s="49" t="s">
        <v>70</v>
      </c>
      <c r="BZ170" s="49" t="s">
        <v>69</v>
      </c>
    </row>
    <row r="171" spans="1:78" s="70" customFormat="1" x14ac:dyDescent="0.3">
      <c r="F171" s="71"/>
      <c r="G171" s="72"/>
      <c r="H171" s="72"/>
      <c r="I171" s="72"/>
      <c r="J171" s="72"/>
      <c r="K171" s="72"/>
      <c r="L171" s="73"/>
      <c r="M171" s="73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3"/>
      <c r="AC171" s="72"/>
      <c r="AD171" s="72"/>
      <c r="AE171" s="72"/>
      <c r="AF171" s="73"/>
      <c r="AG171" s="72"/>
      <c r="AH171" s="72"/>
      <c r="AI171" s="72"/>
      <c r="AJ171" s="73"/>
      <c r="AK171" s="72"/>
      <c r="AL171" s="72"/>
    </row>
    <row r="172" spans="1:78" s="49" customFormat="1" x14ac:dyDescent="0.3">
      <c r="A172" s="48">
        <v>14182500</v>
      </c>
      <c r="B172" s="48">
        <v>23780805</v>
      </c>
      <c r="C172" s="49" t="s">
        <v>141</v>
      </c>
      <c r="D172" s="77" t="s">
        <v>257</v>
      </c>
      <c r="E172" s="49" t="s">
        <v>258</v>
      </c>
      <c r="F172" s="50">
        <v>1.7</v>
      </c>
      <c r="G172" s="51">
        <v>0.81</v>
      </c>
      <c r="H172" s="51" t="str">
        <f t="shared" ref="H172:H177" si="750">IF(G172&gt;0.8,"VG",IF(G172&gt;0.7,"G",IF(G172&gt;0.45,"S","NS")))</f>
        <v>VG</v>
      </c>
      <c r="I172" s="51" t="str">
        <f t="shared" ref="I172:I177" si="751">AI172</f>
        <v>S</v>
      </c>
      <c r="J172" s="51" t="str">
        <f t="shared" ref="J172:J177" si="752">BB172</f>
        <v>S</v>
      </c>
      <c r="K172" s="51" t="str">
        <f t="shared" ref="K172:K177" si="753">BT172</f>
        <v>S</v>
      </c>
      <c r="L172" s="52">
        <v>0.13869999999999999</v>
      </c>
      <c r="M172" s="51" t="str">
        <f t="shared" ref="M172:M177" si="754">IF(ABS(L172)&lt;5%,"VG",IF(ABS(L172)&lt;10%,"G",IF(ABS(L172)&lt;15%,"S","NS")))</f>
        <v>S</v>
      </c>
      <c r="N172" s="51" t="str">
        <f t="shared" ref="N172:N177" si="755">AO172</f>
        <v>VG</v>
      </c>
      <c r="O172" s="51" t="str">
        <f t="shared" ref="O172:O177" si="756">BD172</f>
        <v>NS</v>
      </c>
      <c r="P172" s="51" t="str">
        <f t="shared" ref="P172:P177" si="757">BY172</f>
        <v>VG</v>
      </c>
      <c r="Q172" s="51">
        <v>0.43</v>
      </c>
      <c r="R172" s="51" t="str">
        <f t="shared" ref="R172:R177" si="758">IF(Q172&lt;=0.5,"VG",IF(Q172&lt;=0.6,"G",IF(Q172&lt;=0.7,"S","NS")))</f>
        <v>VG</v>
      </c>
      <c r="S172" s="51" t="str">
        <f t="shared" ref="S172:S177" si="759">AN172</f>
        <v>S</v>
      </c>
      <c r="T172" s="51" t="str">
        <f t="shared" ref="T172:T177" si="760">BF172</f>
        <v>S</v>
      </c>
      <c r="U172" s="51" t="str">
        <f t="shared" ref="U172:U177" si="761">BX172</f>
        <v>S</v>
      </c>
      <c r="V172" s="51">
        <v>0.94399999999999995</v>
      </c>
      <c r="W172" s="51" t="str">
        <f t="shared" ref="W172:W177" si="762">IF(V172&gt;0.85,"VG",IF(V172&gt;0.75,"G",IF(V172&gt;0.6,"S","NS")))</f>
        <v>VG</v>
      </c>
      <c r="X172" s="51" t="str">
        <f t="shared" ref="X172:X177" si="763">AP172</f>
        <v>G</v>
      </c>
      <c r="Y172" s="51" t="str">
        <f t="shared" ref="Y172:Y177" si="764">BH172</f>
        <v>VG</v>
      </c>
      <c r="Z172" s="51" t="str">
        <f t="shared" ref="Z172:Z177" si="765">BZ172</f>
        <v>VG</v>
      </c>
      <c r="AA172" s="53">
        <v>0.535923319643546</v>
      </c>
      <c r="AB172" s="53">
        <v>0.54027386729737004</v>
      </c>
      <c r="AC172" s="53">
        <v>38.385922260563298</v>
      </c>
      <c r="AD172" s="53">
        <v>34.925235199023199</v>
      </c>
      <c r="AE172" s="53">
        <v>0.68123173763151501</v>
      </c>
      <c r="AF172" s="53">
        <v>0.67803107060268997</v>
      </c>
      <c r="AG172" s="53">
        <v>0.89656751071997598</v>
      </c>
      <c r="AH172" s="53">
        <v>0.81040885140585495</v>
      </c>
      <c r="AI172" s="48" t="s">
        <v>70</v>
      </c>
      <c r="AJ172" s="48" t="s">
        <v>70</v>
      </c>
      <c r="AK172" s="48" t="s">
        <v>68</v>
      </c>
      <c r="AL172" s="48" t="s">
        <v>68</v>
      </c>
      <c r="AM172" s="48" t="s">
        <v>70</v>
      </c>
      <c r="AN172" s="48" t="s">
        <v>70</v>
      </c>
      <c r="AO172" s="48" t="s">
        <v>71</v>
      </c>
      <c r="AP172" s="48" t="s">
        <v>69</v>
      </c>
      <c r="AR172" s="54" t="s">
        <v>147</v>
      </c>
      <c r="AS172" s="53">
        <v>0.58536063766689905</v>
      </c>
      <c r="AT172" s="53">
        <v>0.59272982781481798</v>
      </c>
      <c r="AU172" s="53">
        <v>33.469692203266703</v>
      </c>
      <c r="AV172" s="53">
        <v>33.364055411436802</v>
      </c>
      <c r="AW172" s="53">
        <v>0.64392496638436203</v>
      </c>
      <c r="AX172" s="53">
        <v>0.63817722631349205</v>
      </c>
      <c r="AY172" s="53">
        <v>0.86206359381770803</v>
      </c>
      <c r="AZ172" s="53">
        <v>0.87097721664626104</v>
      </c>
      <c r="BA172" s="48" t="s">
        <v>70</v>
      </c>
      <c r="BB172" s="48" t="s">
        <v>70</v>
      </c>
      <c r="BC172" s="48" t="s">
        <v>68</v>
      </c>
      <c r="BD172" s="48" t="s">
        <v>68</v>
      </c>
      <c r="BE172" s="48" t="s">
        <v>70</v>
      </c>
      <c r="BF172" s="48" t="s">
        <v>70</v>
      </c>
      <c r="BG172" s="48" t="s">
        <v>71</v>
      </c>
      <c r="BH172" s="48" t="s">
        <v>71</v>
      </c>
      <c r="BI172" s="49">
        <f t="shared" ref="BI172:BI177" si="766">IF(BJ172=AR172,1,0)</f>
        <v>1</v>
      </c>
      <c r="BJ172" s="49" t="s">
        <v>147</v>
      </c>
      <c r="BK172" s="53">
        <v>0.54378322653536504</v>
      </c>
      <c r="BL172" s="53">
        <v>0.55855572720182001</v>
      </c>
      <c r="BM172" s="53">
        <v>38.038808598584602</v>
      </c>
      <c r="BN172" s="53">
        <v>37.220206783194897</v>
      </c>
      <c r="BO172" s="53">
        <v>0.67543820847257097</v>
      </c>
      <c r="BP172" s="53">
        <v>0.66441272775149296</v>
      </c>
      <c r="BQ172" s="53">
        <v>0.89330690129327395</v>
      </c>
      <c r="BR172" s="53">
        <v>0.89525479032905397</v>
      </c>
      <c r="BS172" s="49" t="s">
        <v>70</v>
      </c>
      <c r="BT172" s="49" t="s">
        <v>70</v>
      </c>
      <c r="BU172" s="49" t="s">
        <v>68</v>
      </c>
      <c r="BV172" s="49" t="s">
        <v>68</v>
      </c>
      <c r="BW172" s="49" t="s">
        <v>70</v>
      </c>
      <c r="BX172" s="49" t="s">
        <v>70</v>
      </c>
      <c r="BY172" s="49" t="s">
        <v>71</v>
      </c>
      <c r="BZ172" s="49" t="s">
        <v>71</v>
      </c>
    </row>
    <row r="173" spans="1:78" s="49" customFormat="1" x14ac:dyDescent="0.3">
      <c r="A173" s="48">
        <v>14182500</v>
      </c>
      <c r="B173" s="48">
        <v>23780805</v>
      </c>
      <c r="C173" s="49" t="s">
        <v>141</v>
      </c>
      <c r="D173" s="77" t="s">
        <v>259</v>
      </c>
      <c r="E173" s="49" t="s">
        <v>260</v>
      </c>
      <c r="F173" s="50">
        <v>1.2</v>
      </c>
      <c r="G173" s="51">
        <v>0.93</v>
      </c>
      <c r="H173" s="51" t="str">
        <f t="shared" si="750"/>
        <v>VG</v>
      </c>
      <c r="I173" s="51" t="str">
        <f t="shared" si="751"/>
        <v>S</v>
      </c>
      <c r="J173" s="51" t="str">
        <f t="shared" si="752"/>
        <v>S</v>
      </c>
      <c r="K173" s="51" t="str">
        <f t="shared" si="753"/>
        <v>S</v>
      </c>
      <c r="L173" s="52">
        <v>5.45E-2</v>
      </c>
      <c r="M173" s="51" t="str">
        <f t="shared" si="754"/>
        <v>G</v>
      </c>
      <c r="N173" s="51" t="str">
        <f t="shared" si="755"/>
        <v>VG</v>
      </c>
      <c r="O173" s="51" t="str">
        <f t="shared" si="756"/>
        <v>NS</v>
      </c>
      <c r="P173" s="51" t="str">
        <f t="shared" si="757"/>
        <v>VG</v>
      </c>
      <c r="Q173" s="51">
        <v>0.26</v>
      </c>
      <c r="R173" s="51" t="str">
        <f t="shared" si="758"/>
        <v>VG</v>
      </c>
      <c r="S173" s="51" t="str">
        <f t="shared" si="759"/>
        <v>S</v>
      </c>
      <c r="T173" s="51" t="str">
        <f t="shared" si="760"/>
        <v>S</v>
      </c>
      <c r="U173" s="51" t="str">
        <f t="shared" si="761"/>
        <v>S</v>
      </c>
      <c r="V173" s="51">
        <v>0.94399999999999995</v>
      </c>
      <c r="W173" s="51" t="str">
        <f t="shared" si="762"/>
        <v>VG</v>
      </c>
      <c r="X173" s="51" t="str">
        <f t="shared" si="763"/>
        <v>G</v>
      </c>
      <c r="Y173" s="51" t="str">
        <f t="shared" si="764"/>
        <v>VG</v>
      </c>
      <c r="Z173" s="51" t="str">
        <f t="shared" si="765"/>
        <v>VG</v>
      </c>
      <c r="AA173" s="53">
        <v>0.535923319643546</v>
      </c>
      <c r="AB173" s="53">
        <v>0.54027386729737004</v>
      </c>
      <c r="AC173" s="53">
        <v>38.385922260563298</v>
      </c>
      <c r="AD173" s="53">
        <v>34.925235199023199</v>
      </c>
      <c r="AE173" s="53">
        <v>0.68123173763151501</v>
      </c>
      <c r="AF173" s="53">
        <v>0.67803107060268997</v>
      </c>
      <c r="AG173" s="53">
        <v>0.89656751071997598</v>
      </c>
      <c r="AH173" s="53">
        <v>0.81040885140585495</v>
      </c>
      <c r="AI173" s="48" t="s">
        <v>70</v>
      </c>
      <c r="AJ173" s="48" t="s">
        <v>70</v>
      </c>
      <c r="AK173" s="48" t="s">
        <v>68</v>
      </c>
      <c r="AL173" s="48" t="s">
        <v>68</v>
      </c>
      <c r="AM173" s="48" t="s">
        <v>70</v>
      </c>
      <c r="AN173" s="48" t="s">
        <v>70</v>
      </c>
      <c r="AO173" s="48" t="s">
        <v>71</v>
      </c>
      <c r="AP173" s="48" t="s">
        <v>69</v>
      </c>
      <c r="AR173" s="54" t="s">
        <v>147</v>
      </c>
      <c r="AS173" s="53">
        <v>0.58536063766689905</v>
      </c>
      <c r="AT173" s="53">
        <v>0.59272982781481798</v>
      </c>
      <c r="AU173" s="53">
        <v>33.469692203266703</v>
      </c>
      <c r="AV173" s="53">
        <v>33.364055411436802</v>
      </c>
      <c r="AW173" s="53">
        <v>0.64392496638436203</v>
      </c>
      <c r="AX173" s="53">
        <v>0.63817722631349205</v>
      </c>
      <c r="AY173" s="53">
        <v>0.86206359381770803</v>
      </c>
      <c r="AZ173" s="53">
        <v>0.87097721664626104</v>
      </c>
      <c r="BA173" s="48" t="s">
        <v>70</v>
      </c>
      <c r="BB173" s="48" t="s">
        <v>70</v>
      </c>
      <c r="BC173" s="48" t="s">
        <v>68</v>
      </c>
      <c r="BD173" s="48" t="s">
        <v>68</v>
      </c>
      <c r="BE173" s="48" t="s">
        <v>70</v>
      </c>
      <c r="BF173" s="48" t="s">
        <v>70</v>
      </c>
      <c r="BG173" s="48" t="s">
        <v>71</v>
      </c>
      <c r="BH173" s="48" t="s">
        <v>71</v>
      </c>
      <c r="BI173" s="49">
        <f t="shared" si="766"/>
        <v>1</v>
      </c>
      <c r="BJ173" s="49" t="s">
        <v>147</v>
      </c>
      <c r="BK173" s="53">
        <v>0.54378322653536504</v>
      </c>
      <c r="BL173" s="53">
        <v>0.55855572720182001</v>
      </c>
      <c r="BM173" s="53">
        <v>38.038808598584602</v>
      </c>
      <c r="BN173" s="53">
        <v>37.220206783194897</v>
      </c>
      <c r="BO173" s="53">
        <v>0.67543820847257097</v>
      </c>
      <c r="BP173" s="53">
        <v>0.66441272775149296</v>
      </c>
      <c r="BQ173" s="53">
        <v>0.89330690129327395</v>
      </c>
      <c r="BR173" s="53">
        <v>0.89525479032905397</v>
      </c>
      <c r="BS173" s="49" t="s">
        <v>70</v>
      </c>
      <c r="BT173" s="49" t="s">
        <v>70</v>
      </c>
      <c r="BU173" s="49" t="s">
        <v>68</v>
      </c>
      <c r="BV173" s="49" t="s">
        <v>68</v>
      </c>
      <c r="BW173" s="49" t="s">
        <v>70</v>
      </c>
      <c r="BX173" s="49" t="s">
        <v>70</v>
      </c>
      <c r="BY173" s="49" t="s">
        <v>71</v>
      </c>
      <c r="BZ173" s="49" t="s">
        <v>71</v>
      </c>
    </row>
    <row r="174" spans="1:78" s="49" customFormat="1" ht="28.8" x14ac:dyDescent="0.3">
      <c r="A174" s="48">
        <v>14182500</v>
      </c>
      <c r="B174" s="48">
        <v>23780805</v>
      </c>
      <c r="C174" s="49" t="s">
        <v>141</v>
      </c>
      <c r="D174" s="65" t="s">
        <v>265</v>
      </c>
      <c r="E174" s="49" t="s">
        <v>263</v>
      </c>
      <c r="F174" s="50">
        <v>1.2</v>
      </c>
      <c r="G174" s="51">
        <v>0.93</v>
      </c>
      <c r="H174" s="51" t="str">
        <f t="shared" si="750"/>
        <v>VG</v>
      </c>
      <c r="I174" s="51" t="str">
        <f t="shared" si="751"/>
        <v>S</v>
      </c>
      <c r="J174" s="51" t="str">
        <f t="shared" si="752"/>
        <v>S</v>
      </c>
      <c r="K174" s="51" t="str">
        <f t="shared" si="753"/>
        <v>S</v>
      </c>
      <c r="L174" s="52">
        <v>5.1700000000000003E-2</v>
      </c>
      <c r="M174" s="51" t="str">
        <f t="shared" si="754"/>
        <v>G</v>
      </c>
      <c r="N174" s="51" t="str">
        <f t="shared" si="755"/>
        <v>VG</v>
      </c>
      <c r="O174" s="51" t="str">
        <f t="shared" si="756"/>
        <v>NS</v>
      </c>
      <c r="P174" s="51" t="str">
        <f t="shared" si="757"/>
        <v>VG</v>
      </c>
      <c r="Q174" s="51">
        <v>0.26</v>
      </c>
      <c r="R174" s="51" t="str">
        <f t="shared" si="758"/>
        <v>VG</v>
      </c>
      <c r="S174" s="51" t="str">
        <f t="shared" si="759"/>
        <v>S</v>
      </c>
      <c r="T174" s="51" t="str">
        <f t="shared" si="760"/>
        <v>S</v>
      </c>
      <c r="U174" s="51" t="str">
        <f t="shared" si="761"/>
        <v>S</v>
      </c>
      <c r="V174" s="51">
        <v>0.94399999999999995</v>
      </c>
      <c r="W174" s="51" t="str">
        <f t="shared" si="762"/>
        <v>VG</v>
      </c>
      <c r="X174" s="51" t="str">
        <f t="shared" si="763"/>
        <v>G</v>
      </c>
      <c r="Y174" s="51" t="str">
        <f t="shared" si="764"/>
        <v>VG</v>
      </c>
      <c r="Z174" s="51" t="str">
        <f t="shared" si="765"/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48" t="s">
        <v>70</v>
      </c>
      <c r="AJ174" s="48" t="s">
        <v>70</v>
      </c>
      <c r="AK174" s="48" t="s">
        <v>68</v>
      </c>
      <c r="AL174" s="48" t="s">
        <v>68</v>
      </c>
      <c r="AM174" s="48" t="s">
        <v>70</v>
      </c>
      <c r="AN174" s="48" t="s">
        <v>70</v>
      </c>
      <c r="AO174" s="48" t="s">
        <v>71</v>
      </c>
      <c r="AP174" s="48" t="s">
        <v>69</v>
      </c>
      <c r="AR174" s="54" t="s">
        <v>147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48" t="s">
        <v>70</v>
      </c>
      <c r="BB174" s="48" t="s">
        <v>70</v>
      </c>
      <c r="BC174" s="48" t="s">
        <v>68</v>
      </c>
      <c r="BD174" s="48" t="s">
        <v>68</v>
      </c>
      <c r="BE174" s="48" t="s">
        <v>70</v>
      </c>
      <c r="BF174" s="48" t="s">
        <v>70</v>
      </c>
      <c r="BG174" s="48" t="s">
        <v>71</v>
      </c>
      <c r="BH174" s="48" t="s">
        <v>71</v>
      </c>
      <c r="BI174" s="49">
        <f t="shared" si="766"/>
        <v>1</v>
      </c>
      <c r="BJ174" s="49" t="s">
        <v>147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49" t="s">
        <v>70</v>
      </c>
      <c r="BT174" s="49" t="s">
        <v>70</v>
      </c>
      <c r="BU174" s="49" t="s">
        <v>68</v>
      </c>
      <c r="BV174" s="49" t="s">
        <v>68</v>
      </c>
      <c r="BW174" s="49" t="s">
        <v>70</v>
      </c>
      <c r="BX174" s="49" t="s">
        <v>70</v>
      </c>
      <c r="BY174" s="49" t="s">
        <v>71</v>
      </c>
      <c r="BZ174" s="49" t="s">
        <v>71</v>
      </c>
    </row>
    <row r="175" spans="1:78" s="49" customFormat="1" ht="28.8" x14ac:dyDescent="0.3">
      <c r="A175" s="48">
        <v>14182500</v>
      </c>
      <c r="B175" s="48">
        <v>23780805</v>
      </c>
      <c r="C175" s="49" t="s">
        <v>141</v>
      </c>
      <c r="D175" s="65" t="s">
        <v>272</v>
      </c>
      <c r="E175" s="49" t="s">
        <v>260</v>
      </c>
      <c r="F175" s="50">
        <v>1.2</v>
      </c>
      <c r="G175" s="51">
        <v>0.93</v>
      </c>
      <c r="H175" s="51" t="str">
        <f t="shared" si="750"/>
        <v>VG</v>
      </c>
      <c r="I175" s="51" t="str">
        <f t="shared" si="751"/>
        <v>S</v>
      </c>
      <c r="J175" s="51" t="str">
        <f t="shared" si="752"/>
        <v>S</v>
      </c>
      <c r="K175" s="51" t="str">
        <f t="shared" si="753"/>
        <v>S</v>
      </c>
      <c r="L175" s="52">
        <v>5.45E-2</v>
      </c>
      <c r="M175" s="51" t="str">
        <f t="shared" si="754"/>
        <v>G</v>
      </c>
      <c r="N175" s="51" t="str">
        <f t="shared" si="755"/>
        <v>VG</v>
      </c>
      <c r="O175" s="51" t="str">
        <f t="shared" si="756"/>
        <v>NS</v>
      </c>
      <c r="P175" s="51" t="str">
        <f t="shared" si="757"/>
        <v>VG</v>
      </c>
      <c r="Q175" s="51">
        <v>0.26</v>
      </c>
      <c r="R175" s="51" t="str">
        <f t="shared" si="758"/>
        <v>VG</v>
      </c>
      <c r="S175" s="51" t="str">
        <f t="shared" si="759"/>
        <v>S</v>
      </c>
      <c r="T175" s="51" t="str">
        <f t="shared" si="760"/>
        <v>S</v>
      </c>
      <c r="U175" s="51" t="str">
        <f t="shared" si="761"/>
        <v>S</v>
      </c>
      <c r="V175" s="51">
        <v>0.94399999999999995</v>
      </c>
      <c r="W175" s="51" t="str">
        <f t="shared" si="762"/>
        <v>VG</v>
      </c>
      <c r="X175" s="51" t="str">
        <f t="shared" si="763"/>
        <v>G</v>
      </c>
      <c r="Y175" s="51" t="str">
        <f t="shared" si="764"/>
        <v>VG</v>
      </c>
      <c r="Z175" s="51" t="str">
        <f t="shared" si="765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48" t="s">
        <v>70</v>
      </c>
      <c r="AJ175" s="48" t="s">
        <v>70</v>
      </c>
      <c r="AK175" s="48" t="s">
        <v>68</v>
      </c>
      <c r="AL175" s="48" t="s">
        <v>68</v>
      </c>
      <c r="AM175" s="48" t="s">
        <v>70</v>
      </c>
      <c r="AN175" s="48" t="s">
        <v>70</v>
      </c>
      <c r="AO175" s="48" t="s">
        <v>71</v>
      </c>
      <c r="AP175" s="48" t="s">
        <v>69</v>
      </c>
      <c r="AR175" s="54" t="s">
        <v>147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48" t="s">
        <v>70</v>
      </c>
      <c r="BB175" s="48" t="s">
        <v>70</v>
      </c>
      <c r="BC175" s="48" t="s">
        <v>68</v>
      </c>
      <c r="BD175" s="48" t="s">
        <v>68</v>
      </c>
      <c r="BE175" s="48" t="s">
        <v>70</v>
      </c>
      <c r="BF175" s="48" t="s">
        <v>70</v>
      </c>
      <c r="BG175" s="48" t="s">
        <v>71</v>
      </c>
      <c r="BH175" s="48" t="s">
        <v>71</v>
      </c>
      <c r="BI175" s="49">
        <f t="shared" si="766"/>
        <v>1</v>
      </c>
      <c r="BJ175" s="49" t="s">
        <v>147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49" t="s">
        <v>70</v>
      </c>
      <c r="BT175" s="49" t="s">
        <v>70</v>
      </c>
      <c r="BU175" s="49" t="s">
        <v>68</v>
      </c>
      <c r="BV175" s="49" t="s">
        <v>68</v>
      </c>
      <c r="BW175" s="49" t="s">
        <v>70</v>
      </c>
      <c r="BX175" s="49" t="s">
        <v>70</v>
      </c>
      <c r="BY175" s="49" t="s">
        <v>71</v>
      </c>
      <c r="BZ175" s="49" t="s">
        <v>71</v>
      </c>
    </row>
    <row r="176" spans="1:78" s="49" customFormat="1" ht="28.8" x14ac:dyDescent="0.3">
      <c r="A176" s="48">
        <v>14182500</v>
      </c>
      <c r="B176" s="48">
        <v>23780805</v>
      </c>
      <c r="C176" s="49" t="s">
        <v>141</v>
      </c>
      <c r="D176" s="65" t="s">
        <v>275</v>
      </c>
      <c r="E176" s="49" t="s">
        <v>277</v>
      </c>
      <c r="F176" s="50">
        <v>1.2</v>
      </c>
      <c r="G176" s="51">
        <v>0.93</v>
      </c>
      <c r="H176" s="51" t="str">
        <f t="shared" si="750"/>
        <v>VG</v>
      </c>
      <c r="I176" s="51" t="str">
        <f t="shared" si="751"/>
        <v>S</v>
      </c>
      <c r="J176" s="51" t="str">
        <f t="shared" si="752"/>
        <v>S</v>
      </c>
      <c r="K176" s="51" t="str">
        <f t="shared" si="753"/>
        <v>S</v>
      </c>
      <c r="L176" s="52">
        <v>6.2199999999999998E-2</v>
      </c>
      <c r="M176" s="51" t="str">
        <f t="shared" si="754"/>
        <v>G</v>
      </c>
      <c r="N176" s="51" t="str">
        <f t="shared" si="755"/>
        <v>VG</v>
      </c>
      <c r="O176" s="51" t="str">
        <f t="shared" si="756"/>
        <v>NS</v>
      </c>
      <c r="P176" s="51" t="str">
        <f t="shared" si="757"/>
        <v>VG</v>
      </c>
      <c r="Q176" s="51">
        <v>0.27</v>
      </c>
      <c r="R176" s="51" t="str">
        <f t="shared" si="758"/>
        <v>VG</v>
      </c>
      <c r="S176" s="51" t="str">
        <f t="shared" si="759"/>
        <v>S</v>
      </c>
      <c r="T176" s="51" t="str">
        <f t="shared" si="760"/>
        <v>S</v>
      </c>
      <c r="U176" s="51" t="str">
        <f t="shared" si="761"/>
        <v>S</v>
      </c>
      <c r="V176" s="51">
        <v>0.94299999999999995</v>
      </c>
      <c r="W176" s="51" t="str">
        <f t="shared" si="762"/>
        <v>VG</v>
      </c>
      <c r="X176" s="51" t="str">
        <f t="shared" si="763"/>
        <v>G</v>
      </c>
      <c r="Y176" s="51" t="str">
        <f t="shared" si="764"/>
        <v>VG</v>
      </c>
      <c r="Z176" s="51" t="str">
        <f t="shared" si="765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48" t="s">
        <v>70</v>
      </c>
      <c r="AJ176" s="48" t="s">
        <v>70</v>
      </c>
      <c r="AK176" s="48" t="s">
        <v>68</v>
      </c>
      <c r="AL176" s="48" t="s">
        <v>68</v>
      </c>
      <c r="AM176" s="48" t="s">
        <v>70</v>
      </c>
      <c r="AN176" s="48" t="s">
        <v>70</v>
      </c>
      <c r="AO176" s="48" t="s">
        <v>71</v>
      </c>
      <c r="AP176" s="48" t="s">
        <v>69</v>
      </c>
      <c r="AR176" s="54" t="s">
        <v>147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48" t="s">
        <v>70</v>
      </c>
      <c r="BB176" s="48" t="s">
        <v>70</v>
      </c>
      <c r="BC176" s="48" t="s">
        <v>68</v>
      </c>
      <c r="BD176" s="48" t="s">
        <v>68</v>
      </c>
      <c r="BE176" s="48" t="s">
        <v>70</v>
      </c>
      <c r="BF176" s="48" t="s">
        <v>70</v>
      </c>
      <c r="BG176" s="48" t="s">
        <v>71</v>
      </c>
      <c r="BH176" s="48" t="s">
        <v>71</v>
      </c>
      <c r="BI176" s="49">
        <f t="shared" si="766"/>
        <v>1</v>
      </c>
      <c r="BJ176" s="49" t="s">
        <v>147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49" t="s">
        <v>70</v>
      </c>
      <c r="BT176" s="49" t="s">
        <v>70</v>
      </c>
      <c r="BU176" s="49" t="s">
        <v>68</v>
      </c>
      <c r="BV176" s="49" t="s">
        <v>68</v>
      </c>
      <c r="BW176" s="49" t="s">
        <v>70</v>
      </c>
      <c r="BX176" s="49" t="s">
        <v>70</v>
      </c>
      <c r="BY176" s="49" t="s">
        <v>71</v>
      </c>
      <c r="BZ176" s="49" t="s">
        <v>71</v>
      </c>
    </row>
    <row r="177" spans="1:78" s="49" customFormat="1" ht="28.8" x14ac:dyDescent="0.3">
      <c r="A177" s="48">
        <v>14182500</v>
      </c>
      <c r="B177" s="48">
        <v>23780805</v>
      </c>
      <c r="C177" s="49" t="s">
        <v>141</v>
      </c>
      <c r="D177" s="65" t="s">
        <v>281</v>
      </c>
      <c r="E177" s="49" t="s">
        <v>260</v>
      </c>
      <c r="F177" s="50">
        <v>1.2</v>
      </c>
      <c r="G177" s="51">
        <v>0.93</v>
      </c>
      <c r="H177" s="51" t="str">
        <f t="shared" si="750"/>
        <v>VG</v>
      </c>
      <c r="I177" s="51" t="str">
        <f t="shared" si="751"/>
        <v>S</v>
      </c>
      <c r="J177" s="51" t="str">
        <f t="shared" si="752"/>
        <v>S</v>
      </c>
      <c r="K177" s="51" t="str">
        <f t="shared" si="753"/>
        <v>S</v>
      </c>
      <c r="L177" s="52">
        <v>5.45E-2</v>
      </c>
      <c r="M177" s="51" t="str">
        <f t="shared" si="754"/>
        <v>G</v>
      </c>
      <c r="N177" s="51" t="str">
        <f t="shared" si="755"/>
        <v>VG</v>
      </c>
      <c r="O177" s="51" t="str">
        <f t="shared" si="756"/>
        <v>NS</v>
      </c>
      <c r="P177" s="51" t="str">
        <f t="shared" si="757"/>
        <v>VG</v>
      </c>
      <c r="Q177" s="51">
        <v>0.26</v>
      </c>
      <c r="R177" s="51" t="str">
        <f t="shared" si="758"/>
        <v>VG</v>
      </c>
      <c r="S177" s="51" t="str">
        <f t="shared" si="759"/>
        <v>S</v>
      </c>
      <c r="T177" s="51" t="str">
        <f t="shared" si="760"/>
        <v>S</v>
      </c>
      <c r="U177" s="51" t="str">
        <f t="shared" si="761"/>
        <v>S</v>
      </c>
      <c r="V177" s="51">
        <v>0.94299999999999995</v>
      </c>
      <c r="W177" s="51" t="str">
        <f t="shared" si="762"/>
        <v>VG</v>
      </c>
      <c r="X177" s="51" t="str">
        <f t="shared" si="763"/>
        <v>G</v>
      </c>
      <c r="Y177" s="51" t="str">
        <f t="shared" si="764"/>
        <v>VG</v>
      </c>
      <c r="Z177" s="51" t="str">
        <f t="shared" si="765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48" t="s">
        <v>70</v>
      </c>
      <c r="AJ177" s="48" t="s">
        <v>70</v>
      </c>
      <c r="AK177" s="48" t="s">
        <v>68</v>
      </c>
      <c r="AL177" s="48" t="s">
        <v>68</v>
      </c>
      <c r="AM177" s="48" t="s">
        <v>70</v>
      </c>
      <c r="AN177" s="48" t="s">
        <v>70</v>
      </c>
      <c r="AO177" s="48" t="s">
        <v>71</v>
      </c>
      <c r="AP177" s="48" t="s">
        <v>69</v>
      </c>
      <c r="AR177" s="54" t="s">
        <v>147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48" t="s">
        <v>70</v>
      </c>
      <c r="BB177" s="48" t="s">
        <v>70</v>
      </c>
      <c r="BC177" s="48" t="s">
        <v>68</v>
      </c>
      <c r="BD177" s="48" t="s">
        <v>68</v>
      </c>
      <c r="BE177" s="48" t="s">
        <v>70</v>
      </c>
      <c r="BF177" s="48" t="s">
        <v>70</v>
      </c>
      <c r="BG177" s="48" t="s">
        <v>71</v>
      </c>
      <c r="BH177" s="48" t="s">
        <v>71</v>
      </c>
      <c r="BI177" s="49">
        <f t="shared" si="766"/>
        <v>1</v>
      </c>
      <c r="BJ177" s="49" t="s">
        <v>147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49" t="s">
        <v>70</v>
      </c>
      <c r="BT177" s="49" t="s">
        <v>70</v>
      </c>
      <c r="BU177" s="49" t="s">
        <v>68</v>
      </c>
      <c r="BV177" s="49" t="s">
        <v>68</v>
      </c>
      <c r="BW177" s="49" t="s">
        <v>70</v>
      </c>
      <c r="BX177" s="49" t="s">
        <v>70</v>
      </c>
      <c r="BY177" s="49" t="s">
        <v>71</v>
      </c>
      <c r="BZ177" s="49" t="s">
        <v>71</v>
      </c>
    </row>
    <row r="178" spans="1:78" s="70" customFormat="1" x14ac:dyDescent="0.3">
      <c r="F178" s="71"/>
      <c r="G178" s="72"/>
      <c r="H178" s="72"/>
      <c r="I178" s="72"/>
      <c r="J178" s="72"/>
      <c r="K178" s="72"/>
      <c r="L178" s="73"/>
      <c r="M178" s="73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3"/>
      <c r="AC178" s="72"/>
      <c r="AD178" s="72"/>
      <c r="AE178" s="72"/>
      <c r="AF178" s="73"/>
      <c r="AG178" s="72"/>
      <c r="AH178" s="72"/>
      <c r="AI178" s="72"/>
      <c r="AJ178" s="73"/>
      <c r="AK178" s="72"/>
      <c r="AL178" s="72"/>
    </row>
    <row r="179" spans="1:78" s="49" customFormat="1" x14ac:dyDescent="0.3">
      <c r="A179" s="48">
        <v>14184100</v>
      </c>
      <c r="B179" s="48">
        <v>23780883</v>
      </c>
      <c r="C179" s="49" t="s">
        <v>143</v>
      </c>
      <c r="D179" s="49" t="s">
        <v>151</v>
      </c>
      <c r="E179" s="49" t="s">
        <v>155</v>
      </c>
      <c r="F179" s="50">
        <v>1.7</v>
      </c>
      <c r="G179" s="51">
        <v>0.79</v>
      </c>
      <c r="H179" s="51" t="str">
        <f t="shared" ref="H179:H187" si="767">IF(G179&gt;0.8,"VG",IF(G179&gt;0.7,"G",IF(G179&gt;0.45,"S","NS")))</f>
        <v>G</v>
      </c>
      <c r="I179" s="51" t="str">
        <f t="shared" ref="I179:I186" si="768">AI179</f>
        <v>G</v>
      </c>
      <c r="J179" s="51" t="str">
        <f t="shared" ref="J179:J186" si="769">BB179</f>
        <v>G</v>
      </c>
      <c r="K179" s="51" t="str">
        <f t="shared" ref="K179:K186" si="770">BT179</f>
        <v>G</v>
      </c>
      <c r="L179" s="52">
        <v>1.9E-2</v>
      </c>
      <c r="M179" s="51" t="str">
        <f t="shared" ref="M179:M187" si="771">IF(ABS(L179)&lt;5%,"VG",IF(ABS(L179)&lt;10%,"G",IF(ABS(L179)&lt;15%,"S","NS")))</f>
        <v>VG</v>
      </c>
      <c r="N179" s="51" t="str">
        <f t="shared" ref="N179:N186" si="772">AO179</f>
        <v>G</v>
      </c>
      <c r="O179" s="51" t="str">
        <f t="shared" ref="O179:O186" si="773">BD179</f>
        <v>G</v>
      </c>
      <c r="P179" s="51" t="str">
        <f t="shared" ref="P179:P186" si="774">BY179</f>
        <v>G</v>
      </c>
      <c r="Q179" s="51">
        <v>0.46</v>
      </c>
      <c r="R179" s="51" t="str">
        <f t="shared" ref="R179:R187" si="775">IF(Q179&lt;=0.5,"VG",IF(Q179&lt;=0.6,"G",IF(Q179&lt;=0.7,"S","NS")))</f>
        <v>VG</v>
      </c>
      <c r="S179" s="51" t="str">
        <f t="shared" ref="S179:S186" si="776">AN179</f>
        <v>G</v>
      </c>
      <c r="T179" s="51" t="str">
        <f t="shared" ref="T179:T186" si="777">BF179</f>
        <v>VG</v>
      </c>
      <c r="U179" s="51" t="str">
        <f t="shared" ref="U179:U186" si="778">BX179</f>
        <v>VG</v>
      </c>
      <c r="V179" s="51">
        <v>0.87</v>
      </c>
      <c r="W179" s="51" t="str">
        <f t="shared" ref="W179:W187" si="779">IF(V179&gt;0.85,"VG",IF(V179&gt;0.75,"G",IF(V179&gt;0.6,"S","NS")))</f>
        <v>VG</v>
      </c>
      <c r="X179" s="51" t="str">
        <f t="shared" ref="X179:X186" si="780">AP179</f>
        <v>S</v>
      </c>
      <c r="Y179" s="51" t="str">
        <f t="shared" ref="Y179:Y186" si="781">BH179</f>
        <v>VG</v>
      </c>
      <c r="Z179" s="51" t="str">
        <f t="shared" ref="Z179:Z186" si="782">BZ179</f>
        <v>G</v>
      </c>
      <c r="AA179" s="53">
        <v>0.74616055699305495</v>
      </c>
      <c r="AB179" s="53">
        <v>0.67909814418889003</v>
      </c>
      <c r="AC179" s="53">
        <v>14.057892180073001</v>
      </c>
      <c r="AD179" s="53">
        <v>10.3877828640448</v>
      </c>
      <c r="AE179" s="53">
        <v>0.50382481380629296</v>
      </c>
      <c r="AF179" s="53">
        <v>0.56648199954730305</v>
      </c>
      <c r="AG179" s="53">
        <v>0.84268686003554205</v>
      </c>
      <c r="AH179" s="53">
        <v>0.72946601556531199</v>
      </c>
      <c r="AI179" s="48" t="s">
        <v>69</v>
      </c>
      <c r="AJ179" s="48" t="s">
        <v>70</v>
      </c>
      <c r="AK179" s="48" t="s">
        <v>70</v>
      </c>
      <c r="AL179" s="48" t="s">
        <v>70</v>
      </c>
      <c r="AM179" s="48" t="s">
        <v>69</v>
      </c>
      <c r="AN179" s="48" t="s">
        <v>69</v>
      </c>
      <c r="AO179" s="48" t="s">
        <v>69</v>
      </c>
      <c r="AP179" s="48" t="s">
        <v>70</v>
      </c>
      <c r="AR179" s="54" t="s">
        <v>149</v>
      </c>
      <c r="AS179" s="53">
        <v>0.79445395584336498</v>
      </c>
      <c r="AT179" s="53">
        <v>0.793548832874162</v>
      </c>
      <c r="AU179" s="53">
        <v>8.4103450557926198</v>
      </c>
      <c r="AV179" s="53">
        <v>8.4276026771923807</v>
      </c>
      <c r="AW179" s="53">
        <v>0.45337186079049402</v>
      </c>
      <c r="AX179" s="53">
        <v>0.45436897685233502</v>
      </c>
      <c r="AY179" s="53">
        <v>0.85077270589057197</v>
      </c>
      <c r="AZ179" s="53">
        <v>0.85532850180283004</v>
      </c>
      <c r="BA179" s="48" t="s">
        <v>69</v>
      </c>
      <c r="BB179" s="48" t="s">
        <v>69</v>
      </c>
      <c r="BC179" s="48" t="s">
        <v>69</v>
      </c>
      <c r="BD179" s="48" t="s">
        <v>69</v>
      </c>
      <c r="BE179" s="48" t="s">
        <v>71</v>
      </c>
      <c r="BF179" s="48" t="s">
        <v>71</v>
      </c>
      <c r="BG179" s="48" t="s">
        <v>71</v>
      </c>
      <c r="BH179" s="48" t="s">
        <v>71</v>
      </c>
      <c r="BI179" s="49">
        <f t="shared" ref="BI179:BI186" si="783">IF(BJ179=AR179,1,0)</f>
        <v>1</v>
      </c>
      <c r="BJ179" s="49" t="s">
        <v>149</v>
      </c>
      <c r="BK179" s="53">
        <v>0.75847979630699902</v>
      </c>
      <c r="BL179" s="53">
        <v>0.76392120553183895</v>
      </c>
      <c r="BM179" s="53">
        <v>12.772944691857001</v>
      </c>
      <c r="BN179" s="53">
        <v>11.9197259371805</v>
      </c>
      <c r="BO179" s="53">
        <v>0.49144705075216599</v>
      </c>
      <c r="BP179" s="53">
        <v>0.485879403214584</v>
      </c>
      <c r="BQ179" s="53">
        <v>0.84162527161224499</v>
      </c>
      <c r="BR179" s="53">
        <v>0.84458503604716195</v>
      </c>
      <c r="BS179" s="49" t="s">
        <v>69</v>
      </c>
      <c r="BT179" s="49" t="s">
        <v>69</v>
      </c>
      <c r="BU179" s="49" t="s">
        <v>70</v>
      </c>
      <c r="BV179" s="49" t="s">
        <v>70</v>
      </c>
      <c r="BW179" s="49" t="s">
        <v>71</v>
      </c>
      <c r="BX179" s="49" t="s">
        <v>71</v>
      </c>
      <c r="BY179" s="49" t="s">
        <v>69</v>
      </c>
      <c r="BZ179" s="49" t="s">
        <v>69</v>
      </c>
    </row>
    <row r="180" spans="1:78" s="30" customFormat="1" x14ac:dyDescent="0.3">
      <c r="A180" s="36">
        <v>14184100</v>
      </c>
      <c r="B180" s="36">
        <v>23780883</v>
      </c>
      <c r="C180" s="30" t="s">
        <v>143</v>
      </c>
      <c r="D180" s="30" t="s">
        <v>183</v>
      </c>
      <c r="E180" s="30" t="s">
        <v>187</v>
      </c>
      <c r="F180" s="63">
        <v>4.2</v>
      </c>
      <c r="G180" s="24">
        <v>-0.19</v>
      </c>
      <c r="H180" s="24" t="str">
        <f t="shared" si="767"/>
        <v>NS</v>
      </c>
      <c r="I180" s="24" t="str">
        <f t="shared" si="768"/>
        <v>G</v>
      </c>
      <c r="J180" s="24" t="str">
        <f t="shared" si="769"/>
        <v>G</v>
      </c>
      <c r="K180" s="24" t="str">
        <f t="shared" si="770"/>
        <v>G</v>
      </c>
      <c r="L180" s="25">
        <v>0.61499999999999999</v>
      </c>
      <c r="M180" s="24" t="str">
        <f t="shared" si="771"/>
        <v>NS</v>
      </c>
      <c r="N180" s="24" t="str">
        <f t="shared" si="772"/>
        <v>G</v>
      </c>
      <c r="O180" s="24" t="str">
        <f t="shared" si="773"/>
        <v>G</v>
      </c>
      <c r="P180" s="24" t="str">
        <f t="shared" si="774"/>
        <v>G</v>
      </c>
      <c r="Q180" s="24">
        <v>0.79</v>
      </c>
      <c r="R180" s="24" t="str">
        <f t="shared" si="775"/>
        <v>NS</v>
      </c>
      <c r="S180" s="24" t="str">
        <f t="shared" si="776"/>
        <v>G</v>
      </c>
      <c r="T180" s="24" t="str">
        <f t="shared" si="777"/>
        <v>VG</v>
      </c>
      <c r="U180" s="24" t="str">
        <f t="shared" si="778"/>
        <v>VG</v>
      </c>
      <c r="V180" s="24">
        <v>0.91600000000000004</v>
      </c>
      <c r="W180" s="24" t="str">
        <f t="shared" si="779"/>
        <v>VG</v>
      </c>
      <c r="X180" s="24" t="str">
        <f t="shared" si="780"/>
        <v>S</v>
      </c>
      <c r="Y180" s="24" t="str">
        <f t="shared" si="781"/>
        <v>VG</v>
      </c>
      <c r="Z180" s="24" t="str">
        <f t="shared" si="782"/>
        <v>G</v>
      </c>
      <c r="AA180" s="33">
        <v>0.74616055699305495</v>
      </c>
      <c r="AB180" s="33">
        <v>0.67909814418889003</v>
      </c>
      <c r="AC180" s="33">
        <v>14.057892180073001</v>
      </c>
      <c r="AD180" s="33">
        <v>10.3877828640448</v>
      </c>
      <c r="AE180" s="33">
        <v>0.50382481380629296</v>
      </c>
      <c r="AF180" s="33">
        <v>0.56648199954730305</v>
      </c>
      <c r="AG180" s="33">
        <v>0.84268686003554205</v>
      </c>
      <c r="AH180" s="33">
        <v>0.72946601556531199</v>
      </c>
      <c r="AI180" s="36" t="s">
        <v>69</v>
      </c>
      <c r="AJ180" s="36" t="s">
        <v>70</v>
      </c>
      <c r="AK180" s="36" t="s">
        <v>70</v>
      </c>
      <c r="AL180" s="36" t="s">
        <v>70</v>
      </c>
      <c r="AM180" s="36" t="s">
        <v>69</v>
      </c>
      <c r="AN180" s="36" t="s">
        <v>69</v>
      </c>
      <c r="AO180" s="36" t="s">
        <v>69</v>
      </c>
      <c r="AP180" s="36" t="s">
        <v>70</v>
      </c>
      <c r="AR180" s="64" t="s">
        <v>149</v>
      </c>
      <c r="AS180" s="33">
        <v>0.79445395584336498</v>
      </c>
      <c r="AT180" s="33">
        <v>0.793548832874162</v>
      </c>
      <c r="AU180" s="33">
        <v>8.4103450557926198</v>
      </c>
      <c r="AV180" s="33">
        <v>8.4276026771923807</v>
      </c>
      <c r="AW180" s="33">
        <v>0.45337186079049402</v>
      </c>
      <c r="AX180" s="33">
        <v>0.45436897685233502</v>
      </c>
      <c r="AY180" s="33">
        <v>0.85077270589057197</v>
      </c>
      <c r="AZ180" s="33">
        <v>0.85532850180283004</v>
      </c>
      <c r="BA180" s="36" t="s">
        <v>69</v>
      </c>
      <c r="BB180" s="36" t="s">
        <v>69</v>
      </c>
      <c r="BC180" s="36" t="s">
        <v>69</v>
      </c>
      <c r="BD180" s="36" t="s">
        <v>69</v>
      </c>
      <c r="BE180" s="36" t="s">
        <v>71</v>
      </c>
      <c r="BF180" s="36" t="s">
        <v>71</v>
      </c>
      <c r="BG180" s="36" t="s">
        <v>71</v>
      </c>
      <c r="BH180" s="36" t="s">
        <v>71</v>
      </c>
      <c r="BI180" s="30">
        <f t="shared" si="783"/>
        <v>1</v>
      </c>
      <c r="BJ180" s="30" t="s">
        <v>149</v>
      </c>
      <c r="BK180" s="33">
        <v>0.75847979630699902</v>
      </c>
      <c r="BL180" s="33">
        <v>0.76392120553183895</v>
      </c>
      <c r="BM180" s="33">
        <v>12.772944691857001</v>
      </c>
      <c r="BN180" s="33">
        <v>11.9197259371805</v>
      </c>
      <c r="BO180" s="33">
        <v>0.49144705075216599</v>
      </c>
      <c r="BP180" s="33">
        <v>0.485879403214584</v>
      </c>
      <c r="BQ180" s="33">
        <v>0.84162527161224499</v>
      </c>
      <c r="BR180" s="33">
        <v>0.84458503604716195</v>
      </c>
      <c r="BS180" s="30" t="s">
        <v>69</v>
      </c>
      <c r="BT180" s="30" t="s">
        <v>69</v>
      </c>
      <c r="BU180" s="30" t="s">
        <v>70</v>
      </c>
      <c r="BV180" s="30" t="s">
        <v>70</v>
      </c>
      <c r="BW180" s="30" t="s">
        <v>71</v>
      </c>
      <c r="BX180" s="30" t="s">
        <v>71</v>
      </c>
      <c r="BY180" s="30" t="s">
        <v>69</v>
      </c>
      <c r="BZ180" s="30" t="s">
        <v>69</v>
      </c>
    </row>
    <row r="181" spans="1:78" s="56" customFormat="1" x14ac:dyDescent="0.3">
      <c r="A181" s="55">
        <v>14184100</v>
      </c>
      <c r="B181" s="55">
        <v>23780883</v>
      </c>
      <c r="C181" s="56" t="s">
        <v>143</v>
      </c>
      <c r="D181" s="56" t="s">
        <v>192</v>
      </c>
      <c r="E181" s="56" t="s">
        <v>152</v>
      </c>
      <c r="F181" s="57">
        <v>1.7</v>
      </c>
      <c r="G181" s="58">
        <v>0.76</v>
      </c>
      <c r="H181" s="58" t="str">
        <f t="shared" si="767"/>
        <v>G</v>
      </c>
      <c r="I181" s="58" t="str">
        <f t="shared" si="768"/>
        <v>G</v>
      </c>
      <c r="J181" s="58" t="str">
        <f t="shared" si="769"/>
        <v>G</v>
      </c>
      <c r="K181" s="58" t="str">
        <f t="shared" si="770"/>
        <v>G</v>
      </c>
      <c r="L181" s="59">
        <v>0.17199999999999999</v>
      </c>
      <c r="M181" s="58" t="str">
        <f t="shared" si="771"/>
        <v>NS</v>
      </c>
      <c r="N181" s="58" t="str">
        <f t="shared" si="772"/>
        <v>G</v>
      </c>
      <c r="O181" s="58" t="str">
        <f t="shared" si="773"/>
        <v>G</v>
      </c>
      <c r="P181" s="58" t="str">
        <f t="shared" si="774"/>
        <v>G</v>
      </c>
      <c r="Q181" s="58">
        <v>0.46</v>
      </c>
      <c r="R181" s="58" t="str">
        <f t="shared" si="775"/>
        <v>VG</v>
      </c>
      <c r="S181" s="58" t="str">
        <f t="shared" si="776"/>
        <v>G</v>
      </c>
      <c r="T181" s="58" t="str">
        <f t="shared" si="777"/>
        <v>VG</v>
      </c>
      <c r="U181" s="58" t="str">
        <f t="shared" si="778"/>
        <v>VG</v>
      </c>
      <c r="V181" s="58">
        <v>0.91500000000000004</v>
      </c>
      <c r="W181" s="58" t="str">
        <f t="shared" si="779"/>
        <v>VG</v>
      </c>
      <c r="X181" s="58" t="str">
        <f t="shared" si="780"/>
        <v>S</v>
      </c>
      <c r="Y181" s="58" t="str">
        <f t="shared" si="781"/>
        <v>VG</v>
      </c>
      <c r="Z181" s="58" t="str">
        <f t="shared" si="782"/>
        <v>G</v>
      </c>
      <c r="AA181" s="60">
        <v>0.74616055699305495</v>
      </c>
      <c r="AB181" s="60">
        <v>0.67909814418889003</v>
      </c>
      <c r="AC181" s="60">
        <v>14.057892180073001</v>
      </c>
      <c r="AD181" s="60">
        <v>10.3877828640448</v>
      </c>
      <c r="AE181" s="60">
        <v>0.50382481380629296</v>
      </c>
      <c r="AF181" s="60">
        <v>0.56648199954730305</v>
      </c>
      <c r="AG181" s="60">
        <v>0.84268686003554205</v>
      </c>
      <c r="AH181" s="60">
        <v>0.72946601556531199</v>
      </c>
      <c r="AI181" s="55" t="s">
        <v>69</v>
      </c>
      <c r="AJ181" s="55" t="s">
        <v>70</v>
      </c>
      <c r="AK181" s="55" t="s">
        <v>70</v>
      </c>
      <c r="AL181" s="55" t="s">
        <v>70</v>
      </c>
      <c r="AM181" s="55" t="s">
        <v>69</v>
      </c>
      <c r="AN181" s="55" t="s">
        <v>69</v>
      </c>
      <c r="AO181" s="55" t="s">
        <v>69</v>
      </c>
      <c r="AP181" s="55" t="s">
        <v>70</v>
      </c>
      <c r="AR181" s="61" t="s">
        <v>149</v>
      </c>
      <c r="AS181" s="60">
        <v>0.79445395584336498</v>
      </c>
      <c r="AT181" s="60">
        <v>0.793548832874162</v>
      </c>
      <c r="AU181" s="60">
        <v>8.4103450557926198</v>
      </c>
      <c r="AV181" s="60">
        <v>8.4276026771923807</v>
      </c>
      <c r="AW181" s="60">
        <v>0.45337186079049402</v>
      </c>
      <c r="AX181" s="60">
        <v>0.45436897685233502</v>
      </c>
      <c r="AY181" s="60">
        <v>0.85077270589057197</v>
      </c>
      <c r="AZ181" s="60">
        <v>0.85532850180283004</v>
      </c>
      <c r="BA181" s="55" t="s">
        <v>69</v>
      </c>
      <c r="BB181" s="55" t="s">
        <v>69</v>
      </c>
      <c r="BC181" s="55" t="s">
        <v>69</v>
      </c>
      <c r="BD181" s="55" t="s">
        <v>69</v>
      </c>
      <c r="BE181" s="55" t="s">
        <v>71</v>
      </c>
      <c r="BF181" s="55" t="s">
        <v>71</v>
      </c>
      <c r="BG181" s="55" t="s">
        <v>71</v>
      </c>
      <c r="BH181" s="55" t="s">
        <v>71</v>
      </c>
      <c r="BI181" s="56">
        <f t="shared" si="783"/>
        <v>1</v>
      </c>
      <c r="BJ181" s="56" t="s">
        <v>149</v>
      </c>
      <c r="BK181" s="60">
        <v>0.75847979630699902</v>
      </c>
      <c r="BL181" s="60">
        <v>0.76392120553183895</v>
      </c>
      <c r="BM181" s="60">
        <v>12.772944691857001</v>
      </c>
      <c r="BN181" s="60">
        <v>11.9197259371805</v>
      </c>
      <c r="BO181" s="60">
        <v>0.49144705075216599</v>
      </c>
      <c r="BP181" s="60">
        <v>0.485879403214584</v>
      </c>
      <c r="BQ181" s="60">
        <v>0.84162527161224499</v>
      </c>
      <c r="BR181" s="60">
        <v>0.84458503604716195</v>
      </c>
      <c r="BS181" s="56" t="s">
        <v>69</v>
      </c>
      <c r="BT181" s="56" t="s">
        <v>69</v>
      </c>
      <c r="BU181" s="56" t="s">
        <v>70</v>
      </c>
      <c r="BV181" s="56" t="s">
        <v>70</v>
      </c>
      <c r="BW181" s="56" t="s">
        <v>71</v>
      </c>
      <c r="BX181" s="56" t="s">
        <v>71</v>
      </c>
      <c r="BY181" s="56" t="s">
        <v>69</v>
      </c>
      <c r="BZ181" s="56" t="s">
        <v>69</v>
      </c>
    </row>
    <row r="182" spans="1:78" s="56" customFormat="1" x14ac:dyDescent="0.3">
      <c r="A182" s="55">
        <v>14184100</v>
      </c>
      <c r="B182" s="55">
        <v>23780883</v>
      </c>
      <c r="C182" s="56" t="s">
        <v>143</v>
      </c>
      <c r="D182" s="56" t="s">
        <v>202</v>
      </c>
      <c r="E182" s="56" t="s">
        <v>152</v>
      </c>
      <c r="F182" s="57">
        <v>1.7</v>
      </c>
      <c r="G182" s="58">
        <v>0.76</v>
      </c>
      <c r="H182" s="58" t="str">
        <f t="shared" si="767"/>
        <v>G</v>
      </c>
      <c r="I182" s="58" t="str">
        <f t="shared" si="768"/>
        <v>G</v>
      </c>
      <c r="J182" s="58" t="str">
        <f t="shared" si="769"/>
        <v>G</v>
      </c>
      <c r="K182" s="58" t="str">
        <f t="shared" si="770"/>
        <v>G</v>
      </c>
      <c r="L182" s="59">
        <v>0.17380000000000001</v>
      </c>
      <c r="M182" s="58" t="str">
        <f t="shared" si="771"/>
        <v>NS</v>
      </c>
      <c r="N182" s="58" t="str">
        <f t="shared" si="772"/>
        <v>G</v>
      </c>
      <c r="O182" s="58" t="str">
        <f t="shared" si="773"/>
        <v>G</v>
      </c>
      <c r="P182" s="58" t="str">
        <f t="shared" si="774"/>
        <v>G</v>
      </c>
      <c r="Q182" s="58">
        <v>0.46</v>
      </c>
      <c r="R182" s="58" t="str">
        <f t="shared" si="775"/>
        <v>VG</v>
      </c>
      <c r="S182" s="58" t="str">
        <f t="shared" si="776"/>
        <v>G</v>
      </c>
      <c r="T182" s="58" t="str">
        <f t="shared" si="777"/>
        <v>VG</v>
      </c>
      <c r="U182" s="58" t="str">
        <f t="shared" si="778"/>
        <v>VG</v>
      </c>
      <c r="V182" s="58">
        <v>0.91600000000000004</v>
      </c>
      <c r="W182" s="58" t="str">
        <f t="shared" si="779"/>
        <v>VG</v>
      </c>
      <c r="X182" s="58" t="str">
        <f t="shared" si="780"/>
        <v>S</v>
      </c>
      <c r="Y182" s="58" t="str">
        <f t="shared" si="781"/>
        <v>VG</v>
      </c>
      <c r="Z182" s="58" t="str">
        <f t="shared" si="782"/>
        <v>G</v>
      </c>
      <c r="AA182" s="60">
        <v>0.74616055699305495</v>
      </c>
      <c r="AB182" s="60">
        <v>0.67909814418889003</v>
      </c>
      <c r="AC182" s="60">
        <v>14.057892180073001</v>
      </c>
      <c r="AD182" s="60">
        <v>10.3877828640448</v>
      </c>
      <c r="AE182" s="60">
        <v>0.50382481380629296</v>
      </c>
      <c r="AF182" s="60">
        <v>0.56648199954730305</v>
      </c>
      <c r="AG182" s="60">
        <v>0.84268686003554205</v>
      </c>
      <c r="AH182" s="60">
        <v>0.72946601556531199</v>
      </c>
      <c r="AI182" s="55" t="s">
        <v>69</v>
      </c>
      <c r="AJ182" s="55" t="s">
        <v>70</v>
      </c>
      <c r="AK182" s="55" t="s">
        <v>70</v>
      </c>
      <c r="AL182" s="55" t="s">
        <v>70</v>
      </c>
      <c r="AM182" s="55" t="s">
        <v>69</v>
      </c>
      <c r="AN182" s="55" t="s">
        <v>69</v>
      </c>
      <c r="AO182" s="55" t="s">
        <v>69</v>
      </c>
      <c r="AP182" s="55" t="s">
        <v>70</v>
      </c>
      <c r="AR182" s="61" t="s">
        <v>149</v>
      </c>
      <c r="AS182" s="60">
        <v>0.79445395584336498</v>
      </c>
      <c r="AT182" s="60">
        <v>0.793548832874162</v>
      </c>
      <c r="AU182" s="60">
        <v>8.4103450557926198</v>
      </c>
      <c r="AV182" s="60">
        <v>8.4276026771923807</v>
      </c>
      <c r="AW182" s="60">
        <v>0.45337186079049402</v>
      </c>
      <c r="AX182" s="60">
        <v>0.45436897685233502</v>
      </c>
      <c r="AY182" s="60">
        <v>0.85077270589057197</v>
      </c>
      <c r="AZ182" s="60">
        <v>0.85532850180283004</v>
      </c>
      <c r="BA182" s="55" t="s">
        <v>69</v>
      </c>
      <c r="BB182" s="55" t="s">
        <v>69</v>
      </c>
      <c r="BC182" s="55" t="s">
        <v>69</v>
      </c>
      <c r="BD182" s="55" t="s">
        <v>69</v>
      </c>
      <c r="BE182" s="55" t="s">
        <v>71</v>
      </c>
      <c r="BF182" s="55" t="s">
        <v>71</v>
      </c>
      <c r="BG182" s="55" t="s">
        <v>71</v>
      </c>
      <c r="BH182" s="55" t="s">
        <v>71</v>
      </c>
      <c r="BI182" s="56">
        <f t="shared" si="783"/>
        <v>1</v>
      </c>
      <c r="BJ182" s="56" t="s">
        <v>149</v>
      </c>
      <c r="BK182" s="60">
        <v>0.75847979630699902</v>
      </c>
      <c r="BL182" s="60">
        <v>0.76392120553183895</v>
      </c>
      <c r="BM182" s="60">
        <v>12.772944691857001</v>
      </c>
      <c r="BN182" s="60">
        <v>11.9197259371805</v>
      </c>
      <c r="BO182" s="60">
        <v>0.49144705075216599</v>
      </c>
      <c r="BP182" s="60">
        <v>0.485879403214584</v>
      </c>
      <c r="BQ182" s="60">
        <v>0.84162527161224499</v>
      </c>
      <c r="BR182" s="60">
        <v>0.84458503604716195</v>
      </c>
      <c r="BS182" s="56" t="s">
        <v>69</v>
      </c>
      <c r="BT182" s="56" t="s">
        <v>69</v>
      </c>
      <c r="BU182" s="56" t="s">
        <v>70</v>
      </c>
      <c r="BV182" s="56" t="s">
        <v>70</v>
      </c>
      <c r="BW182" s="56" t="s">
        <v>71</v>
      </c>
      <c r="BX182" s="56" t="s">
        <v>71</v>
      </c>
      <c r="BY182" s="56" t="s">
        <v>69</v>
      </c>
      <c r="BZ182" s="56" t="s">
        <v>69</v>
      </c>
    </row>
    <row r="183" spans="1:78" s="56" customFormat="1" x14ac:dyDescent="0.3">
      <c r="A183" s="55">
        <v>14184100</v>
      </c>
      <c r="B183" s="55">
        <v>23780883</v>
      </c>
      <c r="C183" s="56" t="s">
        <v>143</v>
      </c>
      <c r="D183" s="56" t="s">
        <v>208</v>
      </c>
      <c r="E183" s="56" t="s">
        <v>152</v>
      </c>
      <c r="F183" s="57">
        <v>1.7</v>
      </c>
      <c r="G183" s="58">
        <v>0.76</v>
      </c>
      <c r="H183" s="58" t="str">
        <f t="shared" si="767"/>
        <v>G</v>
      </c>
      <c r="I183" s="58" t="str">
        <f t="shared" si="768"/>
        <v>G</v>
      </c>
      <c r="J183" s="58" t="str">
        <f t="shared" si="769"/>
        <v>G</v>
      </c>
      <c r="K183" s="58" t="str">
        <f t="shared" si="770"/>
        <v>G</v>
      </c>
      <c r="L183" s="59">
        <v>0.1704</v>
      </c>
      <c r="M183" s="58" t="str">
        <f t="shared" si="771"/>
        <v>NS</v>
      </c>
      <c r="N183" s="58" t="str">
        <f t="shared" si="772"/>
        <v>G</v>
      </c>
      <c r="O183" s="58" t="str">
        <f t="shared" si="773"/>
        <v>G</v>
      </c>
      <c r="P183" s="58" t="str">
        <f t="shared" si="774"/>
        <v>G</v>
      </c>
      <c r="Q183" s="58">
        <v>0.46</v>
      </c>
      <c r="R183" s="58" t="str">
        <f t="shared" si="775"/>
        <v>VG</v>
      </c>
      <c r="S183" s="58" t="str">
        <f t="shared" si="776"/>
        <v>G</v>
      </c>
      <c r="T183" s="58" t="str">
        <f t="shared" si="777"/>
        <v>VG</v>
      </c>
      <c r="U183" s="58" t="str">
        <f t="shared" si="778"/>
        <v>VG</v>
      </c>
      <c r="V183" s="58">
        <v>0.91500000000000004</v>
      </c>
      <c r="W183" s="58" t="str">
        <f t="shared" si="779"/>
        <v>VG</v>
      </c>
      <c r="X183" s="58" t="str">
        <f t="shared" si="780"/>
        <v>S</v>
      </c>
      <c r="Y183" s="58" t="str">
        <f t="shared" si="781"/>
        <v>VG</v>
      </c>
      <c r="Z183" s="58" t="str">
        <f t="shared" si="782"/>
        <v>G</v>
      </c>
      <c r="AA183" s="60">
        <v>0.74616055699305495</v>
      </c>
      <c r="AB183" s="60">
        <v>0.67909814418889003</v>
      </c>
      <c r="AC183" s="60">
        <v>14.057892180073001</v>
      </c>
      <c r="AD183" s="60">
        <v>10.3877828640448</v>
      </c>
      <c r="AE183" s="60">
        <v>0.50382481380629296</v>
      </c>
      <c r="AF183" s="60">
        <v>0.56648199954730305</v>
      </c>
      <c r="AG183" s="60">
        <v>0.84268686003554205</v>
      </c>
      <c r="AH183" s="60">
        <v>0.72946601556531199</v>
      </c>
      <c r="AI183" s="55" t="s">
        <v>69</v>
      </c>
      <c r="AJ183" s="55" t="s">
        <v>70</v>
      </c>
      <c r="AK183" s="55" t="s">
        <v>70</v>
      </c>
      <c r="AL183" s="55" t="s">
        <v>70</v>
      </c>
      <c r="AM183" s="55" t="s">
        <v>69</v>
      </c>
      <c r="AN183" s="55" t="s">
        <v>69</v>
      </c>
      <c r="AO183" s="55" t="s">
        <v>69</v>
      </c>
      <c r="AP183" s="55" t="s">
        <v>70</v>
      </c>
      <c r="AR183" s="61" t="s">
        <v>149</v>
      </c>
      <c r="AS183" s="60">
        <v>0.79445395584336498</v>
      </c>
      <c r="AT183" s="60">
        <v>0.793548832874162</v>
      </c>
      <c r="AU183" s="60">
        <v>8.4103450557926198</v>
      </c>
      <c r="AV183" s="60">
        <v>8.4276026771923807</v>
      </c>
      <c r="AW183" s="60">
        <v>0.45337186079049402</v>
      </c>
      <c r="AX183" s="60">
        <v>0.45436897685233502</v>
      </c>
      <c r="AY183" s="60">
        <v>0.85077270589057197</v>
      </c>
      <c r="AZ183" s="60">
        <v>0.85532850180283004</v>
      </c>
      <c r="BA183" s="55" t="s">
        <v>69</v>
      </c>
      <c r="BB183" s="55" t="s">
        <v>69</v>
      </c>
      <c r="BC183" s="55" t="s">
        <v>69</v>
      </c>
      <c r="BD183" s="55" t="s">
        <v>69</v>
      </c>
      <c r="BE183" s="55" t="s">
        <v>71</v>
      </c>
      <c r="BF183" s="55" t="s">
        <v>71</v>
      </c>
      <c r="BG183" s="55" t="s">
        <v>71</v>
      </c>
      <c r="BH183" s="55" t="s">
        <v>71</v>
      </c>
      <c r="BI183" s="56">
        <f t="shared" si="783"/>
        <v>1</v>
      </c>
      <c r="BJ183" s="56" t="s">
        <v>149</v>
      </c>
      <c r="BK183" s="60">
        <v>0.75847979630699902</v>
      </c>
      <c r="BL183" s="60">
        <v>0.76392120553183895</v>
      </c>
      <c r="BM183" s="60">
        <v>12.772944691857001</v>
      </c>
      <c r="BN183" s="60">
        <v>11.9197259371805</v>
      </c>
      <c r="BO183" s="60">
        <v>0.49144705075216599</v>
      </c>
      <c r="BP183" s="60">
        <v>0.485879403214584</v>
      </c>
      <c r="BQ183" s="60">
        <v>0.84162527161224499</v>
      </c>
      <c r="BR183" s="60">
        <v>0.84458503604716195</v>
      </c>
      <c r="BS183" s="56" t="s">
        <v>69</v>
      </c>
      <c r="BT183" s="56" t="s">
        <v>69</v>
      </c>
      <c r="BU183" s="56" t="s">
        <v>70</v>
      </c>
      <c r="BV183" s="56" t="s">
        <v>70</v>
      </c>
      <c r="BW183" s="56" t="s">
        <v>71</v>
      </c>
      <c r="BX183" s="56" t="s">
        <v>71</v>
      </c>
      <c r="BY183" s="56" t="s">
        <v>69</v>
      </c>
      <c r="BZ183" s="56" t="s">
        <v>69</v>
      </c>
    </row>
    <row r="184" spans="1:78" s="56" customFormat="1" x14ac:dyDescent="0.3">
      <c r="A184" s="55">
        <v>14184100</v>
      </c>
      <c r="B184" s="55">
        <v>23780883</v>
      </c>
      <c r="C184" s="56" t="s">
        <v>143</v>
      </c>
      <c r="D184" s="56" t="s">
        <v>254</v>
      </c>
      <c r="E184" s="56" t="s">
        <v>256</v>
      </c>
      <c r="F184" s="57">
        <v>1.8</v>
      </c>
      <c r="G184" s="58">
        <v>0.72</v>
      </c>
      <c r="H184" s="58" t="str">
        <f t="shared" si="767"/>
        <v>G</v>
      </c>
      <c r="I184" s="58" t="str">
        <f t="shared" si="768"/>
        <v>G</v>
      </c>
      <c r="J184" s="58" t="str">
        <f t="shared" si="769"/>
        <v>G</v>
      </c>
      <c r="K184" s="58" t="str">
        <f t="shared" si="770"/>
        <v>G</v>
      </c>
      <c r="L184" s="59">
        <v>0.19040000000000001</v>
      </c>
      <c r="M184" s="58" t="str">
        <f t="shared" si="771"/>
        <v>NS</v>
      </c>
      <c r="N184" s="58" t="str">
        <f t="shared" si="772"/>
        <v>G</v>
      </c>
      <c r="O184" s="58" t="str">
        <f t="shared" si="773"/>
        <v>G</v>
      </c>
      <c r="P184" s="58" t="str">
        <f t="shared" si="774"/>
        <v>G</v>
      </c>
      <c r="Q184" s="58">
        <v>0.49</v>
      </c>
      <c r="R184" s="58" t="str">
        <f t="shared" si="775"/>
        <v>VG</v>
      </c>
      <c r="S184" s="58" t="str">
        <f t="shared" si="776"/>
        <v>G</v>
      </c>
      <c r="T184" s="58" t="str">
        <f t="shared" si="777"/>
        <v>VG</v>
      </c>
      <c r="U184" s="58" t="str">
        <f t="shared" si="778"/>
        <v>VG</v>
      </c>
      <c r="V184" s="58">
        <v>0.92100000000000004</v>
      </c>
      <c r="W184" s="58" t="str">
        <f t="shared" si="779"/>
        <v>VG</v>
      </c>
      <c r="X184" s="58" t="str">
        <f t="shared" si="780"/>
        <v>S</v>
      </c>
      <c r="Y184" s="58" t="str">
        <f t="shared" si="781"/>
        <v>VG</v>
      </c>
      <c r="Z184" s="58" t="str">
        <f t="shared" si="782"/>
        <v>G</v>
      </c>
      <c r="AA184" s="60">
        <v>0.74616055699305495</v>
      </c>
      <c r="AB184" s="60">
        <v>0.67909814418889003</v>
      </c>
      <c r="AC184" s="60">
        <v>14.057892180073001</v>
      </c>
      <c r="AD184" s="60">
        <v>10.3877828640448</v>
      </c>
      <c r="AE184" s="60">
        <v>0.50382481380629296</v>
      </c>
      <c r="AF184" s="60">
        <v>0.56648199954730305</v>
      </c>
      <c r="AG184" s="60">
        <v>0.84268686003554205</v>
      </c>
      <c r="AH184" s="60">
        <v>0.72946601556531199</v>
      </c>
      <c r="AI184" s="55" t="s">
        <v>69</v>
      </c>
      <c r="AJ184" s="55" t="s">
        <v>70</v>
      </c>
      <c r="AK184" s="55" t="s">
        <v>70</v>
      </c>
      <c r="AL184" s="55" t="s">
        <v>70</v>
      </c>
      <c r="AM184" s="55" t="s">
        <v>69</v>
      </c>
      <c r="AN184" s="55" t="s">
        <v>69</v>
      </c>
      <c r="AO184" s="55" t="s">
        <v>69</v>
      </c>
      <c r="AP184" s="55" t="s">
        <v>70</v>
      </c>
      <c r="AR184" s="61" t="s">
        <v>149</v>
      </c>
      <c r="AS184" s="60">
        <v>0.79445395584336498</v>
      </c>
      <c r="AT184" s="60">
        <v>0.793548832874162</v>
      </c>
      <c r="AU184" s="60">
        <v>8.4103450557926198</v>
      </c>
      <c r="AV184" s="60">
        <v>8.4276026771923807</v>
      </c>
      <c r="AW184" s="60">
        <v>0.45337186079049402</v>
      </c>
      <c r="AX184" s="60">
        <v>0.45436897685233502</v>
      </c>
      <c r="AY184" s="60">
        <v>0.85077270589057197</v>
      </c>
      <c r="AZ184" s="60">
        <v>0.85532850180283004</v>
      </c>
      <c r="BA184" s="55" t="s">
        <v>69</v>
      </c>
      <c r="BB184" s="55" t="s">
        <v>69</v>
      </c>
      <c r="BC184" s="55" t="s">
        <v>69</v>
      </c>
      <c r="BD184" s="55" t="s">
        <v>69</v>
      </c>
      <c r="BE184" s="55" t="s">
        <v>71</v>
      </c>
      <c r="BF184" s="55" t="s">
        <v>71</v>
      </c>
      <c r="BG184" s="55" t="s">
        <v>71</v>
      </c>
      <c r="BH184" s="55" t="s">
        <v>71</v>
      </c>
      <c r="BI184" s="56">
        <f t="shared" si="783"/>
        <v>1</v>
      </c>
      <c r="BJ184" s="56" t="s">
        <v>149</v>
      </c>
      <c r="BK184" s="60">
        <v>0.75847979630699902</v>
      </c>
      <c r="BL184" s="60">
        <v>0.76392120553183895</v>
      </c>
      <c r="BM184" s="60">
        <v>12.772944691857001</v>
      </c>
      <c r="BN184" s="60">
        <v>11.9197259371805</v>
      </c>
      <c r="BO184" s="60">
        <v>0.49144705075216599</v>
      </c>
      <c r="BP184" s="60">
        <v>0.485879403214584</v>
      </c>
      <c r="BQ184" s="60">
        <v>0.84162527161224499</v>
      </c>
      <c r="BR184" s="60">
        <v>0.84458503604716195</v>
      </c>
      <c r="BS184" s="56" t="s">
        <v>69</v>
      </c>
      <c r="BT184" s="56" t="s">
        <v>69</v>
      </c>
      <c r="BU184" s="56" t="s">
        <v>70</v>
      </c>
      <c r="BV184" s="56" t="s">
        <v>70</v>
      </c>
      <c r="BW184" s="56" t="s">
        <v>71</v>
      </c>
      <c r="BX184" s="56" t="s">
        <v>71</v>
      </c>
      <c r="BY184" s="56" t="s">
        <v>69</v>
      </c>
      <c r="BZ184" s="56" t="s">
        <v>69</v>
      </c>
    </row>
    <row r="185" spans="1:78" s="56" customFormat="1" x14ac:dyDescent="0.3">
      <c r="A185" s="55">
        <v>14184100</v>
      </c>
      <c r="B185" s="55">
        <v>23780883</v>
      </c>
      <c r="C185" s="56" t="s">
        <v>143</v>
      </c>
      <c r="D185" s="56" t="s">
        <v>261</v>
      </c>
      <c r="E185" s="56" t="s">
        <v>262</v>
      </c>
      <c r="F185" s="57">
        <v>1.8</v>
      </c>
      <c r="G185" s="58">
        <v>0.75</v>
      </c>
      <c r="H185" s="58" t="str">
        <f t="shared" si="767"/>
        <v>G</v>
      </c>
      <c r="I185" s="58" t="str">
        <f t="shared" si="768"/>
        <v>G</v>
      </c>
      <c r="J185" s="58" t="str">
        <f t="shared" si="769"/>
        <v>G</v>
      </c>
      <c r="K185" s="58" t="str">
        <f t="shared" si="770"/>
        <v>G</v>
      </c>
      <c r="L185" s="59">
        <v>0.1827</v>
      </c>
      <c r="M185" s="58" t="str">
        <f t="shared" si="771"/>
        <v>NS</v>
      </c>
      <c r="N185" s="58" t="str">
        <f t="shared" si="772"/>
        <v>G</v>
      </c>
      <c r="O185" s="58" t="str">
        <f t="shared" si="773"/>
        <v>G</v>
      </c>
      <c r="P185" s="58" t="str">
        <f t="shared" si="774"/>
        <v>G</v>
      </c>
      <c r="Q185" s="58">
        <v>0.46</v>
      </c>
      <c r="R185" s="58" t="str">
        <f t="shared" si="775"/>
        <v>VG</v>
      </c>
      <c r="S185" s="58" t="str">
        <f t="shared" si="776"/>
        <v>G</v>
      </c>
      <c r="T185" s="58" t="str">
        <f t="shared" si="777"/>
        <v>VG</v>
      </c>
      <c r="U185" s="58" t="str">
        <f t="shared" si="778"/>
        <v>VG</v>
      </c>
      <c r="V185" s="58">
        <v>0.92800000000000005</v>
      </c>
      <c r="W185" s="58" t="str">
        <f t="shared" si="779"/>
        <v>VG</v>
      </c>
      <c r="X185" s="58" t="str">
        <f t="shared" si="780"/>
        <v>S</v>
      </c>
      <c r="Y185" s="58" t="str">
        <f t="shared" si="781"/>
        <v>VG</v>
      </c>
      <c r="Z185" s="58" t="str">
        <f t="shared" si="782"/>
        <v>G</v>
      </c>
      <c r="AA185" s="60">
        <v>0.74616055699305495</v>
      </c>
      <c r="AB185" s="60">
        <v>0.67909814418889003</v>
      </c>
      <c r="AC185" s="60">
        <v>14.057892180073001</v>
      </c>
      <c r="AD185" s="60">
        <v>10.3877828640448</v>
      </c>
      <c r="AE185" s="60">
        <v>0.50382481380629296</v>
      </c>
      <c r="AF185" s="60">
        <v>0.56648199954730305</v>
      </c>
      <c r="AG185" s="60">
        <v>0.84268686003554205</v>
      </c>
      <c r="AH185" s="60">
        <v>0.72946601556531199</v>
      </c>
      <c r="AI185" s="55" t="s">
        <v>69</v>
      </c>
      <c r="AJ185" s="55" t="s">
        <v>70</v>
      </c>
      <c r="AK185" s="55" t="s">
        <v>70</v>
      </c>
      <c r="AL185" s="55" t="s">
        <v>70</v>
      </c>
      <c r="AM185" s="55" t="s">
        <v>69</v>
      </c>
      <c r="AN185" s="55" t="s">
        <v>69</v>
      </c>
      <c r="AO185" s="55" t="s">
        <v>69</v>
      </c>
      <c r="AP185" s="55" t="s">
        <v>70</v>
      </c>
      <c r="AR185" s="61" t="s">
        <v>149</v>
      </c>
      <c r="AS185" s="60">
        <v>0.79445395584336498</v>
      </c>
      <c r="AT185" s="60">
        <v>0.793548832874162</v>
      </c>
      <c r="AU185" s="60">
        <v>8.4103450557926198</v>
      </c>
      <c r="AV185" s="60">
        <v>8.4276026771923807</v>
      </c>
      <c r="AW185" s="60">
        <v>0.45337186079049402</v>
      </c>
      <c r="AX185" s="60">
        <v>0.45436897685233502</v>
      </c>
      <c r="AY185" s="60">
        <v>0.85077270589057197</v>
      </c>
      <c r="AZ185" s="60">
        <v>0.85532850180283004</v>
      </c>
      <c r="BA185" s="55" t="s">
        <v>69</v>
      </c>
      <c r="BB185" s="55" t="s">
        <v>69</v>
      </c>
      <c r="BC185" s="55" t="s">
        <v>69</v>
      </c>
      <c r="BD185" s="55" t="s">
        <v>69</v>
      </c>
      <c r="BE185" s="55" t="s">
        <v>71</v>
      </c>
      <c r="BF185" s="55" t="s">
        <v>71</v>
      </c>
      <c r="BG185" s="55" t="s">
        <v>71</v>
      </c>
      <c r="BH185" s="55" t="s">
        <v>71</v>
      </c>
      <c r="BI185" s="56">
        <f t="shared" si="783"/>
        <v>1</v>
      </c>
      <c r="BJ185" s="56" t="s">
        <v>149</v>
      </c>
      <c r="BK185" s="60">
        <v>0.75847979630699902</v>
      </c>
      <c r="BL185" s="60">
        <v>0.76392120553183895</v>
      </c>
      <c r="BM185" s="60">
        <v>12.772944691857001</v>
      </c>
      <c r="BN185" s="60">
        <v>11.9197259371805</v>
      </c>
      <c r="BO185" s="60">
        <v>0.49144705075216599</v>
      </c>
      <c r="BP185" s="60">
        <v>0.485879403214584</v>
      </c>
      <c r="BQ185" s="60">
        <v>0.84162527161224499</v>
      </c>
      <c r="BR185" s="60">
        <v>0.84458503604716195</v>
      </c>
      <c r="BS185" s="56" t="s">
        <v>69</v>
      </c>
      <c r="BT185" s="56" t="s">
        <v>69</v>
      </c>
      <c r="BU185" s="56" t="s">
        <v>70</v>
      </c>
      <c r="BV185" s="56" t="s">
        <v>70</v>
      </c>
      <c r="BW185" s="56" t="s">
        <v>71</v>
      </c>
      <c r="BX185" s="56" t="s">
        <v>71</v>
      </c>
      <c r="BY185" s="56" t="s">
        <v>69</v>
      </c>
      <c r="BZ185" s="56" t="s">
        <v>69</v>
      </c>
    </row>
    <row r="186" spans="1:78" s="56" customFormat="1" ht="28.8" x14ac:dyDescent="0.3">
      <c r="A186" s="55">
        <v>14184100</v>
      </c>
      <c r="B186" s="55">
        <v>23780883</v>
      </c>
      <c r="C186" s="56" t="s">
        <v>143</v>
      </c>
      <c r="D186" s="66" t="s">
        <v>272</v>
      </c>
      <c r="E186" s="56" t="s">
        <v>274</v>
      </c>
      <c r="F186" s="57">
        <v>2</v>
      </c>
      <c r="G186" s="58">
        <v>0.7</v>
      </c>
      <c r="H186" s="58" t="str">
        <f t="shared" si="767"/>
        <v>S</v>
      </c>
      <c r="I186" s="58" t="str">
        <f t="shared" si="768"/>
        <v>G</v>
      </c>
      <c r="J186" s="58" t="str">
        <f t="shared" si="769"/>
        <v>G</v>
      </c>
      <c r="K186" s="58" t="str">
        <f t="shared" si="770"/>
        <v>G</v>
      </c>
      <c r="L186" s="59">
        <v>0.21959999999999999</v>
      </c>
      <c r="M186" s="58" t="str">
        <f t="shared" si="771"/>
        <v>NS</v>
      </c>
      <c r="N186" s="58" t="str">
        <f t="shared" si="772"/>
        <v>G</v>
      </c>
      <c r="O186" s="58" t="str">
        <f t="shared" si="773"/>
        <v>G</v>
      </c>
      <c r="P186" s="58" t="str">
        <f t="shared" si="774"/>
        <v>G</v>
      </c>
      <c r="Q186" s="58">
        <v>0.5</v>
      </c>
      <c r="R186" s="58" t="str">
        <f t="shared" si="775"/>
        <v>VG</v>
      </c>
      <c r="S186" s="58" t="str">
        <f t="shared" si="776"/>
        <v>G</v>
      </c>
      <c r="T186" s="58" t="str">
        <f t="shared" si="777"/>
        <v>VG</v>
      </c>
      <c r="U186" s="58" t="str">
        <f t="shared" si="778"/>
        <v>VG</v>
      </c>
      <c r="V186" s="58">
        <v>0.94199999999999995</v>
      </c>
      <c r="W186" s="58" t="str">
        <f t="shared" si="779"/>
        <v>VG</v>
      </c>
      <c r="X186" s="58" t="str">
        <f t="shared" si="780"/>
        <v>S</v>
      </c>
      <c r="Y186" s="58" t="str">
        <f t="shared" si="781"/>
        <v>VG</v>
      </c>
      <c r="Z186" s="58" t="str">
        <f t="shared" si="782"/>
        <v>G</v>
      </c>
      <c r="AA186" s="60">
        <v>0.74616055699305495</v>
      </c>
      <c r="AB186" s="60">
        <v>0.67909814418889003</v>
      </c>
      <c r="AC186" s="60">
        <v>14.057892180073001</v>
      </c>
      <c r="AD186" s="60">
        <v>10.3877828640448</v>
      </c>
      <c r="AE186" s="60">
        <v>0.50382481380629296</v>
      </c>
      <c r="AF186" s="60">
        <v>0.56648199954730305</v>
      </c>
      <c r="AG186" s="60">
        <v>0.84268686003554205</v>
      </c>
      <c r="AH186" s="60">
        <v>0.72946601556531199</v>
      </c>
      <c r="AI186" s="55" t="s">
        <v>69</v>
      </c>
      <c r="AJ186" s="55" t="s">
        <v>70</v>
      </c>
      <c r="AK186" s="55" t="s">
        <v>70</v>
      </c>
      <c r="AL186" s="55" t="s">
        <v>70</v>
      </c>
      <c r="AM186" s="55" t="s">
        <v>69</v>
      </c>
      <c r="AN186" s="55" t="s">
        <v>69</v>
      </c>
      <c r="AO186" s="55" t="s">
        <v>69</v>
      </c>
      <c r="AP186" s="55" t="s">
        <v>70</v>
      </c>
      <c r="AR186" s="61" t="s">
        <v>149</v>
      </c>
      <c r="AS186" s="60">
        <v>0.79445395584336498</v>
      </c>
      <c r="AT186" s="60">
        <v>0.793548832874162</v>
      </c>
      <c r="AU186" s="60">
        <v>8.4103450557926198</v>
      </c>
      <c r="AV186" s="60">
        <v>8.4276026771923807</v>
      </c>
      <c r="AW186" s="60">
        <v>0.45337186079049402</v>
      </c>
      <c r="AX186" s="60">
        <v>0.45436897685233502</v>
      </c>
      <c r="AY186" s="60">
        <v>0.85077270589057197</v>
      </c>
      <c r="AZ186" s="60">
        <v>0.85532850180283004</v>
      </c>
      <c r="BA186" s="55" t="s">
        <v>69</v>
      </c>
      <c r="BB186" s="55" t="s">
        <v>69</v>
      </c>
      <c r="BC186" s="55" t="s">
        <v>69</v>
      </c>
      <c r="BD186" s="55" t="s">
        <v>69</v>
      </c>
      <c r="BE186" s="55" t="s">
        <v>71</v>
      </c>
      <c r="BF186" s="55" t="s">
        <v>71</v>
      </c>
      <c r="BG186" s="55" t="s">
        <v>71</v>
      </c>
      <c r="BH186" s="55" t="s">
        <v>71</v>
      </c>
      <c r="BI186" s="56">
        <f t="shared" si="783"/>
        <v>1</v>
      </c>
      <c r="BJ186" s="56" t="s">
        <v>149</v>
      </c>
      <c r="BK186" s="60">
        <v>0.75847979630699902</v>
      </c>
      <c r="BL186" s="60">
        <v>0.76392120553183895</v>
      </c>
      <c r="BM186" s="60">
        <v>12.772944691857001</v>
      </c>
      <c r="BN186" s="60">
        <v>11.9197259371805</v>
      </c>
      <c r="BO186" s="60">
        <v>0.49144705075216599</v>
      </c>
      <c r="BP186" s="60">
        <v>0.485879403214584</v>
      </c>
      <c r="BQ186" s="60">
        <v>0.84162527161224499</v>
      </c>
      <c r="BR186" s="60">
        <v>0.84458503604716195</v>
      </c>
      <c r="BS186" s="56" t="s">
        <v>69</v>
      </c>
      <c r="BT186" s="56" t="s">
        <v>69</v>
      </c>
      <c r="BU186" s="56" t="s">
        <v>70</v>
      </c>
      <c r="BV186" s="56" t="s">
        <v>70</v>
      </c>
      <c r="BW186" s="56" t="s">
        <v>71</v>
      </c>
      <c r="BX186" s="56" t="s">
        <v>71</v>
      </c>
      <c r="BY186" s="56" t="s">
        <v>69</v>
      </c>
      <c r="BZ186" s="56" t="s">
        <v>69</v>
      </c>
    </row>
    <row r="187" spans="1:78" s="56" customFormat="1" ht="28.8" x14ac:dyDescent="0.3">
      <c r="A187" s="55">
        <v>14184100</v>
      </c>
      <c r="B187" s="55">
        <v>23780883</v>
      </c>
      <c r="C187" s="56" t="s">
        <v>143</v>
      </c>
      <c r="D187" s="66" t="s">
        <v>275</v>
      </c>
      <c r="E187" s="56" t="s">
        <v>276</v>
      </c>
      <c r="F187" s="57">
        <v>2.1</v>
      </c>
      <c r="G187" s="58">
        <v>0.67</v>
      </c>
      <c r="H187" s="58" t="str">
        <f t="shared" si="767"/>
        <v>S</v>
      </c>
      <c r="I187" s="58" t="str">
        <f t="shared" ref="I187" si="784">AI187</f>
        <v>G</v>
      </c>
      <c r="J187" s="58" t="str">
        <f t="shared" ref="J187" si="785">BB187</f>
        <v>G</v>
      </c>
      <c r="K187" s="58" t="str">
        <f t="shared" ref="K187" si="786">BT187</f>
        <v>G</v>
      </c>
      <c r="L187" s="59">
        <v>0.23480000000000001</v>
      </c>
      <c r="M187" s="58" t="str">
        <f t="shared" si="771"/>
        <v>NS</v>
      </c>
      <c r="N187" s="58" t="str">
        <f t="shared" ref="N187" si="787">AO187</f>
        <v>G</v>
      </c>
      <c r="O187" s="58" t="str">
        <f t="shared" ref="O187" si="788">BD187</f>
        <v>G</v>
      </c>
      <c r="P187" s="58" t="str">
        <f t="shared" ref="P187" si="789">BY187</f>
        <v>G</v>
      </c>
      <c r="Q187" s="58">
        <v>0.52</v>
      </c>
      <c r="R187" s="58" t="str">
        <f t="shared" si="775"/>
        <v>G</v>
      </c>
      <c r="S187" s="58" t="str">
        <f t="shared" ref="S187" si="790">AN187</f>
        <v>G</v>
      </c>
      <c r="T187" s="58" t="str">
        <f t="shared" ref="T187" si="791">BF187</f>
        <v>VG</v>
      </c>
      <c r="U187" s="58" t="str">
        <f t="shared" ref="U187" si="792">BX187</f>
        <v>VG</v>
      </c>
      <c r="V187" s="58">
        <v>0.93899999999999995</v>
      </c>
      <c r="W187" s="58" t="str">
        <f t="shared" si="779"/>
        <v>VG</v>
      </c>
      <c r="X187" s="58" t="str">
        <f t="shared" ref="X187" si="793">AP187</f>
        <v>S</v>
      </c>
      <c r="Y187" s="58" t="str">
        <f t="shared" ref="Y187" si="794">BH187</f>
        <v>VG</v>
      </c>
      <c r="Z187" s="58" t="str">
        <f t="shared" ref="Z187" si="795">BZ187</f>
        <v>G</v>
      </c>
      <c r="AA187" s="60">
        <v>0.74616055699305495</v>
      </c>
      <c r="AB187" s="60">
        <v>0.67909814418889003</v>
      </c>
      <c r="AC187" s="60">
        <v>14.057892180073001</v>
      </c>
      <c r="AD187" s="60">
        <v>10.3877828640448</v>
      </c>
      <c r="AE187" s="60">
        <v>0.50382481380629296</v>
      </c>
      <c r="AF187" s="60">
        <v>0.56648199954730305</v>
      </c>
      <c r="AG187" s="60">
        <v>0.84268686003554205</v>
      </c>
      <c r="AH187" s="60">
        <v>0.72946601556531199</v>
      </c>
      <c r="AI187" s="55" t="s">
        <v>69</v>
      </c>
      <c r="AJ187" s="55" t="s">
        <v>70</v>
      </c>
      <c r="AK187" s="55" t="s">
        <v>70</v>
      </c>
      <c r="AL187" s="55" t="s">
        <v>70</v>
      </c>
      <c r="AM187" s="55" t="s">
        <v>69</v>
      </c>
      <c r="AN187" s="55" t="s">
        <v>69</v>
      </c>
      <c r="AO187" s="55" t="s">
        <v>69</v>
      </c>
      <c r="AP187" s="55" t="s">
        <v>70</v>
      </c>
      <c r="AR187" s="61" t="s">
        <v>149</v>
      </c>
      <c r="AS187" s="60">
        <v>0.79445395584336498</v>
      </c>
      <c r="AT187" s="60">
        <v>0.793548832874162</v>
      </c>
      <c r="AU187" s="60">
        <v>8.4103450557926198</v>
      </c>
      <c r="AV187" s="60">
        <v>8.4276026771923807</v>
      </c>
      <c r="AW187" s="60">
        <v>0.45337186079049402</v>
      </c>
      <c r="AX187" s="60">
        <v>0.45436897685233502</v>
      </c>
      <c r="AY187" s="60">
        <v>0.85077270589057197</v>
      </c>
      <c r="AZ187" s="60">
        <v>0.85532850180283004</v>
      </c>
      <c r="BA187" s="55" t="s">
        <v>69</v>
      </c>
      <c r="BB187" s="55" t="s">
        <v>69</v>
      </c>
      <c r="BC187" s="55" t="s">
        <v>69</v>
      </c>
      <c r="BD187" s="55" t="s">
        <v>69</v>
      </c>
      <c r="BE187" s="55" t="s">
        <v>71</v>
      </c>
      <c r="BF187" s="55" t="s">
        <v>71</v>
      </c>
      <c r="BG187" s="55" t="s">
        <v>71</v>
      </c>
      <c r="BH187" s="55" t="s">
        <v>71</v>
      </c>
      <c r="BI187" s="56">
        <f t="shared" ref="BI187" si="796">IF(BJ187=AR187,1,0)</f>
        <v>1</v>
      </c>
      <c r="BJ187" s="56" t="s">
        <v>149</v>
      </c>
      <c r="BK187" s="60">
        <v>0.75847979630699902</v>
      </c>
      <c r="BL187" s="60">
        <v>0.76392120553183895</v>
      </c>
      <c r="BM187" s="60">
        <v>12.772944691857001</v>
      </c>
      <c r="BN187" s="60">
        <v>11.9197259371805</v>
      </c>
      <c r="BO187" s="60">
        <v>0.49144705075216599</v>
      </c>
      <c r="BP187" s="60">
        <v>0.485879403214584</v>
      </c>
      <c r="BQ187" s="60">
        <v>0.84162527161224499</v>
      </c>
      <c r="BR187" s="60">
        <v>0.84458503604716195</v>
      </c>
      <c r="BS187" s="56" t="s">
        <v>69</v>
      </c>
      <c r="BT187" s="56" t="s">
        <v>69</v>
      </c>
      <c r="BU187" s="56" t="s">
        <v>70</v>
      </c>
      <c r="BV187" s="56" t="s">
        <v>70</v>
      </c>
      <c r="BW187" s="56" t="s">
        <v>71</v>
      </c>
      <c r="BX187" s="56" t="s">
        <v>71</v>
      </c>
      <c r="BY187" s="56" t="s">
        <v>69</v>
      </c>
      <c r="BZ187" s="56" t="s">
        <v>69</v>
      </c>
    </row>
    <row r="188" spans="1:78" s="56" customFormat="1" x14ac:dyDescent="0.3">
      <c r="A188" s="55">
        <v>14184100</v>
      </c>
      <c r="B188" s="55">
        <v>23780883</v>
      </c>
      <c r="C188" s="56" t="s">
        <v>143</v>
      </c>
      <c r="D188" s="66" t="s">
        <v>278</v>
      </c>
      <c r="E188" s="56" t="s">
        <v>274</v>
      </c>
      <c r="F188" s="57">
        <v>2</v>
      </c>
      <c r="G188" s="58">
        <v>0.7</v>
      </c>
      <c r="H188" s="58" t="str">
        <f t="shared" ref="H188" si="797">IF(G188&gt;0.8,"VG",IF(G188&gt;0.7,"G",IF(G188&gt;0.45,"S","NS")))</f>
        <v>S</v>
      </c>
      <c r="I188" s="58" t="str">
        <f t="shared" ref="I188" si="798">AI188</f>
        <v>G</v>
      </c>
      <c r="J188" s="58" t="str">
        <f t="shared" ref="J188" si="799">BB188</f>
        <v>G</v>
      </c>
      <c r="K188" s="58" t="str">
        <f t="shared" ref="K188" si="800">BT188</f>
        <v>G</v>
      </c>
      <c r="L188" s="59">
        <v>0.22</v>
      </c>
      <c r="M188" s="58" t="str">
        <f t="shared" ref="M188" si="801">IF(ABS(L188)&lt;5%,"VG",IF(ABS(L188)&lt;10%,"G",IF(ABS(L188)&lt;15%,"S","NS")))</f>
        <v>NS</v>
      </c>
      <c r="N188" s="58" t="str">
        <f t="shared" ref="N188" si="802">AO188</f>
        <v>G</v>
      </c>
      <c r="O188" s="58" t="str">
        <f t="shared" ref="O188" si="803">BD188</f>
        <v>G</v>
      </c>
      <c r="P188" s="58" t="str">
        <f t="shared" ref="P188" si="804">BY188</f>
        <v>G</v>
      </c>
      <c r="Q188" s="58">
        <v>0.5</v>
      </c>
      <c r="R188" s="58" t="str">
        <f t="shared" ref="R188" si="805">IF(Q188&lt;=0.5,"VG",IF(Q188&lt;=0.6,"G",IF(Q188&lt;=0.7,"S","NS")))</f>
        <v>VG</v>
      </c>
      <c r="S188" s="58" t="str">
        <f t="shared" ref="S188" si="806">AN188</f>
        <v>G</v>
      </c>
      <c r="T188" s="58" t="str">
        <f t="shared" ref="T188" si="807">BF188</f>
        <v>VG</v>
      </c>
      <c r="U188" s="58" t="str">
        <f t="shared" ref="U188" si="808">BX188</f>
        <v>VG</v>
      </c>
      <c r="V188" s="58">
        <v>0.93899999999999995</v>
      </c>
      <c r="W188" s="58" t="str">
        <f t="shared" ref="W188" si="809">IF(V188&gt;0.85,"VG",IF(V188&gt;0.75,"G",IF(V188&gt;0.6,"S","NS")))</f>
        <v>VG</v>
      </c>
      <c r="X188" s="58" t="str">
        <f t="shared" ref="X188" si="810">AP188</f>
        <v>S</v>
      </c>
      <c r="Y188" s="58" t="str">
        <f t="shared" ref="Y188" si="811">BH188</f>
        <v>VG</v>
      </c>
      <c r="Z188" s="58" t="str">
        <f t="shared" ref="Z188" si="812">BZ188</f>
        <v>G</v>
      </c>
      <c r="AA188" s="60">
        <v>0.74616055699305495</v>
      </c>
      <c r="AB188" s="60">
        <v>0.67909814418889003</v>
      </c>
      <c r="AC188" s="60">
        <v>14.057892180073001</v>
      </c>
      <c r="AD188" s="60">
        <v>10.3877828640448</v>
      </c>
      <c r="AE188" s="60">
        <v>0.50382481380629296</v>
      </c>
      <c r="AF188" s="60">
        <v>0.56648199954730305</v>
      </c>
      <c r="AG188" s="60">
        <v>0.84268686003554205</v>
      </c>
      <c r="AH188" s="60">
        <v>0.72946601556531199</v>
      </c>
      <c r="AI188" s="55" t="s">
        <v>69</v>
      </c>
      <c r="AJ188" s="55" t="s">
        <v>70</v>
      </c>
      <c r="AK188" s="55" t="s">
        <v>70</v>
      </c>
      <c r="AL188" s="55" t="s">
        <v>70</v>
      </c>
      <c r="AM188" s="55" t="s">
        <v>69</v>
      </c>
      <c r="AN188" s="55" t="s">
        <v>69</v>
      </c>
      <c r="AO188" s="55" t="s">
        <v>69</v>
      </c>
      <c r="AP188" s="55" t="s">
        <v>70</v>
      </c>
      <c r="AR188" s="61" t="s">
        <v>149</v>
      </c>
      <c r="AS188" s="60">
        <v>0.79445395584336498</v>
      </c>
      <c r="AT188" s="60">
        <v>0.793548832874162</v>
      </c>
      <c r="AU188" s="60">
        <v>8.4103450557926198</v>
      </c>
      <c r="AV188" s="60">
        <v>8.4276026771923807</v>
      </c>
      <c r="AW188" s="60">
        <v>0.45337186079049402</v>
      </c>
      <c r="AX188" s="60">
        <v>0.45436897685233502</v>
      </c>
      <c r="AY188" s="60">
        <v>0.85077270589057197</v>
      </c>
      <c r="AZ188" s="60">
        <v>0.85532850180283004</v>
      </c>
      <c r="BA188" s="55" t="s">
        <v>69</v>
      </c>
      <c r="BB188" s="55" t="s">
        <v>69</v>
      </c>
      <c r="BC188" s="55" t="s">
        <v>69</v>
      </c>
      <c r="BD188" s="55" t="s">
        <v>69</v>
      </c>
      <c r="BE188" s="55" t="s">
        <v>71</v>
      </c>
      <c r="BF188" s="55" t="s">
        <v>71</v>
      </c>
      <c r="BG188" s="55" t="s">
        <v>71</v>
      </c>
      <c r="BH188" s="55" t="s">
        <v>71</v>
      </c>
      <c r="BI188" s="56">
        <f t="shared" ref="BI188" si="813">IF(BJ188=AR188,1,0)</f>
        <v>1</v>
      </c>
      <c r="BJ188" s="56" t="s">
        <v>149</v>
      </c>
      <c r="BK188" s="60">
        <v>0.75847979630699902</v>
      </c>
      <c r="BL188" s="60">
        <v>0.76392120553183895</v>
      </c>
      <c r="BM188" s="60">
        <v>12.772944691857001</v>
      </c>
      <c r="BN188" s="60">
        <v>11.9197259371805</v>
      </c>
      <c r="BO188" s="60">
        <v>0.49144705075216599</v>
      </c>
      <c r="BP188" s="60">
        <v>0.485879403214584</v>
      </c>
      <c r="BQ188" s="60">
        <v>0.84162527161224499</v>
      </c>
      <c r="BR188" s="60">
        <v>0.84458503604716195</v>
      </c>
      <c r="BS188" s="56" t="s">
        <v>69</v>
      </c>
      <c r="BT188" s="56" t="s">
        <v>69</v>
      </c>
      <c r="BU188" s="56" t="s">
        <v>70</v>
      </c>
      <c r="BV188" s="56" t="s">
        <v>70</v>
      </c>
      <c r="BW188" s="56" t="s">
        <v>71</v>
      </c>
      <c r="BX188" s="56" t="s">
        <v>71</v>
      </c>
      <c r="BY188" s="56" t="s">
        <v>69</v>
      </c>
      <c r="BZ188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2021-08-31T13:57:47Z</dcterms:modified>
</cp:coreProperties>
</file>