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3528645C-6270-4C08-B874-43E5CBB7F118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89" i="4" l="1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07" i="4"/>
  <c r="Z207" i="4"/>
  <c r="Y207" i="4"/>
  <c r="X207" i="4"/>
  <c r="W207" i="4"/>
  <c r="U207" i="4"/>
  <c r="T207" i="4"/>
  <c r="S207" i="4"/>
  <c r="R207" i="4"/>
  <c r="P207" i="4"/>
  <c r="O207" i="4"/>
  <c r="N207" i="4"/>
  <c r="M207" i="4"/>
  <c r="K207" i="4"/>
  <c r="J207" i="4"/>
  <c r="I207" i="4"/>
  <c r="H207" i="4"/>
  <c r="BI206" i="4" l="1"/>
  <c r="Z206" i="4"/>
  <c r="Y206" i="4"/>
  <c r="X206" i="4"/>
  <c r="W206" i="4"/>
  <c r="U206" i="4"/>
  <c r="T206" i="4"/>
  <c r="S206" i="4"/>
  <c r="R206" i="4"/>
  <c r="P206" i="4"/>
  <c r="O206" i="4"/>
  <c r="N206" i="4"/>
  <c r="M206" i="4"/>
  <c r="K206" i="4"/>
  <c r="J206" i="4"/>
  <c r="I206" i="4"/>
  <c r="H206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W252" i="4"/>
  <c r="R252" i="4"/>
  <c r="M252" i="4"/>
  <c r="H252" i="4"/>
  <c r="W272" i="4"/>
  <c r="R272" i="4"/>
  <c r="M272" i="4"/>
  <c r="H272" i="4"/>
  <c r="W287" i="4"/>
  <c r="R287" i="4"/>
  <c r="M287" i="4"/>
  <c r="H287" i="4"/>
  <c r="W306" i="4"/>
  <c r="R306" i="4"/>
  <c r="M306" i="4"/>
  <c r="H306" i="4"/>
  <c r="W329" i="4"/>
  <c r="R329" i="4"/>
  <c r="M329" i="4"/>
  <c r="H329" i="4"/>
  <c r="BI231" i="4"/>
  <c r="Z231" i="4"/>
  <c r="Y231" i="4"/>
  <c r="X231" i="4"/>
  <c r="W231" i="4"/>
  <c r="U231" i="4"/>
  <c r="T231" i="4"/>
  <c r="S231" i="4"/>
  <c r="R231" i="4"/>
  <c r="P231" i="4"/>
  <c r="O231" i="4"/>
  <c r="N231" i="4"/>
  <c r="M231" i="4"/>
  <c r="K231" i="4"/>
  <c r="J231" i="4"/>
  <c r="I231" i="4"/>
  <c r="H231" i="4"/>
  <c r="W361" i="4"/>
  <c r="R361" i="4"/>
  <c r="M361" i="4"/>
  <c r="H361" i="4"/>
  <c r="BI205" i="4" l="1"/>
  <c r="Z205" i="4"/>
  <c r="Y205" i="4"/>
  <c r="X205" i="4"/>
  <c r="W205" i="4"/>
  <c r="U205" i="4"/>
  <c r="T205" i="4"/>
  <c r="S205" i="4"/>
  <c r="R205" i="4"/>
  <c r="P205" i="4"/>
  <c r="O205" i="4"/>
  <c r="N205" i="4"/>
  <c r="M205" i="4"/>
  <c r="K205" i="4"/>
  <c r="J205" i="4"/>
  <c r="I205" i="4"/>
  <c r="H205" i="4"/>
  <c r="BI229" i="4"/>
  <c r="Z229" i="4"/>
  <c r="Y229" i="4"/>
  <c r="X229" i="4"/>
  <c r="W229" i="4"/>
  <c r="U229" i="4"/>
  <c r="T229" i="4"/>
  <c r="S229" i="4"/>
  <c r="R229" i="4"/>
  <c r="P229" i="4"/>
  <c r="O229" i="4"/>
  <c r="N229" i="4"/>
  <c r="M229" i="4"/>
  <c r="K229" i="4"/>
  <c r="J229" i="4"/>
  <c r="I229" i="4"/>
  <c r="H229" i="4"/>
  <c r="BI203" i="4"/>
  <c r="Z203" i="4"/>
  <c r="Y203" i="4"/>
  <c r="X203" i="4"/>
  <c r="W203" i="4"/>
  <c r="U203" i="4"/>
  <c r="T203" i="4"/>
  <c r="S203" i="4"/>
  <c r="R203" i="4"/>
  <c r="P203" i="4"/>
  <c r="O203" i="4"/>
  <c r="N203" i="4"/>
  <c r="M203" i="4"/>
  <c r="K203" i="4"/>
  <c r="J203" i="4"/>
  <c r="I203" i="4"/>
  <c r="H203" i="4"/>
  <c r="BI230" i="4" l="1"/>
  <c r="Z230" i="4"/>
  <c r="Y230" i="4"/>
  <c r="X230" i="4"/>
  <c r="W230" i="4"/>
  <c r="U230" i="4"/>
  <c r="T230" i="4"/>
  <c r="S230" i="4"/>
  <c r="R230" i="4"/>
  <c r="P230" i="4"/>
  <c r="O230" i="4"/>
  <c r="N230" i="4"/>
  <c r="M230" i="4"/>
  <c r="K230" i="4"/>
  <c r="J230" i="4"/>
  <c r="I230" i="4"/>
  <c r="H230" i="4"/>
  <c r="BI174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W271" i="4"/>
  <c r="R271" i="4"/>
  <c r="M271" i="4"/>
  <c r="H271" i="4"/>
  <c r="W305" i="4"/>
  <c r="R305" i="4"/>
  <c r="M305" i="4"/>
  <c r="H305" i="4"/>
  <c r="W360" i="4"/>
  <c r="R360" i="4"/>
  <c r="M360" i="4"/>
  <c r="H360" i="4"/>
  <c r="W328" i="4"/>
  <c r="R328" i="4"/>
  <c r="M328" i="4"/>
  <c r="H328" i="4"/>
  <c r="W286" i="4"/>
  <c r="R286" i="4"/>
  <c r="M286" i="4"/>
  <c r="H286" i="4"/>
  <c r="W251" i="4"/>
  <c r="R251" i="4"/>
  <c r="M251" i="4"/>
  <c r="H251" i="4"/>
  <c r="BI133" i="4" l="1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204" i="4"/>
  <c r="Z204" i="4"/>
  <c r="Y204" i="4"/>
  <c r="X204" i="4"/>
  <c r="W204" i="4"/>
  <c r="U204" i="4"/>
  <c r="T204" i="4"/>
  <c r="S204" i="4"/>
  <c r="R204" i="4"/>
  <c r="P204" i="4"/>
  <c r="O204" i="4"/>
  <c r="N204" i="4"/>
  <c r="M204" i="4"/>
  <c r="K204" i="4"/>
  <c r="J204" i="4"/>
  <c r="I204" i="4"/>
  <c r="H204" i="4"/>
  <c r="BI173" i="4" l="1"/>
  <c r="Z173" i="4"/>
  <c r="Y173" i="4"/>
  <c r="X173" i="4"/>
  <c r="W173" i="4"/>
  <c r="U173" i="4"/>
  <c r="T173" i="4"/>
  <c r="S173" i="4"/>
  <c r="R173" i="4"/>
  <c r="P173" i="4"/>
  <c r="O173" i="4"/>
  <c r="N173" i="4"/>
  <c r="M173" i="4"/>
  <c r="K173" i="4"/>
  <c r="J173" i="4"/>
  <c r="I173" i="4"/>
  <c r="H173" i="4"/>
  <c r="BI202" i="4"/>
  <c r="Z202" i="4"/>
  <c r="Y202" i="4"/>
  <c r="X202" i="4"/>
  <c r="W202" i="4"/>
  <c r="U202" i="4"/>
  <c r="T202" i="4"/>
  <c r="S202" i="4"/>
  <c r="R202" i="4"/>
  <c r="P202" i="4"/>
  <c r="O202" i="4"/>
  <c r="N202" i="4"/>
  <c r="M202" i="4"/>
  <c r="K202" i="4"/>
  <c r="J202" i="4"/>
  <c r="I202" i="4"/>
  <c r="H202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228" i="4"/>
  <c r="Z228" i="4"/>
  <c r="Y228" i="4"/>
  <c r="X228" i="4"/>
  <c r="W228" i="4"/>
  <c r="U228" i="4"/>
  <c r="T228" i="4"/>
  <c r="S228" i="4"/>
  <c r="R228" i="4"/>
  <c r="P228" i="4"/>
  <c r="O228" i="4"/>
  <c r="N228" i="4"/>
  <c r="M228" i="4"/>
  <c r="K228" i="4"/>
  <c r="J228" i="4"/>
  <c r="I228" i="4"/>
  <c r="H228" i="4"/>
  <c r="BI226" i="4"/>
  <c r="Z226" i="4"/>
  <c r="Y226" i="4"/>
  <c r="X226" i="4"/>
  <c r="W226" i="4"/>
  <c r="U226" i="4"/>
  <c r="T226" i="4"/>
  <c r="S226" i="4"/>
  <c r="R226" i="4"/>
  <c r="P226" i="4"/>
  <c r="O226" i="4"/>
  <c r="N226" i="4"/>
  <c r="M226" i="4"/>
  <c r="K226" i="4"/>
  <c r="J226" i="4"/>
  <c r="I226" i="4"/>
  <c r="H226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201" i="4"/>
  <c r="Z201" i="4"/>
  <c r="Y201" i="4"/>
  <c r="X201" i="4"/>
  <c r="W201" i="4"/>
  <c r="U201" i="4"/>
  <c r="T201" i="4"/>
  <c r="S201" i="4"/>
  <c r="R201" i="4"/>
  <c r="P201" i="4"/>
  <c r="O201" i="4"/>
  <c r="N201" i="4"/>
  <c r="M201" i="4"/>
  <c r="K201" i="4"/>
  <c r="J201" i="4"/>
  <c r="I201" i="4"/>
  <c r="H201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158" i="4" l="1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156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227" i="4" l="1"/>
  <c r="Z227" i="4"/>
  <c r="Y227" i="4"/>
  <c r="X227" i="4"/>
  <c r="W227" i="4"/>
  <c r="U227" i="4"/>
  <c r="T227" i="4"/>
  <c r="S227" i="4"/>
  <c r="R227" i="4"/>
  <c r="P227" i="4"/>
  <c r="O227" i="4"/>
  <c r="N227" i="4"/>
  <c r="M227" i="4"/>
  <c r="K227" i="4"/>
  <c r="J227" i="4"/>
  <c r="I227" i="4"/>
  <c r="H227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225" i="4"/>
  <c r="Z225" i="4"/>
  <c r="Y225" i="4"/>
  <c r="X225" i="4"/>
  <c r="W225" i="4"/>
  <c r="U225" i="4"/>
  <c r="T225" i="4"/>
  <c r="S225" i="4"/>
  <c r="R225" i="4"/>
  <c r="P225" i="4"/>
  <c r="O225" i="4"/>
  <c r="N225" i="4"/>
  <c r="M225" i="4"/>
  <c r="K225" i="4"/>
  <c r="J225" i="4"/>
  <c r="I225" i="4"/>
  <c r="H225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224" i="4"/>
  <c r="Z224" i="4"/>
  <c r="Y224" i="4"/>
  <c r="X224" i="4"/>
  <c r="W224" i="4"/>
  <c r="U224" i="4"/>
  <c r="T224" i="4"/>
  <c r="S224" i="4"/>
  <c r="R224" i="4"/>
  <c r="P224" i="4"/>
  <c r="O224" i="4"/>
  <c r="N224" i="4"/>
  <c r="M224" i="4"/>
  <c r="K224" i="4"/>
  <c r="J224" i="4"/>
  <c r="I224" i="4"/>
  <c r="H224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223" i="4"/>
  <c r="Z223" i="4"/>
  <c r="Y223" i="4"/>
  <c r="X223" i="4"/>
  <c r="W223" i="4"/>
  <c r="U223" i="4"/>
  <c r="T223" i="4"/>
  <c r="S223" i="4"/>
  <c r="R223" i="4"/>
  <c r="P223" i="4"/>
  <c r="O223" i="4"/>
  <c r="N223" i="4"/>
  <c r="M223" i="4"/>
  <c r="K223" i="4"/>
  <c r="J223" i="4"/>
  <c r="I223" i="4"/>
  <c r="H223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21" i="4" l="1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80" i="4" l="1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222" i="4"/>
  <c r="Z222" i="4"/>
  <c r="Y222" i="4"/>
  <c r="X222" i="4"/>
  <c r="W222" i="4"/>
  <c r="U222" i="4"/>
  <c r="T222" i="4"/>
  <c r="S222" i="4"/>
  <c r="R222" i="4"/>
  <c r="P222" i="4"/>
  <c r="O222" i="4"/>
  <c r="N222" i="4"/>
  <c r="M222" i="4"/>
  <c r="K222" i="4"/>
  <c r="J222" i="4"/>
  <c r="I222" i="4"/>
  <c r="H222" i="4"/>
  <c r="BI78" i="4" l="1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221" i="4" l="1"/>
  <c r="Z221" i="4"/>
  <c r="Y221" i="4"/>
  <c r="X221" i="4"/>
  <c r="W221" i="4"/>
  <c r="U221" i="4"/>
  <c r="T221" i="4"/>
  <c r="S221" i="4"/>
  <c r="R221" i="4"/>
  <c r="P221" i="4"/>
  <c r="O221" i="4"/>
  <c r="N221" i="4"/>
  <c r="M221" i="4"/>
  <c r="K221" i="4"/>
  <c r="J221" i="4"/>
  <c r="I221" i="4"/>
  <c r="H221" i="4"/>
  <c r="BI220" i="4"/>
  <c r="Z220" i="4"/>
  <c r="Y220" i="4"/>
  <c r="X220" i="4"/>
  <c r="W220" i="4"/>
  <c r="U220" i="4"/>
  <c r="T220" i="4"/>
  <c r="S220" i="4"/>
  <c r="R220" i="4"/>
  <c r="P220" i="4"/>
  <c r="O220" i="4"/>
  <c r="N220" i="4"/>
  <c r="M220" i="4"/>
  <c r="K220" i="4"/>
  <c r="J220" i="4"/>
  <c r="I220" i="4"/>
  <c r="H220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200" i="4" l="1"/>
  <c r="Z200" i="4"/>
  <c r="Y200" i="4"/>
  <c r="X200" i="4"/>
  <c r="W200" i="4"/>
  <c r="U200" i="4"/>
  <c r="T200" i="4"/>
  <c r="S200" i="4"/>
  <c r="R200" i="4"/>
  <c r="P200" i="4"/>
  <c r="O200" i="4"/>
  <c r="N200" i="4"/>
  <c r="M200" i="4"/>
  <c r="K200" i="4"/>
  <c r="J200" i="4"/>
  <c r="I200" i="4"/>
  <c r="H200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47" i="4" l="1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219" i="4"/>
  <c r="Z219" i="4"/>
  <c r="Y219" i="4"/>
  <c r="X219" i="4"/>
  <c r="W219" i="4"/>
  <c r="U219" i="4"/>
  <c r="T219" i="4"/>
  <c r="S219" i="4"/>
  <c r="R219" i="4"/>
  <c r="P219" i="4"/>
  <c r="O219" i="4"/>
  <c r="N219" i="4"/>
  <c r="M219" i="4"/>
  <c r="K219" i="4"/>
  <c r="J219" i="4"/>
  <c r="I219" i="4"/>
  <c r="H219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O6" i="8"/>
  <c r="H7" i="8"/>
  <c r="H6" i="8"/>
  <c r="H5" i="8"/>
  <c r="H4" i="8"/>
  <c r="H3" i="8"/>
  <c r="H2" i="8"/>
  <c r="O7" i="8"/>
  <c r="O5" i="8"/>
  <c r="O4" i="8"/>
  <c r="O3" i="8"/>
  <c r="O2" i="8"/>
  <c r="BI146" i="4" l="1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72" i="4" l="1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199" i="4"/>
  <c r="Z199" i="4"/>
  <c r="Y199" i="4"/>
  <c r="X199" i="4"/>
  <c r="W199" i="4"/>
  <c r="U199" i="4"/>
  <c r="T199" i="4"/>
  <c r="S199" i="4"/>
  <c r="R199" i="4"/>
  <c r="P199" i="4"/>
  <c r="O199" i="4"/>
  <c r="N199" i="4"/>
  <c r="M199" i="4"/>
  <c r="K199" i="4"/>
  <c r="J199" i="4"/>
  <c r="I199" i="4"/>
  <c r="H199" i="4"/>
  <c r="W250" i="4"/>
  <c r="R250" i="4"/>
  <c r="M250" i="4"/>
  <c r="H250" i="4"/>
  <c r="W270" i="4"/>
  <c r="R270" i="4"/>
  <c r="M270" i="4"/>
  <c r="H270" i="4"/>
  <c r="W285" i="4"/>
  <c r="R285" i="4"/>
  <c r="M285" i="4"/>
  <c r="H285" i="4"/>
  <c r="W304" i="4"/>
  <c r="R304" i="4"/>
  <c r="M304" i="4"/>
  <c r="H304" i="4"/>
  <c r="W327" i="4"/>
  <c r="R327" i="4"/>
  <c r="M327" i="4"/>
  <c r="H327" i="4"/>
  <c r="W359" i="4"/>
  <c r="R359" i="4"/>
  <c r="M359" i="4"/>
  <c r="H359" i="4"/>
  <c r="W303" i="4"/>
  <c r="R303" i="4"/>
  <c r="M303" i="4"/>
  <c r="H303" i="4"/>
  <c r="W269" i="4"/>
  <c r="R269" i="4"/>
  <c r="M269" i="4"/>
  <c r="H269" i="4"/>
  <c r="W358" i="4"/>
  <c r="R358" i="4"/>
  <c r="M358" i="4"/>
  <c r="H358" i="4"/>
  <c r="W357" i="4" l="1"/>
  <c r="R357" i="4"/>
  <c r="M357" i="4"/>
  <c r="H357" i="4"/>
  <c r="W326" i="4"/>
  <c r="R326" i="4"/>
  <c r="M326" i="4"/>
  <c r="H326" i="4"/>
  <c r="W356" i="4" l="1"/>
  <c r="R356" i="4"/>
  <c r="M356" i="4"/>
  <c r="H356" i="4"/>
  <c r="W325" i="4"/>
  <c r="R325" i="4"/>
  <c r="M325" i="4"/>
  <c r="H325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W268" i="4"/>
  <c r="R268" i="4"/>
  <c r="M268" i="4"/>
  <c r="H268" i="4"/>
  <c r="W249" i="4"/>
  <c r="R249" i="4"/>
  <c r="M249" i="4"/>
  <c r="H249" i="4"/>
  <c r="W267" i="4"/>
  <c r="R267" i="4"/>
  <c r="M267" i="4"/>
  <c r="H267" i="4"/>
  <c r="W284" i="4"/>
  <c r="R284" i="4"/>
  <c r="M284" i="4"/>
  <c r="H284" i="4"/>
  <c r="W302" i="4"/>
  <c r="R302" i="4"/>
  <c r="M302" i="4"/>
  <c r="H302" i="4"/>
  <c r="W324" i="4"/>
  <c r="R324" i="4"/>
  <c r="M324" i="4"/>
  <c r="H324" i="4"/>
  <c r="W355" i="4"/>
  <c r="R355" i="4"/>
  <c r="M355" i="4"/>
  <c r="H355" i="4"/>
  <c r="BI218" i="4"/>
  <c r="Z218" i="4"/>
  <c r="Y218" i="4"/>
  <c r="X218" i="4"/>
  <c r="W218" i="4"/>
  <c r="U218" i="4"/>
  <c r="T218" i="4"/>
  <c r="S218" i="4"/>
  <c r="R218" i="4"/>
  <c r="P218" i="4"/>
  <c r="O218" i="4"/>
  <c r="N218" i="4"/>
  <c r="M218" i="4"/>
  <c r="K218" i="4"/>
  <c r="J218" i="4"/>
  <c r="I218" i="4"/>
  <c r="H218" i="4"/>
  <c r="BI198" i="4"/>
  <c r="Z198" i="4"/>
  <c r="Y198" i="4"/>
  <c r="X198" i="4"/>
  <c r="W198" i="4"/>
  <c r="U198" i="4"/>
  <c r="T198" i="4"/>
  <c r="S198" i="4"/>
  <c r="R198" i="4"/>
  <c r="P198" i="4"/>
  <c r="O198" i="4"/>
  <c r="N198" i="4"/>
  <c r="M198" i="4"/>
  <c r="K198" i="4"/>
  <c r="J198" i="4"/>
  <c r="I198" i="4"/>
  <c r="H198" i="4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170" i="4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W248" i="4"/>
  <c r="R248" i="4"/>
  <c r="M248" i="4"/>
  <c r="H248" i="4"/>
  <c r="W266" i="4"/>
  <c r="R266" i="4"/>
  <c r="M266" i="4"/>
  <c r="H266" i="4"/>
  <c r="W283" i="4"/>
  <c r="R283" i="4"/>
  <c r="M283" i="4"/>
  <c r="H283" i="4"/>
  <c r="W301" i="4"/>
  <c r="R301" i="4"/>
  <c r="M301" i="4"/>
  <c r="H301" i="4"/>
  <c r="W323" i="4"/>
  <c r="R323" i="4"/>
  <c r="M323" i="4"/>
  <c r="H323" i="4"/>
  <c r="BI197" i="4"/>
  <c r="Z197" i="4"/>
  <c r="Y197" i="4"/>
  <c r="X197" i="4"/>
  <c r="W197" i="4"/>
  <c r="U197" i="4"/>
  <c r="T197" i="4"/>
  <c r="S197" i="4"/>
  <c r="R197" i="4"/>
  <c r="P197" i="4"/>
  <c r="O197" i="4"/>
  <c r="N197" i="4"/>
  <c r="M197" i="4"/>
  <c r="K197" i="4"/>
  <c r="J197" i="4"/>
  <c r="I197" i="4"/>
  <c r="H197" i="4"/>
  <c r="W354" i="4"/>
  <c r="R354" i="4"/>
  <c r="M354" i="4"/>
  <c r="H354" i="4"/>
  <c r="BI196" i="4" l="1"/>
  <c r="Z196" i="4"/>
  <c r="Y196" i="4"/>
  <c r="X196" i="4"/>
  <c r="W196" i="4"/>
  <c r="U196" i="4"/>
  <c r="T196" i="4"/>
  <c r="S196" i="4"/>
  <c r="R196" i="4"/>
  <c r="P196" i="4"/>
  <c r="O196" i="4"/>
  <c r="N196" i="4"/>
  <c r="M196" i="4"/>
  <c r="K196" i="4"/>
  <c r="J196" i="4"/>
  <c r="I196" i="4"/>
  <c r="H196" i="4"/>
  <c r="BI195" i="4"/>
  <c r="Z195" i="4"/>
  <c r="Y195" i="4"/>
  <c r="X195" i="4"/>
  <c r="W195" i="4"/>
  <c r="U195" i="4"/>
  <c r="T195" i="4"/>
  <c r="S195" i="4"/>
  <c r="R195" i="4"/>
  <c r="P195" i="4"/>
  <c r="O195" i="4"/>
  <c r="N195" i="4"/>
  <c r="M195" i="4"/>
  <c r="K195" i="4"/>
  <c r="J195" i="4"/>
  <c r="I195" i="4"/>
  <c r="H195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217" i="4"/>
  <c r="Z217" i="4"/>
  <c r="Y217" i="4"/>
  <c r="X217" i="4"/>
  <c r="W217" i="4"/>
  <c r="U217" i="4"/>
  <c r="T217" i="4"/>
  <c r="S217" i="4"/>
  <c r="R217" i="4"/>
  <c r="P217" i="4"/>
  <c r="O217" i="4"/>
  <c r="N217" i="4"/>
  <c r="M217" i="4"/>
  <c r="K217" i="4"/>
  <c r="J217" i="4"/>
  <c r="I217" i="4"/>
  <c r="H217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247" i="4"/>
  <c r="R247" i="4"/>
  <c r="M247" i="4"/>
  <c r="H247" i="4"/>
  <c r="W265" i="4"/>
  <c r="R265" i="4"/>
  <c r="M265" i="4"/>
  <c r="H265" i="4"/>
  <c r="W282" i="4"/>
  <c r="R282" i="4"/>
  <c r="M282" i="4"/>
  <c r="H282" i="4"/>
  <c r="W300" i="4"/>
  <c r="R300" i="4"/>
  <c r="M300" i="4"/>
  <c r="H300" i="4"/>
  <c r="W322" i="4"/>
  <c r="R322" i="4"/>
  <c r="M322" i="4"/>
  <c r="H322" i="4"/>
  <c r="W353" i="4"/>
  <c r="R353" i="4"/>
  <c r="M353" i="4"/>
  <c r="H353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67" i="4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194" i="4"/>
  <c r="Z194" i="4"/>
  <c r="Y194" i="4"/>
  <c r="X194" i="4"/>
  <c r="W194" i="4"/>
  <c r="U194" i="4"/>
  <c r="T194" i="4"/>
  <c r="S194" i="4"/>
  <c r="R194" i="4"/>
  <c r="P194" i="4"/>
  <c r="O194" i="4"/>
  <c r="N194" i="4"/>
  <c r="M194" i="4"/>
  <c r="K194" i="4"/>
  <c r="J194" i="4"/>
  <c r="I194" i="4"/>
  <c r="H194" i="4"/>
  <c r="BI114" i="4" l="1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216" i="4"/>
  <c r="Z216" i="4"/>
  <c r="Y216" i="4"/>
  <c r="X216" i="4"/>
  <c r="W216" i="4"/>
  <c r="U216" i="4"/>
  <c r="T216" i="4"/>
  <c r="S216" i="4"/>
  <c r="R216" i="4"/>
  <c r="P216" i="4"/>
  <c r="O216" i="4"/>
  <c r="N216" i="4"/>
  <c r="M216" i="4"/>
  <c r="K216" i="4"/>
  <c r="J216" i="4"/>
  <c r="I216" i="4"/>
  <c r="H216" i="4"/>
  <c r="BI193" i="4"/>
  <c r="Z193" i="4"/>
  <c r="Y193" i="4"/>
  <c r="X193" i="4"/>
  <c r="W193" i="4"/>
  <c r="U193" i="4"/>
  <c r="T193" i="4"/>
  <c r="S193" i="4"/>
  <c r="R193" i="4"/>
  <c r="P193" i="4"/>
  <c r="O193" i="4"/>
  <c r="N193" i="4"/>
  <c r="M193" i="4"/>
  <c r="K193" i="4"/>
  <c r="J193" i="4"/>
  <c r="I193" i="4"/>
  <c r="H193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215" i="4" l="1"/>
  <c r="Z215" i="4"/>
  <c r="Y215" i="4"/>
  <c r="X215" i="4"/>
  <c r="W215" i="4"/>
  <c r="U215" i="4"/>
  <c r="T215" i="4"/>
  <c r="S215" i="4"/>
  <c r="R215" i="4"/>
  <c r="P215" i="4"/>
  <c r="O215" i="4"/>
  <c r="N215" i="4"/>
  <c r="M215" i="4"/>
  <c r="K215" i="4"/>
  <c r="J215" i="4"/>
  <c r="I215" i="4"/>
  <c r="H215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214" i="4"/>
  <c r="Z214" i="4"/>
  <c r="Y214" i="4"/>
  <c r="X214" i="4"/>
  <c r="W214" i="4"/>
  <c r="U214" i="4"/>
  <c r="T214" i="4"/>
  <c r="S214" i="4"/>
  <c r="R214" i="4"/>
  <c r="P214" i="4"/>
  <c r="O214" i="4"/>
  <c r="N214" i="4"/>
  <c r="M214" i="4"/>
  <c r="K214" i="4"/>
  <c r="J214" i="4"/>
  <c r="I214" i="4"/>
  <c r="H214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92" i="4"/>
  <c r="Z192" i="4"/>
  <c r="Y192" i="4"/>
  <c r="X192" i="4"/>
  <c r="W192" i="4"/>
  <c r="U192" i="4"/>
  <c r="T192" i="4"/>
  <c r="S192" i="4"/>
  <c r="R192" i="4"/>
  <c r="P192" i="4"/>
  <c r="O192" i="4"/>
  <c r="N192" i="4"/>
  <c r="M192" i="4"/>
  <c r="K192" i="4"/>
  <c r="J192" i="4"/>
  <c r="I192" i="4"/>
  <c r="H192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246" i="4"/>
  <c r="R246" i="4"/>
  <c r="M246" i="4"/>
  <c r="H246" i="4"/>
  <c r="W264" i="4"/>
  <c r="R264" i="4"/>
  <c r="M264" i="4"/>
  <c r="H264" i="4"/>
  <c r="W281" i="4"/>
  <c r="R281" i="4"/>
  <c r="M281" i="4"/>
  <c r="H281" i="4"/>
  <c r="W299" i="4"/>
  <c r="R299" i="4"/>
  <c r="M299" i="4"/>
  <c r="H299" i="4"/>
  <c r="W321" i="4"/>
  <c r="R321" i="4"/>
  <c r="M321" i="4"/>
  <c r="H321" i="4"/>
  <c r="W352" i="4"/>
  <c r="R352" i="4"/>
  <c r="M352" i="4"/>
  <c r="H352" i="4"/>
  <c r="BI180" i="4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213" i="4"/>
  <c r="Z213" i="4"/>
  <c r="Y213" i="4"/>
  <c r="X213" i="4"/>
  <c r="W213" i="4"/>
  <c r="U213" i="4"/>
  <c r="T213" i="4"/>
  <c r="S213" i="4"/>
  <c r="R213" i="4"/>
  <c r="P213" i="4"/>
  <c r="O213" i="4"/>
  <c r="N213" i="4"/>
  <c r="M213" i="4"/>
  <c r="K213" i="4"/>
  <c r="J213" i="4"/>
  <c r="I213" i="4"/>
  <c r="H213" i="4"/>
  <c r="BI191" i="4"/>
  <c r="Z191" i="4"/>
  <c r="Y191" i="4"/>
  <c r="X191" i="4"/>
  <c r="W191" i="4"/>
  <c r="U191" i="4"/>
  <c r="T191" i="4"/>
  <c r="S191" i="4"/>
  <c r="R191" i="4"/>
  <c r="P191" i="4"/>
  <c r="O191" i="4"/>
  <c r="N191" i="4"/>
  <c r="M191" i="4"/>
  <c r="K191" i="4"/>
  <c r="J191" i="4"/>
  <c r="I191" i="4"/>
  <c r="H191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90" i="4"/>
  <c r="Z190" i="4"/>
  <c r="Y190" i="4"/>
  <c r="X190" i="4"/>
  <c r="W190" i="4"/>
  <c r="U190" i="4"/>
  <c r="T190" i="4"/>
  <c r="S190" i="4"/>
  <c r="R190" i="4"/>
  <c r="P190" i="4"/>
  <c r="O190" i="4"/>
  <c r="N190" i="4"/>
  <c r="M190" i="4"/>
  <c r="K190" i="4"/>
  <c r="J190" i="4"/>
  <c r="I190" i="4"/>
  <c r="H190" i="4"/>
  <c r="W351" i="4" l="1"/>
  <c r="R351" i="4"/>
  <c r="M351" i="4"/>
  <c r="H351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89" i="4"/>
  <c r="Z189" i="4"/>
  <c r="Y189" i="4"/>
  <c r="X189" i="4"/>
  <c r="W189" i="4"/>
  <c r="U189" i="4"/>
  <c r="T189" i="4"/>
  <c r="S189" i="4"/>
  <c r="R189" i="4"/>
  <c r="P189" i="4"/>
  <c r="O189" i="4"/>
  <c r="N189" i="4"/>
  <c r="M189" i="4"/>
  <c r="K189" i="4"/>
  <c r="J189" i="4"/>
  <c r="I189" i="4"/>
  <c r="H189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350" i="4"/>
  <c r="R350" i="4"/>
  <c r="M350" i="4"/>
  <c r="H350" i="4"/>
  <c r="W320" i="4"/>
  <c r="R320" i="4"/>
  <c r="M320" i="4"/>
  <c r="H320" i="4"/>
  <c r="W263" i="4"/>
  <c r="R263" i="4"/>
  <c r="M263" i="4"/>
  <c r="H263" i="4"/>
  <c r="W262" i="4"/>
  <c r="R262" i="4"/>
  <c r="M262" i="4"/>
  <c r="H262" i="4"/>
  <c r="W349" i="4"/>
  <c r="R349" i="4"/>
  <c r="M349" i="4"/>
  <c r="H349" i="4"/>
  <c r="W319" i="4"/>
  <c r="R319" i="4"/>
  <c r="M319" i="4"/>
  <c r="H319" i="4"/>
  <c r="W348" i="4"/>
  <c r="R348" i="4"/>
  <c r="M348" i="4"/>
  <c r="H348" i="4"/>
  <c r="W261" i="4"/>
  <c r="R261" i="4"/>
  <c r="M261" i="4"/>
  <c r="H261" i="4"/>
  <c r="BI212" i="4"/>
  <c r="Z212" i="4"/>
  <c r="Y212" i="4"/>
  <c r="X212" i="4"/>
  <c r="W212" i="4"/>
  <c r="U212" i="4"/>
  <c r="T212" i="4"/>
  <c r="S212" i="4"/>
  <c r="R212" i="4"/>
  <c r="P212" i="4"/>
  <c r="O212" i="4"/>
  <c r="N212" i="4"/>
  <c r="M212" i="4"/>
  <c r="K212" i="4"/>
  <c r="J212" i="4"/>
  <c r="I212" i="4"/>
  <c r="H212" i="4"/>
  <c r="BI211" i="4"/>
  <c r="Z211" i="4"/>
  <c r="Y211" i="4"/>
  <c r="X211" i="4"/>
  <c r="W211" i="4"/>
  <c r="U211" i="4"/>
  <c r="T211" i="4"/>
  <c r="S211" i="4"/>
  <c r="R211" i="4"/>
  <c r="P211" i="4"/>
  <c r="O211" i="4"/>
  <c r="N211" i="4"/>
  <c r="M211" i="4"/>
  <c r="K211" i="4"/>
  <c r="J211" i="4"/>
  <c r="I211" i="4"/>
  <c r="H211" i="4"/>
  <c r="W347" i="4" l="1"/>
  <c r="R347" i="4"/>
  <c r="M347" i="4"/>
  <c r="H347" i="4"/>
  <c r="W298" i="4"/>
  <c r="R298" i="4"/>
  <c r="M298" i="4"/>
  <c r="H298" i="4"/>
  <c r="W260" i="4"/>
  <c r="R260" i="4"/>
  <c r="M260" i="4"/>
  <c r="H260" i="4"/>
  <c r="W245" i="4"/>
  <c r="R245" i="4"/>
  <c r="M245" i="4"/>
  <c r="H245" i="4"/>
  <c r="BI188" i="4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187" i="4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67" i="4" l="1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244" i="4" l="1"/>
  <c r="R244" i="4"/>
  <c r="M244" i="4"/>
  <c r="H244" i="4"/>
  <c r="W259" i="4"/>
  <c r="R259" i="4"/>
  <c r="M259" i="4"/>
  <c r="H259" i="4"/>
  <c r="W297" i="4"/>
  <c r="R297" i="4"/>
  <c r="M297" i="4"/>
  <c r="H297" i="4"/>
  <c r="W318" i="4"/>
  <c r="R318" i="4"/>
  <c r="M318" i="4"/>
  <c r="H318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W280" i="4" l="1"/>
  <c r="R280" i="4"/>
  <c r="M280" i="4"/>
  <c r="H280" i="4"/>
  <c r="W346" i="4"/>
  <c r="R346" i="4"/>
  <c r="M346" i="4"/>
  <c r="H346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210" i="4"/>
  <c r="Z210" i="4"/>
  <c r="Y210" i="4"/>
  <c r="X210" i="4"/>
  <c r="W210" i="4"/>
  <c r="U210" i="4"/>
  <c r="T210" i="4"/>
  <c r="S210" i="4"/>
  <c r="R210" i="4"/>
  <c r="P210" i="4"/>
  <c r="O210" i="4"/>
  <c r="N210" i="4"/>
  <c r="M210" i="4"/>
  <c r="K210" i="4"/>
  <c r="J210" i="4"/>
  <c r="I210" i="4"/>
  <c r="H210" i="4"/>
  <c r="BI186" i="4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W317" i="4" l="1"/>
  <c r="R317" i="4"/>
  <c r="M317" i="4"/>
  <c r="H317" i="4"/>
  <c r="W296" i="4"/>
  <c r="R296" i="4"/>
  <c r="M296" i="4"/>
  <c r="H296" i="4"/>
  <c r="W279" i="4"/>
  <c r="R279" i="4"/>
  <c r="M279" i="4"/>
  <c r="H279" i="4"/>
  <c r="W258" i="4"/>
  <c r="R258" i="4"/>
  <c r="M258" i="4"/>
  <c r="H258" i="4"/>
  <c r="W243" i="4"/>
  <c r="R243" i="4"/>
  <c r="M243" i="4"/>
  <c r="H243" i="4"/>
  <c r="BI185" i="4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W345" i="4"/>
  <c r="R345" i="4"/>
  <c r="M345" i="4"/>
  <c r="H345" i="4"/>
  <c r="W344" i="4" l="1"/>
  <c r="R344" i="4"/>
  <c r="M344" i="4"/>
  <c r="H344" i="4"/>
  <c r="BI184" i="4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W242" i="4"/>
  <c r="R242" i="4"/>
  <c r="M242" i="4"/>
  <c r="H242" i="4"/>
  <c r="W257" i="4"/>
  <c r="R257" i="4"/>
  <c r="M257" i="4"/>
  <c r="H257" i="4"/>
  <c r="W278" i="4"/>
  <c r="R278" i="4"/>
  <c r="M278" i="4"/>
  <c r="H278" i="4"/>
  <c r="W295" i="4"/>
  <c r="R295" i="4"/>
  <c r="M295" i="4"/>
  <c r="H295" i="4"/>
  <c r="W316" i="4"/>
  <c r="R316" i="4"/>
  <c r="M316" i="4"/>
  <c r="H316" i="4"/>
  <c r="W343" i="4"/>
  <c r="R343" i="4"/>
  <c r="M343" i="4"/>
  <c r="H343" i="4"/>
  <c r="BI64" i="4" l="1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183" i="4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W256" i="4" l="1"/>
  <c r="R256" i="4"/>
  <c r="M256" i="4"/>
  <c r="H256" i="4"/>
  <c r="W315" i="4"/>
  <c r="R315" i="4"/>
  <c r="M315" i="4"/>
  <c r="H315" i="4"/>
  <c r="W342" i="4"/>
  <c r="R342" i="4"/>
  <c r="M342" i="4"/>
  <c r="H342" i="4"/>
  <c r="W341" i="4" l="1"/>
  <c r="R341" i="4"/>
  <c r="M341" i="4"/>
  <c r="H341" i="4"/>
  <c r="W255" i="4"/>
  <c r="R255" i="4"/>
  <c r="M255" i="4"/>
  <c r="H255" i="4"/>
  <c r="W340" i="4" l="1"/>
  <c r="R340" i="4"/>
  <c r="M340" i="4"/>
  <c r="H340" i="4"/>
  <c r="W314" i="4"/>
  <c r="R314" i="4"/>
  <c r="M314" i="4"/>
  <c r="H314" i="4"/>
  <c r="W313" i="4"/>
  <c r="R313" i="4"/>
  <c r="M313" i="4"/>
  <c r="H313" i="4"/>
  <c r="W339" i="4"/>
  <c r="R339" i="4"/>
  <c r="M339" i="4"/>
  <c r="H339" i="4"/>
  <c r="W312" i="4"/>
  <c r="R312" i="4"/>
  <c r="M312" i="4"/>
  <c r="H312" i="4"/>
  <c r="W254" i="4"/>
  <c r="R254" i="4"/>
  <c r="M254" i="4"/>
  <c r="H254" i="4"/>
  <c r="W294" i="4"/>
  <c r="R294" i="4"/>
  <c r="M294" i="4"/>
  <c r="H294" i="4"/>
  <c r="W310" i="4"/>
  <c r="R310" i="4"/>
  <c r="M310" i="4"/>
  <c r="H310" i="4"/>
  <c r="W338" i="4"/>
  <c r="R338" i="4"/>
  <c r="M338" i="4"/>
  <c r="H338" i="4"/>
  <c r="W293" i="4"/>
  <c r="R293" i="4"/>
  <c r="M293" i="4"/>
  <c r="H293" i="4"/>
  <c r="W241" i="4"/>
  <c r="R241" i="4"/>
  <c r="M241" i="4"/>
  <c r="H241" i="4"/>
  <c r="W277" i="4"/>
  <c r="R277" i="4"/>
  <c r="M277" i="4"/>
  <c r="H277" i="4"/>
  <c r="W240" i="4" l="1"/>
  <c r="R240" i="4"/>
  <c r="M240" i="4"/>
  <c r="H240" i="4"/>
  <c r="W292" i="4"/>
  <c r="R292" i="4"/>
  <c r="M292" i="4"/>
  <c r="H292" i="4"/>
  <c r="W337" i="4"/>
  <c r="R337" i="4"/>
  <c r="M337" i="4"/>
  <c r="H337" i="4"/>
  <c r="W311" i="4"/>
  <c r="R311" i="4"/>
  <c r="M311" i="4"/>
  <c r="H311" i="4"/>
  <c r="W239" i="4"/>
  <c r="R239" i="4"/>
  <c r="M239" i="4"/>
  <c r="H239" i="4"/>
  <c r="W276" i="4"/>
  <c r="R276" i="4"/>
  <c r="M276" i="4"/>
  <c r="H276" i="4"/>
  <c r="W336" i="4" l="1"/>
  <c r="R336" i="4"/>
  <c r="M336" i="4"/>
  <c r="H336" i="4"/>
  <c r="W291" i="4"/>
  <c r="R291" i="4"/>
  <c r="M291" i="4"/>
  <c r="H291" i="4"/>
  <c r="W290" i="4"/>
  <c r="R290" i="4"/>
  <c r="M290" i="4"/>
  <c r="H290" i="4"/>
  <c r="W335" i="4" l="1"/>
  <c r="R335" i="4"/>
  <c r="M335" i="4"/>
  <c r="H335" i="4"/>
  <c r="W334" i="4"/>
  <c r="R334" i="4"/>
  <c r="M334" i="4"/>
  <c r="H334" i="4"/>
  <c r="H331" i="4" l="1"/>
  <c r="M331" i="4"/>
  <c r="R331" i="4"/>
  <c r="W331" i="4"/>
  <c r="H332" i="4"/>
  <c r="M332" i="4"/>
  <c r="R332" i="4"/>
  <c r="W332" i="4"/>
  <c r="W333" i="4"/>
  <c r="R333" i="4"/>
  <c r="M333" i="4"/>
  <c r="H333" i="4"/>
  <c r="W238" i="4" l="1"/>
  <c r="R238" i="4"/>
  <c r="M238" i="4"/>
  <c r="H238" i="4"/>
  <c r="BI63" i="4" l="1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W237" i="4" l="1"/>
  <c r="R237" i="4"/>
  <c r="M237" i="4"/>
  <c r="H237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309" i="4" l="1"/>
  <c r="R309" i="4"/>
  <c r="M309" i="4"/>
  <c r="H309" i="4"/>
  <c r="A1" i="5"/>
  <c r="W275" i="4" l="1"/>
  <c r="R275" i="4"/>
  <c r="M275" i="4"/>
  <c r="H275" i="4"/>
  <c r="W236" i="4"/>
  <c r="R236" i="4"/>
  <c r="M236" i="4"/>
  <c r="H236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54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41" i="4"/>
  <c r="R41" i="4"/>
  <c r="M41" i="4"/>
  <c r="H41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308" i="4"/>
  <c r="R308" i="4"/>
  <c r="M308" i="4"/>
  <c r="H308" i="4"/>
  <c r="W289" i="4"/>
  <c r="R289" i="4"/>
  <c r="M289" i="4"/>
  <c r="H289" i="4"/>
  <c r="W274" i="4"/>
  <c r="R274" i="4"/>
  <c r="M274" i="4"/>
  <c r="H274" i="4"/>
  <c r="W235" i="4"/>
  <c r="R235" i="4"/>
  <c r="M235" i="4"/>
  <c r="H235" i="4"/>
  <c r="BI209" i="4"/>
  <c r="Z209" i="4"/>
  <c r="Y209" i="4"/>
  <c r="X209" i="4"/>
  <c r="W209" i="4"/>
  <c r="U209" i="4"/>
  <c r="T209" i="4"/>
  <c r="S209" i="4"/>
  <c r="R209" i="4"/>
  <c r="P209" i="4"/>
  <c r="O209" i="4"/>
  <c r="N209" i="4"/>
  <c r="M209" i="4"/>
  <c r="K209" i="4"/>
  <c r="J209" i="4"/>
  <c r="I209" i="4"/>
  <c r="H209" i="4"/>
  <c r="BI182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<sst xmlns="http://schemas.openxmlformats.org/spreadsheetml/2006/main" count="28636" uniqueCount="385">
  <si>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</si>
  <si>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</si>
  <si>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</si>
  <si>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</si>
  <si>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</si>
  <si>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</si>
  <si>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</si>
  <si>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</si>
  <si>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</si>
  <si>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</si>
  <si>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</si>
  <si>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</si>
  <si>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</si>
  <si>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</si>
  <si>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</si>
  <si>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</si>
  <si>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</si>
  <si>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</si>
  <si>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</si>
  <si>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</si>
  <si>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</si>
  <si>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</si>
  <si>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</si>
  <si>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</si>
  <si>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</si>
  <si>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</si>
  <si>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</si>
  <si>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</si>
  <si>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</si>
  <si>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</si>
  <si>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</si>
  <si>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</si>
  <si>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</si>
  <si>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</si>
  <si>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</si>
  <si>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</si>
  <si>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</si>
  <si>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</si>
  <si>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</si>
  <si>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</si>
  <si>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</si>
  <si>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</si>
  <si>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</si>
  <si>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</si>
  <si>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</si>
  <si>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</si>
  <si>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</si>
  <si>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</si>
  <si>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</si>
  <si>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</si>
  <si>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</si>
  <si>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</si>
  <si>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</si>
  <si>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</si>
  <si>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</si>
  <si>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</si>
  <si>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</si>
  <si>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</si>
  <si>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</si>
  <si>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</si>
  <si>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</si>
  <si>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</si>
  <si>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</si>
  <si>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</si>
  <si>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</si>
  <si>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</si>
  <si>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</si>
  <si>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</si>
  <si>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</si>
  <si>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</si>
  <si>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</si>
  <si>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</si>
  <si>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</si>
  <si>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</si>
  <si>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</si>
  <si>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</si>
  <si>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</si>
  <si>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</si>
  <si>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</si>
  <si>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</si>
  <si>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</si>
  <si>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</si>
  <si>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</si>
  <si>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</si>
  <si>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</si>
  <si>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</si>
  <si>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</si>
  <si>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</si>
  <si>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</si>
  <si>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</si>
  <si>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</si>
  <si>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</si>
  <si>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</si>
  <si>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</si>
  <si>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</si>
  <si>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</si>
  <si>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</si>
  <si>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</si>
  <si>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</si>
  <si>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</si>
  <si>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</si>
  <si>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</si>
  <si>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</si>
  <si>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</si>
  <si>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</si>
  <si>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</si>
  <si>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</si>
  <si>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</si>
  <si>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</si>
  <si>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</si>
  <si>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</si>
  <si>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</si>
  <si>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</si>
  <si>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</si>
  <si>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</si>
  <si>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</si>
  <si>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</si>
  <si>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</si>
  <si>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</si>
  <si>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</si>
  <si>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</si>
  <si>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</si>
  <si>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</si>
  <si>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</si>
  <si>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</si>
  <si>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</si>
  <si>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</si>
  <si>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</si>
  <si>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</si>
  <si>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</si>
  <si>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</si>
  <si>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</si>
  <si>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</si>
  <si>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</si>
  <si>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</si>
  <si>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</si>
  <si>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</si>
  <si>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</si>
  <si>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</si>
  <si>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</si>
  <si>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</si>
  <si>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</si>
  <si>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</si>
  <si>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</si>
  <si>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</si>
  <si>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</si>
  <si>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</si>
  <si>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</si>
  <si>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</si>
  <si>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</si>
  <si>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</si>
  <si>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</si>
  <si>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</si>
  <si>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</si>
  <si>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</si>
  <si>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</si>
  <si>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</si>
  <si>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</si>
  <si>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</si>
  <si>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</si>
  <si>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</si>
  <si>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</si>
  <si>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</si>
  <si>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</si>
  <si>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</si>
  <si>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</si>
  <si>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</si>
  <si>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</si>
  <si>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</si>
  <si>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</si>
  <si>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</si>
  <si>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</si>
  <si>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</si>
  <si>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</si>
  <si>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</si>
  <si>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</si>
  <si>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</si>
  <si>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</si>
  <si>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</si>
  <si>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</si>
  <si>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</si>
  <si>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</si>
  <si>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</si>
  <si>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</si>
  <si>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</si>
  <si>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</si>
  <si>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</si>
  <si>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</si>
  <si>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</si>
  <si>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</si>
  <si>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</si>
  <si>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</si>
  <si>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</si>
  <si>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</si>
  <si>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</si>
  <si>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</si>
  <si>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</si>
  <si>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</si>
  <si>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</si>
  <si>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</si>
  <si>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</si>
  <si>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</si>
  <si>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</si>
  <si>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</si>
  <si>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</si>
  <si>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</si>
  <si>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</si>
  <si>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</si>
  <si>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</si>
  <si>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</si>
  <si>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</si>
  <si>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</si>
  <si>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</si>
  <si>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</si>
  <si>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</si>
  <si>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</si>
  <si>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</si>
  <si>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</si>
  <si>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</si>
  <si>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</si>
  <si>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</si>
  <si>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</si>
  <si>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</si>
  <si>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</si>
  <si>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</si>
  <si>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</si>
  <si>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</si>
  <si>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</si>
  <si>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</si>
  <si>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</si>
  <si>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</si>
  <si>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</si>
  <si>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</si>
  <si>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</si>
  <si>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</si>
  <si>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</si>
  <si>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</si>
  <si>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</si>
  <si>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</si>
  <si>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</si>
  <si>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</si>
  <si>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</si>
  <si>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</si>
  <si>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</si>
  <si>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</si>
  <si>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</si>
  <si>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</si>
  <si>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</si>
  <si>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</si>
  <si>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</si>
  <si>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</si>
  <si>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</si>
  <si>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</si>
  <si>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</si>
  <si>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</si>
  <si>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</si>
  <si>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</si>
  <si>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</si>
  <si>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</si>
  <si>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</si>
  <si>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</si>
  <si>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</si>
  <si>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</si>
  <si>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</si>
  <si>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</si>
  <si>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</si>
  <si>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</si>
  <si>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</si>
  <si>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</si>
  <si>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</si>
  <si>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</si>
  <si>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</si>
  <si>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</si>
  <si>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</si>
  <si>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</si>
  <si>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</si>
  <si>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</si>
  <si>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</si>
  <si>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</si>
  <si>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</si>
  <si>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</si>
  <si>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</si>
  <si>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</si>
  <si>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</si>
  <si>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</si>
  <si>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</si>
  <si>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</si>
  <si>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</si>
  <si>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</si>
  <si>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</si>
  <si>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</si>
  <si>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</si>
  <si>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</si>
  <si>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</si>
  <si>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</si>
  <si>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</si>
  <si>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</si>
  <si>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</si>
  <si>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</si>
  <si>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</si>
  <si>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</si>
  <si>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</si>
  <si>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</si>
  <si>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</si>
  <si>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</si>
  <si>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</si>
  <si>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</si>
  <si>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</si>
  <si>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</si>
  <si>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</si>
  <si>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</si>
  <si>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</si>
  <si>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</si>
  <si>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</si>
  <si>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</si>
  <si>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</si>
  <si>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</si>
  <si>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</si>
  <si>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</si>
  <si>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</si>
  <si>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</si>
  <si>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</si>
  <si>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</si>
  <si>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</si>
  <si>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</si>
  <si>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</si>
  <si>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</si>
  <si>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</si>
  <si>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</si>
  <si>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</si>
  <si>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</si>
  <si>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</si>
  <si>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</si>
  <si>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</si>
  <si>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</si>
  <si>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32 cfs spring; 1.5 ET_MULT CW3M_PEST_ClearLake46.envx</t>
  </si>
  <si>
    <t>0.4.6+</t>
  </si>
  <si>
    <t>CW3M_PEST_Mohawk25.envx</t>
  </si>
  <si>
    <t>CW3M_PEST_SFork48.envx</t>
  </si>
  <si>
    <t>CW3M_PEST_Smith47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</si>
  <si>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</si>
  <si>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</si>
  <si>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</si>
  <si>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</si>
  <si>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</si>
  <si>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</si>
  <si>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</si>
  <si>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</si>
  <si>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</si>
  <si>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</si>
  <si>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</si>
  <si>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</si>
  <si>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</si>
  <si>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</si>
  <si>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</si>
  <si>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</si>
  <si>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</si>
  <si>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</si>
  <si>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</si>
  <si>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</si>
  <si>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</si>
  <si>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</si>
  <si>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</si>
  <si>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</si>
  <si>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</si>
  <si>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</si>
  <si>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C305+</t>
  </si>
  <si>
    <t>C305++</t>
  </si>
  <si>
    <t>CW3M_PEST_Smith47 w/ new HBV param values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</si>
  <si>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</si>
  <si>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</si>
  <si>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</si>
  <si>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</si>
  <si>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</si>
  <si>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201 cfs spring; 2.0 ET_MULT; 0.0 addl frac; CW3M_PEST_ClearLake46.envx</t>
  </si>
  <si>
    <t>C307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</si>
  <si>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</si>
  <si>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</si>
  <si>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</si>
  <si>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</si>
  <si>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C309</t>
  </si>
  <si>
    <t>Demo_Baseline 2019-20</t>
  </si>
  <si>
    <t>C325</t>
  </si>
  <si>
    <t>CW3M_McKenzie.envx 2019-20</t>
  </si>
  <si>
    <t>2019-20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</si>
</sst>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10" fontId="0" fillId="11" borderId="0" xfId="1" applyNumberFormat="1" applyFont="1" applyFill="1"/>
    <xf numFmtId="168" fontId="0" fillId="0" borderId="0" xfId="0" applyNumberFormat="1" applyFill="1"/>
    <xf numFmtId="10" fontId="0" fillId="0" borderId="0" xfId="1" applyNumberFormat="1" applyFont="1" applyFill="1"/>
    <xf numFmtId="168" fontId="0" fillId="11" borderId="0" xfId="0" applyNumberFormat="1" applyFill="1" applyAlignment="1">
      <alignment vertical="top"/>
    </xf>
    <xf numFmtId="49" fontId="0" fillId="7" borderId="0" xfId="0" applyNumberFormat="1" applyFill="1" applyAlignment="1"/>
    <xf numFmtId="16" fontId="0" fillId="7" borderId="0" xfId="0" applyNumberFormat="1" applyFill="1" applyAlignment="1"/>
    <xf numFmtId="166" fontId="0" fillId="7" borderId="0" xfId="0" applyNumberFormat="1" applyFill="1" applyAlignment="1"/>
    <xf numFmtId="0" fontId="0" fillId="7" borderId="0" xfId="0" quotePrefix="1" applyFill="1" applyAlignment="1"/>
    <xf numFmtId="49" fontId="0" fillId="11" borderId="0" xfId="0" applyNumberFormat="1" applyFill="1" applyAlignment="1"/>
    <xf numFmtId="166" fontId="0" fillId="11" borderId="0" xfId="0" applyNumberFormat="1" applyFill="1" applyAlignment="1"/>
    <xf numFmtId="0" fontId="0" fillId="11" borderId="0" xfId="0" quotePrefix="1" applyFill="1" applyAlignment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49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167" fontId="0" fillId="7" borderId="0" xfId="0" applyNumberFormat="1" applyFill="1" applyAlignment="1">
      <alignment vertical="top"/>
    </xf>
    <xf numFmtId="168" fontId="0" fillId="7" borderId="0" xfId="0" applyNumberFormat="1" applyFill="1" applyAlignment="1">
      <alignment vertical="top"/>
    </xf>
    <xf numFmtId="2" fontId="0" fillId="7" borderId="0" xfId="0" applyNumberFormat="1" applyFill="1" applyAlignment="1">
      <alignment vertical="top"/>
    </xf>
    <xf numFmtId="165" fontId="0" fillId="7" borderId="0" xfId="1" applyNumberFormat="1" applyFont="1" applyFill="1" applyAlignment="1">
      <alignment vertical="top"/>
    </xf>
    <xf numFmtId="166" fontId="0" fillId="7" borderId="0" xfId="0" applyNumberFormat="1" applyFill="1" applyAlignment="1">
      <alignment vertical="top"/>
    </xf>
    <xf numFmtId="0" fontId="0" fillId="7" borderId="0" xfId="0" applyFill="1" applyAlignment="1">
      <alignment horizontal="center" vertical="top"/>
    </xf>
    <xf numFmtId="0" fontId="0" fillId="7" borderId="0" xfId="0" quotePrefix="1" applyFill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361"/>
  <sheetViews>
    <sheetView tabSelected="1" workbookViewId="0">
      <pane ySplit="3" topLeftCell="A68" activePane="bottomLeft" state="frozen"/>
      <selection pane="bottomLeft" activeCell="W89" sqref="W89"/>
    </sheetView>
  </sheetViews>
  <sheetFormatPr defaultRowHeight="14.4" x14ac:dyDescent="0.3"/>
  <cols>
    <col min="3" max="3" width="49.5546875" customWidth="1"/>
    <col min="4" max="4" width="12.88671875" customWidth="1"/>
    <col min="5" max="5" width="27.10937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69" t="s">
        <v>66</v>
      </c>
      <c r="AB3" s="169"/>
      <c r="AC3" s="168" t="s">
        <v>67</v>
      </c>
      <c r="AD3" s="168"/>
      <c r="AE3" s="170" t="s">
        <v>50</v>
      </c>
      <c r="AF3" s="170"/>
      <c r="AG3" s="171" t="s">
        <v>68</v>
      </c>
      <c r="AH3" s="171"/>
      <c r="AI3" s="172" t="s">
        <v>48</v>
      </c>
      <c r="AJ3" s="172"/>
      <c r="AK3" s="168" t="s">
        <v>67</v>
      </c>
      <c r="AL3" s="168"/>
      <c r="AM3" s="170" t="s">
        <v>50</v>
      </c>
      <c r="AN3" s="170"/>
      <c r="AO3" s="171" t="s">
        <v>68</v>
      </c>
      <c r="AP3" s="171"/>
      <c r="AR3" s="32" t="s">
        <v>53</v>
      </c>
      <c r="AS3" s="169" t="s">
        <v>48</v>
      </c>
      <c r="AT3" s="169"/>
      <c r="AU3" s="175" t="s">
        <v>67</v>
      </c>
      <c r="AV3" s="175"/>
      <c r="AW3" s="174" t="s">
        <v>50</v>
      </c>
      <c r="AX3" s="174"/>
      <c r="AY3" s="171" t="s">
        <v>68</v>
      </c>
      <c r="AZ3" s="171"/>
      <c r="BA3" s="169" t="s">
        <v>48</v>
      </c>
      <c r="BB3" s="169"/>
      <c r="BC3" s="173" t="s">
        <v>67</v>
      </c>
      <c r="BD3" s="173"/>
      <c r="BE3" s="174" t="s">
        <v>50</v>
      </c>
      <c r="BF3" s="174"/>
      <c r="BG3" s="171" t="s">
        <v>68</v>
      </c>
      <c r="BH3" s="171"/>
      <c r="BI3">
        <f>MIN(BI6:BI382)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30" customFormat="1" ht="43.2" x14ac:dyDescent="0.3">
      <c r="A29" s="114">
        <v>14158500</v>
      </c>
      <c r="B29" s="30">
        <v>23773373</v>
      </c>
      <c r="C29" s="30" t="s">
        <v>2</v>
      </c>
      <c r="D29" s="115" t="s">
        <v>336</v>
      </c>
      <c r="E29" s="130" t="s">
        <v>335</v>
      </c>
      <c r="F29" s="116"/>
      <c r="G29" s="24">
        <v>-0.15</v>
      </c>
      <c r="H29" s="24" t="str">
        <f t="shared" ref="H29" si="254">IF(G29&gt;0.8,"VG",IF(G29&gt;0.7,"G",IF(G29&gt;0.45,"S","NS")))</f>
        <v>NS</v>
      </c>
      <c r="I29" s="24" t="str">
        <f t="shared" ref="I29" si="255">AJ29</f>
        <v>NS</v>
      </c>
      <c r="J29" s="24" t="str">
        <f t="shared" ref="J29" si="256">BB29</f>
        <v>NS</v>
      </c>
      <c r="K29" s="24" t="str">
        <f t="shared" ref="K29" si="257">BT29</f>
        <v>NS</v>
      </c>
      <c r="L29" s="25">
        <v>-9.1300000000000006E-2</v>
      </c>
      <c r="M29" s="24" t="str">
        <f t="shared" ref="M29" si="258">IF(ABS(L29)&lt;5%,"VG",IF(ABS(L29)&lt;10%,"G",IF(ABS(L29)&lt;15%,"S","NS")))</f>
        <v>G</v>
      </c>
      <c r="N29" s="24" t="str">
        <f t="shared" ref="N29" si="259">AO29</f>
        <v>NS</v>
      </c>
      <c r="O29" s="24" t="str">
        <f t="shared" ref="O29" si="260">BD29</f>
        <v>NS</v>
      </c>
      <c r="P29" s="24" t="str">
        <f t="shared" ref="P29" si="261">BY29</f>
        <v>NS</v>
      </c>
      <c r="Q29" s="24">
        <v>1.05</v>
      </c>
      <c r="R29" s="24" t="str">
        <f t="shared" ref="R29" si="262">IF(Q29&lt;=0.5,"VG",IF(Q29&lt;=0.6,"G",IF(Q29&lt;=0.7,"S","NS")))</f>
        <v>NS</v>
      </c>
      <c r="S29" s="24" t="str">
        <f t="shared" ref="S29" si="263">AN29</f>
        <v>NS</v>
      </c>
      <c r="T29" s="24" t="str">
        <f t="shared" ref="T29" si="264">BF29</f>
        <v>NS</v>
      </c>
      <c r="U29" s="24" t="str">
        <f t="shared" ref="U29" si="265">BX29</f>
        <v>NS</v>
      </c>
      <c r="V29" s="24">
        <v>0.45</v>
      </c>
      <c r="W29" s="24" t="str">
        <f t="shared" ref="W29" si="266">IF(V29&gt;0.85,"VG",IF(V29&gt;0.75,"G",IF(V29&gt;0.6,"S","NS")))</f>
        <v>NS</v>
      </c>
      <c r="X29" s="24" t="str">
        <f t="shared" ref="X29" si="267">AP29</f>
        <v>NS</v>
      </c>
      <c r="Y29" s="24" t="str">
        <f t="shared" ref="Y29" si="268">BH29</f>
        <v>NS</v>
      </c>
      <c r="Z29" s="24" t="str">
        <f t="shared" ref="Z29" si="269">BZ29</f>
        <v>NS</v>
      </c>
      <c r="AA29" s="33">
        <v>-1.4541049943029001</v>
      </c>
      <c r="AB29" s="33">
        <v>-1.3504457651966399</v>
      </c>
      <c r="AC29" s="33">
        <v>62.899204382333799</v>
      </c>
      <c r="AD29" s="33">
        <v>62.157426473123202</v>
      </c>
      <c r="AE29" s="33">
        <v>1.5665583277691599</v>
      </c>
      <c r="AF29" s="33">
        <v>1.5331163573573401</v>
      </c>
      <c r="AG29" s="33">
        <v>0.50888231720407495</v>
      </c>
      <c r="AH29" s="33">
        <v>0.46514882670209701</v>
      </c>
      <c r="AI29" s="36" t="s">
        <v>73</v>
      </c>
      <c r="AJ29" s="36" t="s">
        <v>73</v>
      </c>
      <c r="AK29" s="36" t="s">
        <v>73</v>
      </c>
      <c r="AL29" s="36" t="s">
        <v>73</v>
      </c>
      <c r="AM29" s="36" t="s">
        <v>73</v>
      </c>
      <c r="AN29" s="36" t="s">
        <v>73</v>
      </c>
      <c r="AO29" s="36" t="s">
        <v>73</v>
      </c>
      <c r="AP29" s="36" t="s">
        <v>73</v>
      </c>
      <c r="AR29" s="117" t="s">
        <v>74</v>
      </c>
      <c r="AS29" s="33">
        <v>-1.4035295644097801</v>
      </c>
      <c r="AT29" s="33">
        <v>-1.41662761682807</v>
      </c>
      <c r="AU29" s="33">
        <v>62.146960657570503</v>
      </c>
      <c r="AV29" s="33">
        <v>62.151711810774401</v>
      </c>
      <c r="AW29" s="33">
        <v>1.5503320819778501</v>
      </c>
      <c r="AX29" s="33">
        <v>1.5545506157176301</v>
      </c>
      <c r="AY29" s="33">
        <v>0.52114593619514005</v>
      </c>
      <c r="AZ29" s="33">
        <v>0.51427154263673303</v>
      </c>
      <c r="BA29" s="36" t="s">
        <v>73</v>
      </c>
      <c r="BB29" s="36" t="s">
        <v>73</v>
      </c>
      <c r="BC29" s="36" t="s">
        <v>73</v>
      </c>
      <c r="BD29" s="36" t="s">
        <v>73</v>
      </c>
      <c r="BE29" s="36" t="s">
        <v>73</v>
      </c>
      <c r="BF29" s="36" t="s">
        <v>73</v>
      </c>
      <c r="BG29" s="36" t="s">
        <v>73</v>
      </c>
      <c r="BH29" s="36" t="s">
        <v>73</v>
      </c>
      <c r="BI29" s="30">
        <f t="shared" ref="BI29" si="270">IF(BJ29=AR29,1,0)</f>
        <v>1</v>
      </c>
      <c r="BJ29" s="30" t="s">
        <v>74</v>
      </c>
      <c r="BK29" s="33">
        <v>-1.4512831889503</v>
      </c>
      <c r="BL29" s="33">
        <v>-1.4554895635925</v>
      </c>
      <c r="BM29" s="33">
        <v>62.8780054845842</v>
      </c>
      <c r="BN29" s="33">
        <v>62.728644377839302</v>
      </c>
      <c r="BO29" s="33">
        <v>1.5656574302670101</v>
      </c>
      <c r="BP29" s="33">
        <v>1.5670001798316799</v>
      </c>
      <c r="BQ29" s="33">
        <v>0.51047864847191304</v>
      </c>
      <c r="BR29" s="33">
        <v>0.50298660633611003</v>
      </c>
      <c r="BS29" s="30" t="s">
        <v>73</v>
      </c>
      <c r="BT29" s="30" t="s">
        <v>73</v>
      </c>
      <c r="BU29" s="30" t="s">
        <v>73</v>
      </c>
      <c r="BV29" s="30" t="s">
        <v>73</v>
      </c>
      <c r="BW29" s="30" t="s">
        <v>73</v>
      </c>
      <c r="BX29" s="30" t="s">
        <v>73</v>
      </c>
      <c r="BY29" s="30" t="s">
        <v>73</v>
      </c>
      <c r="BZ29" s="30" t="s">
        <v>73</v>
      </c>
    </row>
    <row r="30" spans="1:78" s="30" customFormat="1" x14ac:dyDescent="0.3">
      <c r="A30" s="114">
        <v>14158500</v>
      </c>
      <c r="B30" s="30">
        <v>23773373</v>
      </c>
      <c r="C30" s="30" t="s">
        <v>2</v>
      </c>
      <c r="D30" s="115" t="s">
        <v>359</v>
      </c>
      <c r="E30" s="130"/>
      <c r="F30" s="116"/>
      <c r="G30" s="24">
        <v>-58.9</v>
      </c>
      <c r="H30" s="24" t="str">
        <f t="shared" ref="H30" si="271">IF(G30&gt;0.8,"VG",IF(G30&gt;0.7,"G",IF(G30&gt;0.45,"S","NS")))</f>
        <v>NS</v>
      </c>
      <c r="I30" s="24" t="str">
        <f t="shared" ref="I30" si="272">AJ30</f>
        <v>NS</v>
      </c>
      <c r="J30" s="24" t="str">
        <f t="shared" ref="J30" si="273">BB30</f>
        <v>NS</v>
      </c>
      <c r="K30" s="24" t="str">
        <f t="shared" ref="K30" si="274">BT30</f>
        <v>NS</v>
      </c>
      <c r="L30" s="25">
        <v>-0.75</v>
      </c>
      <c r="M30" s="24" t="str">
        <f t="shared" ref="M30" si="275">IF(ABS(L30)&lt;5%,"VG",IF(ABS(L30)&lt;10%,"G",IF(ABS(L30)&lt;15%,"S","NS")))</f>
        <v>NS</v>
      </c>
      <c r="N30" s="24" t="str">
        <f t="shared" ref="N30" si="276">AO30</f>
        <v>NS</v>
      </c>
      <c r="O30" s="24" t="str">
        <f t="shared" ref="O30" si="277">BD30</f>
        <v>NS</v>
      </c>
      <c r="P30" s="24" t="str">
        <f t="shared" ref="P30" si="278">BY30</f>
        <v>NS</v>
      </c>
      <c r="Q30" s="24">
        <v>1.17</v>
      </c>
      <c r="R30" s="24" t="str">
        <f t="shared" ref="R30" si="279">IF(Q30&lt;=0.5,"VG",IF(Q30&lt;=0.6,"G",IF(Q30&lt;=0.7,"S","NS")))</f>
        <v>NS</v>
      </c>
      <c r="S30" s="24" t="str">
        <f t="shared" ref="S30" si="280">AN30</f>
        <v>NS</v>
      </c>
      <c r="T30" s="24" t="str">
        <f t="shared" ref="T30" si="281">BF30</f>
        <v>NS</v>
      </c>
      <c r="U30" s="24" t="str">
        <f t="shared" ref="U30" si="282">BX30</f>
        <v>NS</v>
      </c>
      <c r="V30" s="24">
        <v>0.59299999999999997</v>
      </c>
      <c r="W30" s="24" t="str">
        <f t="shared" ref="W30" si="283">IF(V30&gt;0.85,"VG",IF(V30&gt;0.75,"G",IF(V30&gt;0.6,"S","NS")))</f>
        <v>NS</v>
      </c>
      <c r="X30" s="24" t="str">
        <f t="shared" ref="X30" si="284">AP30</f>
        <v>NS</v>
      </c>
      <c r="Y30" s="24" t="str">
        <f t="shared" ref="Y30" si="285">BH30</f>
        <v>NS</v>
      </c>
      <c r="Z30" s="24" t="str">
        <f t="shared" ref="Z30" si="286">BZ30</f>
        <v>NS</v>
      </c>
      <c r="AA30" s="33">
        <v>-1.4541049943029001</v>
      </c>
      <c r="AB30" s="33">
        <v>-1.3504457651966399</v>
      </c>
      <c r="AC30" s="33">
        <v>62.899204382333799</v>
      </c>
      <c r="AD30" s="33">
        <v>62.157426473123202</v>
      </c>
      <c r="AE30" s="33">
        <v>1.5665583277691599</v>
      </c>
      <c r="AF30" s="33">
        <v>1.5331163573573401</v>
      </c>
      <c r="AG30" s="33">
        <v>0.50888231720407495</v>
      </c>
      <c r="AH30" s="33">
        <v>0.46514882670209701</v>
      </c>
      <c r="AI30" s="36" t="s">
        <v>73</v>
      </c>
      <c r="AJ30" s="36" t="s">
        <v>73</v>
      </c>
      <c r="AK30" s="36" t="s">
        <v>73</v>
      </c>
      <c r="AL30" s="36" t="s">
        <v>73</v>
      </c>
      <c r="AM30" s="36" t="s">
        <v>73</v>
      </c>
      <c r="AN30" s="36" t="s">
        <v>73</v>
      </c>
      <c r="AO30" s="36" t="s">
        <v>73</v>
      </c>
      <c r="AP30" s="36" t="s">
        <v>73</v>
      </c>
      <c r="AR30" s="117" t="s">
        <v>74</v>
      </c>
      <c r="AS30" s="33">
        <v>-1.4035295644097801</v>
      </c>
      <c r="AT30" s="33">
        <v>-1.41662761682807</v>
      </c>
      <c r="AU30" s="33">
        <v>62.146960657570503</v>
      </c>
      <c r="AV30" s="33">
        <v>62.151711810774401</v>
      </c>
      <c r="AW30" s="33">
        <v>1.5503320819778501</v>
      </c>
      <c r="AX30" s="33">
        <v>1.5545506157176301</v>
      </c>
      <c r="AY30" s="33">
        <v>0.52114593619514005</v>
      </c>
      <c r="AZ30" s="33">
        <v>0.51427154263673303</v>
      </c>
      <c r="BA30" s="36" t="s">
        <v>73</v>
      </c>
      <c r="BB30" s="36" t="s">
        <v>73</v>
      </c>
      <c r="BC30" s="36" t="s">
        <v>73</v>
      </c>
      <c r="BD30" s="36" t="s">
        <v>73</v>
      </c>
      <c r="BE30" s="36" t="s">
        <v>73</v>
      </c>
      <c r="BF30" s="36" t="s">
        <v>73</v>
      </c>
      <c r="BG30" s="36" t="s">
        <v>73</v>
      </c>
      <c r="BH30" s="36" t="s">
        <v>73</v>
      </c>
      <c r="BI30" s="30">
        <f t="shared" ref="BI30" si="287">IF(BJ30=AR30,1,0)</f>
        <v>1</v>
      </c>
      <c r="BJ30" s="30" t="s">
        <v>74</v>
      </c>
      <c r="BK30" s="33">
        <v>-1.4512831889503</v>
      </c>
      <c r="BL30" s="33">
        <v>-1.4554895635925</v>
      </c>
      <c r="BM30" s="33">
        <v>62.8780054845842</v>
      </c>
      <c r="BN30" s="33">
        <v>62.728644377839302</v>
      </c>
      <c r="BO30" s="33">
        <v>1.5656574302670101</v>
      </c>
      <c r="BP30" s="33">
        <v>1.5670001798316799</v>
      </c>
      <c r="BQ30" s="33">
        <v>0.51047864847191304</v>
      </c>
      <c r="BR30" s="33">
        <v>0.50298660633611003</v>
      </c>
      <c r="BS30" s="30" t="s">
        <v>73</v>
      </c>
      <c r="BT30" s="30" t="s">
        <v>73</v>
      </c>
      <c r="BU30" s="30" t="s">
        <v>73</v>
      </c>
      <c r="BV30" s="30" t="s">
        <v>73</v>
      </c>
      <c r="BW30" s="30" t="s">
        <v>73</v>
      </c>
      <c r="BX30" s="30" t="s">
        <v>73</v>
      </c>
      <c r="BY30" s="30" t="s">
        <v>73</v>
      </c>
      <c r="BZ30" s="30" t="s">
        <v>73</v>
      </c>
    </row>
    <row r="31" spans="1:78" s="30" customFormat="1" x14ac:dyDescent="0.3">
      <c r="A31" s="114">
        <v>14158500</v>
      </c>
      <c r="B31" s="30">
        <v>23773373</v>
      </c>
      <c r="C31" s="30" t="s">
        <v>2</v>
      </c>
      <c r="D31" s="115" t="s">
        <v>364</v>
      </c>
      <c r="E31" s="130"/>
      <c r="F31" s="116"/>
      <c r="G31" s="24">
        <v>-58.9</v>
      </c>
      <c r="H31" s="24" t="str">
        <f t="shared" ref="H31" si="288">IF(G31&gt;0.8,"VG",IF(G31&gt;0.7,"G",IF(G31&gt;0.45,"S","NS")))</f>
        <v>NS</v>
      </c>
      <c r="I31" s="24" t="str">
        <f t="shared" ref="I31" si="289">AJ31</f>
        <v>NS</v>
      </c>
      <c r="J31" s="24" t="str">
        <f t="shared" ref="J31" si="290">BB31</f>
        <v>NS</v>
      </c>
      <c r="K31" s="24" t="str">
        <f t="shared" ref="K31" si="291">BT31</f>
        <v>NS</v>
      </c>
      <c r="L31" s="25">
        <v>-0.75</v>
      </c>
      <c r="M31" s="24" t="str">
        <f t="shared" ref="M31" si="292">IF(ABS(L31)&lt;5%,"VG",IF(ABS(L31)&lt;10%,"G",IF(ABS(L31)&lt;15%,"S","NS")))</f>
        <v>NS</v>
      </c>
      <c r="N31" s="24" t="str">
        <f t="shared" ref="N31" si="293">AO31</f>
        <v>NS</v>
      </c>
      <c r="O31" s="24" t="str">
        <f t="shared" ref="O31" si="294">BD31</f>
        <v>NS</v>
      </c>
      <c r="P31" s="24" t="str">
        <f t="shared" ref="P31" si="295">BY31</f>
        <v>NS</v>
      </c>
      <c r="Q31" s="24">
        <v>1.17</v>
      </c>
      <c r="R31" s="24" t="str">
        <f t="shared" ref="R31" si="296">IF(Q31&lt;=0.5,"VG",IF(Q31&lt;=0.6,"G",IF(Q31&lt;=0.7,"S","NS")))</f>
        <v>NS</v>
      </c>
      <c r="S31" s="24" t="str">
        <f t="shared" ref="S31" si="297">AN31</f>
        <v>NS</v>
      </c>
      <c r="T31" s="24" t="str">
        <f t="shared" ref="T31" si="298">BF31</f>
        <v>NS</v>
      </c>
      <c r="U31" s="24" t="str">
        <f t="shared" ref="U31" si="299">BX31</f>
        <v>NS</v>
      </c>
      <c r="V31" s="24">
        <v>0.59299999999999997</v>
      </c>
      <c r="W31" s="24" t="str">
        <f t="shared" ref="W31" si="300">IF(V31&gt;0.85,"VG",IF(V31&gt;0.75,"G",IF(V31&gt;0.6,"S","NS")))</f>
        <v>NS</v>
      </c>
      <c r="X31" s="24" t="str">
        <f t="shared" ref="X31" si="301">AP31</f>
        <v>NS</v>
      </c>
      <c r="Y31" s="24" t="str">
        <f t="shared" ref="Y31" si="302">BH31</f>
        <v>NS</v>
      </c>
      <c r="Z31" s="24" t="str">
        <f t="shared" ref="Z31" si="303">BZ31</f>
        <v>NS</v>
      </c>
      <c r="AA31" s="33">
        <v>-1.4541049943029001</v>
      </c>
      <c r="AB31" s="33">
        <v>-1.3504457651966399</v>
      </c>
      <c r="AC31" s="33">
        <v>62.899204382333799</v>
      </c>
      <c r="AD31" s="33">
        <v>62.157426473123202</v>
      </c>
      <c r="AE31" s="33">
        <v>1.5665583277691599</v>
      </c>
      <c r="AF31" s="33">
        <v>1.5331163573573401</v>
      </c>
      <c r="AG31" s="33">
        <v>0.50888231720407495</v>
      </c>
      <c r="AH31" s="33">
        <v>0.46514882670209701</v>
      </c>
      <c r="AI31" s="36" t="s">
        <v>73</v>
      </c>
      <c r="AJ31" s="36" t="s">
        <v>73</v>
      </c>
      <c r="AK31" s="36" t="s">
        <v>73</v>
      </c>
      <c r="AL31" s="36" t="s">
        <v>73</v>
      </c>
      <c r="AM31" s="36" t="s">
        <v>73</v>
      </c>
      <c r="AN31" s="36" t="s">
        <v>73</v>
      </c>
      <c r="AO31" s="36" t="s">
        <v>73</v>
      </c>
      <c r="AP31" s="36" t="s">
        <v>73</v>
      </c>
      <c r="AR31" s="117" t="s">
        <v>74</v>
      </c>
      <c r="AS31" s="33">
        <v>-1.4035295644097801</v>
      </c>
      <c r="AT31" s="33">
        <v>-1.41662761682807</v>
      </c>
      <c r="AU31" s="33">
        <v>62.146960657570503</v>
      </c>
      <c r="AV31" s="33">
        <v>62.151711810774401</v>
      </c>
      <c r="AW31" s="33">
        <v>1.5503320819778501</v>
      </c>
      <c r="AX31" s="33">
        <v>1.5545506157176301</v>
      </c>
      <c r="AY31" s="33">
        <v>0.52114593619514005</v>
      </c>
      <c r="AZ31" s="33">
        <v>0.51427154263673303</v>
      </c>
      <c r="BA31" s="36" t="s">
        <v>73</v>
      </c>
      <c r="BB31" s="36" t="s">
        <v>73</v>
      </c>
      <c r="BC31" s="36" t="s">
        <v>73</v>
      </c>
      <c r="BD31" s="36" t="s">
        <v>73</v>
      </c>
      <c r="BE31" s="36" t="s">
        <v>73</v>
      </c>
      <c r="BF31" s="36" t="s">
        <v>73</v>
      </c>
      <c r="BG31" s="36" t="s">
        <v>73</v>
      </c>
      <c r="BH31" s="36" t="s">
        <v>73</v>
      </c>
      <c r="BI31" s="30">
        <f t="shared" ref="BI31" si="304">IF(BJ31=AR31,1,0)</f>
        <v>1</v>
      </c>
      <c r="BJ31" s="30" t="s">
        <v>74</v>
      </c>
      <c r="BK31" s="33">
        <v>-1.4512831889503</v>
      </c>
      <c r="BL31" s="33">
        <v>-1.4554895635925</v>
      </c>
      <c r="BM31" s="33">
        <v>62.8780054845842</v>
      </c>
      <c r="BN31" s="33">
        <v>62.728644377839302</v>
      </c>
      <c r="BO31" s="33">
        <v>1.5656574302670101</v>
      </c>
      <c r="BP31" s="33">
        <v>1.5670001798316799</v>
      </c>
      <c r="BQ31" s="33">
        <v>0.51047864847191304</v>
      </c>
      <c r="BR31" s="33">
        <v>0.50298660633611003</v>
      </c>
      <c r="BS31" s="30" t="s">
        <v>73</v>
      </c>
      <c r="BT31" s="30" t="s">
        <v>73</v>
      </c>
      <c r="BU31" s="30" t="s">
        <v>73</v>
      </c>
      <c r="BV31" s="30" t="s">
        <v>73</v>
      </c>
      <c r="BW31" s="30" t="s">
        <v>73</v>
      </c>
      <c r="BX31" s="30" t="s">
        <v>73</v>
      </c>
      <c r="BY31" s="30" t="s">
        <v>73</v>
      </c>
      <c r="BZ31" s="30" t="s">
        <v>73</v>
      </c>
    </row>
    <row r="32" spans="1:78" s="30" customFormat="1" ht="57.6" x14ac:dyDescent="0.3">
      <c r="A32" s="114">
        <v>14158500</v>
      </c>
      <c r="B32" s="30">
        <v>23773373</v>
      </c>
      <c r="C32" s="30" t="s">
        <v>2</v>
      </c>
      <c r="D32" s="115" t="s">
        <v>369</v>
      </c>
      <c r="E32" s="130" t="s">
        <v>370</v>
      </c>
      <c r="F32" s="116"/>
      <c r="G32" s="24">
        <v>-2.2959999999999998</v>
      </c>
      <c r="H32" s="24" t="str">
        <f t="shared" ref="H32" si="305">IF(G32&gt;0.8,"VG",IF(G32&gt;0.7,"G",IF(G32&gt;0.45,"S","NS")))</f>
        <v>NS</v>
      </c>
      <c r="I32" s="24" t="str">
        <f t="shared" ref="I32" si="306">AJ32</f>
        <v>NS</v>
      </c>
      <c r="J32" s="24" t="str">
        <f t="shared" ref="J32" si="307">BB32</f>
        <v>NS</v>
      </c>
      <c r="K32" s="24" t="str">
        <f t="shared" ref="K32" si="308">BT32</f>
        <v>NS</v>
      </c>
      <c r="L32" s="25">
        <v>-0.36199999999999999</v>
      </c>
      <c r="M32" s="24" t="str">
        <f t="shared" ref="M32" si="309">IF(ABS(L32)&lt;5%,"VG",IF(ABS(L32)&lt;10%,"G",IF(ABS(L32)&lt;15%,"S","NS")))</f>
        <v>NS</v>
      </c>
      <c r="N32" s="24" t="str">
        <f t="shared" ref="N32" si="310">AO32</f>
        <v>NS</v>
      </c>
      <c r="O32" s="24" t="str">
        <f t="shared" ref="O32" si="311">BD32</f>
        <v>NS</v>
      </c>
      <c r="P32" s="24" t="str">
        <f t="shared" ref="P32" si="312">BY32</f>
        <v>NS</v>
      </c>
      <c r="Q32" s="24">
        <v>1.1399999999999999</v>
      </c>
      <c r="R32" s="24" t="str">
        <f t="shared" ref="R32" si="313">IF(Q32&lt;=0.5,"VG",IF(Q32&lt;=0.6,"G",IF(Q32&lt;=0.7,"S","NS")))</f>
        <v>NS</v>
      </c>
      <c r="S32" s="24" t="str">
        <f t="shared" ref="S32" si="314">AN32</f>
        <v>NS</v>
      </c>
      <c r="T32" s="24" t="str">
        <f t="shared" ref="T32" si="315">BF32</f>
        <v>NS</v>
      </c>
      <c r="U32" s="24" t="str">
        <f t="shared" ref="U32" si="316">BX32</f>
        <v>NS</v>
      </c>
      <c r="V32" s="24">
        <v>0.6</v>
      </c>
      <c r="W32" s="24" t="str">
        <f t="shared" ref="W32" si="317">IF(V32&gt;0.85,"VG",IF(V32&gt;0.75,"G",IF(V32&gt;0.6,"S","NS")))</f>
        <v>NS</v>
      </c>
      <c r="X32" s="24" t="str">
        <f t="shared" ref="X32" si="318">AP32</f>
        <v>NS</v>
      </c>
      <c r="Y32" s="24" t="str">
        <f t="shared" ref="Y32" si="319">BH32</f>
        <v>NS</v>
      </c>
      <c r="Z32" s="24" t="str">
        <f t="shared" ref="Z32" si="320">BZ32</f>
        <v>NS</v>
      </c>
      <c r="AA32" s="33">
        <v>-1.4541049943029001</v>
      </c>
      <c r="AB32" s="33">
        <v>-1.3504457651966399</v>
      </c>
      <c r="AC32" s="33">
        <v>62.899204382333799</v>
      </c>
      <c r="AD32" s="33">
        <v>62.157426473123202</v>
      </c>
      <c r="AE32" s="33">
        <v>1.5665583277691599</v>
      </c>
      <c r="AF32" s="33">
        <v>1.5331163573573401</v>
      </c>
      <c r="AG32" s="33">
        <v>0.50888231720407495</v>
      </c>
      <c r="AH32" s="33">
        <v>0.46514882670209701</v>
      </c>
      <c r="AI32" s="36" t="s">
        <v>73</v>
      </c>
      <c r="AJ32" s="36" t="s">
        <v>73</v>
      </c>
      <c r="AK32" s="36" t="s">
        <v>73</v>
      </c>
      <c r="AL32" s="36" t="s">
        <v>73</v>
      </c>
      <c r="AM32" s="36" t="s">
        <v>73</v>
      </c>
      <c r="AN32" s="36" t="s">
        <v>73</v>
      </c>
      <c r="AO32" s="36" t="s">
        <v>73</v>
      </c>
      <c r="AP32" s="36" t="s">
        <v>73</v>
      </c>
      <c r="AR32" s="117" t="s">
        <v>74</v>
      </c>
      <c r="AS32" s="33">
        <v>-1.4035295644097801</v>
      </c>
      <c r="AT32" s="33">
        <v>-1.41662761682807</v>
      </c>
      <c r="AU32" s="33">
        <v>62.146960657570503</v>
      </c>
      <c r="AV32" s="33">
        <v>62.151711810774401</v>
      </c>
      <c r="AW32" s="33">
        <v>1.5503320819778501</v>
      </c>
      <c r="AX32" s="33">
        <v>1.5545506157176301</v>
      </c>
      <c r="AY32" s="33">
        <v>0.52114593619514005</v>
      </c>
      <c r="AZ32" s="33">
        <v>0.51427154263673303</v>
      </c>
      <c r="BA32" s="36" t="s">
        <v>73</v>
      </c>
      <c r="BB32" s="36" t="s">
        <v>73</v>
      </c>
      <c r="BC32" s="36" t="s">
        <v>73</v>
      </c>
      <c r="BD32" s="36" t="s">
        <v>73</v>
      </c>
      <c r="BE32" s="36" t="s">
        <v>73</v>
      </c>
      <c r="BF32" s="36" t="s">
        <v>73</v>
      </c>
      <c r="BG32" s="36" t="s">
        <v>73</v>
      </c>
      <c r="BH32" s="36" t="s">
        <v>73</v>
      </c>
      <c r="BI32" s="30">
        <f t="shared" ref="BI32" si="321">IF(BJ32=AR32,1,0)</f>
        <v>1</v>
      </c>
      <c r="BJ32" s="30" t="s">
        <v>74</v>
      </c>
      <c r="BK32" s="33">
        <v>-1.4512831889503</v>
      </c>
      <c r="BL32" s="33">
        <v>-1.4554895635925</v>
      </c>
      <c r="BM32" s="33">
        <v>62.8780054845842</v>
      </c>
      <c r="BN32" s="33">
        <v>62.728644377839302</v>
      </c>
      <c r="BO32" s="33">
        <v>1.5656574302670101</v>
      </c>
      <c r="BP32" s="33">
        <v>1.5670001798316799</v>
      </c>
      <c r="BQ32" s="33">
        <v>0.51047864847191304</v>
      </c>
      <c r="BR32" s="33">
        <v>0.50298660633611003</v>
      </c>
      <c r="BS32" s="30" t="s">
        <v>73</v>
      </c>
      <c r="BT32" s="30" t="s">
        <v>73</v>
      </c>
      <c r="BU32" s="30" t="s">
        <v>73</v>
      </c>
      <c r="BV32" s="30" t="s">
        <v>73</v>
      </c>
      <c r="BW32" s="30" t="s">
        <v>73</v>
      </c>
      <c r="BX32" s="30" t="s">
        <v>73</v>
      </c>
      <c r="BY32" s="30" t="s">
        <v>73</v>
      </c>
      <c r="BZ32" s="30" t="s">
        <v>73</v>
      </c>
    </row>
    <row r="33" spans="1:78" s="132" customFormat="1" x14ac:dyDescent="0.3">
      <c r="A33" s="161">
        <v>14158500</v>
      </c>
      <c r="B33" s="132">
        <v>23773373</v>
      </c>
      <c r="C33" s="132" t="s">
        <v>2</v>
      </c>
      <c r="D33" s="162" t="s">
        <v>371</v>
      </c>
      <c r="E33" s="162" t="s">
        <v>372</v>
      </c>
      <c r="F33" s="133"/>
      <c r="G33" s="134">
        <v>-0.99399999999999999</v>
      </c>
      <c r="H33" s="134" t="str">
        <f t="shared" ref="H33" si="322">IF(G33&gt;0.8,"VG",IF(G33&gt;0.7,"G",IF(G33&gt;0.45,"S","NS")))</f>
        <v>NS</v>
      </c>
      <c r="I33" s="134" t="str">
        <f t="shared" ref="I33" si="323">AJ33</f>
        <v>NS</v>
      </c>
      <c r="J33" s="134" t="str">
        <f t="shared" ref="J33" si="324">BB33</f>
        <v>NS</v>
      </c>
      <c r="K33" s="134" t="str">
        <f t="shared" ref="K33" si="325">BT33</f>
        <v>NS</v>
      </c>
      <c r="L33" s="135">
        <v>-0.247</v>
      </c>
      <c r="M33" s="134" t="str">
        <f t="shared" ref="M33" si="326">IF(ABS(L33)&lt;5%,"VG",IF(ABS(L33)&lt;10%,"G",IF(ABS(L33)&lt;15%,"S","NS")))</f>
        <v>NS</v>
      </c>
      <c r="N33" s="134" t="str">
        <f t="shared" ref="N33" si="327">AO33</f>
        <v>NS</v>
      </c>
      <c r="O33" s="134" t="str">
        <f t="shared" ref="O33" si="328">BD33</f>
        <v>NS</v>
      </c>
      <c r="P33" s="134" t="str">
        <f t="shared" ref="P33" si="329">BY33</f>
        <v>NS</v>
      </c>
      <c r="Q33" s="134">
        <v>1.1499999999999999</v>
      </c>
      <c r="R33" s="134" t="str">
        <f t="shared" ref="R33" si="330">IF(Q33&lt;=0.5,"VG",IF(Q33&lt;=0.6,"G",IF(Q33&lt;=0.7,"S","NS")))</f>
        <v>NS</v>
      </c>
      <c r="S33" s="134" t="str">
        <f t="shared" ref="S33" si="331">AN33</f>
        <v>NS</v>
      </c>
      <c r="T33" s="134" t="str">
        <f t="shared" ref="T33" si="332">BF33</f>
        <v>NS</v>
      </c>
      <c r="U33" s="134" t="str">
        <f t="shared" ref="U33" si="333">BX33</f>
        <v>NS</v>
      </c>
      <c r="V33" s="134">
        <v>0.49919999999999998</v>
      </c>
      <c r="W33" s="134" t="str">
        <f t="shared" ref="W33" si="334">IF(V33&gt;0.85,"VG",IF(V33&gt;0.75,"G",IF(V33&gt;0.6,"S","NS")))</f>
        <v>NS</v>
      </c>
      <c r="X33" s="134" t="str">
        <f t="shared" ref="X33" si="335">AP33</f>
        <v>NS</v>
      </c>
      <c r="Y33" s="134" t="str">
        <f t="shared" ref="Y33" si="336">BH33</f>
        <v>NS</v>
      </c>
      <c r="Z33" s="134" t="str">
        <f t="shared" ref="Z33" si="337">BZ33</f>
        <v>NS</v>
      </c>
      <c r="AA33" s="163">
        <v>-1.4541049943029001</v>
      </c>
      <c r="AB33" s="163">
        <v>-1.3504457651966399</v>
      </c>
      <c r="AC33" s="163">
        <v>62.899204382333799</v>
      </c>
      <c r="AD33" s="163">
        <v>62.157426473123202</v>
      </c>
      <c r="AE33" s="163">
        <v>1.5665583277691599</v>
      </c>
      <c r="AF33" s="163">
        <v>1.5331163573573401</v>
      </c>
      <c r="AG33" s="163">
        <v>0.50888231720407495</v>
      </c>
      <c r="AH33" s="163">
        <v>0.46514882670209701</v>
      </c>
      <c r="AI33" s="36" t="s">
        <v>73</v>
      </c>
      <c r="AJ33" s="36" t="s">
        <v>73</v>
      </c>
      <c r="AK33" s="36" t="s">
        <v>73</v>
      </c>
      <c r="AL33" s="36" t="s">
        <v>73</v>
      </c>
      <c r="AM33" s="36" t="s">
        <v>73</v>
      </c>
      <c r="AN33" s="36" t="s">
        <v>73</v>
      </c>
      <c r="AO33" s="36" t="s">
        <v>73</v>
      </c>
      <c r="AP33" s="36" t="s">
        <v>73</v>
      </c>
      <c r="AR33" s="164" t="s">
        <v>74</v>
      </c>
      <c r="AS33" s="163">
        <v>-1.4035295644097801</v>
      </c>
      <c r="AT33" s="163">
        <v>-1.41662761682807</v>
      </c>
      <c r="AU33" s="163">
        <v>62.146960657570503</v>
      </c>
      <c r="AV33" s="163">
        <v>62.151711810774401</v>
      </c>
      <c r="AW33" s="163">
        <v>1.5503320819778501</v>
      </c>
      <c r="AX33" s="163">
        <v>1.5545506157176301</v>
      </c>
      <c r="AY33" s="163">
        <v>0.52114593619514005</v>
      </c>
      <c r="AZ33" s="163">
        <v>0.51427154263673303</v>
      </c>
      <c r="BA33" s="36" t="s">
        <v>73</v>
      </c>
      <c r="BB33" s="36" t="s">
        <v>73</v>
      </c>
      <c r="BC33" s="36" t="s">
        <v>73</v>
      </c>
      <c r="BD33" s="36" t="s">
        <v>73</v>
      </c>
      <c r="BE33" s="36" t="s">
        <v>73</v>
      </c>
      <c r="BF33" s="36" t="s">
        <v>73</v>
      </c>
      <c r="BG33" s="36" t="s">
        <v>73</v>
      </c>
      <c r="BH33" s="36" t="s">
        <v>73</v>
      </c>
      <c r="BI33" s="132">
        <f t="shared" ref="BI33" si="338">IF(BJ33=AR33,1,0)</f>
        <v>1</v>
      </c>
      <c r="BJ33" s="132" t="s">
        <v>74</v>
      </c>
      <c r="BK33" s="163">
        <v>-1.4512831889503</v>
      </c>
      <c r="BL33" s="163">
        <v>-1.4554895635925</v>
      </c>
      <c r="BM33" s="163">
        <v>62.8780054845842</v>
      </c>
      <c r="BN33" s="163">
        <v>62.728644377839302</v>
      </c>
      <c r="BO33" s="163">
        <v>1.5656574302670101</v>
      </c>
      <c r="BP33" s="163">
        <v>1.5670001798316799</v>
      </c>
      <c r="BQ33" s="163">
        <v>0.51047864847191304</v>
      </c>
      <c r="BR33" s="163">
        <v>0.50298660633611003</v>
      </c>
      <c r="BS33" s="132" t="s">
        <v>73</v>
      </c>
      <c r="BT33" s="132" t="s">
        <v>73</v>
      </c>
      <c r="BU33" s="132" t="s">
        <v>73</v>
      </c>
      <c r="BV33" s="132" t="s">
        <v>73</v>
      </c>
      <c r="BW33" s="132" t="s">
        <v>73</v>
      </c>
      <c r="BX33" s="132" t="s">
        <v>73</v>
      </c>
      <c r="BY33" s="132" t="s">
        <v>73</v>
      </c>
      <c r="BZ33" s="132" t="s">
        <v>73</v>
      </c>
    </row>
    <row r="34" spans="1:78" s="132" customFormat="1" x14ac:dyDescent="0.3">
      <c r="A34" s="161">
        <v>14158500</v>
      </c>
      <c r="B34" s="132">
        <v>23773373</v>
      </c>
      <c r="C34" s="132" t="s">
        <v>2</v>
      </c>
      <c r="D34" s="162" t="s">
        <v>371</v>
      </c>
      <c r="E34" s="162" t="s">
        <v>373</v>
      </c>
      <c r="F34" s="133"/>
      <c r="G34" s="134">
        <v>-0.155</v>
      </c>
      <c r="H34" s="134" t="str">
        <f t="shared" ref="H34" si="339">IF(G34&gt;0.8,"VG",IF(G34&gt;0.7,"G",IF(G34&gt;0.45,"S","NS")))</f>
        <v>NS</v>
      </c>
      <c r="I34" s="134" t="str">
        <f t="shared" ref="I34" si="340">AJ34</f>
        <v>NS</v>
      </c>
      <c r="J34" s="134" t="str">
        <f t="shared" ref="J34" si="341">BB34</f>
        <v>NS</v>
      </c>
      <c r="K34" s="134" t="str">
        <f t="shared" ref="K34" si="342">BT34</f>
        <v>NS</v>
      </c>
      <c r="L34" s="135">
        <v>-9.1399999999999995E-2</v>
      </c>
      <c r="M34" s="134" t="str">
        <f t="shared" ref="M34" si="343">IF(ABS(L34)&lt;5%,"VG",IF(ABS(L34)&lt;10%,"G",IF(ABS(L34)&lt;15%,"S","NS")))</f>
        <v>G</v>
      </c>
      <c r="N34" s="134" t="str">
        <f t="shared" ref="N34" si="344">AO34</f>
        <v>NS</v>
      </c>
      <c r="O34" s="134" t="str">
        <f t="shared" ref="O34" si="345">BD34</f>
        <v>NS</v>
      </c>
      <c r="P34" s="134" t="str">
        <f t="shared" ref="P34" si="346">BY34</f>
        <v>NS</v>
      </c>
      <c r="Q34" s="134">
        <v>1.05</v>
      </c>
      <c r="R34" s="134" t="str">
        <f t="shared" ref="R34" si="347">IF(Q34&lt;=0.5,"VG",IF(Q34&lt;=0.6,"G",IF(Q34&lt;=0.7,"S","NS")))</f>
        <v>NS</v>
      </c>
      <c r="S34" s="134" t="str">
        <f t="shared" ref="S34" si="348">AN34</f>
        <v>NS</v>
      </c>
      <c r="T34" s="134" t="str">
        <f t="shared" ref="T34" si="349">BF34</f>
        <v>NS</v>
      </c>
      <c r="U34" s="134" t="str">
        <f t="shared" ref="U34" si="350">BX34</f>
        <v>NS</v>
      </c>
      <c r="V34" s="134">
        <v>0.44900000000000001</v>
      </c>
      <c r="W34" s="134" t="str">
        <f t="shared" ref="W34" si="351">IF(V34&gt;0.85,"VG",IF(V34&gt;0.75,"G",IF(V34&gt;0.6,"S","NS")))</f>
        <v>NS</v>
      </c>
      <c r="X34" s="134" t="str">
        <f t="shared" ref="X34" si="352">AP34</f>
        <v>NS</v>
      </c>
      <c r="Y34" s="134" t="str">
        <f t="shared" ref="Y34" si="353">BH34</f>
        <v>NS</v>
      </c>
      <c r="Z34" s="134" t="str">
        <f t="shared" ref="Z34" si="354">BZ34</f>
        <v>NS</v>
      </c>
      <c r="AA34" s="163">
        <v>-1.4541049943029001</v>
      </c>
      <c r="AB34" s="163">
        <v>-1.3504457651966399</v>
      </c>
      <c r="AC34" s="163">
        <v>62.899204382333799</v>
      </c>
      <c r="AD34" s="163">
        <v>62.157426473123202</v>
      </c>
      <c r="AE34" s="163">
        <v>1.5665583277691599</v>
      </c>
      <c r="AF34" s="163">
        <v>1.5331163573573401</v>
      </c>
      <c r="AG34" s="163">
        <v>0.50888231720407495</v>
      </c>
      <c r="AH34" s="163">
        <v>0.46514882670209701</v>
      </c>
      <c r="AI34" s="36" t="s">
        <v>73</v>
      </c>
      <c r="AJ34" s="36" t="s">
        <v>73</v>
      </c>
      <c r="AK34" s="36" t="s">
        <v>73</v>
      </c>
      <c r="AL34" s="36" t="s">
        <v>73</v>
      </c>
      <c r="AM34" s="36" t="s">
        <v>73</v>
      </c>
      <c r="AN34" s="36" t="s">
        <v>73</v>
      </c>
      <c r="AO34" s="36" t="s">
        <v>73</v>
      </c>
      <c r="AP34" s="36" t="s">
        <v>73</v>
      </c>
      <c r="AR34" s="164" t="s">
        <v>74</v>
      </c>
      <c r="AS34" s="163">
        <v>-1.4035295644097801</v>
      </c>
      <c r="AT34" s="163">
        <v>-1.41662761682807</v>
      </c>
      <c r="AU34" s="163">
        <v>62.146960657570503</v>
      </c>
      <c r="AV34" s="163">
        <v>62.151711810774401</v>
      </c>
      <c r="AW34" s="163">
        <v>1.5503320819778501</v>
      </c>
      <c r="AX34" s="163">
        <v>1.5545506157176301</v>
      </c>
      <c r="AY34" s="163">
        <v>0.52114593619514005</v>
      </c>
      <c r="AZ34" s="163">
        <v>0.51427154263673303</v>
      </c>
      <c r="BA34" s="36" t="s">
        <v>73</v>
      </c>
      <c r="BB34" s="36" t="s">
        <v>73</v>
      </c>
      <c r="BC34" s="36" t="s">
        <v>73</v>
      </c>
      <c r="BD34" s="36" t="s">
        <v>73</v>
      </c>
      <c r="BE34" s="36" t="s">
        <v>73</v>
      </c>
      <c r="BF34" s="36" t="s">
        <v>73</v>
      </c>
      <c r="BG34" s="36" t="s">
        <v>73</v>
      </c>
      <c r="BH34" s="36" t="s">
        <v>73</v>
      </c>
      <c r="BI34" s="132">
        <f t="shared" ref="BI34" si="355">IF(BJ34=AR34,1,0)</f>
        <v>1</v>
      </c>
      <c r="BJ34" s="132" t="s">
        <v>74</v>
      </c>
      <c r="BK34" s="163">
        <v>-1.4512831889503</v>
      </c>
      <c r="BL34" s="163">
        <v>-1.4554895635925</v>
      </c>
      <c r="BM34" s="163">
        <v>62.8780054845842</v>
      </c>
      <c r="BN34" s="163">
        <v>62.728644377839302</v>
      </c>
      <c r="BO34" s="163">
        <v>1.5656574302670101</v>
      </c>
      <c r="BP34" s="163">
        <v>1.5670001798316799</v>
      </c>
      <c r="BQ34" s="163">
        <v>0.51047864847191304</v>
      </c>
      <c r="BR34" s="163">
        <v>0.50298660633611003</v>
      </c>
      <c r="BS34" s="132" t="s">
        <v>73</v>
      </c>
      <c r="BT34" s="132" t="s">
        <v>73</v>
      </c>
      <c r="BU34" s="132" t="s">
        <v>73</v>
      </c>
      <c r="BV34" s="132" t="s">
        <v>73</v>
      </c>
      <c r="BW34" s="132" t="s">
        <v>73</v>
      </c>
      <c r="BX34" s="132" t="s">
        <v>73</v>
      </c>
      <c r="BY34" s="132" t="s">
        <v>73</v>
      </c>
      <c r="BZ34" s="132" t="s">
        <v>73</v>
      </c>
    </row>
    <row r="35" spans="1:78" s="132" customFormat="1" x14ac:dyDescent="0.3">
      <c r="A35" s="161">
        <v>14158500</v>
      </c>
      <c r="B35" s="132">
        <v>23773373</v>
      </c>
      <c r="C35" s="132" t="s">
        <v>2</v>
      </c>
      <c r="D35" s="162" t="s">
        <v>375</v>
      </c>
      <c r="E35" s="162" t="s">
        <v>374</v>
      </c>
      <c r="F35" s="133"/>
      <c r="G35" s="134">
        <v>2.4E-2</v>
      </c>
      <c r="H35" s="134" t="str">
        <f t="shared" ref="H35" si="356">IF(G35&gt;0.8,"VG",IF(G35&gt;0.7,"G",IF(G35&gt;0.45,"S","NS")))</f>
        <v>NS</v>
      </c>
      <c r="I35" s="134" t="str">
        <f t="shared" ref="I35" si="357">AJ35</f>
        <v>NS</v>
      </c>
      <c r="J35" s="134" t="str">
        <f t="shared" ref="J35" si="358">BB35</f>
        <v>NS</v>
      </c>
      <c r="K35" s="134" t="str">
        <f t="shared" ref="K35" si="359">BT35</f>
        <v>NS</v>
      </c>
      <c r="L35" s="135">
        <v>-2.3E-2</v>
      </c>
      <c r="M35" s="134" t="str">
        <f t="shared" ref="M35" si="360">IF(ABS(L35)&lt;5%,"VG",IF(ABS(L35)&lt;10%,"G",IF(ABS(L35)&lt;15%,"S","NS")))</f>
        <v>VG</v>
      </c>
      <c r="N35" s="134" t="str">
        <f t="shared" ref="N35" si="361">AO35</f>
        <v>NS</v>
      </c>
      <c r="O35" s="134" t="str">
        <f t="shared" ref="O35" si="362">BD35</f>
        <v>NS</v>
      </c>
      <c r="P35" s="134" t="str">
        <f t="shared" ref="P35" si="363">BY35</f>
        <v>NS</v>
      </c>
      <c r="Q35" s="134">
        <v>0.98599999999999999</v>
      </c>
      <c r="R35" s="134" t="str">
        <f t="shared" ref="R35" si="364">IF(Q35&lt;=0.5,"VG",IF(Q35&lt;=0.6,"G",IF(Q35&lt;=0.7,"S","NS")))</f>
        <v>NS</v>
      </c>
      <c r="S35" s="134" t="str">
        <f t="shared" ref="S35" si="365">AN35</f>
        <v>NS</v>
      </c>
      <c r="T35" s="134" t="str">
        <f t="shared" ref="T35" si="366">BF35</f>
        <v>NS</v>
      </c>
      <c r="U35" s="134" t="str">
        <f t="shared" ref="U35" si="367">BX35</f>
        <v>NS</v>
      </c>
      <c r="V35" s="134">
        <v>0.43</v>
      </c>
      <c r="W35" s="134" t="str">
        <f t="shared" ref="W35" si="368">IF(V35&gt;0.85,"VG",IF(V35&gt;0.75,"G",IF(V35&gt;0.6,"S","NS")))</f>
        <v>NS</v>
      </c>
      <c r="X35" s="134" t="str">
        <f t="shared" ref="X35" si="369">AP35</f>
        <v>NS</v>
      </c>
      <c r="Y35" s="134" t="str">
        <f t="shared" ref="Y35" si="370">BH35</f>
        <v>NS</v>
      </c>
      <c r="Z35" s="134" t="str">
        <f t="shared" ref="Z35" si="371">BZ35</f>
        <v>NS</v>
      </c>
      <c r="AA35" s="163">
        <v>-1.4541049943029001</v>
      </c>
      <c r="AB35" s="163">
        <v>-1.3504457651966399</v>
      </c>
      <c r="AC35" s="163">
        <v>62.899204382333799</v>
      </c>
      <c r="AD35" s="163">
        <v>62.157426473123202</v>
      </c>
      <c r="AE35" s="163">
        <v>1.5665583277691599</v>
      </c>
      <c r="AF35" s="163">
        <v>1.5331163573573401</v>
      </c>
      <c r="AG35" s="163">
        <v>0.50888231720407495</v>
      </c>
      <c r="AH35" s="163">
        <v>0.46514882670209701</v>
      </c>
      <c r="AI35" s="36" t="s">
        <v>73</v>
      </c>
      <c r="AJ35" s="36" t="s">
        <v>73</v>
      </c>
      <c r="AK35" s="36" t="s">
        <v>73</v>
      </c>
      <c r="AL35" s="36" t="s">
        <v>73</v>
      </c>
      <c r="AM35" s="36" t="s">
        <v>73</v>
      </c>
      <c r="AN35" s="36" t="s">
        <v>73</v>
      </c>
      <c r="AO35" s="36" t="s">
        <v>73</v>
      </c>
      <c r="AP35" s="36" t="s">
        <v>73</v>
      </c>
      <c r="AR35" s="164" t="s">
        <v>74</v>
      </c>
      <c r="AS35" s="163">
        <v>-1.4035295644097801</v>
      </c>
      <c r="AT35" s="163">
        <v>-1.41662761682807</v>
      </c>
      <c r="AU35" s="163">
        <v>62.146960657570503</v>
      </c>
      <c r="AV35" s="163">
        <v>62.151711810774401</v>
      </c>
      <c r="AW35" s="163">
        <v>1.5503320819778501</v>
      </c>
      <c r="AX35" s="163">
        <v>1.5545506157176301</v>
      </c>
      <c r="AY35" s="163">
        <v>0.52114593619514005</v>
      </c>
      <c r="AZ35" s="163">
        <v>0.51427154263673303</v>
      </c>
      <c r="BA35" s="36" t="s">
        <v>73</v>
      </c>
      <c r="BB35" s="36" t="s">
        <v>73</v>
      </c>
      <c r="BC35" s="36" t="s">
        <v>73</v>
      </c>
      <c r="BD35" s="36" t="s">
        <v>73</v>
      </c>
      <c r="BE35" s="36" t="s">
        <v>73</v>
      </c>
      <c r="BF35" s="36" t="s">
        <v>73</v>
      </c>
      <c r="BG35" s="36" t="s">
        <v>73</v>
      </c>
      <c r="BH35" s="36" t="s">
        <v>73</v>
      </c>
      <c r="BI35" s="132">
        <f t="shared" ref="BI35" si="372">IF(BJ35=AR35,1,0)</f>
        <v>1</v>
      </c>
      <c r="BJ35" s="132" t="s">
        <v>74</v>
      </c>
      <c r="BK35" s="163">
        <v>-1.4512831889503</v>
      </c>
      <c r="BL35" s="163">
        <v>-1.4554895635925</v>
      </c>
      <c r="BM35" s="163">
        <v>62.8780054845842</v>
      </c>
      <c r="BN35" s="163">
        <v>62.728644377839302</v>
      </c>
      <c r="BO35" s="163">
        <v>1.5656574302670101</v>
      </c>
      <c r="BP35" s="163">
        <v>1.5670001798316799</v>
      </c>
      <c r="BQ35" s="163">
        <v>0.51047864847191304</v>
      </c>
      <c r="BR35" s="163">
        <v>0.50298660633611003</v>
      </c>
      <c r="BS35" s="132" t="s">
        <v>73</v>
      </c>
      <c r="BT35" s="132" t="s">
        <v>73</v>
      </c>
      <c r="BU35" s="132" t="s">
        <v>73</v>
      </c>
      <c r="BV35" s="132" t="s">
        <v>73</v>
      </c>
      <c r="BW35" s="132" t="s">
        <v>73</v>
      </c>
      <c r="BX35" s="132" t="s">
        <v>73</v>
      </c>
      <c r="BY35" s="132" t="s">
        <v>73</v>
      </c>
      <c r="BZ35" s="132" t="s">
        <v>73</v>
      </c>
    </row>
    <row r="36" spans="1:78" s="132" customFormat="1" x14ac:dyDescent="0.3">
      <c r="A36" s="161">
        <v>14158500</v>
      </c>
      <c r="B36" s="132">
        <v>23773373</v>
      </c>
      <c r="C36" s="132" t="s">
        <v>2</v>
      </c>
      <c r="D36" s="162" t="s">
        <v>376</v>
      </c>
      <c r="E36" s="162" t="s">
        <v>377</v>
      </c>
      <c r="F36" s="133"/>
      <c r="G36" s="134">
        <v>-4.1000000000000002E-2</v>
      </c>
      <c r="H36" s="134" t="str">
        <f t="shared" ref="H36:H37" si="373">IF(G36&gt;0.8,"VG",IF(G36&gt;0.7,"G",IF(G36&gt;0.45,"S","NS")))</f>
        <v>NS</v>
      </c>
      <c r="I36" s="134" t="str">
        <f t="shared" ref="I36:I37" si="374">AJ36</f>
        <v>NS</v>
      </c>
      <c r="J36" s="134" t="str">
        <f t="shared" ref="J36:J37" si="375">BB36</f>
        <v>NS</v>
      </c>
      <c r="K36" s="134" t="str">
        <f t="shared" ref="K36:K37" si="376">BT36</f>
        <v>NS</v>
      </c>
      <c r="L36" s="135">
        <v>3.7999999999999999E-2</v>
      </c>
      <c r="M36" s="134" t="str">
        <f t="shared" ref="M36:M37" si="377">IF(ABS(L36)&lt;5%,"VG",IF(ABS(L36)&lt;10%,"G",IF(ABS(L36)&lt;15%,"S","NS")))</f>
        <v>VG</v>
      </c>
      <c r="N36" s="134" t="str">
        <f t="shared" ref="N36:N37" si="378">AO36</f>
        <v>NS</v>
      </c>
      <c r="O36" s="134" t="str">
        <f t="shared" ref="O36:O37" si="379">BD36</f>
        <v>NS</v>
      </c>
      <c r="P36" s="134" t="str">
        <f t="shared" ref="P36:P37" si="380">BY36</f>
        <v>NS</v>
      </c>
      <c r="Q36" s="134">
        <v>1.0169999999999999</v>
      </c>
      <c r="R36" s="134" t="str">
        <f t="shared" ref="R36:R37" si="381">IF(Q36&lt;=0.5,"VG",IF(Q36&lt;=0.6,"G",IF(Q36&lt;=0.7,"S","NS")))</f>
        <v>NS</v>
      </c>
      <c r="S36" s="134" t="str">
        <f t="shared" ref="S36:S37" si="382">AN36</f>
        <v>NS</v>
      </c>
      <c r="T36" s="134" t="str">
        <f t="shared" ref="T36:T37" si="383">BF36</f>
        <v>NS</v>
      </c>
      <c r="U36" s="134" t="str">
        <f t="shared" ref="U36:U37" si="384">BX36</f>
        <v>NS</v>
      </c>
      <c r="V36" s="134">
        <v>0.52</v>
      </c>
      <c r="W36" s="134" t="str">
        <f t="shared" ref="W36:W37" si="385">IF(V36&gt;0.85,"VG",IF(V36&gt;0.75,"G",IF(V36&gt;0.6,"S","NS")))</f>
        <v>NS</v>
      </c>
      <c r="X36" s="134" t="str">
        <f t="shared" ref="X36:X37" si="386">AP36</f>
        <v>NS</v>
      </c>
      <c r="Y36" s="134" t="str">
        <f t="shared" ref="Y36:Y37" si="387">BH36</f>
        <v>NS</v>
      </c>
      <c r="Z36" s="134" t="str">
        <f t="shared" ref="Z36:Z37" si="388">BZ36</f>
        <v>NS</v>
      </c>
      <c r="AA36" s="163">
        <v>-1.4541049943029001</v>
      </c>
      <c r="AB36" s="163">
        <v>-1.3504457651966399</v>
      </c>
      <c r="AC36" s="163">
        <v>62.899204382333799</v>
      </c>
      <c r="AD36" s="163">
        <v>62.157426473123202</v>
      </c>
      <c r="AE36" s="163">
        <v>1.5665583277691599</v>
      </c>
      <c r="AF36" s="163">
        <v>1.5331163573573401</v>
      </c>
      <c r="AG36" s="163">
        <v>0.50888231720407495</v>
      </c>
      <c r="AH36" s="163">
        <v>0.46514882670209701</v>
      </c>
      <c r="AI36" s="36" t="s">
        <v>73</v>
      </c>
      <c r="AJ36" s="36" t="s">
        <v>73</v>
      </c>
      <c r="AK36" s="36" t="s">
        <v>73</v>
      </c>
      <c r="AL36" s="36" t="s">
        <v>73</v>
      </c>
      <c r="AM36" s="36" t="s">
        <v>73</v>
      </c>
      <c r="AN36" s="36" t="s">
        <v>73</v>
      </c>
      <c r="AO36" s="36" t="s">
        <v>73</v>
      </c>
      <c r="AP36" s="36" t="s">
        <v>73</v>
      </c>
      <c r="AR36" s="164" t="s">
        <v>74</v>
      </c>
      <c r="AS36" s="163">
        <v>-1.4035295644097801</v>
      </c>
      <c r="AT36" s="163">
        <v>-1.41662761682807</v>
      </c>
      <c r="AU36" s="163">
        <v>62.146960657570503</v>
      </c>
      <c r="AV36" s="163">
        <v>62.151711810774401</v>
      </c>
      <c r="AW36" s="163">
        <v>1.5503320819778501</v>
      </c>
      <c r="AX36" s="163">
        <v>1.5545506157176301</v>
      </c>
      <c r="AY36" s="163">
        <v>0.52114593619514005</v>
      </c>
      <c r="AZ36" s="163">
        <v>0.51427154263673303</v>
      </c>
      <c r="BA36" s="36" t="s">
        <v>73</v>
      </c>
      <c r="BB36" s="36" t="s">
        <v>73</v>
      </c>
      <c r="BC36" s="36" t="s">
        <v>73</v>
      </c>
      <c r="BD36" s="36" t="s">
        <v>73</v>
      </c>
      <c r="BE36" s="36" t="s">
        <v>73</v>
      </c>
      <c r="BF36" s="36" t="s">
        <v>73</v>
      </c>
      <c r="BG36" s="36" t="s">
        <v>73</v>
      </c>
      <c r="BH36" s="36" t="s">
        <v>73</v>
      </c>
      <c r="BI36" s="132">
        <f t="shared" ref="BI36:BI37" si="389">IF(BJ36=AR36,1,0)</f>
        <v>1</v>
      </c>
      <c r="BJ36" s="132" t="s">
        <v>74</v>
      </c>
      <c r="BK36" s="163">
        <v>-1.4512831889503</v>
      </c>
      <c r="BL36" s="163">
        <v>-1.4554895635925</v>
      </c>
      <c r="BM36" s="163">
        <v>62.8780054845842</v>
      </c>
      <c r="BN36" s="163">
        <v>62.728644377839302</v>
      </c>
      <c r="BO36" s="163">
        <v>1.5656574302670101</v>
      </c>
      <c r="BP36" s="163">
        <v>1.5670001798316799</v>
      </c>
      <c r="BQ36" s="163">
        <v>0.51047864847191304</v>
      </c>
      <c r="BR36" s="163">
        <v>0.50298660633611003</v>
      </c>
      <c r="BS36" s="132" t="s">
        <v>73</v>
      </c>
      <c r="BT36" s="132" t="s">
        <v>73</v>
      </c>
      <c r="BU36" s="132" t="s">
        <v>73</v>
      </c>
      <c r="BV36" s="132" t="s">
        <v>73</v>
      </c>
      <c r="BW36" s="132" t="s">
        <v>73</v>
      </c>
      <c r="BX36" s="132" t="s">
        <v>73</v>
      </c>
      <c r="BY36" s="132" t="s">
        <v>73</v>
      </c>
      <c r="BZ36" s="132" t="s">
        <v>73</v>
      </c>
    </row>
    <row r="37" spans="1:78" s="120" customFormat="1" ht="57.6" x14ac:dyDescent="0.3">
      <c r="A37" s="165">
        <v>14158500</v>
      </c>
      <c r="B37" s="120">
        <v>23773373</v>
      </c>
      <c r="C37" s="120" t="s">
        <v>2</v>
      </c>
      <c r="D37" s="98" t="s">
        <v>378</v>
      </c>
      <c r="E37" s="98" t="s">
        <v>379</v>
      </c>
      <c r="F37" s="121"/>
      <c r="G37" s="122">
        <v>0.75</v>
      </c>
      <c r="H37" s="122" t="str">
        <f t="shared" si="373"/>
        <v>G</v>
      </c>
      <c r="I37" s="122" t="str">
        <f t="shared" si="374"/>
        <v>NS</v>
      </c>
      <c r="J37" s="122" t="str">
        <f t="shared" si="375"/>
        <v>NS</v>
      </c>
      <c r="K37" s="122" t="str">
        <f t="shared" si="376"/>
        <v>NS</v>
      </c>
      <c r="L37" s="123">
        <v>1.0999999999999999E-2</v>
      </c>
      <c r="M37" s="122" t="str">
        <f t="shared" si="377"/>
        <v>VG</v>
      </c>
      <c r="N37" s="122" t="str">
        <f t="shared" si="378"/>
        <v>NS</v>
      </c>
      <c r="O37" s="122" t="str">
        <f t="shared" si="379"/>
        <v>NS</v>
      </c>
      <c r="P37" s="122" t="str">
        <f t="shared" si="380"/>
        <v>NS</v>
      </c>
      <c r="Q37" s="122">
        <v>0.5</v>
      </c>
      <c r="R37" s="122" t="str">
        <f t="shared" si="381"/>
        <v>VG</v>
      </c>
      <c r="S37" s="122" t="str">
        <f t="shared" si="382"/>
        <v>NS</v>
      </c>
      <c r="T37" s="122" t="str">
        <f t="shared" si="383"/>
        <v>NS</v>
      </c>
      <c r="U37" s="122" t="str">
        <f t="shared" si="384"/>
        <v>NS</v>
      </c>
      <c r="V37" s="122">
        <v>0.753</v>
      </c>
      <c r="W37" s="122" t="str">
        <f t="shared" si="385"/>
        <v>G</v>
      </c>
      <c r="X37" s="122" t="str">
        <f t="shared" si="386"/>
        <v>NS</v>
      </c>
      <c r="Y37" s="122" t="str">
        <f t="shared" si="387"/>
        <v>NS</v>
      </c>
      <c r="Z37" s="122" t="str">
        <f t="shared" si="388"/>
        <v>NS</v>
      </c>
      <c r="AA37" s="166">
        <v>-1.4541049943029001</v>
      </c>
      <c r="AB37" s="166">
        <v>-1.3504457651966399</v>
      </c>
      <c r="AC37" s="166">
        <v>62.899204382333799</v>
      </c>
      <c r="AD37" s="166">
        <v>62.157426473123202</v>
      </c>
      <c r="AE37" s="166">
        <v>1.5665583277691599</v>
      </c>
      <c r="AF37" s="166">
        <v>1.5331163573573401</v>
      </c>
      <c r="AG37" s="166">
        <v>0.50888231720407495</v>
      </c>
      <c r="AH37" s="166">
        <v>0.46514882670209701</v>
      </c>
      <c r="AI37" s="67" t="s">
        <v>73</v>
      </c>
      <c r="AJ37" s="67" t="s">
        <v>73</v>
      </c>
      <c r="AK37" s="67" t="s">
        <v>73</v>
      </c>
      <c r="AL37" s="67" t="s">
        <v>73</v>
      </c>
      <c r="AM37" s="67" t="s">
        <v>73</v>
      </c>
      <c r="AN37" s="67" t="s">
        <v>73</v>
      </c>
      <c r="AO37" s="67" t="s">
        <v>73</v>
      </c>
      <c r="AP37" s="67" t="s">
        <v>73</v>
      </c>
      <c r="AR37" s="167" t="s">
        <v>74</v>
      </c>
      <c r="AS37" s="166">
        <v>-1.4035295644097801</v>
      </c>
      <c r="AT37" s="166">
        <v>-1.41662761682807</v>
      </c>
      <c r="AU37" s="166">
        <v>62.146960657570503</v>
      </c>
      <c r="AV37" s="166">
        <v>62.151711810774401</v>
      </c>
      <c r="AW37" s="166">
        <v>1.5503320819778501</v>
      </c>
      <c r="AX37" s="166">
        <v>1.5545506157176301</v>
      </c>
      <c r="AY37" s="166">
        <v>0.52114593619514005</v>
      </c>
      <c r="AZ37" s="166">
        <v>0.51427154263673303</v>
      </c>
      <c r="BA37" s="67" t="s">
        <v>73</v>
      </c>
      <c r="BB37" s="67" t="s">
        <v>73</v>
      </c>
      <c r="BC37" s="67" t="s">
        <v>73</v>
      </c>
      <c r="BD37" s="67" t="s">
        <v>73</v>
      </c>
      <c r="BE37" s="67" t="s">
        <v>73</v>
      </c>
      <c r="BF37" s="67" t="s">
        <v>73</v>
      </c>
      <c r="BG37" s="67" t="s">
        <v>73</v>
      </c>
      <c r="BH37" s="67" t="s">
        <v>73</v>
      </c>
      <c r="BI37" s="120">
        <f t="shared" si="389"/>
        <v>1</v>
      </c>
      <c r="BJ37" s="120" t="s">
        <v>74</v>
      </c>
      <c r="BK37" s="166">
        <v>-1.4512831889503</v>
      </c>
      <c r="BL37" s="166">
        <v>-1.4554895635925</v>
      </c>
      <c r="BM37" s="166">
        <v>62.8780054845842</v>
      </c>
      <c r="BN37" s="166">
        <v>62.728644377839302</v>
      </c>
      <c r="BO37" s="166">
        <v>1.5656574302670101</v>
      </c>
      <c r="BP37" s="166">
        <v>1.5670001798316799</v>
      </c>
      <c r="BQ37" s="166">
        <v>0.51047864847191304</v>
      </c>
      <c r="BR37" s="166">
        <v>0.50298660633611003</v>
      </c>
      <c r="BS37" s="120" t="s">
        <v>73</v>
      </c>
      <c r="BT37" s="120" t="s">
        <v>73</v>
      </c>
      <c r="BU37" s="120" t="s">
        <v>73</v>
      </c>
      <c r="BV37" s="120" t="s">
        <v>73</v>
      </c>
      <c r="BW37" s="120" t="s">
        <v>73</v>
      </c>
      <c r="BX37" s="120" t="s">
        <v>73</v>
      </c>
      <c r="BY37" s="120" t="s">
        <v>73</v>
      </c>
      <c r="BZ37" s="120" t="s">
        <v>73</v>
      </c>
    </row>
    <row r="38" spans="1:78" s="120" customFormat="1" x14ac:dyDescent="0.3">
      <c r="A38" s="165">
        <v>14158500</v>
      </c>
      <c r="B38" s="120">
        <v>23773373</v>
      </c>
      <c r="C38" s="120" t="s">
        <v>2</v>
      </c>
      <c r="D38" s="98" t="s">
        <v>380</v>
      </c>
      <c r="E38" s="98" t="s">
        <v>318</v>
      </c>
      <c r="F38" s="121"/>
      <c r="G38" s="122">
        <v>0.75</v>
      </c>
      <c r="H38" s="122" t="str">
        <f t="shared" ref="H38" si="390">IF(G38&gt;0.8,"VG",IF(G38&gt;0.7,"G",IF(G38&gt;0.45,"S","NS")))</f>
        <v>G</v>
      </c>
      <c r="I38" s="122" t="str">
        <f t="shared" ref="I38" si="391">AJ38</f>
        <v>NS</v>
      </c>
      <c r="J38" s="122" t="str">
        <f t="shared" ref="J38" si="392">BB38</f>
        <v>NS</v>
      </c>
      <c r="K38" s="122" t="str">
        <f t="shared" ref="K38" si="393">BT38</f>
        <v>NS</v>
      </c>
      <c r="L38" s="123">
        <v>1.8499999999999999E-2</v>
      </c>
      <c r="M38" s="122" t="str">
        <f t="shared" ref="M38" si="394">IF(ABS(L38)&lt;5%,"VG",IF(ABS(L38)&lt;10%,"G",IF(ABS(L38)&lt;15%,"S","NS")))</f>
        <v>VG</v>
      </c>
      <c r="N38" s="122" t="str">
        <f t="shared" ref="N38" si="395">AO38</f>
        <v>NS</v>
      </c>
      <c r="O38" s="122" t="str">
        <f t="shared" ref="O38" si="396">BD38</f>
        <v>NS</v>
      </c>
      <c r="P38" s="122" t="str">
        <f t="shared" ref="P38" si="397">BY38</f>
        <v>NS</v>
      </c>
      <c r="Q38" s="122">
        <v>0.499</v>
      </c>
      <c r="R38" s="122" t="str">
        <f t="shared" ref="R38" si="398">IF(Q38&lt;=0.5,"VG",IF(Q38&lt;=0.6,"G",IF(Q38&lt;=0.7,"S","NS")))</f>
        <v>VG</v>
      </c>
      <c r="S38" s="122" t="str">
        <f t="shared" ref="S38" si="399">AN38</f>
        <v>NS</v>
      </c>
      <c r="T38" s="122" t="str">
        <f t="shared" ref="T38" si="400">BF38</f>
        <v>NS</v>
      </c>
      <c r="U38" s="122" t="str">
        <f t="shared" ref="U38" si="401">BX38</f>
        <v>NS</v>
      </c>
      <c r="V38" s="122">
        <v>0.751</v>
      </c>
      <c r="W38" s="122" t="str">
        <f t="shared" ref="W38" si="402">IF(V38&gt;0.85,"VG",IF(V38&gt;0.75,"G",IF(V38&gt;0.6,"S","NS")))</f>
        <v>G</v>
      </c>
      <c r="X38" s="122" t="str">
        <f t="shared" ref="X38" si="403">AP38</f>
        <v>NS</v>
      </c>
      <c r="Y38" s="122" t="str">
        <f t="shared" ref="Y38" si="404">BH38</f>
        <v>NS</v>
      </c>
      <c r="Z38" s="122" t="str">
        <f t="shared" ref="Z38" si="405">BZ38</f>
        <v>NS</v>
      </c>
      <c r="AA38" s="166">
        <v>-1.4541049943029001</v>
      </c>
      <c r="AB38" s="166">
        <v>-1.3504457651966399</v>
      </c>
      <c r="AC38" s="166">
        <v>62.899204382333799</v>
      </c>
      <c r="AD38" s="166">
        <v>62.157426473123202</v>
      </c>
      <c r="AE38" s="166">
        <v>1.5665583277691599</v>
      </c>
      <c r="AF38" s="166">
        <v>1.5331163573573401</v>
      </c>
      <c r="AG38" s="166">
        <v>0.50888231720407495</v>
      </c>
      <c r="AH38" s="166">
        <v>0.46514882670209701</v>
      </c>
      <c r="AI38" s="67" t="s">
        <v>73</v>
      </c>
      <c r="AJ38" s="67" t="s">
        <v>73</v>
      </c>
      <c r="AK38" s="67" t="s">
        <v>73</v>
      </c>
      <c r="AL38" s="67" t="s">
        <v>73</v>
      </c>
      <c r="AM38" s="67" t="s">
        <v>73</v>
      </c>
      <c r="AN38" s="67" t="s">
        <v>73</v>
      </c>
      <c r="AO38" s="67" t="s">
        <v>73</v>
      </c>
      <c r="AP38" s="67" t="s">
        <v>73</v>
      </c>
      <c r="AR38" s="167" t="s">
        <v>74</v>
      </c>
      <c r="AS38" s="166">
        <v>-1.4035295644097801</v>
      </c>
      <c r="AT38" s="166">
        <v>-1.41662761682807</v>
      </c>
      <c r="AU38" s="166">
        <v>62.146960657570503</v>
      </c>
      <c r="AV38" s="166">
        <v>62.151711810774401</v>
      </c>
      <c r="AW38" s="166">
        <v>1.5503320819778501</v>
      </c>
      <c r="AX38" s="166">
        <v>1.5545506157176301</v>
      </c>
      <c r="AY38" s="166">
        <v>0.52114593619514005</v>
      </c>
      <c r="AZ38" s="166">
        <v>0.51427154263673303</v>
      </c>
      <c r="BA38" s="67" t="s">
        <v>73</v>
      </c>
      <c r="BB38" s="67" t="s">
        <v>73</v>
      </c>
      <c r="BC38" s="67" t="s">
        <v>73</v>
      </c>
      <c r="BD38" s="67" t="s">
        <v>73</v>
      </c>
      <c r="BE38" s="67" t="s">
        <v>73</v>
      </c>
      <c r="BF38" s="67" t="s">
        <v>73</v>
      </c>
      <c r="BG38" s="67" t="s">
        <v>73</v>
      </c>
      <c r="BH38" s="67" t="s">
        <v>73</v>
      </c>
      <c r="BI38" s="120">
        <f t="shared" ref="BI38" si="406">IF(BJ38=AR38,1,0)</f>
        <v>1</v>
      </c>
      <c r="BJ38" s="120" t="s">
        <v>74</v>
      </c>
      <c r="BK38" s="166">
        <v>-1.4512831889503</v>
      </c>
      <c r="BL38" s="166">
        <v>-1.4554895635925</v>
      </c>
      <c r="BM38" s="166">
        <v>62.8780054845842</v>
      </c>
      <c r="BN38" s="166">
        <v>62.728644377839302</v>
      </c>
      <c r="BO38" s="166">
        <v>1.5656574302670101</v>
      </c>
      <c r="BP38" s="166">
        <v>1.5670001798316799</v>
      </c>
      <c r="BQ38" s="166">
        <v>0.51047864847191304</v>
      </c>
      <c r="BR38" s="166">
        <v>0.50298660633611003</v>
      </c>
      <c r="BS38" s="120" t="s">
        <v>73</v>
      </c>
      <c r="BT38" s="120" t="s">
        <v>73</v>
      </c>
      <c r="BU38" s="120" t="s">
        <v>73</v>
      </c>
      <c r="BV38" s="120" t="s">
        <v>73</v>
      </c>
      <c r="BW38" s="120" t="s">
        <v>73</v>
      </c>
      <c r="BX38" s="120" t="s">
        <v>73</v>
      </c>
      <c r="BY38" s="120" t="s">
        <v>73</v>
      </c>
      <c r="BZ38" s="120" t="s">
        <v>73</v>
      </c>
    </row>
    <row r="39" spans="1:78" s="120" customFormat="1" ht="28.8" x14ac:dyDescent="0.3">
      <c r="A39" s="165">
        <v>14158500</v>
      </c>
      <c r="B39" s="120">
        <v>23773373</v>
      </c>
      <c r="C39" s="120" t="s">
        <v>2</v>
      </c>
      <c r="D39" s="98" t="s">
        <v>382</v>
      </c>
      <c r="E39" s="98" t="s">
        <v>383</v>
      </c>
      <c r="F39" s="121"/>
      <c r="G39" s="122">
        <v>0.66</v>
      </c>
      <c r="H39" s="122" t="str">
        <f t="shared" ref="H39" si="407">IF(G39&gt;0.8,"VG",IF(G39&gt;0.7,"G",IF(G39&gt;0.45,"S","NS")))</f>
        <v>S</v>
      </c>
      <c r="I39" s="122" t="str">
        <f t="shared" ref="I39" si="408">AJ39</f>
        <v>NS</v>
      </c>
      <c r="J39" s="122" t="str">
        <f t="shared" ref="J39" si="409">BB39</f>
        <v>NS</v>
      </c>
      <c r="K39" s="122" t="str">
        <f t="shared" ref="K39" si="410">BT39</f>
        <v>NS</v>
      </c>
      <c r="L39" s="123">
        <v>-0.13800000000000001</v>
      </c>
      <c r="M39" s="122" t="str">
        <f t="shared" ref="M39" si="411">IF(ABS(L39)&lt;5%,"VG",IF(ABS(L39)&lt;10%,"G",IF(ABS(L39)&lt;15%,"S","NS")))</f>
        <v>S</v>
      </c>
      <c r="N39" s="122" t="str">
        <f t="shared" ref="N39" si="412">AO39</f>
        <v>NS</v>
      </c>
      <c r="O39" s="122" t="str">
        <f t="shared" ref="O39" si="413">BD39</f>
        <v>NS</v>
      </c>
      <c r="P39" s="122" t="str">
        <f t="shared" ref="P39" si="414">BY39</f>
        <v>NS</v>
      </c>
      <c r="Q39" s="122">
        <v>0.56000000000000005</v>
      </c>
      <c r="R39" s="122" t="str">
        <f t="shared" ref="R39" si="415">IF(Q39&lt;=0.5,"VG",IF(Q39&lt;=0.6,"G",IF(Q39&lt;=0.7,"S","NS")))</f>
        <v>G</v>
      </c>
      <c r="S39" s="122" t="str">
        <f t="shared" ref="S39" si="416">AN39</f>
        <v>NS</v>
      </c>
      <c r="T39" s="122" t="str">
        <f t="shared" ref="T39" si="417">BF39</f>
        <v>NS</v>
      </c>
      <c r="U39" s="122" t="str">
        <f t="shared" ref="U39" si="418">BX39</f>
        <v>NS</v>
      </c>
      <c r="V39" s="122">
        <v>0.76500000000000001</v>
      </c>
      <c r="W39" s="122" t="str">
        <f t="shared" ref="W39" si="419">IF(V39&gt;0.85,"VG",IF(V39&gt;0.75,"G",IF(V39&gt;0.6,"S","NS")))</f>
        <v>G</v>
      </c>
      <c r="X39" s="122" t="str">
        <f t="shared" ref="X39" si="420">AP39</f>
        <v>NS</v>
      </c>
      <c r="Y39" s="122" t="str">
        <f t="shared" ref="Y39" si="421">BH39</f>
        <v>NS</v>
      </c>
      <c r="Z39" s="122" t="str">
        <f t="shared" ref="Z39" si="422">BZ39</f>
        <v>NS</v>
      </c>
      <c r="AA39" s="166">
        <v>-1.4541049943029001</v>
      </c>
      <c r="AB39" s="166">
        <v>-1.3504457651966399</v>
      </c>
      <c r="AC39" s="166">
        <v>62.899204382333799</v>
      </c>
      <c r="AD39" s="166">
        <v>62.157426473123202</v>
      </c>
      <c r="AE39" s="166">
        <v>1.5665583277691599</v>
      </c>
      <c r="AF39" s="166">
        <v>1.5331163573573401</v>
      </c>
      <c r="AG39" s="166">
        <v>0.50888231720407495</v>
      </c>
      <c r="AH39" s="166">
        <v>0.46514882670209701</v>
      </c>
      <c r="AI39" s="67" t="s">
        <v>73</v>
      </c>
      <c r="AJ39" s="67" t="s">
        <v>73</v>
      </c>
      <c r="AK39" s="67" t="s">
        <v>73</v>
      </c>
      <c r="AL39" s="67" t="s">
        <v>73</v>
      </c>
      <c r="AM39" s="67" t="s">
        <v>73</v>
      </c>
      <c r="AN39" s="67" t="s">
        <v>73</v>
      </c>
      <c r="AO39" s="67" t="s">
        <v>73</v>
      </c>
      <c r="AP39" s="67" t="s">
        <v>73</v>
      </c>
      <c r="AR39" s="167" t="s">
        <v>74</v>
      </c>
      <c r="AS39" s="166">
        <v>-1.4035295644097801</v>
      </c>
      <c r="AT39" s="166">
        <v>-1.41662761682807</v>
      </c>
      <c r="AU39" s="166">
        <v>62.146960657570503</v>
      </c>
      <c r="AV39" s="166">
        <v>62.151711810774401</v>
      </c>
      <c r="AW39" s="166">
        <v>1.5503320819778501</v>
      </c>
      <c r="AX39" s="166">
        <v>1.5545506157176301</v>
      </c>
      <c r="AY39" s="166">
        <v>0.52114593619514005</v>
      </c>
      <c r="AZ39" s="166">
        <v>0.51427154263673303</v>
      </c>
      <c r="BA39" s="67" t="s">
        <v>73</v>
      </c>
      <c r="BB39" s="67" t="s">
        <v>73</v>
      </c>
      <c r="BC39" s="67" t="s">
        <v>73</v>
      </c>
      <c r="BD39" s="67" t="s">
        <v>73</v>
      </c>
      <c r="BE39" s="67" t="s">
        <v>73</v>
      </c>
      <c r="BF39" s="67" t="s">
        <v>73</v>
      </c>
      <c r="BG39" s="67" t="s">
        <v>73</v>
      </c>
      <c r="BH39" s="67" t="s">
        <v>73</v>
      </c>
      <c r="BI39" s="120">
        <f t="shared" ref="BI39" si="423">IF(BJ39=AR39,1,0)</f>
        <v>1</v>
      </c>
      <c r="BJ39" s="120" t="s">
        <v>74</v>
      </c>
      <c r="BK39" s="166">
        <v>-1.4512831889503</v>
      </c>
      <c r="BL39" s="166">
        <v>-1.4554895635925</v>
      </c>
      <c r="BM39" s="166">
        <v>62.8780054845842</v>
      </c>
      <c r="BN39" s="166">
        <v>62.728644377839302</v>
      </c>
      <c r="BO39" s="166">
        <v>1.5656574302670101</v>
      </c>
      <c r="BP39" s="166">
        <v>1.5670001798316799</v>
      </c>
      <c r="BQ39" s="166">
        <v>0.51047864847191304</v>
      </c>
      <c r="BR39" s="166">
        <v>0.50298660633611003</v>
      </c>
      <c r="BS39" s="120" t="s">
        <v>73</v>
      </c>
      <c r="BT39" s="120" t="s">
        <v>73</v>
      </c>
      <c r="BU39" s="120" t="s">
        <v>73</v>
      </c>
      <c r="BV39" s="120" t="s">
        <v>73</v>
      </c>
      <c r="BW39" s="120" t="s">
        <v>73</v>
      </c>
      <c r="BX39" s="120" t="s">
        <v>73</v>
      </c>
      <c r="BY39" s="120" t="s">
        <v>73</v>
      </c>
      <c r="BZ39" s="120" t="s">
        <v>73</v>
      </c>
    </row>
    <row r="40" spans="1:78" s="69" customFormat="1" x14ac:dyDescent="0.3">
      <c r="A40" s="72"/>
      <c r="D40" s="113"/>
      <c r="E40" s="113"/>
      <c r="F40" s="80"/>
      <c r="G40" s="70"/>
      <c r="H40" s="70"/>
      <c r="I40" s="70"/>
      <c r="J40" s="70"/>
      <c r="K40" s="70"/>
      <c r="L40" s="71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4"/>
      <c r="AN40" s="74"/>
      <c r="AO40" s="74"/>
      <c r="AP40" s="74"/>
      <c r="AR40" s="75"/>
      <c r="AS40" s="73"/>
      <c r="AT40" s="73"/>
      <c r="AU40" s="73"/>
      <c r="AV40" s="73"/>
      <c r="AW40" s="73"/>
      <c r="AX40" s="73"/>
      <c r="AY40" s="73"/>
      <c r="AZ40" s="73"/>
      <c r="BA40" s="74"/>
      <c r="BB40" s="74"/>
      <c r="BC40" s="74"/>
      <c r="BD40" s="74"/>
      <c r="BE40" s="74"/>
      <c r="BF40" s="74"/>
      <c r="BG40" s="74"/>
      <c r="BH40" s="74"/>
      <c r="BK40" s="73"/>
      <c r="BL40" s="73"/>
      <c r="BM40" s="73"/>
      <c r="BN40" s="73"/>
      <c r="BO40" s="73"/>
      <c r="BP40" s="73"/>
      <c r="BQ40" s="73"/>
      <c r="BR40" s="73"/>
    </row>
    <row r="41" spans="1:78" x14ac:dyDescent="0.3">
      <c r="A41" s="2" t="s">
        <v>89</v>
      </c>
      <c r="B41">
        <v>23773363</v>
      </c>
      <c r="C41" t="s">
        <v>90</v>
      </c>
      <c r="D41" t="s">
        <v>91</v>
      </c>
      <c r="G41" s="16">
        <v>-9.5</v>
      </c>
      <c r="H41" s="16" t="str">
        <f t="shared" ref="H41:H48" si="424">IF(G41&gt;0.8,"VG",IF(G41&gt;0.7,"G",IF(G41&gt;0.45,"S","NS")))</f>
        <v>NS</v>
      </c>
      <c r="L41" s="19">
        <v>-0.58399999999999996</v>
      </c>
      <c r="M41" s="26" t="str">
        <f t="shared" ref="M41:M48" si="425">IF(ABS(L41)&lt;5%,"VG",IF(ABS(L41)&lt;10%,"G",IF(ABS(L41)&lt;15%,"S","NS")))</f>
        <v>NS</v>
      </c>
      <c r="Q41" s="17">
        <v>1.0109999999999999</v>
      </c>
      <c r="R41" s="17" t="str">
        <f t="shared" ref="R41:R48" si="426">IF(Q41&lt;=0.5,"VG",IF(Q41&lt;=0.6,"G",IF(Q41&lt;=0.7,"S","NS")))</f>
        <v>NS</v>
      </c>
      <c r="V41" s="18">
        <v>0.42399999999999999</v>
      </c>
      <c r="W41" s="18" t="str">
        <f t="shared" ref="W41:W48" si="427">IF(V41&gt;0.85,"VG",IF(V41&gt;0.75,"G",IF(V41&gt;0.6,"S","NS")))</f>
        <v>NS</v>
      </c>
      <c r="AA41" s="33"/>
      <c r="AB41" s="33"/>
      <c r="AC41" s="42"/>
      <c r="AD41" s="42"/>
      <c r="AE41" s="43"/>
      <c r="AF41" s="43"/>
      <c r="AG41" s="35"/>
      <c r="AH41" s="35"/>
      <c r="AI41" s="36"/>
      <c r="AJ41" s="36"/>
      <c r="AK41" s="40"/>
      <c r="AL41" s="40"/>
      <c r="AM41" s="41"/>
      <c r="AN41" s="41"/>
      <c r="AO41" s="3"/>
      <c r="AP41" s="3"/>
      <c r="AR41" s="44"/>
      <c r="AS41" s="33"/>
      <c r="AT41" s="33"/>
      <c r="AU41" s="42"/>
      <c r="AV41" s="42"/>
      <c r="AW41" s="43"/>
      <c r="AX41" s="43"/>
      <c r="AY41" s="35"/>
      <c r="AZ41" s="35"/>
      <c r="BA41" s="36"/>
      <c r="BB41" s="36"/>
      <c r="BC41" s="40"/>
      <c r="BD41" s="40"/>
      <c r="BE41" s="41"/>
      <c r="BF41" s="41"/>
      <c r="BG41" s="3"/>
      <c r="BH41" s="3"/>
      <c r="BK41" s="35"/>
      <c r="BL41" s="35"/>
      <c r="BM41" s="35"/>
      <c r="BN41" s="35"/>
      <c r="BO41" s="35"/>
      <c r="BP41" s="35"/>
      <c r="BQ41" s="35"/>
      <c r="BR41" s="35"/>
    </row>
    <row r="42" spans="1:78" x14ac:dyDescent="0.3">
      <c r="A42" s="2"/>
      <c r="M42" s="26"/>
      <c r="AA42" s="33"/>
      <c r="AB42" s="33"/>
      <c r="AC42" s="42"/>
      <c r="AD42" s="42"/>
      <c r="AE42" s="43"/>
      <c r="AF42" s="43"/>
      <c r="AG42" s="35"/>
      <c r="AH42" s="35"/>
      <c r="AI42" s="36"/>
      <c r="AJ42" s="36"/>
      <c r="AK42" s="40"/>
      <c r="AL42" s="40"/>
      <c r="AM42" s="41"/>
      <c r="AN42" s="41"/>
      <c r="AO42" s="3"/>
      <c r="AP42" s="3"/>
      <c r="AR42" s="44"/>
      <c r="AS42" s="33"/>
      <c r="AT42" s="33"/>
      <c r="AU42" s="42"/>
      <c r="AV42" s="42"/>
      <c r="AW42" s="43"/>
      <c r="AX42" s="43"/>
      <c r="AY42" s="35"/>
      <c r="AZ42" s="35"/>
      <c r="BA42" s="36"/>
      <c r="BB42" s="36"/>
      <c r="BC42" s="40"/>
      <c r="BD42" s="40"/>
      <c r="BE42" s="41"/>
      <c r="BF42" s="41"/>
      <c r="BG42" s="3"/>
      <c r="BH42" s="3"/>
      <c r="BK42" s="35"/>
      <c r="BL42" s="35"/>
      <c r="BM42" s="35"/>
      <c r="BN42" s="35"/>
      <c r="BO42" s="35"/>
      <c r="BP42" s="35"/>
      <c r="BQ42" s="35"/>
      <c r="BR42" s="35"/>
    </row>
    <row r="43" spans="1:78" s="55" customFormat="1" ht="28.8" x14ac:dyDescent="0.3">
      <c r="A43" s="54">
        <v>14158790</v>
      </c>
      <c r="B43" s="55">
        <v>23773393</v>
      </c>
      <c r="C43" s="56" t="s">
        <v>92</v>
      </c>
      <c r="D43" s="55" t="s">
        <v>172</v>
      </c>
      <c r="F43" s="78"/>
      <c r="G43" s="57">
        <v>0.69399999999999995</v>
      </c>
      <c r="H43" s="57" t="str">
        <f t="shared" si="424"/>
        <v>S</v>
      </c>
      <c r="I43" s="57" t="str">
        <f t="shared" ref="I43:I48" si="428">AJ43</f>
        <v>S</v>
      </c>
      <c r="J43" s="57" t="str">
        <f t="shared" ref="J43:J48" si="429">BB43</f>
        <v>G</v>
      </c>
      <c r="K43" s="57" t="str">
        <f t="shared" ref="K43:K48" si="430">BT43</f>
        <v>G</v>
      </c>
      <c r="L43" s="58">
        <v>2E-3</v>
      </c>
      <c r="M43" s="57" t="str">
        <f t="shared" si="425"/>
        <v>VG</v>
      </c>
      <c r="N43" s="57" t="str">
        <f t="shared" ref="N43:N48" si="431">AO43</f>
        <v>G</v>
      </c>
      <c r="O43" s="57" t="str">
        <f t="shared" ref="O43:O48" si="432">BD43</f>
        <v>G</v>
      </c>
      <c r="P43" s="57" t="str">
        <f t="shared" ref="P43:P48" si="433">BY43</f>
        <v>G</v>
      </c>
      <c r="Q43" s="57">
        <v>0.55200000000000005</v>
      </c>
      <c r="R43" s="57" t="str">
        <f t="shared" si="426"/>
        <v>G</v>
      </c>
      <c r="S43" s="57" t="str">
        <f t="shared" ref="S43:S48" si="434">AN43</f>
        <v>G</v>
      </c>
      <c r="T43" s="57" t="str">
        <f t="shared" ref="T43:T48" si="435">BF43</f>
        <v>VG</v>
      </c>
      <c r="U43" s="57" t="str">
        <f t="shared" ref="U43:U48" si="436">BX43</f>
        <v>VG</v>
      </c>
      <c r="V43" s="57">
        <v>0.71799999999999997</v>
      </c>
      <c r="W43" s="57" t="str">
        <f t="shared" si="427"/>
        <v>S</v>
      </c>
      <c r="X43" s="57" t="str">
        <f t="shared" ref="X43:X48" si="437">AP43</f>
        <v>S</v>
      </c>
      <c r="Y43" s="57" t="str">
        <f t="shared" ref="Y43:Y48" si="438">BH43</f>
        <v>G</v>
      </c>
      <c r="Z43" s="57" t="str">
        <f t="shared" ref="Z43:Z48" si="439">BZ43</f>
        <v>G</v>
      </c>
      <c r="AA43" s="59">
        <v>0.73826421128751596</v>
      </c>
      <c r="AB43" s="59">
        <v>0.68764690136602502</v>
      </c>
      <c r="AC43" s="59">
        <v>7.6075962877986996</v>
      </c>
      <c r="AD43" s="59">
        <v>3.4185755354494298</v>
      </c>
      <c r="AE43" s="59">
        <v>0.51160120085129301</v>
      </c>
      <c r="AF43" s="59">
        <v>0.55888558635374996</v>
      </c>
      <c r="AG43" s="59">
        <v>0.80425822209953401</v>
      </c>
      <c r="AH43" s="59">
        <v>0.71702551703780304</v>
      </c>
      <c r="AI43" s="60" t="s">
        <v>75</v>
      </c>
      <c r="AJ43" s="60" t="s">
        <v>76</v>
      </c>
      <c r="AK43" s="60" t="s">
        <v>75</v>
      </c>
      <c r="AL43" s="60" t="s">
        <v>77</v>
      </c>
      <c r="AM43" s="60" t="s">
        <v>75</v>
      </c>
      <c r="AN43" s="60" t="s">
        <v>75</v>
      </c>
      <c r="AO43" s="60" t="s">
        <v>75</v>
      </c>
      <c r="AP43" s="60" t="s">
        <v>76</v>
      </c>
      <c r="AR43" s="61" t="s">
        <v>78</v>
      </c>
      <c r="AS43" s="59">
        <v>0.73520929581453698</v>
      </c>
      <c r="AT43" s="59">
        <v>0.75118898337791196</v>
      </c>
      <c r="AU43" s="59">
        <v>8.0861336842206004</v>
      </c>
      <c r="AV43" s="59">
        <v>7.9465833675547897</v>
      </c>
      <c r="AW43" s="59">
        <v>0.51457818082917495</v>
      </c>
      <c r="AX43" s="59">
        <v>0.49880959956890197</v>
      </c>
      <c r="AY43" s="59">
        <v>0.80222190842627705</v>
      </c>
      <c r="AZ43" s="59">
        <v>0.81279403757242896</v>
      </c>
      <c r="BA43" s="60" t="s">
        <v>75</v>
      </c>
      <c r="BB43" s="60" t="s">
        <v>75</v>
      </c>
      <c r="BC43" s="60" t="s">
        <v>75</v>
      </c>
      <c r="BD43" s="60" t="s">
        <v>75</v>
      </c>
      <c r="BE43" s="60" t="s">
        <v>75</v>
      </c>
      <c r="BF43" s="60" t="s">
        <v>77</v>
      </c>
      <c r="BG43" s="60" t="s">
        <v>75</v>
      </c>
      <c r="BH43" s="60" t="s">
        <v>75</v>
      </c>
      <c r="BI43" s="55">
        <f t="shared" ref="BI43:BI48" si="440">IF(BJ43=AR43,1,0)</f>
        <v>1</v>
      </c>
      <c r="BJ43" s="55" t="s">
        <v>78</v>
      </c>
      <c r="BK43" s="59">
        <v>0.73593302929872295</v>
      </c>
      <c r="BL43" s="59">
        <v>0.75000401917089399</v>
      </c>
      <c r="BM43" s="59">
        <v>9.9614971936286505</v>
      </c>
      <c r="BN43" s="59">
        <v>9.4196893225000498</v>
      </c>
      <c r="BO43" s="59">
        <v>0.51387446978934104</v>
      </c>
      <c r="BP43" s="59">
        <v>0.49999598081295199</v>
      </c>
      <c r="BQ43" s="59">
        <v>0.80755704914537996</v>
      </c>
      <c r="BR43" s="59">
        <v>0.81135155731168696</v>
      </c>
      <c r="BS43" s="55" t="s">
        <v>75</v>
      </c>
      <c r="BT43" s="55" t="s">
        <v>75</v>
      </c>
      <c r="BU43" s="55" t="s">
        <v>75</v>
      </c>
      <c r="BV43" s="55" t="s">
        <v>75</v>
      </c>
      <c r="BW43" s="55" t="s">
        <v>75</v>
      </c>
      <c r="BX43" s="55" t="s">
        <v>77</v>
      </c>
      <c r="BY43" s="55" t="s">
        <v>75</v>
      </c>
      <c r="BZ43" s="55" t="s">
        <v>75</v>
      </c>
    </row>
    <row r="44" spans="1:78" s="55" customFormat="1" ht="28.8" x14ac:dyDescent="0.3">
      <c r="A44" s="54">
        <v>14158790</v>
      </c>
      <c r="B44" s="55">
        <v>23773393</v>
      </c>
      <c r="C44" s="56" t="s">
        <v>92</v>
      </c>
      <c r="D44" s="55" t="s">
        <v>254</v>
      </c>
      <c r="F44" s="118"/>
      <c r="G44" s="57">
        <v>0.7</v>
      </c>
      <c r="H44" s="57" t="str">
        <f t="shared" si="424"/>
        <v>S</v>
      </c>
      <c r="I44" s="57" t="str">
        <f t="shared" si="428"/>
        <v>S</v>
      </c>
      <c r="J44" s="57" t="str">
        <f t="shared" si="429"/>
        <v>G</v>
      </c>
      <c r="K44" s="57" t="str">
        <f t="shared" si="430"/>
        <v>G</v>
      </c>
      <c r="L44" s="58">
        <v>-7.0000000000000001E-3</v>
      </c>
      <c r="M44" s="57" t="str">
        <f t="shared" si="425"/>
        <v>VG</v>
      </c>
      <c r="N44" s="57" t="str">
        <f t="shared" si="431"/>
        <v>G</v>
      </c>
      <c r="O44" s="57" t="str">
        <f t="shared" si="432"/>
        <v>G</v>
      </c>
      <c r="P44" s="57" t="str">
        <f t="shared" si="433"/>
        <v>G</v>
      </c>
      <c r="Q44" s="57">
        <v>0.55000000000000004</v>
      </c>
      <c r="R44" s="57" t="str">
        <f t="shared" si="426"/>
        <v>G</v>
      </c>
      <c r="S44" s="57" t="str">
        <f t="shared" si="434"/>
        <v>G</v>
      </c>
      <c r="T44" s="57" t="str">
        <f t="shared" si="435"/>
        <v>VG</v>
      </c>
      <c r="U44" s="57" t="str">
        <f t="shared" si="436"/>
        <v>VG</v>
      </c>
      <c r="V44" s="57">
        <v>0.73</v>
      </c>
      <c r="W44" s="57" t="str">
        <f t="shared" si="427"/>
        <v>S</v>
      </c>
      <c r="X44" s="57" t="str">
        <f t="shared" si="437"/>
        <v>S</v>
      </c>
      <c r="Y44" s="57" t="str">
        <f t="shared" si="438"/>
        <v>G</v>
      </c>
      <c r="Z44" s="57" t="str">
        <f t="shared" si="439"/>
        <v>G</v>
      </c>
      <c r="AA44" s="59">
        <v>0.73826421128751596</v>
      </c>
      <c r="AB44" s="59">
        <v>0.68764690136602502</v>
      </c>
      <c r="AC44" s="59">
        <v>7.6075962877986996</v>
      </c>
      <c r="AD44" s="59">
        <v>3.4185755354494298</v>
      </c>
      <c r="AE44" s="59">
        <v>0.51160120085129301</v>
      </c>
      <c r="AF44" s="59">
        <v>0.55888558635374996</v>
      </c>
      <c r="AG44" s="59">
        <v>0.80425822209953401</v>
      </c>
      <c r="AH44" s="59">
        <v>0.71702551703780304</v>
      </c>
      <c r="AI44" s="60" t="s">
        <v>75</v>
      </c>
      <c r="AJ44" s="60" t="s">
        <v>76</v>
      </c>
      <c r="AK44" s="60" t="s">
        <v>75</v>
      </c>
      <c r="AL44" s="60" t="s">
        <v>77</v>
      </c>
      <c r="AM44" s="60" t="s">
        <v>75</v>
      </c>
      <c r="AN44" s="60" t="s">
        <v>75</v>
      </c>
      <c r="AO44" s="60" t="s">
        <v>75</v>
      </c>
      <c r="AP44" s="60" t="s">
        <v>76</v>
      </c>
      <c r="AR44" s="61" t="s">
        <v>78</v>
      </c>
      <c r="AS44" s="59">
        <v>0.73520929581453698</v>
      </c>
      <c r="AT44" s="59">
        <v>0.75118898337791196</v>
      </c>
      <c r="AU44" s="59">
        <v>8.0861336842206004</v>
      </c>
      <c r="AV44" s="59">
        <v>7.9465833675547897</v>
      </c>
      <c r="AW44" s="59">
        <v>0.51457818082917495</v>
      </c>
      <c r="AX44" s="59">
        <v>0.49880959956890197</v>
      </c>
      <c r="AY44" s="59">
        <v>0.80222190842627705</v>
      </c>
      <c r="AZ44" s="59">
        <v>0.81279403757242896</v>
      </c>
      <c r="BA44" s="60" t="s">
        <v>75</v>
      </c>
      <c r="BB44" s="60" t="s">
        <v>75</v>
      </c>
      <c r="BC44" s="60" t="s">
        <v>75</v>
      </c>
      <c r="BD44" s="60" t="s">
        <v>75</v>
      </c>
      <c r="BE44" s="60" t="s">
        <v>75</v>
      </c>
      <c r="BF44" s="60" t="s">
        <v>77</v>
      </c>
      <c r="BG44" s="60" t="s">
        <v>75</v>
      </c>
      <c r="BH44" s="60" t="s">
        <v>75</v>
      </c>
      <c r="BI44" s="55">
        <f t="shared" si="440"/>
        <v>1</v>
      </c>
      <c r="BJ44" s="55" t="s">
        <v>78</v>
      </c>
      <c r="BK44" s="59">
        <v>0.73593302929872295</v>
      </c>
      <c r="BL44" s="59">
        <v>0.75000401917089399</v>
      </c>
      <c r="BM44" s="59">
        <v>9.9614971936286505</v>
      </c>
      <c r="BN44" s="59">
        <v>9.4196893225000498</v>
      </c>
      <c r="BO44" s="59">
        <v>0.51387446978934104</v>
      </c>
      <c r="BP44" s="59">
        <v>0.49999598081295199</v>
      </c>
      <c r="BQ44" s="59">
        <v>0.80755704914537996</v>
      </c>
      <c r="BR44" s="59">
        <v>0.81135155731168696</v>
      </c>
      <c r="BS44" s="55" t="s">
        <v>75</v>
      </c>
      <c r="BT44" s="55" t="s">
        <v>75</v>
      </c>
      <c r="BU44" s="55" t="s">
        <v>75</v>
      </c>
      <c r="BV44" s="55" t="s">
        <v>75</v>
      </c>
      <c r="BW44" s="55" t="s">
        <v>75</v>
      </c>
      <c r="BX44" s="55" t="s">
        <v>77</v>
      </c>
      <c r="BY44" s="55" t="s">
        <v>75</v>
      </c>
      <c r="BZ44" s="55" t="s">
        <v>75</v>
      </c>
    </row>
    <row r="45" spans="1:78" s="148" customFormat="1" ht="28.8" x14ac:dyDescent="0.3">
      <c r="A45" s="147">
        <v>14158790</v>
      </c>
      <c r="B45" s="148">
        <v>23773393</v>
      </c>
      <c r="C45" s="149" t="s">
        <v>92</v>
      </c>
      <c r="D45" s="148" t="s">
        <v>301</v>
      </c>
      <c r="F45" s="150"/>
      <c r="G45" s="151">
        <v>0.64</v>
      </c>
      <c r="H45" s="151" t="str">
        <f t="shared" si="424"/>
        <v>S</v>
      </c>
      <c r="I45" s="151" t="str">
        <f t="shared" si="428"/>
        <v>S</v>
      </c>
      <c r="J45" s="151" t="str">
        <f t="shared" si="429"/>
        <v>G</v>
      </c>
      <c r="K45" s="151" t="str">
        <f t="shared" si="430"/>
        <v>G</v>
      </c>
      <c r="L45" s="152">
        <v>-0.16089999999999999</v>
      </c>
      <c r="M45" s="151" t="str">
        <f t="shared" si="425"/>
        <v>NS</v>
      </c>
      <c r="N45" s="151" t="str">
        <f t="shared" si="431"/>
        <v>G</v>
      </c>
      <c r="O45" s="151" t="str">
        <f t="shared" si="432"/>
        <v>G</v>
      </c>
      <c r="P45" s="151" t="str">
        <f t="shared" si="433"/>
        <v>G</v>
      </c>
      <c r="Q45" s="151">
        <v>0.59</v>
      </c>
      <c r="R45" s="151" t="str">
        <f t="shared" si="426"/>
        <v>G</v>
      </c>
      <c r="S45" s="151" t="str">
        <f t="shared" si="434"/>
        <v>G</v>
      </c>
      <c r="T45" s="151" t="str">
        <f t="shared" si="435"/>
        <v>VG</v>
      </c>
      <c r="U45" s="151" t="str">
        <f t="shared" si="436"/>
        <v>VG</v>
      </c>
      <c r="V45" s="151">
        <v>0.69</v>
      </c>
      <c r="W45" s="151" t="str">
        <f t="shared" si="427"/>
        <v>S</v>
      </c>
      <c r="X45" s="151" t="str">
        <f t="shared" si="437"/>
        <v>S</v>
      </c>
      <c r="Y45" s="151" t="str">
        <f t="shared" si="438"/>
        <v>G</v>
      </c>
      <c r="Z45" s="151" t="str">
        <f t="shared" si="439"/>
        <v>G</v>
      </c>
      <c r="AA45" s="153">
        <v>0.73826421128751596</v>
      </c>
      <c r="AB45" s="153">
        <v>0.68764690136602502</v>
      </c>
      <c r="AC45" s="153">
        <v>7.6075962877986996</v>
      </c>
      <c r="AD45" s="153">
        <v>3.4185755354494298</v>
      </c>
      <c r="AE45" s="153">
        <v>0.51160120085129301</v>
      </c>
      <c r="AF45" s="153">
        <v>0.55888558635374996</v>
      </c>
      <c r="AG45" s="153">
        <v>0.80425822209953401</v>
      </c>
      <c r="AH45" s="153">
        <v>0.71702551703780304</v>
      </c>
      <c r="AI45" s="154" t="s">
        <v>75</v>
      </c>
      <c r="AJ45" s="154" t="s">
        <v>76</v>
      </c>
      <c r="AK45" s="154" t="s">
        <v>75</v>
      </c>
      <c r="AL45" s="154" t="s">
        <v>77</v>
      </c>
      <c r="AM45" s="154" t="s">
        <v>75</v>
      </c>
      <c r="AN45" s="154" t="s">
        <v>75</v>
      </c>
      <c r="AO45" s="154" t="s">
        <v>75</v>
      </c>
      <c r="AP45" s="154" t="s">
        <v>76</v>
      </c>
      <c r="AR45" s="155" t="s">
        <v>78</v>
      </c>
      <c r="AS45" s="153">
        <v>0.73520929581453698</v>
      </c>
      <c r="AT45" s="153">
        <v>0.75118898337791196</v>
      </c>
      <c r="AU45" s="153">
        <v>8.0861336842206004</v>
      </c>
      <c r="AV45" s="153">
        <v>7.9465833675547897</v>
      </c>
      <c r="AW45" s="153">
        <v>0.51457818082917495</v>
      </c>
      <c r="AX45" s="153">
        <v>0.49880959956890197</v>
      </c>
      <c r="AY45" s="153">
        <v>0.80222190842627705</v>
      </c>
      <c r="AZ45" s="153">
        <v>0.81279403757242896</v>
      </c>
      <c r="BA45" s="154" t="s">
        <v>75</v>
      </c>
      <c r="BB45" s="154" t="s">
        <v>75</v>
      </c>
      <c r="BC45" s="154" t="s">
        <v>75</v>
      </c>
      <c r="BD45" s="154" t="s">
        <v>75</v>
      </c>
      <c r="BE45" s="154" t="s">
        <v>75</v>
      </c>
      <c r="BF45" s="154" t="s">
        <v>77</v>
      </c>
      <c r="BG45" s="154" t="s">
        <v>75</v>
      </c>
      <c r="BH45" s="154" t="s">
        <v>75</v>
      </c>
      <c r="BI45" s="148">
        <f t="shared" si="440"/>
        <v>1</v>
      </c>
      <c r="BJ45" s="148" t="s">
        <v>78</v>
      </c>
      <c r="BK45" s="153">
        <v>0.73593302929872295</v>
      </c>
      <c r="BL45" s="153">
        <v>0.75000401917089399</v>
      </c>
      <c r="BM45" s="153">
        <v>9.9614971936286505</v>
      </c>
      <c r="BN45" s="153">
        <v>9.4196893225000498</v>
      </c>
      <c r="BO45" s="153">
        <v>0.51387446978934104</v>
      </c>
      <c r="BP45" s="153">
        <v>0.49999598081295199</v>
      </c>
      <c r="BQ45" s="153">
        <v>0.80755704914537996</v>
      </c>
      <c r="BR45" s="153">
        <v>0.81135155731168696</v>
      </c>
      <c r="BS45" s="148" t="s">
        <v>75</v>
      </c>
      <c r="BT45" s="148" t="s">
        <v>75</v>
      </c>
      <c r="BU45" s="148" t="s">
        <v>75</v>
      </c>
      <c r="BV45" s="148" t="s">
        <v>75</v>
      </c>
      <c r="BW45" s="148" t="s">
        <v>75</v>
      </c>
      <c r="BX45" s="148" t="s">
        <v>77</v>
      </c>
      <c r="BY45" s="148" t="s">
        <v>75</v>
      </c>
      <c r="BZ45" s="148" t="s">
        <v>75</v>
      </c>
    </row>
    <row r="46" spans="1:78" s="55" customFormat="1" ht="28.8" x14ac:dyDescent="0.3">
      <c r="A46" s="54">
        <v>14158790</v>
      </c>
      <c r="B46" s="55">
        <v>23773393</v>
      </c>
      <c r="C46" s="56" t="s">
        <v>92</v>
      </c>
      <c r="D46" s="55" t="s">
        <v>336</v>
      </c>
      <c r="E46" s="55" t="s">
        <v>339</v>
      </c>
      <c r="F46" s="118"/>
      <c r="G46" s="57">
        <v>0.77</v>
      </c>
      <c r="H46" s="57" t="str">
        <f t="shared" si="424"/>
        <v>G</v>
      </c>
      <c r="I46" s="57" t="str">
        <f t="shared" si="428"/>
        <v>S</v>
      </c>
      <c r="J46" s="57" t="str">
        <f t="shared" si="429"/>
        <v>G</v>
      </c>
      <c r="K46" s="57" t="str">
        <f t="shared" si="430"/>
        <v>G</v>
      </c>
      <c r="L46" s="58">
        <v>-1.23E-2</v>
      </c>
      <c r="M46" s="57" t="str">
        <f t="shared" si="425"/>
        <v>VG</v>
      </c>
      <c r="N46" s="57" t="str">
        <f t="shared" si="431"/>
        <v>G</v>
      </c>
      <c r="O46" s="57" t="str">
        <f t="shared" si="432"/>
        <v>G</v>
      </c>
      <c r="P46" s="57" t="str">
        <f t="shared" si="433"/>
        <v>G</v>
      </c>
      <c r="Q46" s="57">
        <v>0.48</v>
      </c>
      <c r="R46" s="57" t="str">
        <f t="shared" si="426"/>
        <v>VG</v>
      </c>
      <c r="S46" s="57" t="str">
        <f t="shared" si="434"/>
        <v>G</v>
      </c>
      <c r="T46" s="57" t="str">
        <f t="shared" si="435"/>
        <v>VG</v>
      </c>
      <c r="U46" s="57" t="str">
        <f t="shared" si="436"/>
        <v>VG</v>
      </c>
      <c r="V46" s="57">
        <v>0.77900000000000003</v>
      </c>
      <c r="W46" s="57" t="str">
        <f t="shared" si="427"/>
        <v>G</v>
      </c>
      <c r="X46" s="57" t="str">
        <f t="shared" si="437"/>
        <v>S</v>
      </c>
      <c r="Y46" s="57" t="str">
        <f t="shared" si="438"/>
        <v>G</v>
      </c>
      <c r="Z46" s="57" t="str">
        <f t="shared" si="439"/>
        <v>G</v>
      </c>
      <c r="AA46" s="59">
        <v>0.73826421128751596</v>
      </c>
      <c r="AB46" s="59">
        <v>0.68764690136602502</v>
      </c>
      <c r="AC46" s="59">
        <v>7.6075962877986996</v>
      </c>
      <c r="AD46" s="59">
        <v>3.4185755354494298</v>
      </c>
      <c r="AE46" s="59">
        <v>0.51160120085129301</v>
      </c>
      <c r="AF46" s="59">
        <v>0.55888558635374996</v>
      </c>
      <c r="AG46" s="59">
        <v>0.80425822209953401</v>
      </c>
      <c r="AH46" s="59">
        <v>0.71702551703780304</v>
      </c>
      <c r="AI46" s="60" t="s">
        <v>75</v>
      </c>
      <c r="AJ46" s="60" t="s">
        <v>76</v>
      </c>
      <c r="AK46" s="60" t="s">
        <v>75</v>
      </c>
      <c r="AL46" s="60" t="s">
        <v>77</v>
      </c>
      <c r="AM46" s="60" t="s">
        <v>75</v>
      </c>
      <c r="AN46" s="60" t="s">
        <v>75</v>
      </c>
      <c r="AO46" s="60" t="s">
        <v>75</v>
      </c>
      <c r="AP46" s="60" t="s">
        <v>76</v>
      </c>
      <c r="AR46" s="61" t="s">
        <v>78</v>
      </c>
      <c r="AS46" s="59">
        <v>0.73520929581453698</v>
      </c>
      <c r="AT46" s="59">
        <v>0.75118898337791196</v>
      </c>
      <c r="AU46" s="59">
        <v>8.0861336842206004</v>
      </c>
      <c r="AV46" s="59">
        <v>7.9465833675547897</v>
      </c>
      <c r="AW46" s="59">
        <v>0.51457818082917495</v>
      </c>
      <c r="AX46" s="59">
        <v>0.49880959956890197</v>
      </c>
      <c r="AY46" s="59">
        <v>0.80222190842627705</v>
      </c>
      <c r="AZ46" s="59">
        <v>0.81279403757242896</v>
      </c>
      <c r="BA46" s="60" t="s">
        <v>75</v>
      </c>
      <c r="BB46" s="60" t="s">
        <v>75</v>
      </c>
      <c r="BC46" s="60" t="s">
        <v>75</v>
      </c>
      <c r="BD46" s="60" t="s">
        <v>75</v>
      </c>
      <c r="BE46" s="60" t="s">
        <v>75</v>
      </c>
      <c r="BF46" s="60" t="s">
        <v>77</v>
      </c>
      <c r="BG46" s="60" t="s">
        <v>75</v>
      </c>
      <c r="BH46" s="60" t="s">
        <v>75</v>
      </c>
      <c r="BI46" s="55">
        <f t="shared" si="440"/>
        <v>1</v>
      </c>
      <c r="BJ46" s="55" t="s">
        <v>78</v>
      </c>
      <c r="BK46" s="59">
        <v>0.73593302929872295</v>
      </c>
      <c r="BL46" s="59">
        <v>0.75000401917089399</v>
      </c>
      <c r="BM46" s="59">
        <v>9.9614971936286505</v>
      </c>
      <c r="BN46" s="59">
        <v>9.4196893225000498</v>
      </c>
      <c r="BO46" s="59">
        <v>0.51387446978934104</v>
      </c>
      <c r="BP46" s="59">
        <v>0.49999598081295199</v>
      </c>
      <c r="BQ46" s="59">
        <v>0.80755704914537996</v>
      </c>
      <c r="BR46" s="59">
        <v>0.81135155731168696</v>
      </c>
      <c r="BS46" s="55" t="s">
        <v>75</v>
      </c>
      <c r="BT46" s="55" t="s">
        <v>75</v>
      </c>
      <c r="BU46" s="55" t="s">
        <v>75</v>
      </c>
      <c r="BV46" s="55" t="s">
        <v>75</v>
      </c>
      <c r="BW46" s="55" t="s">
        <v>75</v>
      </c>
      <c r="BX46" s="55" t="s">
        <v>77</v>
      </c>
      <c r="BY46" s="55" t="s">
        <v>75</v>
      </c>
      <c r="BZ46" s="55" t="s">
        <v>75</v>
      </c>
    </row>
    <row r="47" spans="1:78" s="55" customFormat="1" ht="28.8" x14ac:dyDescent="0.3">
      <c r="A47" s="54">
        <v>14158790</v>
      </c>
      <c r="B47" s="55">
        <v>23773393</v>
      </c>
      <c r="C47" s="56" t="s">
        <v>92</v>
      </c>
      <c r="D47" s="55" t="s">
        <v>359</v>
      </c>
      <c r="F47" s="118"/>
      <c r="G47" s="57">
        <v>0.628</v>
      </c>
      <c r="H47" s="57" t="str">
        <f t="shared" si="424"/>
        <v>S</v>
      </c>
      <c r="I47" s="57" t="str">
        <f t="shared" si="428"/>
        <v>S</v>
      </c>
      <c r="J47" s="57" t="str">
        <f t="shared" si="429"/>
        <v>G</v>
      </c>
      <c r="K47" s="57" t="str">
        <f t="shared" si="430"/>
        <v>G</v>
      </c>
      <c r="L47" s="58">
        <v>-9.8799999999999999E-2</v>
      </c>
      <c r="M47" s="57" t="str">
        <f t="shared" si="425"/>
        <v>G</v>
      </c>
      <c r="N47" s="57" t="str">
        <f t="shared" si="431"/>
        <v>G</v>
      </c>
      <c r="O47" s="57" t="str">
        <f t="shared" si="432"/>
        <v>G</v>
      </c>
      <c r="P47" s="57" t="str">
        <f t="shared" si="433"/>
        <v>G</v>
      </c>
      <c r="Q47" s="57">
        <v>0.60499999999999998</v>
      </c>
      <c r="R47" s="57" t="str">
        <f t="shared" si="426"/>
        <v>S</v>
      </c>
      <c r="S47" s="57" t="str">
        <f t="shared" si="434"/>
        <v>G</v>
      </c>
      <c r="T47" s="57" t="str">
        <f t="shared" si="435"/>
        <v>VG</v>
      </c>
      <c r="U47" s="57" t="str">
        <f t="shared" si="436"/>
        <v>VG</v>
      </c>
      <c r="V47" s="57">
        <v>0.65500000000000003</v>
      </c>
      <c r="W47" s="57" t="str">
        <f t="shared" si="427"/>
        <v>S</v>
      </c>
      <c r="X47" s="57" t="str">
        <f t="shared" si="437"/>
        <v>S</v>
      </c>
      <c r="Y47" s="57" t="str">
        <f t="shared" si="438"/>
        <v>G</v>
      </c>
      <c r="Z47" s="57" t="str">
        <f t="shared" si="439"/>
        <v>G</v>
      </c>
      <c r="AA47" s="59">
        <v>0.73826421128751596</v>
      </c>
      <c r="AB47" s="59">
        <v>0.68764690136602502</v>
      </c>
      <c r="AC47" s="59">
        <v>7.6075962877986996</v>
      </c>
      <c r="AD47" s="59">
        <v>3.4185755354494298</v>
      </c>
      <c r="AE47" s="59">
        <v>0.51160120085129301</v>
      </c>
      <c r="AF47" s="59">
        <v>0.55888558635374996</v>
      </c>
      <c r="AG47" s="59">
        <v>0.80425822209953401</v>
      </c>
      <c r="AH47" s="59">
        <v>0.71702551703780304</v>
      </c>
      <c r="AI47" s="60" t="s">
        <v>75</v>
      </c>
      <c r="AJ47" s="60" t="s">
        <v>76</v>
      </c>
      <c r="AK47" s="60" t="s">
        <v>75</v>
      </c>
      <c r="AL47" s="60" t="s">
        <v>77</v>
      </c>
      <c r="AM47" s="60" t="s">
        <v>75</v>
      </c>
      <c r="AN47" s="60" t="s">
        <v>75</v>
      </c>
      <c r="AO47" s="60" t="s">
        <v>75</v>
      </c>
      <c r="AP47" s="60" t="s">
        <v>76</v>
      </c>
      <c r="AR47" s="61" t="s">
        <v>78</v>
      </c>
      <c r="AS47" s="59">
        <v>0.73520929581453698</v>
      </c>
      <c r="AT47" s="59">
        <v>0.75118898337791196</v>
      </c>
      <c r="AU47" s="59">
        <v>8.0861336842206004</v>
      </c>
      <c r="AV47" s="59">
        <v>7.9465833675547897</v>
      </c>
      <c r="AW47" s="59">
        <v>0.51457818082917495</v>
      </c>
      <c r="AX47" s="59">
        <v>0.49880959956890197</v>
      </c>
      <c r="AY47" s="59">
        <v>0.80222190842627705</v>
      </c>
      <c r="AZ47" s="59">
        <v>0.81279403757242896</v>
      </c>
      <c r="BA47" s="60" t="s">
        <v>75</v>
      </c>
      <c r="BB47" s="60" t="s">
        <v>75</v>
      </c>
      <c r="BC47" s="60" t="s">
        <v>75</v>
      </c>
      <c r="BD47" s="60" t="s">
        <v>75</v>
      </c>
      <c r="BE47" s="60" t="s">
        <v>75</v>
      </c>
      <c r="BF47" s="60" t="s">
        <v>77</v>
      </c>
      <c r="BG47" s="60" t="s">
        <v>75</v>
      </c>
      <c r="BH47" s="60" t="s">
        <v>75</v>
      </c>
      <c r="BI47" s="55">
        <f t="shared" si="440"/>
        <v>1</v>
      </c>
      <c r="BJ47" s="55" t="s">
        <v>78</v>
      </c>
      <c r="BK47" s="59">
        <v>0.73593302929872295</v>
      </c>
      <c r="BL47" s="59">
        <v>0.75000401917089399</v>
      </c>
      <c r="BM47" s="59">
        <v>9.9614971936286505</v>
      </c>
      <c r="BN47" s="59">
        <v>9.4196893225000498</v>
      </c>
      <c r="BO47" s="59">
        <v>0.51387446978934104</v>
      </c>
      <c r="BP47" s="59">
        <v>0.49999598081295199</v>
      </c>
      <c r="BQ47" s="59">
        <v>0.80755704914537996</v>
      </c>
      <c r="BR47" s="59">
        <v>0.81135155731168696</v>
      </c>
      <c r="BS47" s="55" t="s">
        <v>75</v>
      </c>
      <c r="BT47" s="55" t="s">
        <v>75</v>
      </c>
      <c r="BU47" s="55" t="s">
        <v>75</v>
      </c>
      <c r="BV47" s="55" t="s">
        <v>75</v>
      </c>
      <c r="BW47" s="55" t="s">
        <v>75</v>
      </c>
      <c r="BX47" s="55" t="s">
        <v>77</v>
      </c>
      <c r="BY47" s="55" t="s">
        <v>75</v>
      </c>
      <c r="BZ47" s="55" t="s">
        <v>75</v>
      </c>
    </row>
    <row r="48" spans="1:78" s="55" customFormat="1" ht="28.8" x14ac:dyDescent="0.3">
      <c r="A48" s="54">
        <v>14158790</v>
      </c>
      <c r="B48" s="55">
        <v>23773393</v>
      </c>
      <c r="C48" s="56" t="s">
        <v>92</v>
      </c>
      <c r="D48" s="55" t="s">
        <v>364</v>
      </c>
      <c r="F48" s="118"/>
      <c r="G48" s="57">
        <v>0.628</v>
      </c>
      <c r="H48" s="57" t="str">
        <f t="shared" si="424"/>
        <v>S</v>
      </c>
      <c r="I48" s="57" t="str">
        <f t="shared" si="428"/>
        <v>S</v>
      </c>
      <c r="J48" s="57" t="str">
        <f t="shared" si="429"/>
        <v>G</v>
      </c>
      <c r="K48" s="57" t="str">
        <f t="shared" si="430"/>
        <v>G</v>
      </c>
      <c r="L48" s="58">
        <v>-9.8799999999999999E-2</v>
      </c>
      <c r="M48" s="57" t="str">
        <f t="shared" si="425"/>
        <v>G</v>
      </c>
      <c r="N48" s="57" t="str">
        <f t="shared" si="431"/>
        <v>G</v>
      </c>
      <c r="O48" s="57" t="str">
        <f t="shared" si="432"/>
        <v>G</v>
      </c>
      <c r="P48" s="57" t="str">
        <f t="shared" si="433"/>
        <v>G</v>
      </c>
      <c r="Q48" s="57">
        <v>0.60499999999999998</v>
      </c>
      <c r="R48" s="57" t="str">
        <f t="shared" si="426"/>
        <v>S</v>
      </c>
      <c r="S48" s="57" t="str">
        <f t="shared" si="434"/>
        <v>G</v>
      </c>
      <c r="T48" s="57" t="str">
        <f t="shared" si="435"/>
        <v>VG</v>
      </c>
      <c r="U48" s="57" t="str">
        <f t="shared" si="436"/>
        <v>VG</v>
      </c>
      <c r="V48" s="57">
        <v>0.65500000000000003</v>
      </c>
      <c r="W48" s="57" t="str">
        <f t="shared" si="427"/>
        <v>S</v>
      </c>
      <c r="X48" s="57" t="str">
        <f t="shared" si="437"/>
        <v>S</v>
      </c>
      <c r="Y48" s="57" t="str">
        <f t="shared" si="438"/>
        <v>G</v>
      </c>
      <c r="Z48" s="57" t="str">
        <f t="shared" si="439"/>
        <v>G</v>
      </c>
      <c r="AA48" s="59">
        <v>0.73826421128751596</v>
      </c>
      <c r="AB48" s="59">
        <v>0.68764690136602502</v>
      </c>
      <c r="AC48" s="59">
        <v>7.6075962877986996</v>
      </c>
      <c r="AD48" s="59">
        <v>3.4185755354494298</v>
      </c>
      <c r="AE48" s="59">
        <v>0.51160120085129301</v>
      </c>
      <c r="AF48" s="59">
        <v>0.55888558635374996</v>
      </c>
      <c r="AG48" s="59">
        <v>0.80425822209953401</v>
      </c>
      <c r="AH48" s="59">
        <v>0.71702551703780304</v>
      </c>
      <c r="AI48" s="60" t="s">
        <v>75</v>
      </c>
      <c r="AJ48" s="60" t="s">
        <v>76</v>
      </c>
      <c r="AK48" s="60" t="s">
        <v>75</v>
      </c>
      <c r="AL48" s="60" t="s">
        <v>77</v>
      </c>
      <c r="AM48" s="60" t="s">
        <v>75</v>
      </c>
      <c r="AN48" s="60" t="s">
        <v>75</v>
      </c>
      <c r="AO48" s="60" t="s">
        <v>75</v>
      </c>
      <c r="AP48" s="60" t="s">
        <v>76</v>
      </c>
      <c r="AR48" s="61" t="s">
        <v>78</v>
      </c>
      <c r="AS48" s="59">
        <v>0.73520929581453698</v>
      </c>
      <c r="AT48" s="59">
        <v>0.75118898337791196</v>
      </c>
      <c r="AU48" s="59">
        <v>8.0861336842206004</v>
      </c>
      <c r="AV48" s="59">
        <v>7.9465833675547897</v>
      </c>
      <c r="AW48" s="59">
        <v>0.51457818082917495</v>
      </c>
      <c r="AX48" s="59">
        <v>0.49880959956890197</v>
      </c>
      <c r="AY48" s="59">
        <v>0.80222190842627705</v>
      </c>
      <c r="AZ48" s="59">
        <v>0.81279403757242896</v>
      </c>
      <c r="BA48" s="60" t="s">
        <v>75</v>
      </c>
      <c r="BB48" s="60" t="s">
        <v>75</v>
      </c>
      <c r="BC48" s="60" t="s">
        <v>75</v>
      </c>
      <c r="BD48" s="60" t="s">
        <v>75</v>
      </c>
      <c r="BE48" s="60" t="s">
        <v>75</v>
      </c>
      <c r="BF48" s="60" t="s">
        <v>77</v>
      </c>
      <c r="BG48" s="60" t="s">
        <v>75</v>
      </c>
      <c r="BH48" s="60" t="s">
        <v>75</v>
      </c>
      <c r="BI48" s="55">
        <f t="shared" si="440"/>
        <v>1</v>
      </c>
      <c r="BJ48" s="55" t="s">
        <v>78</v>
      </c>
      <c r="BK48" s="59">
        <v>0.73593302929872295</v>
      </c>
      <c r="BL48" s="59">
        <v>0.75000401917089399</v>
      </c>
      <c r="BM48" s="59">
        <v>9.9614971936286505</v>
      </c>
      <c r="BN48" s="59">
        <v>9.4196893225000498</v>
      </c>
      <c r="BO48" s="59">
        <v>0.51387446978934104</v>
      </c>
      <c r="BP48" s="59">
        <v>0.49999598081295199</v>
      </c>
      <c r="BQ48" s="59">
        <v>0.80755704914537996</v>
      </c>
      <c r="BR48" s="59">
        <v>0.81135155731168696</v>
      </c>
      <c r="BS48" s="55" t="s">
        <v>75</v>
      </c>
      <c r="BT48" s="55" t="s">
        <v>75</v>
      </c>
      <c r="BU48" s="55" t="s">
        <v>75</v>
      </c>
      <c r="BV48" s="55" t="s">
        <v>75</v>
      </c>
      <c r="BW48" s="55" t="s">
        <v>75</v>
      </c>
      <c r="BX48" s="55" t="s">
        <v>77</v>
      </c>
      <c r="BY48" s="55" t="s">
        <v>75</v>
      </c>
      <c r="BZ48" s="55" t="s">
        <v>75</v>
      </c>
    </row>
    <row r="49" spans="1:78" s="55" customFormat="1" ht="28.8" x14ac:dyDescent="0.3">
      <c r="A49" s="54">
        <v>14158790</v>
      </c>
      <c r="B49" s="55">
        <v>23773393</v>
      </c>
      <c r="C49" s="56" t="s">
        <v>92</v>
      </c>
      <c r="D49" s="55" t="s">
        <v>366</v>
      </c>
      <c r="E49" s="55" t="s">
        <v>339</v>
      </c>
      <c r="F49" s="118"/>
      <c r="G49" s="57">
        <v>0.77</v>
      </c>
      <c r="H49" s="57" t="str">
        <f t="shared" ref="H49" si="441">IF(G49&gt;0.8,"VG",IF(G49&gt;0.7,"G",IF(G49&gt;0.45,"S","NS")))</f>
        <v>G</v>
      </c>
      <c r="I49" s="57" t="str">
        <f t="shared" ref="I49" si="442">AJ49</f>
        <v>S</v>
      </c>
      <c r="J49" s="57" t="str">
        <f t="shared" ref="J49" si="443">BB49</f>
        <v>G</v>
      </c>
      <c r="K49" s="57" t="str">
        <f t="shared" ref="K49" si="444">BT49</f>
        <v>G</v>
      </c>
      <c r="L49" s="58">
        <v>-1.2E-2</v>
      </c>
      <c r="M49" s="57" t="str">
        <f t="shared" ref="M49" si="445">IF(ABS(L49)&lt;5%,"VG",IF(ABS(L49)&lt;10%,"G",IF(ABS(L49)&lt;15%,"S","NS")))</f>
        <v>VG</v>
      </c>
      <c r="N49" s="57" t="str">
        <f t="shared" ref="N49" si="446">AO49</f>
        <v>G</v>
      </c>
      <c r="O49" s="57" t="str">
        <f t="shared" ref="O49" si="447">BD49</f>
        <v>G</v>
      </c>
      <c r="P49" s="57" t="str">
        <f t="shared" ref="P49" si="448">BY49</f>
        <v>G</v>
      </c>
      <c r="Q49" s="57">
        <v>0.48</v>
      </c>
      <c r="R49" s="57" t="str">
        <f t="shared" ref="R49" si="449">IF(Q49&lt;=0.5,"VG",IF(Q49&lt;=0.6,"G",IF(Q49&lt;=0.7,"S","NS")))</f>
        <v>VG</v>
      </c>
      <c r="S49" s="57" t="str">
        <f t="shared" ref="S49" si="450">AN49</f>
        <v>G</v>
      </c>
      <c r="T49" s="57" t="str">
        <f t="shared" ref="T49" si="451">BF49</f>
        <v>VG</v>
      </c>
      <c r="U49" s="57" t="str">
        <f t="shared" ref="U49" si="452">BX49</f>
        <v>VG</v>
      </c>
      <c r="V49" s="57">
        <v>0.78</v>
      </c>
      <c r="W49" s="57" t="str">
        <f t="shared" ref="W49" si="453">IF(V49&gt;0.85,"VG",IF(V49&gt;0.75,"G",IF(V49&gt;0.6,"S","NS")))</f>
        <v>G</v>
      </c>
      <c r="X49" s="57" t="str">
        <f t="shared" ref="X49" si="454">AP49</f>
        <v>S</v>
      </c>
      <c r="Y49" s="57" t="str">
        <f t="shared" ref="Y49" si="455">BH49</f>
        <v>G</v>
      </c>
      <c r="Z49" s="57" t="str">
        <f t="shared" ref="Z49" si="456">BZ49</f>
        <v>G</v>
      </c>
      <c r="AA49" s="59">
        <v>0.73826421128751596</v>
      </c>
      <c r="AB49" s="59">
        <v>0.68764690136602502</v>
      </c>
      <c r="AC49" s="59">
        <v>7.6075962877986996</v>
      </c>
      <c r="AD49" s="59">
        <v>3.4185755354494298</v>
      </c>
      <c r="AE49" s="59">
        <v>0.51160120085129301</v>
      </c>
      <c r="AF49" s="59">
        <v>0.55888558635374996</v>
      </c>
      <c r="AG49" s="59">
        <v>0.80425822209953401</v>
      </c>
      <c r="AH49" s="59">
        <v>0.71702551703780304</v>
      </c>
      <c r="AI49" s="60" t="s">
        <v>75</v>
      </c>
      <c r="AJ49" s="60" t="s">
        <v>76</v>
      </c>
      <c r="AK49" s="60" t="s">
        <v>75</v>
      </c>
      <c r="AL49" s="60" t="s">
        <v>77</v>
      </c>
      <c r="AM49" s="60" t="s">
        <v>75</v>
      </c>
      <c r="AN49" s="60" t="s">
        <v>75</v>
      </c>
      <c r="AO49" s="60" t="s">
        <v>75</v>
      </c>
      <c r="AP49" s="60" t="s">
        <v>76</v>
      </c>
      <c r="AR49" s="61" t="s">
        <v>78</v>
      </c>
      <c r="AS49" s="59">
        <v>0.73520929581453698</v>
      </c>
      <c r="AT49" s="59">
        <v>0.75118898337791196</v>
      </c>
      <c r="AU49" s="59">
        <v>8.0861336842206004</v>
      </c>
      <c r="AV49" s="59">
        <v>7.9465833675547897</v>
      </c>
      <c r="AW49" s="59">
        <v>0.51457818082917495</v>
      </c>
      <c r="AX49" s="59">
        <v>0.49880959956890197</v>
      </c>
      <c r="AY49" s="59">
        <v>0.80222190842627705</v>
      </c>
      <c r="AZ49" s="59">
        <v>0.81279403757242896</v>
      </c>
      <c r="BA49" s="60" t="s">
        <v>75</v>
      </c>
      <c r="BB49" s="60" t="s">
        <v>75</v>
      </c>
      <c r="BC49" s="60" t="s">
        <v>75</v>
      </c>
      <c r="BD49" s="60" t="s">
        <v>75</v>
      </c>
      <c r="BE49" s="60" t="s">
        <v>75</v>
      </c>
      <c r="BF49" s="60" t="s">
        <v>77</v>
      </c>
      <c r="BG49" s="60" t="s">
        <v>75</v>
      </c>
      <c r="BH49" s="60" t="s">
        <v>75</v>
      </c>
      <c r="BI49" s="55">
        <f t="shared" ref="BI49" si="457">IF(BJ49=AR49,1,0)</f>
        <v>1</v>
      </c>
      <c r="BJ49" s="55" t="s">
        <v>78</v>
      </c>
      <c r="BK49" s="59">
        <v>0.73593302929872295</v>
      </c>
      <c r="BL49" s="59">
        <v>0.75000401917089399</v>
      </c>
      <c r="BM49" s="59">
        <v>9.9614971936286505</v>
      </c>
      <c r="BN49" s="59">
        <v>9.4196893225000498</v>
      </c>
      <c r="BO49" s="59">
        <v>0.51387446978934104</v>
      </c>
      <c r="BP49" s="59">
        <v>0.49999598081295199</v>
      </c>
      <c r="BQ49" s="59">
        <v>0.80755704914537996</v>
      </c>
      <c r="BR49" s="59">
        <v>0.81135155731168696</v>
      </c>
      <c r="BS49" s="55" t="s">
        <v>75</v>
      </c>
      <c r="BT49" s="55" t="s">
        <v>75</v>
      </c>
      <c r="BU49" s="55" t="s">
        <v>75</v>
      </c>
      <c r="BV49" s="55" t="s">
        <v>75</v>
      </c>
      <c r="BW49" s="55" t="s">
        <v>75</v>
      </c>
      <c r="BX49" s="55" t="s">
        <v>77</v>
      </c>
      <c r="BY49" s="55" t="s">
        <v>75</v>
      </c>
      <c r="BZ49" s="55" t="s">
        <v>75</v>
      </c>
    </row>
    <row r="50" spans="1:78" s="55" customFormat="1" ht="28.8" x14ac:dyDescent="0.3">
      <c r="A50" s="54">
        <v>14158790</v>
      </c>
      <c r="B50" s="55">
        <v>23773393</v>
      </c>
      <c r="C50" s="56" t="s">
        <v>92</v>
      </c>
      <c r="D50" s="55" t="s">
        <v>367</v>
      </c>
      <c r="E50" s="56" t="s">
        <v>368</v>
      </c>
      <c r="F50" s="118"/>
      <c r="G50" s="160">
        <v>0.80100000000000005</v>
      </c>
      <c r="H50" s="57" t="str">
        <f t="shared" ref="H50" si="458">IF(G50&gt;0.8,"VG",IF(G50&gt;0.7,"G",IF(G50&gt;0.45,"S","NS")))</f>
        <v>VG</v>
      </c>
      <c r="I50" s="57" t="str">
        <f t="shared" ref="I50" si="459">AJ50</f>
        <v>S</v>
      </c>
      <c r="J50" s="57" t="str">
        <f t="shared" ref="J50" si="460">BB50</f>
        <v>G</v>
      </c>
      <c r="K50" s="57" t="str">
        <f t="shared" ref="K50" si="461">BT50</f>
        <v>G</v>
      </c>
      <c r="L50" s="58">
        <v>5.1999999999999998E-3</v>
      </c>
      <c r="M50" s="57" t="str">
        <f t="shared" ref="M50" si="462">IF(ABS(L50)&lt;5%,"VG",IF(ABS(L50)&lt;10%,"G",IF(ABS(L50)&lt;15%,"S","NS")))</f>
        <v>VG</v>
      </c>
      <c r="N50" s="57" t="str">
        <f t="shared" ref="N50" si="463">AO50</f>
        <v>G</v>
      </c>
      <c r="O50" s="57" t="str">
        <f t="shared" ref="O50" si="464">BD50</f>
        <v>G</v>
      </c>
      <c r="P50" s="57" t="str">
        <f t="shared" ref="P50" si="465">BY50</f>
        <v>G</v>
      </c>
      <c r="Q50" s="57">
        <v>0.44500000000000001</v>
      </c>
      <c r="R50" s="57" t="str">
        <f t="shared" ref="R50" si="466">IF(Q50&lt;=0.5,"VG",IF(Q50&lt;=0.6,"G",IF(Q50&lt;=0.7,"S","NS")))</f>
        <v>VG</v>
      </c>
      <c r="S50" s="57" t="str">
        <f t="shared" ref="S50" si="467">AN50</f>
        <v>G</v>
      </c>
      <c r="T50" s="57" t="str">
        <f t="shared" ref="T50" si="468">BF50</f>
        <v>VG</v>
      </c>
      <c r="U50" s="57" t="str">
        <f t="shared" ref="U50" si="469">BX50</f>
        <v>VG</v>
      </c>
      <c r="V50" s="57">
        <v>0.81299999999999994</v>
      </c>
      <c r="W50" s="57" t="str">
        <f t="shared" ref="W50" si="470">IF(V50&gt;0.85,"VG",IF(V50&gt;0.75,"G",IF(V50&gt;0.6,"S","NS")))</f>
        <v>G</v>
      </c>
      <c r="X50" s="57" t="str">
        <f t="shared" ref="X50" si="471">AP50</f>
        <v>S</v>
      </c>
      <c r="Y50" s="57" t="str">
        <f t="shared" ref="Y50" si="472">BH50</f>
        <v>G</v>
      </c>
      <c r="Z50" s="57" t="str">
        <f t="shared" ref="Z50" si="473">BZ50</f>
        <v>G</v>
      </c>
      <c r="AA50" s="59">
        <v>0.73826421128751596</v>
      </c>
      <c r="AB50" s="59">
        <v>0.68764690136602502</v>
      </c>
      <c r="AC50" s="59">
        <v>7.6075962877986996</v>
      </c>
      <c r="AD50" s="59">
        <v>3.4185755354494298</v>
      </c>
      <c r="AE50" s="59">
        <v>0.51160120085129301</v>
      </c>
      <c r="AF50" s="59">
        <v>0.55888558635374996</v>
      </c>
      <c r="AG50" s="59">
        <v>0.80425822209953401</v>
      </c>
      <c r="AH50" s="59">
        <v>0.71702551703780304</v>
      </c>
      <c r="AI50" s="60" t="s">
        <v>75</v>
      </c>
      <c r="AJ50" s="60" t="s">
        <v>76</v>
      </c>
      <c r="AK50" s="60" t="s">
        <v>75</v>
      </c>
      <c r="AL50" s="60" t="s">
        <v>77</v>
      </c>
      <c r="AM50" s="60" t="s">
        <v>75</v>
      </c>
      <c r="AN50" s="60" t="s">
        <v>75</v>
      </c>
      <c r="AO50" s="60" t="s">
        <v>75</v>
      </c>
      <c r="AP50" s="60" t="s">
        <v>76</v>
      </c>
      <c r="AR50" s="61" t="s">
        <v>78</v>
      </c>
      <c r="AS50" s="59">
        <v>0.73520929581453698</v>
      </c>
      <c r="AT50" s="59">
        <v>0.75118898337791196</v>
      </c>
      <c r="AU50" s="59">
        <v>8.0861336842206004</v>
      </c>
      <c r="AV50" s="59">
        <v>7.9465833675547897</v>
      </c>
      <c r="AW50" s="59">
        <v>0.51457818082917495</v>
      </c>
      <c r="AX50" s="59">
        <v>0.49880959956890197</v>
      </c>
      <c r="AY50" s="59">
        <v>0.80222190842627705</v>
      </c>
      <c r="AZ50" s="59">
        <v>0.81279403757242896</v>
      </c>
      <c r="BA50" s="60" t="s">
        <v>75</v>
      </c>
      <c r="BB50" s="60" t="s">
        <v>75</v>
      </c>
      <c r="BC50" s="60" t="s">
        <v>75</v>
      </c>
      <c r="BD50" s="60" t="s">
        <v>75</v>
      </c>
      <c r="BE50" s="60" t="s">
        <v>75</v>
      </c>
      <c r="BF50" s="60" t="s">
        <v>77</v>
      </c>
      <c r="BG50" s="60" t="s">
        <v>75</v>
      </c>
      <c r="BH50" s="60" t="s">
        <v>75</v>
      </c>
      <c r="BI50" s="55">
        <f t="shared" ref="BI50" si="474">IF(BJ50=AR50,1,0)</f>
        <v>1</v>
      </c>
      <c r="BJ50" s="55" t="s">
        <v>78</v>
      </c>
      <c r="BK50" s="59">
        <v>0.73593302929872295</v>
      </c>
      <c r="BL50" s="59">
        <v>0.75000401917089399</v>
      </c>
      <c r="BM50" s="59">
        <v>9.9614971936286505</v>
      </c>
      <c r="BN50" s="59">
        <v>9.4196893225000498</v>
      </c>
      <c r="BO50" s="59">
        <v>0.51387446978934104</v>
      </c>
      <c r="BP50" s="59">
        <v>0.49999598081295199</v>
      </c>
      <c r="BQ50" s="59">
        <v>0.80755704914537996</v>
      </c>
      <c r="BR50" s="59">
        <v>0.81135155731168696</v>
      </c>
      <c r="BS50" s="55" t="s">
        <v>75</v>
      </c>
      <c r="BT50" s="55" t="s">
        <v>75</v>
      </c>
      <c r="BU50" s="55" t="s">
        <v>75</v>
      </c>
      <c r="BV50" s="55" t="s">
        <v>75</v>
      </c>
      <c r="BW50" s="55" t="s">
        <v>75</v>
      </c>
      <c r="BX50" s="55" t="s">
        <v>77</v>
      </c>
      <c r="BY50" s="55" t="s">
        <v>75</v>
      </c>
      <c r="BZ50" s="55" t="s">
        <v>75</v>
      </c>
    </row>
    <row r="51" spans="1:78" s="55" customFormat="1" x14ac:dyDescent="0.3">
      <c r="A51" s="54">
        <v>14158790</v>
      </c>
      <c r="B51" s="55">
        <v>23773393</v>
      </c>
      <c r="C51" s="56" t="s">
        <v>3</v>
      </c>
      <c r="D51" s="55" t="s">
        <v>380</v>
      </c>
      <c r="E51" s="56" t="s">
        <v>318</v>
      </c>
      <c r="F51" s="118"/>
      <c r="G51" s="160">
        <v>0.61</v>
      </c>
      <c r="H51" s="57" t="str">
        <f t="shared" ref="H51" si="475">IF(G51&gt;0.8,"VG",IF(G51&gt;0.7,"G",IF(G51&gt;0.45,"S","NS")))</f>
        <v>S</v>
      </c>
      <c r="I51" s="57" t="str">
        <f t="shared" ref="I51" si="476">AJ51</f>
        <v>S</v>
      </c>
      <c r="J51" s="57" t="str">
        <f t="shared" ref="J51" si="477">BB51</f>
        <v>G</v>
      </c>
      <c r="K51" s="57" t="str">
        <f t="shared" ref="K51" si="478">BT51</f>
        <v>G</v>
      </c>
      <c r="L51" s="58">
        <v>-8.3000000000000004E-2</v>
      </c>
      <c r="M51" s="57" t="str">
        <f t="shared" ref="M51" si="479">IF(ABS(L51)&lt;5%,"VG",IF(ABS(L51)&lt;10%,"G",IF(ABS(L51)&lt;15%,"S","NS")))</f>
        <v>G</v>
      </c>
      <c r="N51" s="57" t="str">
        <f t="shared" ref="N51" si="480">AO51</f>
        <v>G</v>
      </c>
      <c r="O51" s="57" t="str">
        <f t="shared" ref="O51" si="481">BD51</f>
        <v>G</v>
      </c>
      <c r="P51" s="57" t="str">
        <f t="shared" ref="P51" si="482">BY51</f>
        <v>G</v>
      </c>
      <c r="Q51" s="57">
        <v>0.621</v>
      </c>
      <c r="R51" s="57" t="str">
        <f t="shared" ref="R51" si="483">IF(Q51&lt;=0.5,"VG",IF(Q51&lt;=0.6,"G",IF(Q51&lt;=0.7,"S","NS")))</f>
        <v>S</v>
      </c>
      <c r="S51" s="57" t="str">
        <f t="shared" ref="S51" si="484">AN51</f>
        <v>G</v>
      </c>
      <c r="T51" s="57" t="str">
        <f t="shared" ref="T51" si="485">BF51</f>
        <v>VG</v>
      </c>
      <c r="U51" s="57" t="str">
        <f t="shared" ref="U51" si="486">BX51</f>
        <v>VG</v>
      </c>
      <c r="V51" s="57">
        <v>0.64700000000000002</v>
      </c>
      <c r="W51" s="57" t="str">
        <f t="shared" ref="W51" si="487">IF(V51&gt;0.85,"VG",IF(V51&gt;0.75,"G",IF(V51&gt;0.6,"S","NS")))</f>
        <v>S</v>
      </c>
      <c r="X51" s="57" t="str">
        <f t="shared" ref="X51" si="488">AP51</f>
        <v>S</v>
      </c>
      <c r="Y51" s="57" t="str">
        <f t="shared" ref="Y51" si="489">BH51</f>
        <v>G</v>
      </c>
      <c r="Z51" s="57" t="str">
        <f t="shared" ref="Z51" si="490">BZ51</f>
        <v>G</v>
      </c>
      <c r="AA51" s="59">
        <v>0.73826421128751596</v>
      </c>
      <c r="AB51" s="59">
        <v>0.68764690136602502</v>
      </c>
      <c r="AC51" s="59">
        <v>7.6075962877986996</v>
      </c>
      <c r="AD51" s="59">
        <v>3.4185755354494298</v>
      </c>
      <c r="AE51" s="59">
        <v>0.51160120085129301</v>
      </c>
      <c r="AF51" s="59">
        <v>0.55888558635374996</v>
      </c>
      <c r="AG51" s="59">
        <v>0.80425822209953401</v>
      </c>
      <c r="AH51" s="59">
        <v>0.71702551703780304</v>
      </c>
      <c r="AI51" s="60" t="s">
        <v>75</v>
      </c>
      <c r="AJ51" s="60" t="s">
        <v>76</v>
      </c>
      <c r="AK51" s="60" t="s">
        <v>75</v>
      </c>
      <c r="AL51" s="60" t="s">
        <v>77</v>
      </c>
      <c r="AM51" s="60" t="s">
        <v>75</v>
      </c>
      <c r="AN51" s="60" t="s">
        <v>75</v>
      </c>
      <c r="AO51" s="60" t="s">
        <v>75</v>
      </c>
      <c r="AP51" s="60" t="s">
        <v>76</v>
      </c>
      <c r="AR51" s="61" t="s">
        <v>78</v>
      </c>
      <c r="AS51" s="59">
        <v>0.73520929581453698</v>
      </c>
      <c r="AT51" s="59">
        <v>0.75118898337791196</v>
      </c>
      <c r="AU51" s="59">
        <v>8.0861336842206004</v>
      </c>
      <c r="AV51" s="59">
        <v>7.9465833675547897</v>
      </c>
      <c r="AW51" s="59">
        <v>0.51457818082917495</v>
      </c>
      <c r="AX51" s="59">
        <v>0.49880959956890197</v>
      </c>
      <c r="AY51" s="59">
        <v>0.80222190842627705</v>
      </c>
      <c r="AZ51" s="59">
        <v>0.81279403757242896</v>
      </c>
      <c r="BA51" s="60" t="s">
        <v>75</v>
      </c>
      <c r="BB51" s="60" t="s">
        <v>75</v>
      </c>
      <c r="BC51" s="60" t="s">
        <v>75</v>
      </c>
      <c r="BD51" s="60" t="s">
        <v>75</v>
      </c>
      <c r="BE51" s="60" t="s">
        <v>75</v>
      </c>
      <c r="BF51" s="60" t="s">
        <v>77</v>
      </c>
      <c r="BG51" s="60" t="s">
        <v>75</v>
      </c>
      <c r="BH51" s="60" t="s">
        <v>75</v>
      </c>
      <c r="BI51" s="55">
        <f t="shared" ref="BI51" si="491">IF(BJ51=AR51,1,0)</f>
        <v>1</v>
      </c>
      <c r="BJ51" s="55" t="s">
        <v>78</v>
      </c>
      <c r="BK51" s="59">
        <v>0.73593302929872295</v>
      </c>
      <c r="BL51" s="59">
        <v>0.75000401917089399</v>
      </c>
      <c r="BM51" s="59">
        <v>9.9614971936286505</v>
      </c>
      <c r="BN51" s="59">
        <v>9.4196893225000498</v>
      </c>
      <c r="BO51" s="59">
        <v>0.51387446978934104</v>
      </c>
      <c r="BP51" s="59">
        <v>0.49999598081295199</v>
      </c>
      <c r="BQ51" s="59">
        <v>0.80755704914537996</v>
      </c>
      <c r="BR51" s="59">
        <v>0.81135155731168696</v>
      </c>
      <c r="BS51" s="55" t="s">
        <v>75</v>
      </c>
      <c r="BT51" s="55" t="s">
        <v>75</v>
      </c>
      <c r="BU51" s="55" t="s">
        <v>75</v>
      </c>
      <c r="BV51" s="55" t="s">
        <v>75</v>
      </c>
      <c r="BW51" s="55" t="s">
        <v>75</v>
      </c>
      <c r="BX51" s="55" t="s">
        <v>77</v>
      </c>
      <c r="BY51" s="55" t="s">
        <v>75</v>
      </c>
      <c r="BZ51" s="55" t="s">
        <v>75</v>
      </c>
    </row>
    <row r="52" spans="1:78" s="177" customFormat="1" ht="28.8" x14ac:dyDescent="0.3">
      <c r="A52" s="176">
        <v>14158790</v>
      </c>
      <c r="B52" s="177">
        <v>23773393</v>
      </c>
      <c r="C52" s="178" t="s">
        <v>3</v>
      </c>
      <c r="D52" s="130" t="s">
        <v>382</v>
      </c>
      <c r="E52" s="130" t="s">
        <v>383</v>
      </c>
      <c r="F52" s="179"/>
      <c r="G52" s="180">
        <v>-1.0149999999999999</v>
      </c>
      <c r="H52" s="181" t="str">
        <f t="shared" ref="H52" si="492">IF(G52&gt;0.8,"VG",IF(G52&gt;0.7,"G",IF(G52&gt;0.45,"S","NS")))</f>
        <v>NS</v>
      </c>
      <c r="I52" s="181" t="str">
        <f t="shared" ref="I52" si="493">AJ52</f>
        <v>S</v>
      </c>
      <c r="J52" s="181" t="str">
        <f t="shared" ref="J52" si="494">BB52</f>
        <v>G</v>
      </c>
      <c r="K52" s="181" t="str">
        <f t="shared" ref="K52" si="495">BT52</f>
        <v>G</v>
      </c>
      <c r="L52" s="182">
        <v>-0.4385</v>
      </c>
      <c r="M52" s="181" t="str">
        <f t="shared" ref="M52" si="496">IF(ABS(L52)&lt;5%,"VG",IF(ABS(L52)&lt;10%,"G",IF(ABS(L52)&lt;15%,"S","NS")))</f>
        <v>NS</v>
      </c>
      <c r="N52" s="181" t="str">
        <f t="shared" ref="N52" si="497">AO52</f>
        <v>G</v>
      </c>
      <c r="O52" s="181" t="str">
        <f t="shared" ref="O52" si="498">BD52</f>
        <v>G</v>
      </c>
      <c r="P52" s="181" t="str">
        <f t="shared" ref="P52" si="499">BY52</f>
        <v>G</v>
      </c>
      <c r="Q52" s="181">
        <v>1.196</v>
      </c>
      <c r="R52" s="181" t="str">
        <f t="shared" ref="R52" si="500">IF(Q52&lt;=0.5,"VG",IF(Q52&lt;=0.6,"G",IF(Q52&lt;=0.7,"S","NS")))</f>
        <v>NS</v>
      </c>
      <c r="S52" s="181" t="str">
        <f t="shared" ref="S52" si="501">AN52</f>
        <v>G</v>
      </c>
      <c r="T52" s="181" t="str">
        <f t="shared" ref="T52" si="502">BF52</f>
        <v>VG</v>
      </c>
      <c r="U52" s="181" t="str">
        <f t="shared" ref="U52" si="503">BX52</f>
        <v>VG</v>
      </c>
      <c r="V52" s="181">
        <v>0.34499999999999997</v>
      </c>
      <c r="W52" s="181" t="str">
        <f t="shared" ref="W52" si="504">IF(V52&gt;0.85,"VG",IF(V52&gt;0.75,"G",IF(V52&gt;0.6,"S","NS")))</f>
        <v>NS</v>
      </c>
      <c r="X52" s="181" t="str">
        <f t="shared" ref="X52" si="505">AP52</f>
        <v>S</v>
      </c>
      <c r="Y52" s="181" t="str">
        <f t="shared" ref="Y52" si="506">BH52</f>
        <v>G</v>
      </c>
      <c r="Z52" s="181" t="str">
        <f t="shared" ref="Z52" si="507">BZ52</f>
        <v>G</v>
      </c>
      <c r="AA52" s="183">
        <v>0.73826421128751596</v>
      </c>
      <c r="AB52" s="183">
        <v>0.68764690136602502</v>
      </c>
      <c r="AC52" s="183">
        <v>7.6075962877986996</v>
      </c>
      <c r="AD52" s="183">
        <v>3.4185755354494298</v>
      </c>
      <c r="AE52" s="183">
        <v>0.51160120085129301</v>
      </c>
      <c r="AF52" s="183">
        <v>0.55888558635374996</v>
      </c>
      <c r="AG52" s="183">
        <v>0.80425822209953401</v>
      </c>
      <c r="AH52" s="183">
        <v>0.71702551703780304</v>
      </c>
      <c r="AI52" s="184" t="s">
        <v>75</v>
      </c>
      <c r="AJ52" s="184" t="s">
        <v>76</v>
      </c>
      <c r="AK52" s="184" t="s">
        <v>75</v>
      </c>
      <c r="AL52" s="184" t="s">
        <v>77</v>
      </c>
      <c r="AM52" s="184" t="s">
        <v>75</v>
      </c>
      <c r="AN52" s="184" t="s">
        <v>75</v>
      </c>
      <c r="AO52" s="184" t="s">
        <v>75</v>
      </c>
      <c r="AP52" s="184" t="s">
        <v>76</v>
      </c>
      <c r="AR52" s="185" t="s">
        <v>78</v>
      </c>
      <c r="AS52" s="183">
        <v>0.73520929581453698</v>
      </c>
      <c r="AT52" s="183">
        <v>0.75118898337791196</v>
      </c>
      <c r="AU52" s="183">
        <v>8.0861336842206004</v>
      </c>
      <c r="AV52" s="183">
        <v>7.9465833675547897</v>
      </c>
      <c r="AW52" s="183">
        <v>0.51457818082917495</v>
      </c>
      <c r="AX52" s="183">
        <v>0.49880959956890197</v>
      </c>
      <c r="AY52" s="183">
        <v>0.80222190842627705</v>
      </c>
      <c r="AZ52" s="183">
        <v>0.81279403757242896</v>
      </c>
      <c r="BA52" s="184" t="s">
        <v>75</v>
      </c>
      <c r="BB52" s="184" t="s">
        <v>75</v>
      </c>
      <c r="BC52" s="184" t="s">
        <v>75</v>
      </c>
      <c r="BD52" s="184" t="s">
        <v>75</v>
      </c>
      <c r="BE52" s="184" t="s">
        <v>75</v>
      </c>
      <c r="BF52" s="184" t="s">
        <v>77</v>
      </c>
      <c r="BG52" s="184" t="s">
        <v>75</v>
      </c>
      <c r="BH52" s="184" t="s">
        <v>75</v>
      </c>
      <c r="BI52" s="177">
        <f t="shared" ref="BI52" si="508">IF(BJ52=AR52,1,0)</f>
        <v>1</v>
      </c>
      <c r="BJ52" s="177" t="s">
        <v>78</v>
      </c>
      <c r="BK52" s="183">
        <v>0.73593302929872295</v>
      </c>
      <c r="BL52" s="183">
        <v>0.75000401917089399</v>
      </c>
      <c r="BM52" s="183">
        <v>9.9614971936286505</v>
      </c>
      <c r="BN52" s="183">
        <v>9.4196893225000498</v>
      </c>
      <c r="BO52" s="183">
        <v>0.51387446978934104</v>
      </c>
      <c r="BP52" s="183">
        <v>0.49999598081295199</v>
      </c>
      <c r="BQ52" s="183">
        <v>0.80755704914537996</v>
      </c>
      <c r="BR52" s="183">
        <v>0.81135155731168696</v>
      </c>
      <c r="BS52" s="177" t="s">
        <v>75</v>
      </c>
      <c r="BT52" s="177" t="s">
        <v>75</v>
      </c>
      <c r="BU52" s="177" t="s">
        <v>75</v>
      </c>
      <c r="BV52" s="177" t="s">
        <v>75</v>
      </c>
      <c r="BW52" s="177" t="s">
        <v>75</v>
      </c>
      <c r="BX52" s="177" t="s">
        <v>77</v>
      </c>
      <c r="BY52" s="177" t="s">
        <v>75</v>
      </c>
      <c r="BZ52" s="177" t="s">
        <v>75</v>
      </c>
    </row>
    <row r="53" spans="1:78" s="102" customFormat="1" x14ac:dyDescent="0.3">
      <c r="A53" s="101"/>
      <c r="C53" s="103"/>
      <c r="F53" s="104"/>
      <c r="G53" s="105"/>
      <c r="H53" s="105"/>
      <c r="I53" s="105"/>
      <c r="J53" s="105"/>
      <c r="K53" s="105"/>
      <c r="L53" s="106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7"/>
      <c r="AB53" s="107"/>
      <c r="AC53" s="107"/>
      <c r="AD53" s="107"/>
      <c r="AE53" s="107"/>
      <c r="AF53" s="107"/>
      <c r="AG53" s="107"/>
      <c r="AH53" s="107"/>
      <c r="AI53" s="108"/>
      <c r="AJ53" s="108"/>
      <c r="AK53" s="108"/>
      <c r="AL53" s="108"/>
      <c r="AM53" s="108"/>
      <c r="AN53" s="108"/>
      <c r="AO53" s="108"/>
      <c r="AP53" s="108"/>
      <c r="AR53" s="109"/>
      <c r="AS53" s="107"/>
      <c r="AT53" s="107"/>
      <c r="AU53" s="107"/>
      <c r="AV53" s="107"/>
      <c r="AW53" s="107"/>
      <c r="AX53" s="107"/>
      <c r="AY53" s="107"/>
      <c r="AZ53" s="107"/>
      <c r="BA53" s="108"/>
      <c r="BB53" s="108"/>
      <c r="BC53" s="108"/>
      <c r="BD53" s="108"/>
      <c r="BE53" s="108"/>
      <c r="BF53" s="108"/>
      <c r="BG53" s="108"/>
      <c r="BH53" s="108"/>
      <c r="BK53" s="107"/>
      <c r="BL53" s="107"/>
      <c r="BM53" s="107"/>
      <c r="BN53" s="107"/>
      <c r="BO53" s="107"/>
      <c r="BP53" s="107"/>
      <c r="BQ53" s="107"/>
      <c r="BR53" s="107"/>
    </row>
    <row r="54" spans="1:78" x14ac:dyDescent="0.3">
      <c r="A54" s="2" t="s">
        <v>154</v>
      </c>
      <c r="B54" s="47">
        <v>23773359</v>
      </c>
      <c r="C54" s="47" t="s">
        <v>4</v>
      </c>
      <c r="D54" s="47" t="s">
        <v>172</v>
      </c>
      <c r="E54" s="47"/>
      <c r="G54" s="16">
        <v>0.30599999999999999</v>
      </c>
      <c r="H54" s="16" t="str">
        <f t="shared" ref="H54:H59" si="509">IF(G54&gt;0.8,"VG",IF(G54&gt;0.7,"G",IF(G54&gt;0.45,"S","NS")))</f>
        <v>NS</v>
      </c>
      <c r="I54" s="16" t="str">
        <f t="shared" ref="I54:I59" si="510">AJ54</f>
        <v>NS</v>
      </c>
      <c r="J54" s="16" t="str">
        <f t="shared" ref="J54:J59" si="511">BB54</f>
        <v>NS</v>
      </c>
      <c r="K54" s="16" t="str">
        <f t="shared" ref="K54:K59" si="512">BT54</f>
        <v>NS</v>
      </c>
      <c r="L54" s="19">
        <v>1E-3</v>
      </c>
      <c r="M54" s="26" t="str">
        <f t="shared" ref="M54:M59" si="513">IF(ABS(L54)&lt;5%,"VG",IF(ABS(L54)&lt;10%,"G",IF(ABS(L54)&lt;15%,"S","NS")))</f>
        <v>VG</v>
      </c>
      <c r="N54" s="26" t="str">
        <f t="shared" ref="N54:N59" si="514">AO54</f>
        <v>S</v>
      </c>
      <c r="O54" s="26" t="str">
        <f t="shared" ref="O54:O59" si="515">BD54</f>
        <v>NS</v>
      </c>
      <c r="P54" s="26" t="str">
        <f t="shared" ref="P54:P59" si="516">BY54</f>
        <v>S</v>
      </c>
      <c r="Q54" s="17">
        <v>0.83199999999999996</v>
      </c>
      <c r="R54" s="17" t="str">
        <f t="shared" ref="R54:R59" si="517">IF(Q54&lt;=0.5,"VG",IF(Q54&lt;=0.6,"G",IF(Q54&lt;=0.7,"S","NS")))</f>
        <v>NS</v>
      </c>
      <c r="S54" s="17" t="str">
        <f t="shared" ref="S54:S59" si="518">AN54</f>
        <v>NS</v>
      </c>
      <c r="T54" s="17" t="str">
        <f t="shared" ref="T54:T59" si="519">BF54</f>
        <v>NS</v>
      </c>
      <c r="U54" s="17" t="str">
        <f t="shared" ref="U54:U59" si="520">BX54</f>
        <v>NS</v>
      </c>
      <c r="V54" s="18">
        <v>0.57199999999999995</v>
      </c>
      <c r="W54" s="18" t="str">
        <f t="shared" ref="W54:W59" si="521">IF(V54&gt;0.85,"VG",IF(V54&gt;0.75,"G",IF(V54&gt;0.6,"S","NS")))</f>
        <v>NS</v>
      </c>
      <c r="X54" s="18" t="str">
        <f t="shared" ref="X54:X59" si="522">AP54</f>
        <v>S</v>
      </c>
      <c r="Y54" s="18" t="str">
        <f t="shared" ref="Y54:Y59" si="523">BH54</f>
        <v>S</v>
      </c>
      <c r="Z54" s="18" t="str">
        <f t="shared" ref="Z54:Z59" si="524">BZ54</f>
        <v>S</v>
      </c>
      <c r="AA54" s="33">
        <v>-1.6843588853474301</v>
      </c>
      <c r="AB54" s="33">
        <v>-1.38167388656029</v>
      </c>
      <c r="AC54" s="42">
        <v>47.052543454625599</v>
      </c>
      <c r="AD54" s="42">
        <v>45.075806202645801</v>
      </c>
      <c r="AE54" s="43">
        <v>1.6384013199907499</v>
      </c>
      <c r="AF54" s="43">
        <v>1.54326727644964</v>
      </c>
      <c r="AG54" s="35">
        <v>0.69305225977485296</v>
      </c>
      <c r="AH54" s="35">
        <v>0.64770252991781896</v>
      </c>
      <c r="AI54" s="36" t="s">
        <v>73</v>
      </c>
      <c r="AJ54" s="36" t="s">
        <v>73</v>
      </c>
      <c r="AK54" s="40" t="s">
        <v>73</v>
      </c>
      <c r="AL54" s="40" t="s">
        <v>73</v>
      </c>
      <c r="AM54" s="41" t="s">
        <v>73</v>
      </c>
      <c r="AN54" s="41" t="s">
        <v>73</v>
      </c>
      <c r="AO54" s="3" t="s">
        <v>76</v>
      </c>
      <c r="AP54" s="3" t="s">
        <v>76</v>
      </c>
      <c r="AR54" s="44" t="s">
        <v>79</v>
      </c>
      <c r="AS54" s="33">
        <v>-1.83479107370433</v>
      </c>
      <c r="AT54" s="33">
        <v>-1.6237819867810701</v>
      </c>
      <c r="AU54" s="42">
        <v>48.467621608912999</v>
      </c>
      <c r="AV54" s="42">
        <v>47.068713217609201</v>
      </c>
      <c r="AW54" s="43">
        <v>1.6836837807926801</v>
      </c>
      <c r="AX54" s="43">
        <v>1.6198092439485201</v>
      </c>
      <c r="AY54" s="35">
        <v>0.68246393329774402</v>
      </c>
      <c r="AZ54" s="35">
        <v>0.70648446797057196</v>
      </c>
      <c r="BA54" s="36" t="s">
        <v>73</v>
      </c>
      <c r="BB54" s="36" t="s">
        <v>73</v>
      </c>
      <c r="BC54" s="40" t="s">
        <v>73</v>
      </c>
      <c r="BD54" s="40" t="s">
        <v>73</v>
      </c>
      <c r="BE54" s="41" t="s">
        <v>73</v>
      </c>
      <c r="BF54" s="41" t="s">
        <v>73</v>
      </c>
      <c r="BG54" s="3" t="s">
        <v>76</v>
      </c>
      <c r="BH54" s="3" t="s">
        <v>76</v>
      </c>
      <c r="BI54">
        <f t="shared" ref="BI54:BI59" si="525">IF(BJ54=AR54,1,0)</f>
        <v>1</v>
      </c>
      <c r="BJ54" t="s">
        <v>79</v>
      </c>
      <c r="BK54" s="35">
        <v>-1.75261954637585</v>
      </c>
      <c r="BL54" s="35">
        <v>-1.5537418558679299</v>
      </c>
      <c r="BM54" s="35">
        <v>47.711807796612902</v>
      </c>
      <c r="BN54" s="35">
        <v>46.367428032967098</v>
      </c>
      <c r="BO54" s="35">
        <v>1.6591020301282999</v>
      </c>
      <c r="BP54" s="35">
        <v>1.59804313329395</v>
      </c>
      <c r="BQ54" s="35">
        <v>0.691906189651458</v>
      </c>
      <c r="BR54" s="35">
        <v>0.71335534686557001</v>
      </c>
      <c r="BS54" t="s">
        <v>73</v>
      </c>
      <c r="BT54" t="s">
        <v>73</v>
      </c>
      <c r="BU54" t="s">
        <v>73</v>
      </c>
      <c r="BV54" t="s">
        <v>73</v>
      </c>
      <c r="BW54" t="s">
        <v>73</v>
      </c>
      <c r="BX54" t="s">
        <v>73</v>
      </c>
      <c r="BY54" t="s">
        <v>76</v>
      </c>
      <c r="BZ54" t="s">
        <v>76</v>
      </c>
    </row>
    <row r="55" spans="1:78" s="76" customFormat="1" x14ac:dyDescent="0.3">
      <c r="A55" s="94" t="s">
        <v>154</v>
      </c>
      <c r="B55" s="76">
        <v>23773359</v>
      </c>
      <c r="C55" s="76" t="s">
        <v>4</v>
      </c>
      <c r="D55" s="76" t="s">
        <v>178</v>
      </c>
      <c r="F55" s="77"/>
      <c r="G55" s="16">
        <v>0.3</v>
      </c>
      <c r="H55" s="16" t="str">
        <f t="shared" si="509"/>
        <v>NS</v>
      </c>
      <c r="I55" s="16" t="str">
        <f t="shared" si="510"/>
        <v>NS</v>
      </c>
      <c r="J55" s="16" t="str">
        <f t="shared" si="511"/>
        <v>NS</v>
      </c>
      <c r="K55" s="16" t="str">
        <f t="shared" si="512"/>
        <v>NS</v>
      </c>
      <c r="L55" s="28">
        <v>0.12</v>
      </c>
      <c r="M55" s="16" t="str">
        <f t="shared" si="513"/>
        <v>S</v>
      </c>
      <c r="N55" s="16" t="str">
        <f t="shared" si="514"/>
        <v>S</v>
      </c>
      <c r="O55" s="16" t="str">
        <f t="shared" si="515"/>
        <v>NS</v>
      </c>
      <c r="P55" s="16" t="str">
        <f t="shared" si="516"/>
        <v>S</v>
      </c>
      <c r="Q55" s="16">
        <v>0.79</v>
      </c>
      <c r="R55" s="16" t="str">
        <f t="shared" si="517"/>
        <v>NS</v>
      </c>
      <c r="S55" s="16" t="str">
        <f t="shared" si="518"/>
        <v>NS</v>
      </c>
      <c r="T55" s="16" t="str">
        <f t="shared" si="519"/>
        <v>NS</v>
      </c>
      <c r="U55" s="16" t="str">
        <f t="shared" si="520"/>
        <v>NS</v>
      </c>
      <c r="V55" s="16">
        <v>0.48</v>
      </c>
      <c r="W55" s="16" t="str">
        <f t="shared" si="521"/>
        <v>NS</v>
      </c>
      <c r="X55" s="16" t="str">
        <f t="shared" si="522"/>
        <v>S</v>
      </c>
      <c r="Y55" s="16" t="str">
        <f t="shared" si="523"/>
        <v>S</v>
      </c>
      <c r="Z55" s="16" t="str">
        <f t="shared" si="524"/>
        <v>S</v>
      </c>
      <c r="AA55" s="96">
        <v>-1.6843588853474301</v>
      </c>
      <c r="AB55" s="96">
        <v>-1.38167388656029</v>
      </c>
      <c r="AC55" s="96">
        <v>47.052543454625599</v>
      </c>
      <c r="AD55" s="96">
        <v>45.075806202645801</v>
      </c>
      <c r="AE55" s="96">
        <v>1.6384013199907499</v>
      </c>
      <c r="AF55" s="96">
        <v>1.54326727644964</v>
      </c>
      <c r="AG55" s="96">
        <v>0.69305225977485296</v>
      </c>
      <c r="AH55" s="96">
        <v>0.64770252991781896</v>
      </c>
      <c r="AI55" s="39" t="s">
        <v>73</v>
      </c>
      <c r="AJ55" s="39" t="s">
        <v>73</v>
      </c>
      <c r="AK55" s="39" t="s">
        <v>73</v>
      </c>
      <c r="AL55" s="39" t="s">
        <v>73</v>
      </c>
      <c r="AM55" s="39" t="s">
        <v>73</v>
      </c>
      <c r="AN55" s="39" t="s">
        <v>73</v>
      </c>
      <c r="AO55" s="39" t="s">
        <v>76</v>
      </c>
      <c r="AP55" s="39" t="s">
        <v>76</v>
      </c>
      <c r="AR55" s="97" t="s">
        <v>79</v>
      </c>
      <c r="AS55" s="96">
        <v>-1.83479107370433</v>
      </c>
      <c r="AT55" s="96">
        <v>-1.6237819867810701</v>
      </c>
      <c r="AU55" s="96">
        <v>48.467621608912999</v>
      </c>
      <c r="AV55" s="96">
        <v>47.068713217609201</v>
      </c>
      <c r="AW55" s="96">
        <v>1.6836837807926801</v>
      </c>
      <c r="AX55" s="96">
        <v>1.6198092439485201</v>
      </c>
      <c r="AY55" s="96">
        <v>0.68246393329774402</v>
      </c>
      <c r="AZ55" s="96">
        <v>0.70648446797057196</v>
      </c>
      <c r="BA55" s="39" t="s">
        <v>73</v>
      </c>
      <c r="BB55" s="39" t="s">
        <v>73</v>
      </c>
      <c r="BC55" s="39" t="s">
        <v>73</v>
      </c>
      <c r="BD55" s="39" t="s">
        <v>73</v>
      </c>
      <c r="BE55" s="39" t="s">
        <v>73</v>
      </c>
      <c r="BF55" s="39" t="s">
        <v>73</v>
      </c>
      <c r="BG55" s="39" t="s">
        <v>76</v>
      </c>
      <c r="BH55" s="39" t="s">
        <v>76</v>
      </c>
      <c r="BI55" s="76">
        <f t="shared" si="525"/>
        <v>1</v>
      </c>
      <c r="BJ55" s="76" t="s">
        <v>79</v>
      </c>
      <c r="BK55" s="96">
        <v>-1.75261954637585</v>
      </c>
      <c r="BL55" s="96">
        <v>-1.5537418558679299</v>
      </c>
      <c r="BM55" s="96">
        <v>47.711807796612902</v>
      </c>
      <c r="BN55" s="96">
        <v>46.367428032967098</v>
      </c>
      <c r="BO55" s="96">
        <v>1.6591020301282999</v>
      </c>
      <c r="BP55" s="96">
        <v>1.59804313329395</v>
      </c>
      <c r="BQ55" s="96">
        <v>0.691906189651458</v>
      </c>
      <c r="BR55" s="96">
        <v>0.71335534686557001</v>
      </c>
      <c r="BS55" s="76" t="s">
        <v>73</v>
      </c>
      <c r="BT55" s="76" t="s">
        <v>73</v>
      </c>
      <c r="BU55" s="76" t="s">
        <v>73</v>
      </c>
      <c r="BV55" s="76" t="s">
        <v>73</v>
      </c>
      <c r="BW55" s="76" t="s">
        <v>73</v>
      </c>
      <c r="BX55" s="76" t="s">
        <v>73</v>
      </c>
      <c r="BY55" s="76" t="s">
        <v>76</v>
      </c>
      <c r="BZ55" s="76" t="s">
        <v>76</v>
      </c>
    </row>
    <row r="56" spans="1:78" s="76" customFormat="1" x14ac:dyDescent="0.3">
      <c r="A56" s="94" t="s">
        <v>154</v>
      </c>
      <c r="B56" s="76">
        <v>23773359</v>
      </c>
      <c r="C56" s="76" t="s">
        <v>4</v>
      </c>
      <c r="D56" s="76" t="s">
        <v>180</v>
      </c>
      <c r="F56" s="77"/>
      <c r="G56" s="16">
        <v>0.44</v>
      </c>
      <c r="H56" s="16" t="str">
        <f t="shared" si="509"/>
        <v>NS</v>
      </c>
      <c r="I56" s="16" t="str">
        <f t="shared" si="510"/>
        <v>NS</v>
      </c>
      <c r="J56" s="16" t="str">
        <f t="shared" si="511"/>
        <v>NS</v>
      </c>
      <c r="K56" s="16" t="str">
        <f t="shared" si="512"/>
        <v>NS</v>
      </c>
      <c r="L56" s="28">
        <v>8.4000000000000005E-2</v>
      </c>
      <c r="M56" s="16" t="str">
        <f t="shared" si="513"/>
        <v>G</v>
      </c>
      <c r="N56" s="16" t="str">
        <f t="shared" si="514"/>
        <v>S</v>
      </c>
      <c r="O56" s="16" t="str">
        <f t="shared" si="515"/>
        <v>NS</v>
      </c>
      <c r="P56" s="16" t="str">
        <f t="shared" si="516"/>
        <v>S</v>
      </c>
      <c r="Q56" s="16">
        <v>0.73</v>
      </c>
      <c r="R56" s="16" t="str">
        <f t="shared" si="517"/>
        <v>NS</v>
      </c>
      <c r="S56" s="16" t="str">
        <f t="shared" si="518"/>
        <v>NS</v>
      </c>
      <c r="T56" s="16" t="str">
        <f t="shared" si="519"/>
        <v>NS</v>
      </c>
      <c r="U56" s="16" t="str">
        <f t="shared" si="520"/>
        <v>NS</v>
      </c>
      <c r="V56" s="16">
        <v>0.63</v>
      </c>
      <c r="W56" s="16" t="str">
        <f t="shared" si="521"/>
        <v>S</v>
      </c>
      <c r="X56" s="16" t="str">
        <f t="shared" si="522"/>
        <v>S</v>
      </c>
      <c r="Y56" s="16" t="str">
        <f t="shared" si="523"/>
        <v>S</v>
      </c>
      <c r="Z56" s="16" t="str">
        <f t="shared" si="524"/>
        <v>S</v>
      </c>
      <c r="AA56" s="96">
        <v>-1.6843588853474301</v>
      </c>
      <c r="AB56" s="96">
        <v>-1.38167388656029</v>
      </c>
      <c r="AC56" s="96">
        <v>47.052543454625599</v>
      </c>
      <c r="AD56" s="96">
        <v>45.075806202645801</v>
      </c>
      <c r="AE56" s="96">
        <v>1.6384013199907499</v>
      </c>
      <c r="AF56" s="96">
        <v>1.54326727644964</v>
      </c>
      <c r="AG56" s="96">
        <v>0.69305225977485296</v>
      </c>
      <c r="AH56" s="96">
        <v>0.64770252991781896</v>
      </c>
      <c r="AI56" s="39" t="s">
        <v>73</v>
      </c>
      <c r="AJ56" s="39" t="s">
        <v>73</v>
      </c>
      <c r="AK56" s="39" t="s">
        <v>73</v>
      </c>
      <c r="AL56" s="39" t="s">
        <v>73</v>
      </c>
      <c r="AM56" s="39" t="s">
        <v>73</v>
      </c>
      <c r="AN56" s="39" t="s">
        <v>73</v>
      </c>
      <c r="AO56" s="39" t="s">
        <v>76</v>
      </c>
      <c r="AP56" s="39" t="s">
        <v>76</v>
      </c>
      <c r="AR56" s="97" t="s">
        <v>79</v>
      </c>
      <c r="AS56" s="96">
        <v>-1.83479107370433</v>
      </c>
      <c r="AT56" s="96">
        <v>-1.6237819867810701</v>
      </c>
      <c r="AU56" s="96">
        <v>48.467621608912999</v>
      </c>
      <c r="AV56" s="96">
        <v>47.068713217609201</v>
      </c>
      <c r="AW56" s="96">
        <v>1.6836837807926801</v>
      </c>
      <c r="AX56" s="96">
        <v>1.6198092439485201</v>
      </c>
      <c r="AY56" s="96">
        <v>0.68246393329774402</v>
      </c>
      <c r="AZ56" s="96">
        <v>0.70648446797057196</v>
      </c>
      <c r="BA56" s="39" t="s">
        <v>73</v>
      </c>
      <c r="BB56" s="39" t="s">
        <v>73</v>
      </c>
      <c r="BC56" s="39" t="s">
        <v>73</v>
      </c>
      <c r="BD56" s="39" t="s">
        <v>73</v>
      </c>
      <c r="BE56" s="39" t="s">
        <v>73</v>
      </c>
      <c r="BF56" s="39" t="s">
        <v>73</v>
      </c>
      <c r="BG56" s="39" t="s">
        <v>76</v>
      </c>
      <c r="BH56" s="39" t="s">
        <v>76</v>
      </c>
      <c r="BI56" s="76">
        <f t="shared" si="525"/>
        <v>1</v>
      </c>
      <c r="BJ56" s="76" t="s">
        <v>79</v>
      </c>
      <c r="BK56" s="96">
        <v>-1.75261954637585</v>
      </c>
      <c r="BL56" s="96">
        <v>-1.5537418558679299</v>
      </c>
      <c r="BM56" s="96">
        <v>47.711807796612902</v>
      </c>
      <c r="BN56" s="96">
        <v>46.367428032967098</v>
      </c>
      <c r="BO56" s="96">
        <v>1.6591020301282999</v>
      </c>
      <c r="BP56" s="96">
        <v>1.59804313329395</v>
      </c>
      <c r="BQ56" s="96">
        <v>0.691906189651458</v>
      </c>
      <c r="BR56" s="96">
        <v>0.71335534686557001</v>
      </c>
      <c r="BS56" s="76" t="s">
        <v>73</v>
      </c>
      <c r="BT56" s="76" t="s">
        <v>73</v>
      </c>
      <c r="BU56" s="76" t="s">
        <v>73</v>
      </c>
      <c r="BV56" s="76" t="s">
        <v>73</v>
      </c>
      <c r="BW56" s="76" t="s">
        <v>73</v>
      </c>
      <c r="BX56" s="76" t="s">
        <v>73</v>
      </c>
      <c r="BY56" s="76" t="s">
        <v>76</v>
      </c>
      <c r="BZ56" s="76" t="s">
        <v>76</v>
      </c>
    </row>
    <row r="57" spans="1:78" s="47" customFormat="1" x14ac:dyDescent="0.3">
      <c r="A57" s="48" t="s">
        <v>154</v>
      </c>
      <c r="B57" s="47">
        <v>23773359</v>
      </c>
      <c r="C57" s="47" t="s">
        <v>4</v>
      </c>
      <c r="D57" s="47" t="s">
        <v>182</v>
      </c>
      <c r="F57" s="100"/>
      <c r="G57" s="49">
        <v>0.5</v>
      </c>
      <c r="H57" s="49" t="str">
        <f t="shared" si="509"/>
        <v>S</v>
      </c>
      <c r="I57" s="49" t="str">
        <f t="shared" si="510"/>
        <v>NS</v>
      </c>
      <c r="J57" s="49" t="str">
        <f t="shared" si="511"/>
        <v>NS</v>
      </c>
      <c r="K57" s="49" t="str">
        <f t="shared" si="512"/>
        <v>NS</v>
      </c>
      <c r="L57" s="50">
        <v>0</v>
      </c>
      <c r="M57" s="49" t="str">
        <f t="shared" si="513"/>
        <v>VG</v>
      </c>
      <c r="N57" s="49" t="str">
        <f t="shared" si="514"/>
        <v>S</v>
      </c>
      <c r="O57" s="49" t="str">
        <f t="shared" si="515"/>
        <v>NS</v>
      </c>
      <c r="P57" s="49" t="str">
        <f t="shared" si="516"/>
        <v>S</v>
      </c>
      <c r="Q57" s="49">
        <v>0.71</v>
      </c>
      <c r="R57" s="49" t="str">
        <f t="shared" si="517"/>
        <v>NS</v>
      </c>
      <c r="S57" s="49" t="str">
        <f t="shared" si="518"/>
        <v>NS</v>
      </c>
      <c r="T57" s="49" t="str">
        <f t="shared" si="519"/>
        <v>NS</v>
      </c>
      <c r="U57" s="49" t="str">
        <f t="shared" si="520"/>
        <v>NS</v>
      </c>
      <c r="V57" s="49">
        <v>0.63</v>
      </c>
      <c r="W57" s="49" t="str">
        <f t="shared" si="521"/>
        <v>S</v>
      </c>
      <c r="X57" s="49" t="str">
        <f t="shared" si="522"/>
        <v>S</v>
      </c>
      <c r="Y57" s="49" t="str">
        <f t="shared" si="523"/>
        <v>S</v>
      </c>
      <c r="Z57" s="49" t="str">
        <f t="shared" si="524"/>
        <v>S</v>
      </c>
      <c r="AA57" s="51">
        <v>-1.6843588853474301</v>
      </c>
      <c r="AB57" s="51">
        <v>-1.38167388656029</v>
      </c>
      <c r="AC57" s="51">
        <v>47.052543454625599</v>
      </c>
      <c r="AD57" s="51">
        <v>45.075806202645801</v>
      </c>
      <c r="AE57" s="51">
        <v>1.6384013199907499</v>
      </c>
      <c r="AF57" s="51">
        <v>1.54326727644964</v>
      </c>
      <c r="AG57" s="51">
        <v>0.69305225977485296</v>
      </c>
      <c r="AH57" s="51">
        <v>0.64770252991781896</v>
      </c>
      <c r="AI57" s="52" t="s">
        <v>73</v>
      </c>
      <c r="AJ57" s="52" t="s">
        <v>73</v>
      </c>
      <c r="AK57" s="52" t="s">
        <v>73</v>
      </c>
      <c r="AL57" s="52" t="s">
        <v>73</v>
      </c>
      <c r="AM57" s="52" t="s">
        <v>73</v>
      </c>
      <c r="AN57" s="52" t="s">
        <v>73</v>
      </c>
      <c r="AO57" s="52" t="s">
        <v>76</v>
      </c>
      <c r="AP57" s="52" t="s">
        <v>76</v>
      </c>
      <c r="AR57" s="53" t="s">
        <v>79</v>
      </c>
      <c r="AS57" s="51">
        <v>-1.83479107370433</v>
      </c>
      <c r="AT57" s="51">
        <v>-1.6237819867810701</v>
      </c>
      <c r="AU57" s="51">
        <v>48.467621608912999</v>
      </c>
      <c r="AV57" s="51">
        <v>47.068713217609201</v>
      </c>
      <c r="AW57" s="51">
        <v>1.6836837807926801</v>
      </c>
      <c r="AX57" s="51">
        <v>1.6198092439485201</v>
      </c>
      <c r="AY57" s="51">
        <v>0.68246393329774402</v>
      </c>
      <c r="AZ57" s="51">
        <v>0.70648446797057196</v>
      </c>
      <c r="BA57" s="52" t="s">
        <v>73</v>
      </c>
      <c r="BB57" s="52" t="s">
        <v>73</v>
      </c>
      <c r="BC57" s="52" t="s">
        <v>73</v>
      </c>
      <c r="BD57" s="52" t="s">
        <v>73</v>
      </c>
      <c r="BE57" s="52" t="s">
        <v>73</v>
      </c>
      <c r="BF57" s="52" t="s">
        <v>73</v>
      </c>
      <c r="BG57" s="52" t="s">
        <v>76</v>
      </c>
      <c r="BH57" s="52" t="s">
        <v>76</v>
      </c>
      <c r="BI57" s="47">
        <f t="shared" si="525"/>
        <v>1</v>
      </c>
      <c r="BJ57" s="47" t="s">
        <v>79</v>
      </c>
      <c r="BK57" s="51">
        <v>-1.75261954637585</v>
      </c>
      <c r="BL57" s="51">
        <v>-1.5537418558679299</v>
      </c>
      <c r="BM57" s="51">
        <v>47.711807796612902</v>
      </c>
      <c r="BN57" s="51">
        <v>46.367428032967098</v>
      </c>
      <c r="BO57" s="51">
        <v>1.6591020301282999</v>
      </c>
      <c r="BP57" s="51">
        <v>1.59804313329395</v>
      </c>
      <c r="BQ57" s="51">
        <v>0.691906189651458</v>
      </c>
      <c r="BR57" s="51">
        <v>0.71335534686557001</v>
      </c>
      <c r="BS57" s="47" t="s">
        <v>73</v>
      </c>
      <c r="BT57" s="47" t="s">
        <v>73</v>
      </c>
      <c r="BU57" s="47" t="s">
        <v>73</v>
      </c>
      <c r="BV57" s="47" t="s">
        <v>73</v>
      </c>
      <c r="BW57" s="47" t="s">
        <v>73</v>
      </c>
      <c r="BX57" s="47" t="s">
        <v>73</v>
      </c>
      <c r="BY57" s="47" t="s">
        <v>76</v>
      </c>
      <c r="BZ57" s="47" t="s">
        <v>76</v>
      </c>
    </row>
    <row r="58" spans="1:78" s="30" customFormat="1" x14ac:dyDescent="0.3">
      <c r="A58" s="114" t="s">
        <v>154</v>
      </c>
      <c r="B58" s="30">
        <v>23773359</v>
      </c>
      <c r="C58" s="30" t="s">
        <v>4</v>
      </c>
      <c r="D58" s="30" t="s">
        <v>204</v>
      </c>
      <c r="F58" s="116"/>
      <c r="G58" s="24">
        <v>0.24</v>
      </c>
      <c r="H58" s="24" t="str">
        <f t="shared" si="509"/>
        <v>NS</v>
      </c>
      <c r="I58" s="24" t="str">
        <f t="shared" si="510"/>
        <v>NS</v>
      </c>
      <c r="J58" s="24" t="str">
        <f t="shared" si="511"/>
        <v>NS</v>
      </c>
      <c r="K58" s="24" t="str">
        <f t="shared" si="512"/>
        <v>NS</v>
      </c>
      <c r="L58" s="25">
        <v>-9.4E-2</v>
      </c>
      <c r="M58" s="24" t="str">
        <f t="shared" si="513"/>
        <v>G</v>
      </c>
      <c r="N58" s="24" t="str">
        <f t="shared" si="514"/>
        <v>S</v>
      </c>
      <c r="O58" s="24" t="str">
        <f t="shared" si="515"/>
        <v>NS</v>
      </c>
      <c r="P58" s="24" t="str">
        <f t="shared" si="516"/>
        <v>S</v>
      </c>
      <c r="Q58" s="24">
        <v>0.83</v>
      </c>
      <c r="R58" s="24" t="str">
        <f t="shared" si="517"/>
        <v>NS</v>
      </c>
      <c r="S58" s="24" t="str">
        <f t="shared" si="518"/>
        <v>NS</v>
      </c>
      <c r="T58" s="24" t="str">
        <f t="shared" si="519"/>
        <v>NS</v>
      </c>
      <c r="U58" s="24" t="str">
        <f t="shared" si="520"/>
        <v>NS</v>
      </c>
      <c r="V58" s="24">
        <v>0.71</v>
      </c>
      <c r="W58" s="24" t="str">
        <f t="shared" si="521"/>
        <v>S</v>
      </c>
      <c r="X58" s="24" t="str">
        <f t="shared" si="522"/>
        <v>S</v>
      </c>
      <c r="Y58" s="24" t="str">
        <f t="shared" si="523"/>
        <v>S</v>
      </c>
      <c r="Z58" s="24" t="str">
        <f t="shared" si="524"/>
        <v>S</v>
      </c>
      <c r="AA58" s="33">
        <v>-1.6843588853474301</v>
      </c>
      <c r="AB58" s="33">
        <v>-1.38167388656029</v>
      </c>
      <c r="AC58" s="33">
        <v>47.052543454625599</v>
      </c>
      <c r="AD58" s="33">
        <v>45.075806202645801</v>
      </c>
      <c r="AE58" s="33">
        <v>1.6384013199907499</v>
      </c>
      <c r="AF58" s="33">
        <v>1.54326727644964</v>
      </c>
      <c r="AG58" s="33">
        <v>0.69305225977485296</v>
      </c>
      <c r="AH58" s="33">
        <v>0.64770252991781896</v>
      </c>
      <c r="AI58" s="36" t="s">
        <v>73</v>
      </c>
      <c r="AJ58" s="36" t="s">
        <v>73</v>
      </c>
      <c r="AK58" s="36" t="s">
        <v>73</v>
      </c>
      <c r="AL58" s="36" t="s">
        <v>73</v>
      </c>
      <c r="AM58" s="36" t="s">
        <v>73</v>
      </c>
      <c r="AN58" s="36" t="s">
        <v>73</v>
      </c>
      <c r="AO58" s="36" t="s">
        <v>76</v>
      </c>
      <c r="AP58" s="36" t="s">
        <v>76</v>
      </c>
      <c r="AR58" s="117" t="s">
        <v>79</v>
      </c>
      <c r="AS58" s="33">
        <v>-1.83479107370433</v>
      </c>
      <c r="AT58" s="33">
        <v>-1.6237819867810701</v>
      </c>
      <c r="AU58" s="33">
        <v>48.467621608912999</v>
      </c>
      <c r="AV58" s="33">
        <v>47.068713217609201</v>
      </c>
      <c r="AW58" s="33">
        <v>1.6836837807926801</v>
      </c>
      <c r="AX58" s="33">
        <v>1.6198092439485201</v>
      </c>
      <c r="AY58" s="33">
        <v>0.68246393329774402</v>
      </c>
      <c r="AZ58" s="33">
        <v>0.70648446797057196</v>
      </c>
      <c r="BA58" s="36" t="s">
        <v>73</v>
      </c>
      <c r="BB58" s="36" t="s">
        <v>73</v>
      </c>
      <c r="BC58" s="36" t="s">
        <v>73</v>
      </c>
      <c r="BD58" s="36" t="s">
        <v>73</v>
      </c>
      <c r="BE58" s="36" t="s">
        <v>73</v>
      </c>
      <c r="BF58" s="36" t="s">
        <v>73</v>
      </c>
      <c r="BG58" s="36" t="s">
        <v>76</v>
      </c>
      <c r="BH58" s="36" t="s">
        <v>76</v>
      </c>
      <c r="BI58" s="30">
        <f t="shared" si="525"/>
        <v>1</v>
      </c>
      <c r="BJ58" s="30" t="s">
        <v>79</v>
      </c>
      <c r="BK58" s="33">
        <v>-1.75261954637585</v>
      </c>
      <c r="BL58" s="33">
        <v>-1.5537418558679299</v>
      </c>
      <c r="BM58" s="33">
        <v>47.711807796612902</v>
      </c>
      <c r="BN58" s="33">
        <v>46.367428032967098</v>
      </c>
      <c r="BO58" s="33">
        <v>1.6591020301282999</v>
      </c>
      <c r="BP58" s="33">
        <v>1.59804313329395</v>
      </c>
      <c r="BQ58" s="33">
        <v>0.691906189651458</v>
      </c>
      <c r="BR58" s="33">
        <v>0.71335534686557001</v>
      </c>
      <c r="BS58" s="30" t="s">
        <v>73</v>
      </c>
      <c r="BT58" s="30" t="s">
        <v>73</v>
      </c>
      <c r="BU58" s="30" t="s">
        <v>73</v>
      </c>
      <c r="BV58" s="30" t="s">
        <v>73</v>
      </c>
      <c r="BW58" s="30" t="s">
        <v>73</v>
      </c>
      <c r="BX58" s="30" t="s">
        <v>73</v>
      </c>
      <c r="BY58" s="30" t="s">
        <v>76</v>
      </c>
      <c r="BZ58" s="30" t="s">
        <v>76</v>
      </c>
    </row>
    <row r="59" spans="1:78" s="30" customFormat="1" x14ac:dyDescent="0.3">
      <c r="A59" s="114" t="s">
        <v>154</v>
      </c>
      <c r="B59" s="30">
        <v>23773359</v>
      </c>
      <c r="C59" s="30" t="s">
        <v>4</v>
      </c>
      <c r="D59" s="30" t="s">
        <v>359</v>
      </c>
      <c r="F59" s="116"/>
      <c r="G59" s="24">
        <v>0.27</v>
      </c>
      <c r="H59" s="24" t="str">
        <f t="shared" si="509"/>
        <v>NS</v>
      </c>
      <c r="I59" s="24" t="str">
        <f t="shared" si="510"/>
        <v>NS</v>
      </c>
      <c r="J59" s="24" t="str">
        <f t="shared" si="511"/>
        <v>NS</v>
      </c>
      <c r="K59" s="24" t="str">
        <f t="shared" si="512"/>
        <v>NS</v>
      </c>
      <c r="L59" s="25">
        <v>-8.5000000000000006E-2</v>
      </c>
      <c r="M59" s="24" t="str">
        <f t="shared" si="513"/>
        <v>G</v>
      </c>
      <c r="N59" s="24" t="str">
        <f t="shared" si="514"/>
        <v>S</v>
      </c>
      <c r="O59" s="24" t="str">
        <f t="shared" si="515"/>
        <v>NS</v>
      </c>
      <c r="P59" s="24" t="str">
        <f t="shared" si="516"/>
        <v>S</v>
      </c>
      <c r="Q59" s="24">
        <v>0.81899999999999995</v>
      </c>
      <c r="R59" s="24" t="str">
        <f t="shared" si="517"/>
        <v>NS</v>
      </c>
      <c r="S59" s="24" t="str">
        <f t="shared" si="518"/>
        <v>NS</v>
      </c>
      <c r="T59" s="24" t="str">
        <f t="shared" si="519"/>
        <v>NS</v>
      </c>
      <c r="U59" s="24" t="str">
        <f t="shared" si="520"/>
        <v>NS</v>
      </c>
      <c r="V59" s="24">
        <v>0.68799999999999994</v>
      </c>
      <c r="W59" s="24" t="str">
        <f t="shared" si="521"/>
        <v>S</v>
      </c>
      <c r="X59" s="24" t="str">
        <f t="shared" si="522"/>
        <v>S</v>
      </c>
      <c r="Y59" s="24" t="str">
        <f t="shared" si="523"/>
        <v>S</v>
      </c>
      <c r="Z59" s="24" t="str">
        <f t="shared" si="524"/>
        <v>S</v>
      </c>
      <c r="AA59" s="33">
        <v>-1.6843588853474301</v>
      </c>
      <c r="AB59" s="33">
        <v>-1.38167388656029</v>
      </c>
      <c r="AC59" s="33">
        <v>47.052543454625599</v>
      </c>
      <c r="AD59" s="33">
        <v>45.075806202645801</v>
      </c>
      <c r="AE59" s="33">
        <v>1.6384013199907499</v>
      </c>
      <c r="AF59" s="33">
        <v>1.54326727644964</v>
      </c>
      <c r="AG59" s="33">
        <v>0.69305225977485296</v>
      </c>
      <c r="AH59" s="33">
        <v>0.64770252991781896</v>
      </c>
      <c r="AI59" s="36" t="s">
        <v>73</v>
      </c>
      <c r="AJ59" s="36" t="s">
        <v>73</v>
      </c>
      <c r="AK59" s="36" t="s">
        <v>73</v>
      </c>
      <c r="AL59" s="36" t="s">
        <v>73</v>
      </c>
      <c r="AM59" s="36" t="s">
        <v>73</v>
      </c>
      <c r="AN59" s="36" t="s">
        <v>73</v>
      </c>
      <c r="AO59" s="36" t="s">
        <v>76</v>
      </c>
      <c r="AP59" s="36" t="s">
        <v>76</v>
      </c>
      <c r="AR59" s="117" t="s">
        <v>79</v>
      </c>
      <c r="AS59" s="33">
        <v>-1.83479107370433</v>
      </c>
      <c r="AT59" s="33">
        <v>-1.6237819867810701</v>
      </c>
      <c r="AU59" s="33">
        <v>48.467621608912999</v>
      </c>
      <c r="AV59" s="33">
        <v>47.068713217609201</v>
      </c>
      <c r="AW59" s="33">
        <v>1.6836837807926801</v>
      </c>
      <c r="AX59" s="33">
        <v>1.6198092439485201</v>
      </c>
      <c r="AY59" s="33">
        <v>0.68246393329774402</v>
      </c>
      <c r="AZ59" s="33">
        <v>0.70648446797057196</v>
      </c>
      <c r="BA59" s="36" t="s">
        <v>73</v>
      </c>
      <c r="BB59" s="36" t="s">
        <v>73</v>
      </c>
      <c r="BC59" s="36" t="s">
        <v>73</v>
      </c>
      <c r="BD59" s="36" t="s">
        <v>73</v>
      </c>
      <c r="BE59" s="36" t="s">
        <v>73</v>
      </c>
      <c r="BF59" s="36" t="s">
        <v>73</v>
      </c>
      <c r="BG59" s="36" t="s">
        <v>76</v>
      </c>
      <c r="BH59" s="36" t="s">
        <v>76</v>
      </c>
      <c r="BI59" s="30">
        <f t="shared" si="525"/>
        <v>1</v>
      </c>
      <c r="BJ59" s="30" t="s">
        <v>79</v>
      </c>
      <c r="BK59" s="33">
        <v>-1.75261954637585</v>
      </c>
      <c r="BL59" s="33">
        <v>-1.5537418558679299</v>
      </c>
      <c r="BM59" s="33">
        <v>47.711807796612902</v>
      </c>
      <c r="BN59" s="33">
        <v>46.367428032967098</v>
      </c>
      <c r="BO59" s="33">
        <v>1.6591020301282999</v>
      </c>
      <c r="BP59" s="33">
        <v>1.59804313329395</v>
      </c>
      <c r="BQ59" s="33">
        <v>0.691906189651458</v>
      </c>
      <c r="BR59" s="33">
        <v>0.71335534686557001</v>
      </c>
      <c r="BS59" s="30" t="s">
        <v>73</v>
      </c>
      <c r="BT59" s="30" t="s">
        <v>73</v>
      </c>
      <c r="BU59" s="30" t="s">
        <v>73</v>
      </c>
      <c r="BV59" s="30" t="s">
        <v>73</v>
      </c>
      <c r="BW59" s="30" t="s">
        <v>73</v>
      </c>
      <c r="BX59" s="30" t="s">
        <v>73</v>
      </c>
      <c r="BY59" s="30" t="s">
        <v>76</v>
      </c>
      <c r="BZ59" s="30" t="s">
        <v>76</v>
      </c>
    </row>
    <row r="60" spans="1:78" s="30" customFormat="1" x14ac:dyDescent="0.3">
      <c r="A60" s="114" t="s">
        <v>154</v>
      </c>
      <c r="B60" s="30">
        <v>23773359</v>
      </c>
      <c r="C60" s="30" t="s">
        <v>4</v>
      </c>
      <c r="D60" s="30" t="s">
        <v>382</v>
      </c>
      <c r="E60" s="30" t="s">
        <v>384</v>
      </c>
      <c r="F60" s="116"/>
      <c r="G60" s="24">
        <v>0.40899999999999997</v>
      </c>
      <c r="H60" s="24" t="str">
        <f t="shared" ref="H60" si="526">IF(G60&gt;0.8,"VG",IF(G60&gt;0.7,"G",IF(G60&gt;0.45,"S","NS")))</f>
        <v>NS</v>
      </c>
      <c r="I60" s="24" t="str">
        <f t="shared" ref="I60" si="527">AJ60</f>
        <v>NS</v>
      </c>
      <c r="J60" s="24" t="str">
        <f t="shared" ref="J60" si="528">BB60</f>
        <v>NS</v>
      </c>
      <c r="K60" s="24" t="str">
        <f t="shared" ref="K60" si="529">BT60</f>
        <v>NS</v>
      </c>
      <c r="L60" s="25">
        <v>-9.5500000000000002E-2</v>
      </c>
      <c r="M60" s="24" t="str">
        <f t="shared" ref="M60" si="530">IF(ABS(L60)&lt;5%,"VG",IF(ABS(L60)&lt;10%,"G",IF(ABS(L60)&lt;15%,"S","NS")))</f>
        <v>G</v>
      </c>
      <c r="N60" s="24" t="str">
        <f t="shared" ref="N60" si="531">AO60</f>
        <v>S</v>
      </c>
      <c r="O60" s="24" t="str">
        <f t="shared" ref="O60" si="532">BD60</f>
        <v>NS</v>
      </c>
      <c r="P60" s="24" t="str">
        <f t="shared" ref="P60" si="533">BY60</f>
        <v>S</v>
      </c>
      <c r="Q60" s="24">
        <v>0.73899999999999999</v>
      </c>
      <c r="R60" s="24" t="str">
        <f t="shared" ref="R60" si="534">IF(Q60&lt;=0.5,"VG",IF(Q60&lt;=0.6,"G",IF(Q60&lt;=0.7,"S","NS")))</f>
        <v>NS</v>
      </c>
      <c r="S60" s="24" t="str">
        <f t="shared" ref="S60" si="535">AN60</f>
        <v>NS</v>
      </c>
      <c r="T60" s="24" t="str">
        <f t="shared" ref="T60" si="536">BF60</f>
        <v>NS</v>
      </c>
      <c r="U60" s="24" t="str">
        <f t="shared" ref="U60" si="537">BX60</f>
        <v>NS</v>
      </c>
      <c r="V60" s="24">
        <v>0.58299999999999996</v>
      </c>
      <c r="W60" s="24" t="str">
        <f t="shared" ref="W60" si="538">IF(V60&gt;0.85,"VG",IF(V60&gt;0.75,"G",IF(V60&gt;0.6,"S","NS")))</f>
        <v>NS</v>
      </c>
      <c r="X60" s="24" t="str">
        <f t="shared" ref="X60" si="539">AP60</f>
        <v>S</v>
      </c>
      <c r="Y60" s="24" t="str">
        <f t="shared" ref="Y60" si="540">BH60</f>
        <v>S</v>
      </c>
      <c r="Z60" s="24" t="str">
        <f t="shared" ref="Z60" si="541">BZ60</f>
        <v>S</v>
      </c>
      <c r="AA60" s="33">
        <v>-1.6843588853474301</v>
      </c>
      <c r="AB60" s="33">
        <v>-1.38167388656029</v>
      </c>
      <c r="AC60" s="33">
        <v>47.052543454625599</v>
      </c>
      <c r="AD60" s="33">
        <v>45.075806202645801</v>
      </c>
      <c r="AE60" s="33">
        <v>1.6384013199907499</v>
      </c>
      <c r="AF60" s="33">
        <v>1.54326727644964</v>
      </c>
      <c r="AG60" s="33">
        <v>0.69305225977485296</v>
      </c>
      <c r="AH60" s="33">
        <v>0.64770252991781896</v>
      </c>
      <c r="AI60" s="36" t="s">
        <v>73</v>
      </c>
      <c r="AJ60" s="36" t="s">
        <v>73</v>
      </c>
      <c r="AK60" s="36" t="s">
        <v>73</v>
      </c>
      <c r="AL60" s="36" t="s">
        <v>73</v>
      </c>
      <c r="AM60" s="36" t="s">
        <v>73</v>
      </c>
      <c r="AN60" s="36" t="s">
        <v>73</v>
      </c>
      <c r="AO60" s="36" t="s">
        <v>76</v>
      </c>
      <c r="AP60" s="36" t="s">
        <v>76</v>
      </c>
      <c r="AR60" s="117" t="s">
        <v>79</v>
      </c>
      <c r="AS60" s="33">
        <v>-1.83479107370433</v>
      </c>
      <c r="AT60" s="33">
        <v>-1.6237819867810701</v>
      </c>
      <c r="AU60" s="33">
        <v>48.467621608912999</v>
      </c>
      <c r="AV60" s="33">
        <v>47.068713217609201</v>
      </c>
      <c r="AW60" s="33">
        <v>1.6836837807926801</v>
      </c>
      <c r="AX60" s="33">
        <v>1.6198092439485201</v>
      </c>
      <c r="AY60" s="33">
        <v>0.68246393329774402</v>
      </c>
      <c r="AZ60" s="33">
        <v>0.70648446797057196</v>
      </c>
      <c r="BA60" s="36" t="s">
        <v>73</v>
      </c>
      <c r="BB60" s="36" t="s">
        <v>73</v>
      </c>
      <c r="BC60" s="36" t="s">
        <v>73</v>
      </c>
      <c r="BD60" s="36" t="s">
        <v>73</v>
      </c>
      <c r="BE60" s="36" t="s">
        <v>73</v>
      </c>
      <c r="BF60" s="36" t="s">
        <v>73</v>
      </c>
      <c r="BG60" s="36" t="s">
        <v>76</v>
      </c>
      <c r="BH60" s="36" t="s">
        <v>76</v>
      </c>
      <c r="BI60" s="30">
        <f t="shared" ref="BI60" si="542">IF(BJ60=AR60,1,0)</f>
        <v>1</v>
      </c>
      <c r="BJ60" s="30" t="s">
        <v>79</v>
      </c>
      <c r="BK60" s="33">
        <v>-1.75261954637585</v>
      </c>
      <c r="BL60" s="33">
        <v>-1.5537418558679299</v>
      </c>
      <c r="BM60" s="33">
        <v>47.711807796612902</v>
      </c>
      <c r="BN60" s="33">
        <v>46.367428032967098</v>
      </c>
      <c r="BO60" s="33">
        <v>1.6591020301282999</v>
      </c>
      <c r="BP60" s="33">
        <v>1.59804313329395</v>
      </c>
      <c r="BQ60" s="33">
        <v>0.691906189651458</v>
      </c>
      <c r="BR60" s="33">
        <v>0.71335534686557001</v>
      </c>
      <c r="BS60" s="30" t="s">
        <v>73</v>
      </c>
      <c r="BT60" s="30" t="s">
        <v>73</v>
      </c>
      <c r="BU60" s="30" t="s">
        <v>73</v>
      </c>
      <c r="BV60" s="30" t="s">
        <v>73</v>
      </c>
      <c r="BW60" s="30" t="s">
        <v>73</v>
      </c>
      <c r="BX60" s="30" t="s">
        <v>73</v>
      </c>
      <c r="BY60" s="30" t="s">
        <v>76</v>
      </c>
      <c r="BZ60" s="30" t="s">
        <v>76</v>
      </c>
    </row>
    <row r="61" spans="1:78" s="69" customFormat="1" x14ac:dyDescent="0.3">
      <c r="A61" s="72"/>
      <c r="F61" s="77"/>
      <c r="G61" s="70"/>
      <c r="H61" s="70"/>
      <c r="I61" s="70"/>
      <c r="J61" s="70"/>
      <c r="K61" s="70"/>
      <c r="L61" s="71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3"/>
      <c r="AB61" s="73"/>
      <c r="AC61" s="73"/>
      <c r="AD61" s="73"/>
      <c r="AE61" s="73"/>
      <c r="AF61" s="73"/>
      <c r="AG61" s="73"/>
      <c r="AH61" s="73"/>
      <c r="AI61" s="74"/>
      <c r="AJ61" s="74"/>
      <c r="AK61" s="74"/>
      <c r="AL61" s="74"/>
      <c r="AM61" s="74"/>
      <c r="AN61" s="74"/>
      <c r="AO61" s="74"/>
      <c r="AP61" s="74"/>
      <c r="AR61" s="75"/>
      <c r="AS61" s="73"/>
      <c r="AT61" s="73"/>
      <c r="AU61" s="73"/>
      <c r="AV61" s="73"/>
      <c r="AW61" s="73"/>
      <c r="AX61" s="73"/>
      <c r="AY61" s="73"/>
      <c r="AZ61" s="73"/>
      <c r="BA61" s="74"/>
      <c r="BB61" s="74"/>
      <c r="BC61" s="74"/>
      <c r="BD61" s="74"/>
      <c r="BE61" s="74"/>
      <c r="BF61" s="74"/>
      <c r="BG61" s="74"/>
      <c r="BH61" s="74"/>
      <c r="BK61" s="73"/>
      <c r="BL61" s="73"/>
      <c r="BM61" s="73"/>
      <c r="BN61" s="73"/>
      <c r="BO61" s="73"/>
      <c r="BP61" s="73"/>
      <c r="BQ61" s="73"/>
      <c r="BR61" s="73"/>
    </row>
    <row r="62" spans="1:78" s="69" customFormat="1" x14ac:dyDescent="0.3">
      <c r="A62" s="72">
        <v>14159200</v>
      </c>
      <c r="B62" s="69">
        <v>23773037</v>
      </c>
      <c r="C62" s="69" t="s">
        <v>5</v>
      </c>
      <c r="D62" s="69" t="s">
        <v>132</v>
      </c>
      <c r="F62" s="77"/>
      <c r="G62" s="70">
        <v>0.80900000000000005</v>
      </c>
      <c r="H62" s="70" t="str">
        <f t="shared" ref="H62:H71" si="543">IF(G62&gt;0.8,"VG",IF(G62&gt;0.7,"G",IF(G62&gt;0.45,"S","NS")))</f>
        <v>VG</v>
      </c>
      <c r="I62" s="70" t="str">
        <f t="shared" ref="I62:I67" si="544">AJ62</f>
        <v>G</v>
      </c>
      <c r="J62" s="70" t="str">
        <f t="shared" ref="J62:J67" si="545">BB62</f>
        <v>G</v>
      </c>
      <c r="K62" s="70" t="str">
        <f t="shared" ref="K62:K67" si="546">BT62</f>
        <v>G</v>
      </c>
      <c r="L62" s="71">
        <v>1E-3</v>
      </c>
      <c r="M62" s="70" t="str">
        <f t="shared" ref="M62:M71" si="547">IF(ABS(L62)&lt;5%,"VG",IF(ABS(L62)&lt;10%,"G",IF(ABS(L62)&lt;15%,"S","NS")))</f>
        <v>VG</v>
      </c>
      <c r="N62" s="70" t="str">
        <f t="shared" ref="N62:N67" si="548">AO62</f>
        <v>VG</v>
      </c>
      <c r="O62" s="70" t="str">
        <f t="shared" ref="O62:O67" si="549">BD62</f>
        <v>S</v>
      </c>
      <c r="P62" s="70" t="str">
        <f t="shared" ref="P62:P67" si="550">BY62</f>
        <v>VG</v>
      </c>
      <c r="Q62" s="70">
        <v>0.436</v>
      </c>
      <c r="R62" s="70" t="str">
        <f t="shared" ref="R62:R71" si="551">IF(Q62&lt;=0.5,"VG",IF(Q62&lt;=0.6,"G",IF(Q62&lt;=0.7,"S","NS")))</f>
        <v>VG</v>
      </c>
      <c r="S62" s="70" t="str">
        <f t="shared" ref="S62:S67" si="552">AN62</f>
        <v>VG</v>
      </c>
      <c r="T62" s="70" t="str">
        <f t="shared" ref="T62:T67" si="553">BF62</f>
        <v>VG</v>
      </c>
      <c r="U62" s="70" t="str">
        <f t="shared" ref="U62:U67" si="554">BX62</f>
        <v>VG</v>
      </c>
      <c r="V62" s="70">
        <v>0.80900000000000005</v>
      </c>
      <c r="W62" s="70" t="str">
        <f t="shared" ref="W62:W71" si="555">IF(V62&gt;0.85,"VG",IF(V62&gt;0.75,"G",IF(V62&gt;0.6,"S","NS")))</f>
        <v>G</v>
      </c>
      <c r="X62" s="70" t="str">
        <f t="shared" ref="X62:X67" si="556">AP62</f>
        <v>G</v>
      </c>
      <c r="Y62" s="70" t="str">
        <f t="shared" ref="Y62:Y67" si="557">BH62</f>
        <v>G</v>
      </c>
      <c r="Z62" s="70" t="str">
        <f t="shared" ref="Z62:Z67" si="558">BZ62</f>
        <v>VG</v>
      </c>
      <c r="AA62" s="73">
        <v>0.75970108906368805</v>
      </c>
      <c r="AB62" s="73">
        <v>0.75063879960706603</v>
      </c>
      <c r="AC62" s="73">
        <v>18.415634885623501</v>
      </c>
      <c r="AD62" s="73">
        <v>15.2545356125226</v>
      </c>
      <c r="AE62" s="73">
        <v>0.49020292832286499</v>
      </c>
      <c r="AF62" s="73">
        <v>0.49936079180581799</v>
      </c>
      <c r="AG62" s="73">
        <v>0.86660761316030299</v>
      </c>
      <c r="AH62" s="73">
        <v>0.81789718318883897</v>
      </c>
      <c r="AI62" s="74" t="s">
        <v>75</v>
      </c>
      <c r="AJ62" s="74" t="s">
        <v>75</v>
      </c>
      <c r="AK62" s="74" t="s">
        <v>73</v>
      </c>
      <c r="AL62" s="74" t="s">
        <v>73</v>
      </c>
      <c r="AM62" s="74" t="s">
        <v>77</v>
      </c>
      <c r="AN62" s="74" t="s">
        <v>77</v>
      </c>
      <c r="AO62" s="74" t="s">
        <v>77</v>
      </c>
      <c r="AP62" s="74" t="s">
        <v>75</v>
      </c>
      <c r="AR62" s="75" t="s">
        <v>80</v>
      </c>
      <c r="AS62" s="73">
        <v>0.764077031229909</v>
      </c>
      <c r="AT62" s="73">
        <v>0.78185212897951994</v>
      </c>
      <c r="AU62" s="73">
        <v>11.7523691987757</v>
      </c>
      <c r="AV62" s="73">
        <v>11.2784086121226</v>
      </c>
      <c r="AW62" s="73">
        <v>0.48571902245031601</v>
      </c>
      <c r="AX62" s="73">
        <v>0.46706302681809397</v>
      </c>
      <c r="AY62" s="73">
        <v>0.80328492295590603</v>
      </c>
      <c r="AZ62" s="73">
        <v>0.81869273756447003</v>
      </c>
      <c r="BA62" s="74" t="s">
        <v>75</v>
      </c>
      <c r="BB62" s="74" t="s">
        <v>75</v>
      </c>
      <c r="BC62" s="74" t="s">
        <v>76</v>
      </c>
      <c r="BD62" s="74" t="s">
        <v>76</v>
      </c>
      <c r="BE62" s="74" t="s">
        <v>77</v>
      </c>
      <c r="BF62" s="74" t="s">
        <v>77</v>
      </c>
      <c r="BG62" s="74" t="s">
        <v>75</v>
      </c>
      <c r="BH62" s="74" t="s">
        <v>75</v>
      </c>
      <c r="BI62" s="69">
        <f t="shared" ref="BI62:BI67" si="559">IF(BJ62=AR62,1,0)</f>
        <v>1</v>
      </c>
      <c r="BJ62" s="69" t="s">
        <v>80</v>
      </c>
      <c r="BK62" s="73">
        <v>0.77280838950758401</v>
      </c>
      <c r="BL62" s="73">
        <v>0.79008821186110201</v>
      </c>
      <c r="BM62" s="73">
        <v>17.311852514792498</v>
      </c>
      <c r="BN62" s="73">
        <v>15.7081291725773</v>
      </c>
      <c r="BO62" s="73">
        <v>0.476646211033316</v>
      </c>
      <c r="BP62" s="73">
        <v>0.45816131235504698</v>
      </c>
      <c r="BQ62" s="73">
        <v>0.86857741991317705</v>
      </c>
      <c r="BR62" s="73">
        <v>0.86727983833181699</v>
      </c>
      <c r="BS62" s="69" t="s">
        <v>75</v>
      </c>
      <c r="BT62" s="69" t="s">
        <v>75</v>
      </c>
      <c r="BU62" s="69" t="s">
        <v>73</v>
      </c>
      <c r="BV62" s="69" t="s">
        <v>73</v>
      </c>
      <c r="BW62" s="69" t="s">
        <v>77</v>
      </c>
      <c r="BX62" s="69" t="s">
        <v>77</v>
      </c>
      <c r="BY62" s="69" t="s">
        <v>77</v>
      </c>
      <c r="BZ62" s="69" t="s">
        <v>77</v>
      </c>
    </row>
    <row r="63" spans="1:78" s="63" customFormat="1" x14ac:dyDescent="0.3">
      <c r="A63" s="62">
        <v>14159200</v>
      </c>
      <c r="B63" s="63">
        <v>23773037</v>
      </c>
      <c r="C63" s="63" t="s">
        <v>5</v>
      </c>
      <c r="D63" s="63" t="s">
        <v>172</v>
      </c>
      <c r="F63" s="77"/>
      <c r="G63" s="64">
        <v>0.76700000000000002</v>
      </c>
      <c r="H63" s="64" t="str">
        <f t="shared" si="543"/>
        <v>G</v>
      </c>
      <c r="I63" s="64" t="str">
        <f t="shared" si="544"/>
        <v>G</v>
      </c>
      <c r="J63" s="64" t="str">
        <f t="shared" si="545"/>
        <v>G</v>
      </c>
      <c r="K63" s="64" t="str">
        <f t="shared" si="546"/>
        <v>G</v>
      </c>
      <c r="L63" s="65">
        <v>-0.108</v>
      </c>
      <c r="M63" s="64" t="str">
        <f t="shared" si="547"/>
        <v>S</v>
      </c>
      <c r="N63" s="64" t="str">
        <f t="shared" si="548"/>
        <v>VG</v>
      </c>
      <c r="O63" s="64" t="str">
        <f t="shared" si="549"/>
        <v>S</v>
      </c>
      <c r="P63" s="64" t="str">
        <f t="shared" si="550"/>
        <v>VG</v>
      </c>
      <c r="Q63" s="64">
        <v>0.47399999999999998</v>
      </c>
      <c r="R63" s="64" t="str">
        <f t="shared" si="551"/>
        <v>VG</v>
      </c>
      <c r="S63" s="64" t="str">
        <f t="shared" si="552"/>
        <v>VG</v>
      </c>
      <c r="T63" s="64" t="str">
        <f t="shared" si="553"/>
        <v>VG</v>
      </c>
      <c r="U63" s="64" t="str">
        <f t="shared" si="554"/>
        <v>VG</v>
      </c>
      <c r="V63" s="64">
        <v>0.82299999999999995</v>
      </c>
      <c r="W63" s="64" t="str">
        <f t="shared" si="555"/>
        <v>G</v>
      </c>
      <c r="X63" s="64" t="str">
        <f t="shared" si="556"/>
        <v>G</v>
      </c>
      <c r="Y63" s="64" t="str">
        <f t="shared" si="557"/>
        <v>G</v>
      </c>
      <c r="Z63" s="64" t="str">
        <f t="shared" si="558"/>
        <v>VG</v>
      </c>
      <c r="AA63" s="66">
        <v>0.75970108906368805</v>
      </c>
      <c r="AB63" s="66">
        <v>0.75063879960706603</v>
      </c>
      <c r="AC63" s="66">
        <v>18.415634885623501</v>
      </c>
      <c r="AD63" s="66">
        <v>15.2545356125226</v>
      </c>
      <c r="AE63" s="66">
        <v>0.49020292832286499</v>
      </c>
      <c r="AF63" s="66">
        <v>0.49936079180581799</v>
      </c>
      <c r="AG63" s="66">
        <v>0.86660761316030299</v>
      </c>
      <c r="AH63" s="66">
        <v>0.81789718318883897</v>
      </c>
      <c r="AI63" s="67" t="s">
        <v>75</v>
      </c>
      <c r="AJ63" s="67" t="s">
        <v>75</v>
      </c>
      <c r="AK63" s="67" t="s">
        <v>73</v>
      </c>
      <c r="AL63" s="67" t="s">
        <v>73</v>
      </c>
      <c r="AM63" s="67" t="s">
        <v>77</v>
      </c>
      <c r="AN63" s="67" t="s">
        <v>77</v>
      </c>
      <c r="AO63" s="67" t="s">
        <v>77</v>
      </c>
      <c r="AP63" s="67" t="s">
        <v>75</v>
      </c>
      <c r="AR63" s="68" t="s">
        <v>80</v>
      </c>
      <c r="AS63" s="66">
        <v>0.764077031229909</v>
      </c>
      <c r="AT63" s="66">
        <v>0.78185212897951994</v>
      </c>
      <c r="AU63" s="66">
        <v>11.7523691987757</v>
      </c>
      <c r="AV63" s="66">
        <v>11.2784086121226</v>
      </c>
      <c r="AW63" s="66">
        <v>0.48571902245031601</v>
      </c>
      <c r="AX63" s="66">
        <v>0.46706302681809397</v>
      </c>
      <c r="AY63" s="66">
        <v>0.80328492295590603</v>
      </c>
      <c r="AZ63" s="66">
        <v>0.81869273756447003</v>
      </c>
      <c r="BA63" s="67" t="s">
        <v>75</v>
      </c>
      <c r="BB63" s="67" t="s">
        <v>75</v>
      </c>
      <c r="BC63" s="67" t="s">
        <v>76</v>
      </c>
      <c r="BD63" s="67" t="s">
        <v>76</v>
      </c>
      <c r="BE63" s="67" t="s">
        <v>77</v>
      </c>
      <c r="BF63" s="67" t="s">
        <v>77</v>
      </c>
      <c r="BG63" s="67" t="s">
        <v>75</v>
      </c>
      <c r="BH63" s="67" t="s">
        <v>75</v>
      </c>
      <c r="BI63" s="63">
        <f t="shared" si="559"/>
        <v>1</v>
      </c>
      <c r="BJ63" s="63" t="s">
        <v>80</v>
      </c>
      <c r="BK63" s="66">
        <v>0.77280838950758401</v>
      </c>
      <c r="BL63" s="66">
        <v>0.79008821186110201</v>
      </c>
      <c r="BM63" s="66">
        <v>17.311852514792498</v>
      </c>
      <c r="BN63" s="66">
        <v>15.7081291725773</v>
      </c>
      <c r="BO63" s="66">
        <v>0.476646211033316</v>
      </c>
      <c r="BP63" s="66">
        <v>0.45816131235504698</v>
      </c>
      <c r="BQ63" s="66">
        <v>0.86857741991317705</v>
      </c>
      <c r="BR63" s="66">
        <v>0.86727983833181699</v>
      </c>
      <c r="BS63" s="63" t="s">
        <v>75</v>
      </c>
      <c r="BT63" s="63" t="s">
        <v>75</v>
      </c>
      <c r="BU63" s="63" t="s">
        <v>73</v>
      </c>
      <c r="BV63" s="63" t="s">
        <v>73</v>
      </c>
      <c r="BW63" s="63" t="s">
        <v>77</v>
      </c>
      <c r="BX63" s="63" t="s">
        <v>77</v>
      </c>
      <c r="BY63" s="63" t="s">
        <v>77</v>
      </c>
      <c r="BZ63" s="63" t="s">
        <v>77</v>
      </c>
    </row>
    <row r="64" spans="1:78" s="63" customFormat="1" x14ac:dyDescent="0.3">
      <c r="A64" s="62">
        <v>14159200</v>
      </c>
      <c r="B64" s="63">
        <v>23773037</v>
      </c>
      <c r="C64" s="63" t="s">
        <v>5</v>
      </c>
      <c r="D64" s="63" t="s">
        <v>175</v>
      </c>
      <c r="F64" s="77"/>
      <c r="G64" s="64">
        <v>0.76700000000000002</v>
      </c>
      <c r="H64" s="64" t="str">
        <f t="shared" si="543"/>
        <v>G</v>
      </c>
      <c r="I64" s="64" t="str">
        <f t="shared" si="544"/>
        <v>G</v>
      </c>
      <c r="J64" s="64" t="str">
        <f t="shared" si="545"/>
        <v>G</v>
      </c>
      <c r="K64" s="64" t="str">
        <f t="shared" si="546"/>
        <v>G</v>
      </c>
      <c r="L64" s="65">
        <v>-0.111</v>
      </c>
      <c r="M64" s="64" t="str">
        <f t="shared" si="547"/>
        <v>S</v>
      </c>
      <c r="N64" s="64" t="str">
        <f t="shared" si="548"/>
        <v>VG</v>
      </c>
      <c r="O64" s="64" t="str">
        <f t="shared" si="549"/>
        <v>S</v>
      </c>
      <c r="P64" s="64" t="str">
        <f t="shared" si="550"/>
        <v>VG</v>
      </c>
      <c r="Q64" s="64">
        <v>0.47399999999999998</v>
      </c>
      <c r="R64" s="64" t="str">
        <f t="shared" si="551"/>
        <v>VG</v>
      </c>
      <c r="S64" s="64" t="str">
        <f t="shared" si="552"/>
        <v>VG</v>
      </c>
      <c r="T64" s="64" t="str">
        <f t="shared" si="553"/>
        <v>VG</v>
      </c>
      <c r="U64" s="64" t="str">
        <f t="shared" si="554"/>
        <v>VG</v>
      </c>
      <c r="V64" s="64">
        <v>0.83</v>
      </c>
      <c r="W64" s="64" t="str">
        <f t="shared" si="555"/>
        <v>G</v>
      </c>
      <c r="X64" s="64" t="str">
        <f t="shared" si="556"/>
        <v>G</v>
      </c>
      <c r="Y64" s="64" t="str">
        <f t="shared" si="557"/>
        <v>G</v>
      </c>
      <c r="Z64" s="64" t="str">
        <f t="shared" si="558"/>
        <v>VG</v>
      </c>
      <c r="AA64" s="66">
        <v>0.75970108906368805</v>
      </c>
      <c r="AB64" s="66">
        <v>0.75063879960706603</v>
      </c>
      <c r="AC64" s="66">
        <v>18.415634885623501</v>
      </c>
      <c r="AD64" s="66">
        <v>15.2545356125226</v>
      </c>
      <c r="AE64" s="66">
        <v>0.49020292832286499</v>
      </c>
      <c r="AF64" s="66">
        <v>0.49936079180581799</v>
      </c>
      <c r="AG64" s="66">
        <v>0.86660761316030299</v>
      </c>
      <c r="AH64" s="66">
        <v>0.81789718318883897</v>
      </c>
      <c r="AI64" s="67" t="s">
        <v>75</v>
      </c>
      <c r="AJ64" s="67" t="s">
        <v>75</v>
      </c>
      <c r="AK64" s="67" t="s">
        <v>73</v>
      </c>
      <c r="AL64" s="67" t="s">
        <v>73</v>
      </c>
      <c r="AM64" s="67" t="s">
        <v>77</v>
      </c>
      <c r="AN64" s="67" t="s">
        <v>77</v>
      </c>
      <c r="AO64" s="67" t="s">
        <v>77</v>
      </c>
      <c r="AP64" s="67" t="s">
        <v>75</v>
      </c>
      <c r="AR64" s="68" t="s">
        <v>80</v>
      </c>
      <c r="AS64" s="66">
        <v>0.764077031229909</v>
      </c>
      <c r="AT64" s="66">
        <v>0.78185212897951994</v>
      </c>
      <c r="AU64" s="66">
        <v>11.7523691987757</v>
      </c>
      <c r="AV64" s="66">
        <v>11.2784086121226</v>
      </c>
      <c r="AW64" s="66">
        <v>0.48571902245031601</v>
      </c>
      <c r="AX64" s="66">
        <v>0.46706302681809397</v>
      </c>
      <c r="AY64" s="66">
        <v>0.80328492295590603</v>
      </c>
      <c r="AZ64" s="66">
        <v>0.81869273756447003</v>
      </c>
      <c r="BA64" s="67" t="s">
        <v>75</v>
      </c>
      <c r="BB64" s="67" t="s">
        <v>75</v>
      </c>
      <c r="BC64" s="67" t="s">
        <v>76</v>
      </c>
      <c r="BD64" s="67" t="s">
        <v>76</v>
      </c>
      <c r="BE64" s="67" t="s">
        <v>77</v>
      </c>
      <c r="BF64" s="67" t="s">
        <v>77</v>
      </c>
      <c r="BG64" s="67" t="s">
        <v>75</v>
      </c>
      <c r="BH64" s="67" t="s">
        <v>75</v>
      </c>
      <c r="BI64" s="63">
        <f t="shared" si="559"/>
        <v>1</v>
      </c>
      <c r="BJ64" s="63" t="s">
        <v>80</v>
      </c>
      <c r="BK64" s="66">
        <v>0.77280838950758401</v>
      </c>
      <c r="BL64" s="66">
        <v>0.79008821186110201</v>
      </c>
      <c r="BM64" s="66">
        <v>17.311852514792498</v>
      </c>
      <c r="BN64" s="66">
        <v>15.7081291725773</v>
      </c>
      <c r="BO64" s="66">
        <v>0.476646211033316</v>
      </c>
      <c r="BP64" s="66">
        <v>0.45816131235504698</v>
      </c>
      <c r="BQ64" s="66">
        <v>0.86857741991317705</v>
      </c>
      <c r="BR64" s="66">
        <v>0.86727983833181699</v>
      </c>
      <c r="BS64" s="63" t="s">
        <v>75</v>
      </c>
      <c r="BT64" s="63" t="s">
        <v>75</v>
      </c>
      <c r="BU64" s="63" t="s">
        <v>73</v>
      </c>
      <c r="BV64" s="63" t="s">
        <v>73</v>
      </c>
      <c r="BW64" s="63" t="s">
        <v>77</v>
      </c>
      <c r="BX64" s="63" t="s">
        <v>77</v>
      </c>
      <c r="BY64" s="63" t="s">
        <v>77</v>
      </c>
      <c r="BZ64" s="63" t="s">
        <v>77</v>
      </c>
    </row>
    <row r="65" spans="1:78" s="76" customFormat="1" x14ac:dyDescent="0.3">
      <c r="A65" s="94">
        <v>14159200</v>
      </c>
      <c r="B65" s="76">
        <v>23773037</v>
      </c>
      <c r="C65" s="76" t="s">
        <v>5</v>
      </c>
      <c r="D65" s="76" t="s">
        <v>180</v>
      </c>
      <c r="F65" s="77"/>
      <c r="G65" s="16">
        <v>-0.35</v>
      </c>
      <c r="H65" s="16" t="str">
        <f t="shared" si="543"/>
        <v>NS</v>
      </c>
      <c r="I65" s="16" t="str">
        <f t="shared" si="544"/>
        <v>G</v>
      </c>
      <c r="J65" s="16" t="str">
        <f t="shared" si="545"/>
        <v>G</v>
      </c>
      <c r="K65" s="16" t="str">
        <f t="shared" si="546"/>
        <v>G</v>
      </c>
      <c r="L65" s="28">
        <v>-0.35599999999999998</v>
      </c>
      <c r="M65" s="16" t="str">
        <f t="shared" si="547"/>
        <v>NS</v>
      </c>
      <c r="N65" s="16" t="str">
        <f t="shared" si="548"/>
        <v>VG</v>
      </c>
      <c r="O65" s="16" t="str">
        <f t="shared" si="549"/>
        <v>S</v>
      </c>
      <c r="P65" s="16" t="str">
        <f t="shared" si="550"/>
        <v>VG</v>
      </c>
      <c r="Q65" s="16">
        <v>0.88</v>
      </c>
      <c r="R65" s="16" t="str">
        <f t="shared" si="551"/>
        <v>NS</v>
      </c>
      <c r="S65" s="16" t="str">
        <f t="shared" si="552"/>
        <v>VG</v>
      </c>
      <c r="T65" s="16" t="str">
        <f t="shared" si="553"/>
        <v>VG</v>
      </c>
      <c r="U65" s="16" t="str">
        <f t="shared" si="554"/>
        <v>VG</v>
      </c>
      <c r="V65" s="16">
        <v>0.71</v>
      </c>
      <c r="W65" s="16" t="str">
        <f t="shared" si="555"/>
        <v>S</v>
      </c>
      <c r="X65" s="16" t="str">
        <f t="shared" si="556"/>
        <v>G</v>
      </c>
      <c r="Y65" s="16" t="str">
        <f t="shared" si="557"/>
        <v>G</v>
      </c>
      <c r="Z65" s="16" t="str">
        <f t="shared" si="558"/>
        <v>VG</v>
      </c>
      <c r="AA65" s="96">
        <v>0.75970108906368805</v>
      </c>
      <c r="AB65" s="96">
        <v>0.75063879960706603</v>
      </c>
      <c r="AC65" s="96">
        <v>18.415634885623501</v>
      </c>
      <c r="AD65" s="96">
        <v>15.2545356125226</v>
      </c>
      <c r="AE65" s="96">
        <v>0.49020292832286499</v>
      </c>
      <c r="AF65" s="96">
        <v>0.49936079180581799</v>
      </c>
      <c r="AG65" s="96">
        <v>0.86660761316030299</v>
      </c>
      <c r="AH65" s="96">
        <v>0.81789718318883897</v>
      </c>
      <c r="AI65" s="39" t="s">
        <v>75</v>
      </c>
      <c r="AJ65" s="39" t="s">
        <v>75</v>
      </c>
      <c r="AK65" s="39" t="s">
        <v>73</v>
      </c>
      <c r="AL65" s="39" t="s">
        <v>73</v>
      </c>
      <c r="AM65" s="39" t="s">
        <v>77</v>
      </c>
      <c r="AN65" s="39" t="s">
        <v>77</v>
      </c>
      <c r="AO65" s="39" t="s">
        <v>77</v>
      </c>
      <c r="AP65" s="39" t="s">
        <v>75</v>
      </c>
      <c r="AR65" s="97" t="s">
        <v>80</v>
      </c>
      <c r="AS65" s="96">
        <v>0.764077031229909</v>
      </c>
      <c r="AT65" s="96">
        <v>0.78185212897951994</v>
      </c>
      <c r="AU65" s="96">
        <v>11.7523691987757</v>
      </c>
      <c r="AV65" s="96">
        <v>11.2784086121226</v>
      </c>
      <c r="AW65" s="96">
        <v>0.48571902245031601</v>
      </c>
      <c r="AX65" s="96">
        <v>0.46706302681809397</v>
      </c>
      <c r="AY65" s="96">
        <v>0.80328492295590603</v>
      </c>
      <c r="AZ65" s="96">
        <v>0.81869273756447003</v>
      </c>
      <c r="BA65" s="39" t="s">
        <v>75</v>
      </c>
      <c r="BB65" s="39" t="s">
        <v>75</v>
      </c>
      <c r="BC65" s="39" t="s">
        <v>76</v>
      </c>
      <c r="BD65" s="39" t="s">
        <v>76</v>
      </c>
      <c r="BE65" s="39" t="s">
        <v>77</v>
      </c>
      <c r="BF65" s="39" t="s">
        <v>77</v>
      </c>
      <c r="BG65" s="39" t="s">
        <v>75</v>
      </c>
      <c r="BH65" s="39" t="s">
        <v>75</v>
      </c>
      <c r="BI65" s="76">
        <f t="shared" si="559"/>
        <v>1</v>
      </c>
      <c r="BJ65" s="76" t="s">
        <v>80</v>
      </c>
      <c r="BK65" s="96">
        <v>0.77280838950758401</v>
      </c>
      <c r="BL65" s="96">
        <v>0.79008821186110201</v>
      </c>
      <c r="BM65" s="96">
        <v>17.311852514792498</v>
      </c>
      <c r="BN65" s="96">
        <v>15.7081291725773</v>
      </c>
      <c r="BO65" s="96">
        <v>0.476646211033316</v>
      </c>
      <c r="BP65" s="96">
        <v>0.45816131235504698</v>
      </c>
      <c r="BQ65" s="96">
        <v>0.86857741991317705</v>
      </c>
      <c r="BR65" s="96">
        <v>0.86727983833181699</v>
      </c>
      <c r="BS65" s="76" t="s">
        <v>75</v>
      </c>
      <c r="BT65" s="76" t="s">
        <v>75</v>
      </c>
      <c r="BU65" s="76" t="s">
        <v>73</v>
      </c>
      <c r="BV65" s="76" t="s">
        <v>73</v>
      </c>
      <c r="BW65" s="76" t="s">
        <v>77</v>
      </c>
      <c r="BX65" s="76" t="s">
        <v>77</v>
      </c>
      <c r="BY65" s="76" t="s">
        <v>77</v>
      </c>
      <c r="BZ65" s="76" t="s">
        <v>77</v>
      </c>
    </row>
    <row r="66" spans="1:78" s="76" customFormat="1" x14ac:dyDescent="0.3">
      <c r="A66" s="94">
        <v>14159200</v>
      </c>
      <c r="B66" s="76">
        <v>23773037</v>
      </c>
      <c r="C66" s="76" t="s">
        <v>5</v>
      </c>
      <c r="D66" s="76" t="s">
        <v>181</v>
      </c>
      <c r="F66" s="77"/>
      <c r="G66" s="16">
        <v>0.27</v>
      </c>
      <c r="H66" s="16" t="str">
        <f t="shared" si="543"/>
        <v>NS</v>
      </c>
      <c r="I66" s="16" t="str">
        <f t="shared" si="544"/>
        <v>G</v>
      </c>
      <c r="J66" s="16" t="str">
        <f t="shared" si="545"/>
        <v>G</v>
      </c>
      <c r="K66" s="16" t="str">
        <f t="shared" si="546"/>
        <v>G</v>
      </c>
      <c r="L66" s="28">
        <v>-0.18099999999999999</v>
      </c>
      <c r="M66" s="16" t="str">
        <f t="shared" si="547"/>
        <v>NS</v>
      </c>
      <c r="N66" s="16" t="str">
        <f t="shared" si="548"/>
        <v>VG</v>
      </c>
      <c r="O66" s="16" t="str">
        <f t="shared" si="549"/>
        <v>S</v>
      </c>
      <c r="P66" s="16" t="str">
        <f t="shared" si="550"/>
        <v>VG</v>
      </c>
      <c r="Q66" s="16">
        <v>0.81</v>
      </c>
      <c r="R66" s="16" t="str">
        <f t="shared" si="551"/>
        <v>NS</v>
      </c>
      <c r="S66" s="16" t="str">
        <f t="shared" si="552"/>
        <v>VG</v>
      </c>
      <c r="T66" s="16" t="str">
        <f t="shared" si="553"/>
        <v>VG</v>
      </c>
      <c r="U66" s="16" t="str">
        <f t="shared" si="554"/>
        <v>VG</v>
      </c>
      <c r="V66" s="16">
        <v>0.71</v>
      </c>
      <c r="W66" s="16" t="str">
        <f t="shared" si="555"/>
        <v>S</v>
      </c>
      <c r="X66" s="16" t="str">
        <f t="shared" si="556"/>
        <v>G</v>
      </c>
      <c r="Y66" s="16" t="str">
        <f t="shared" si="557"/>
        <v>G</v>
      </c>
      <c r="Z66" s="16" t="str">
        <f t="shared" si="558"/>
        <v>VG</v>
      </c>
      <c r="AA66" s="96">
        <v>0.75970108906368805</v>
      </c>
      <c r="AB66" s="96">
        <v>0.75063879960706603</v>
      </c>
      <c r="AC66" s="96">
        <v>18.415634885623501</v>
      </c>
      <c r="AD66" s="96">
        <v>15.2545356125226</v>
      </c>
      <c r="AE66" s="96">
        <v>0.49020292832286499</v>
      </c>
      <c r="AF66" s="96">
        <v>0.49936079180581799</v>
      </c>
      <c r="AG66" s="96">
        <v>0.86660761316030299</v>
      </c>
      <c r="AH66" s="96">
        <v>0.81789718318883897</v>
      </c>
      <c r="AI66" s="39" t="s">
        <v>75</v>
      </c>
      <c r="AJ66" s="39" t="s">
        <v>75</v>
      </c>
      <c r="AK66" s="39" t="s">
        <v>73</v>
      </c>
      <c r="AL66" s="39" t="s">
        <v>73</v>
      </c>
      <c r="AM66" s="39" t="s">
        <v>77</v>
      </c>
      <c r="AN66" s="39" t="s">
        <v>77</v>
      </c>
      <c r="AO66" s="39" t="s">
        <v>77</v>
      </c>
      <c r="AP66" s="39" t="s">
        <v>75</v>
      </c>
      <c r="AR66" s="97" t="s">
        <v>80</v>
      </c>
      <c r="AS66" s="96">
        <v>0.764077031229909</v>
      </c>
      <c r="AT66" s="96">
        <v>0.78185212897951994</v>
      </c>
      <c r="AU66" s="96">
        <v>11.7523691987757</v>
      </c>
      <c r="AV66" s="96">
        <v>11.2784086121226</v>
      </c>
      <c r="AW66" s="96">
        <v>0.48571902245031601</v>
      </c>
      <c r="AX66" s="96">
        <v>0.46706302681809397</v>
      </c>
      <c r="AY66" s="96">
        <v>0.80328492295590603</v>
      </c>
      <c r="AZ66" s="96">
        <v>0.81869273756447003</v>
      </c>
      <c r="BA66" s="39" t="s">
        <v>75</v>
      </c>
      <c r="BB66" s="39" t="s">
        <v>75</v>
      </c>
      <c r="BC66" s="39" t="s">
        <v>76</v>
      </c>
      <c r="BD66" s="39" t="s">
        <v>76</v>
      </c>
      <c r="BE66" s="39" t="s">
        <v>77</v>
      </c>
      <c r="BF66" s="39" t="s">
        <v>77</v>
      </c>
      <c r="BG66" s="39" t="s">
        <v>75</v>
      </c>
      <c r="BH66" s="39" t="s">
        <v>75</v>
      </c>
      <c r="BI66" s="76">
        <f t="shared" si="559"/>
        <v>1</v>
      </c>
      <c r="BJ66" s="76" t="s">
        <v>80</v>
      </c>
      <c r="BK66" s="96">
        <v>0.77280838950758401</v>
      </c>
      <c r="BL66" s="96">
        <v>0.79008821186110201</v>
      </c>
      <c r="BM66" s="96">
        <v>17.311852514792498</v>
      </c>
      <c r="BN66" s="96">
        <v>15.7081291725773</v>
      </c>
      <c r="BO66" s="96">
        <v>0.476646211033316</v>
      </c>
      <c r="BP66" s="96">
        <v>0.45816131235504698</v>
      </c>
      <c r="BQ66" s="96">
        <v>0.86857741991317705</v>
      </c>
      <c r="BR66" s="96">
        <v>0.86727983833181699</v>
      </c>
      <c r="BS66" s="76" t="s">
        <v>75</v>
      </c>
      <c r="BT66" s="76" t="s">
        <v>75</v>
      </c>
      <c r="BU66" s="76" t="s">
        <v>73</v>
      </c>
      <c r="BV66" s="76" t="s">
        <v>73</v>
      </c>
      <c r="BW66" s="76" t="s">
        <v>77</v>
      </c>
      <c r="BX66" s="76" t="s">
        <v>77</v>
      </c>
      <c r="BY66" s="76" t="s">
        <v>77</v>
      </c>
      <c r="BZ66" s="76" t="s">
        <v>77</v>
      </c>
    </row>
    <row r="67" spans="1:78" s="76" customFormat="1" x14ac:dyDescent="0.3">
      <c r="A67" s="94">
        <v>14159200</v>
      </c>
      <c r="B67" s="76">
        <v>23773037</v>
      </c>
      <c r="C67" s="76" t="s">
        <v>5</v>
      </c>
      <c r="D67" s="76" t="s">
        <v>182</v>
      </c>
      <c r="F67" s="77"/>
      <c r="G67" s="16">
        <v>0.39</v>
      </c>
      <c r="H67" s="16" t="str">
        <f t="shared" si="543"/>
        <v>NS</v>
      </c>
      <c r="I67" s="16" t="str">
        <f t="shared" si="544"/>
        <v>G</v>
      </c>
      <c r="J67" s="16" t="str">
        <f t="shared" si="545"/>
        <v>G</v>
      </c>
      <c r="K67" s="16" t="str">
        <f t="shared" si="546"/>
        <v>G</v>
      </c>
      <c r="L67" s="28">
        <v>-0.11899999999999999</v>
      </c>
      <c r="M67" s="16" t="str">
        <f t="shared" si="547"/>
        <v>S</v>
      </c>
      <c r="N67" s="16" t="str">
        <f t="shared" si="548"/>
        <v>VG</v>
      </c>
      <c r="O67" s="16" t="str">
        <f t="shared" si="549"/>
        <v>S</v>
      </c>
      <c r="P67" s="16" t="str">
        <f t="shared" si="550"/>
        <v>VG</v>
      </c>
      <c r="Q67" s="16">
        <v>0.76</v>
      </c>
      <c r="R67" s="16" t="str">
        <f t="shared" si="551"/>
        <v>NS</v>
      </c>
      <c r="S67" s="16" t="str">
        <f t="shared" si="552"/>
        <v>VG</v>
      </c>
      <c r="T67" s="16" t="str">
        <f t="shared" si="553"/>
        <v>VG</v>
      </c>
      <c r="U67" s="16" t="str">
        <f t="shared" si="554"/>
        <v>VG</v>
      </c>
      <c r="V67" s="16">
        <v>0.7</v>
      </c>
      <c r="W67" s="16" t="str">
        <f t="shared" si="555"/>
        <v>S</v>
      </c>
      <c r="X67" s="16" t="str">
        <f t="shared" si="556"/>
        <v>G</v>
      </c>
      <c r="Y67" s="16" t="str">
        <f t="shared" si="557"/>
        <v>G</v>
      </c>
      <c r="Z67" s="16" t="str">
        <f t="shared" si="558"/>
        <v>VG</v>
      </c>
      <c r="AA67" s="96">
        <v>0.75970108906368805</v>
      </c>
      <c r="AB67" s="96">
        <v>0.75063879960706603</v>
      </c>
      <c r="AC67" s="96">
        <v>18.415634885623501</v>
      </c>
      <c r="AD67" s="96">
        <v>15.2545356125226</v>
      </c>
      <c r="AE67" s="96">
        <v>0.49020292832286499</v>
      </c>
      <c r="AF67" s="96">
        <v>0.49936079180581799</v>
      </c>
      <c r="AG67" s="96">
        <v>0.86660761316030299</v>
      </c>
      <c r="AH67" s="96">
        <v>0.81789718318883897</v>
      </c>
      <c r="AI67" s="39" t="s">
        <v>75</v>
      </c>
      <c r="AJ67" s="39" t="s">
        <v>75</v>
      </c>
      <c r="AK67" s="39" t="s">
        <v>73</v>
      </c>
      <c r="AL67" s="39" t="s">
        <v>73</v>
      </c>
      <c r="AM67" s="39" t="s">
        <v>77</v>
      </c>
      <c r="AN67" s="39" t="s">
        <v>77</v>
      </c>
      <c r="AO67" s="39" t="s">
        <v>77</v>
      </c>
      <c r="AP67" s="39" t="s">
        <v>75</v>
      </c>
      <c r="AR67" s="97" t="s">
        <v>80</v>
      </c>
      <c r="AS67" s="96">
        <v>0.764077031229909</v>
      </c>
      <c r="AT67" s="96">
        <v>0.78185212897951994</v>
      </c>
      <c r="AU67" s="96">
        <v>11.7523691987757</v>
      </c>
      <c r="AV67" s="96">
        <v>11.2784086121226</v>
      </c>
      <c r="AW67" s="96">
        <v>0.48571902245031601</v>
      </c>
      <c r="AX67" s="96">
        <v>0.46706302681809397</v>
      </c>
      <c r="AY67" s="96">
        <v>0.80328492295590603</v>
      </c>
      <c r="AZ67" s="96">
        <v>0.81869273756447003</v>
      </c>
      <c r="BA67" s="39" t="s">
        <v>75</v>
      </c>
      <c r="BB67" s="39" t="s">
        <v>75</v>
      </c>
      <c r="BC67" s="39" t="s">
        <v>76</v>
      </c>
      <c r="BD67" s="39" t="s">
        <v>76</v>
      </c>
      <c r="BE67" s="39" t="s">
        <v>77</v>
      </c>
      <c r="BF67" s="39" t="s">
        <v>77</v>
      </c>
      <c r="BG67" s="39" t="s">
        <v>75</v>
      </c>
      <c r="BH67" s="39" t="s">
        <v>75</v>
      </c>
      <c r="BI67" s="76">
        <f t="shared" si="559"/>
        <v>1</v>
      </c>
      <c r="BJ67" s="76" t="s">
        <v>80</v>
      </c>
      <c r="BK67" s="96">
        <v>0.77280838950758401</v>
      </c>
      <c r="BL67" s="96">
        <v>0.79008821186110201</v>
      </c>
      <c r="BM67" s="96">
        <v>17.311852514792498</v>
      </c>
      <c r="BN67" s="96">
        <v>15.7081291725773</v>
      </c>
      <c r="BO67" s="96">
        <v>0.476646211033316</v>
      </c>
      <c r="BP67" s="96">
        <v>0.45816131235504698</v>
      </c>
      <c r="BQ67" s="96">
        <v>0.86857741991317705</v>
      </c>
      <c r="BR67" s="96">
        <v>0.86727983833181699</v>
      </c>
      <c r="BS67" s="76" t="s">
        <v>75</v>
      </c>
      <c r="BT67" s="76" t="s">
        <v>75</v>
      </c>
      <c r="BU67" s="76" t="s">
        <v>73</v>
      </c>
      <c r="BV67" s="76" t="s">
        <v>73</v>
      </c>
      <c r="BW67" s="76" t="s">
        <v>77</v>
      </c>
      <c r="BX67" s="76" t="s">
        <v>77</v>
      </c>
      <c r="BY67" s="76" t="s">
        <v>77</v>
      </c>
      <c r="BZ67" s="76" t="s">
        <v>77</v>
      </c>
    </row>
    <row r="68" spans="1:78" s="76" customFormat="1" x14ac:dyDescent="0.3">
      <c r="A68" s="94">
        <v>14159200</v>
      </c>
      <c r="B68" s="76">
        <v>23773037</v>
      </c>
      <c r="C68" s="76" t="s">
        <v>5</v>
      </c>
      <c r="D68" s="76" t="s">
        <v>183</v>
      </c>
      <c r="F68" s="77"/>
      <c r="G68" s="16">
        <v>0.28999999999999998</v>
      </c>
      <c r="H68" s="16" t="str">
        <f t="shared" si="543"/>
        <v>NS</v>
      </c>
      <c r="I68" s="16" t="str">
        <f t="shared" ref="I68:I75" si="560">AJ68</f>
        <v>G</v>
      </c>
      <c r="J68" s="16" t="str">
        <f t="shared" ref="J68:J75" si="561">BB68</f>
        <v>G</v>
      </c>
      <c r="K68" s="16" t="str">
        <f t="shared" ref="K68:K75" si="562">BT68</f>
        <v>G</v>
      </c>
      <c r="L68" s="28">
        <v>-0.22900000000000001</v>
      </c>
      <c r="M68" s="16" t="str">
        <f t="shared" si="547"/>
        <v>NS</v>
      </c>
      <c r="N68" s="16" t="str">
        <f t="shared" ref="N68:N75" si="563">AO68</f>
        <v>VG</v>
      </c>
      <c r="O68" s="16" t="str">
        <f t="shared" ref="O68:O75" si="564">BD68</f>
        <v>S</v>
      </c>
      <c r="P68" s="16" t="str">
        <f t="shared" ref="P68:P75" si="565">BY68</f>
        <v>VG</v>
      </c>
      <c r="Q68" s="16">
        <v>0.77</v>
      </c>
      <c r="R68" s="16" t="str">
        <f t="shared" si="551"/>
        <v>NS</v>
      </c>
      <c r="S68" s="16" t="str">
        <f t="shared" ref="S68:S75" si="566">AN68</f>
        <v>VG</v>
      </c>
      <c r="T68" s="16" t="str">
        <f t="shared" ref="T68:T75" si="567">BF68</f>
        <v>VG</v>
      </c>
      <c r="U68" s="16" t="str">
        <f t="shared" ref="U68:U75" si="568">BX68</f>
        <v>VG</v>
      </c>
      <c r="V68" s="16">
        <v>0.67</v>
      </c>
      <c r="W68" s="16" t="str">
        <f t="shared" si="555"/>
        <v>S</v>
      </c>
      <c r="X68" s="16" t="str">
        <f t="shared" ref="X68:X75" si="569">AP68</f>
        <v>G</v>
      </c>
      <c r="Y68" s="16" t="str">
        <f t="shared" ref="Y68:Y75" si="570">BH68</f>
        <v>G</v>
      </c>
      <c r="Z68" s="16" t="str">
        <f t="shared" ref="Z68:Z75" si="571">BZ68</f>
        <v>VG</v>
      </c>
      <c r="AA68" s="96">
        <v>0.75970108906368805</v>
      </c>
      <c r="AB68" s="96">
        <v>0.75063879960706603</v>
      </c>
      <c r="AC68" s="96">
        <v>18.415634885623501</v>
      </c>
      <c r="AD68" s="96">
        <v>15.2545356125226</v>
      </c>
      <c r="AE68" s="96">
        <v>0.49020292832286499</v>
      </c>
      <c r="AF68" s="96">
        <v>0.49936079180581799</v>
      </c>
      <c r="AG68" s="96">
        <v>0.86660761316030299</v>
      </c>
      <c r="AH68" s="96">
        <v>0.81789718318883897</v>
      </c>
      <c r="AI68" s="39" t="s">
        <v>75</v>
      </c>
      <c r="AJ68" s="39" t="s">
        <v>75</v>
      </c>
      <c r="AK68" s="39" t="s">
        <v>73</v>
      </c>
      <c r="AL68" s="39" t="s">
        <v>73</v>
      </c>
      <c r="AM68" s="39" t="s">
        <v>77</v>
      </c>
      <c r="AN68" s="39" t="s">
        <v>77</v>
      </c>
      <c r="AO68" s="39" t="s">
        <v>77</v>
      </c>
      <c r="AP68" s="39" t="s">
        <v>75</v>
      </c>
      <c r="AR68" s="97" t="s">
        <v>80</v>
      </c>
      <c r="AS68" s="96">
        <v>0.764077031229909</v>
      </c>
      <c r="AT68" s="96">
        <v>0.78185212897951994</v>
      </c>
      <c r="AU68" s="96">
        <v>11.7523691987757</v>
      </c>
      <c r="AV68" s="96">
        <v>11.2784086121226</v>
      </c>
      <c r="AW68" s="96">
        <v>0.48571902245031601</v>
      </c>
      <c r="AX68" s="96">
        <v>0.46706302681809397</v>
      </c>
      <c r="AY68" s="96">
        <v>0.80328492295590603</v>
      </c>
      <c r="AZ68" s="96">
        <v>0.81869273756447003</v>
      </c>
      <c r="BA68" s="39" t="s">
        <v>75</v>
      </c>
      <c r="BB68" s="39" t="s">
        <v>75</v>
      </c>
      <c r="BC68" s="39" t="s">
        <v>76</v>
      </c>
      <c r="BD68" s="39" t="s">
        <v>76</v>
      </c>
      <c r="BE68" s="39" t="s">
        <v>77</v>
      </c>
      <c r="BF68" s="39" t="s">
        <v>77</v>
      </c>
      <c r="BG68" s="39" t="s">
        <v>75</v>
      </c>
      <c r="BH68" s="39" t="s">
        <v>75</v>
      </c>
      <c r="BI68" s="76">
        <f t="shared" ref="BI68:BI75" si="572">IF(BJ68=AR68,1,0)</f>
        <v>1</v>
      </c>
      <c r="BJ68" s="76" t="s">
        <v>80</v>
      </c>
      <c r="BK68" s="96">
        <v>0.77280838950758401</v>
      </c>
      <c r="BL68" s="96">
        <v>0.79008821186110201</v>
      </c>
      <c r="BM68" s="96">
        <v>17.311852514792498</v>
      </c>
      <c r="BN68" s="96">
        <v>15.7081291725773</v>
      </c>
      <c r="BO68" s="96">
        <v>0.476646211033316</v>
      </c>
      <c r="BP68" s="96">
        <v>0.45816131235504698</v>
      </c>
      <c r="BQ68" s="96">
        <v>0.86857741991317705</v>
      </c>
      <c r="BR68" s="96">
        <v>0.86727983833181699</v>
      </c>
      <c r="BS68" s="76" t="s">
        <v>75</v>
      </c>
      <c r="BT68" s="76" t="s">
        <v>75</v>
      </c>
      <c r="BU68" s="76" t="s">
        <v>73</v>
      </c>
      <c r="BV68" s="76" t="s">
        <v>73</v>
      </c>
      <c r="BW68" s="76" t="s">
        <v>77</v>
      </c>
      <c r="BX68" s="76" t="s">
        <v>77</v>
      </c>
      <c r="BY68" s="76" t="s">
        <v>77</v>
      </c>
      <c r="BZ68" s="76" t="s">
        <v>77</v>
      </c>
    </row>
    <row r="69" spans="1:78" s="63" customFormat="1" x14ac:dyDescent="0.3">
      <c r="A69" s="62">
        <v>14159200</v>
      </c>
      <c r="B69" s="63">
        <v>23773037</v>
      </c>
      <c r="C69" s="63" t="s">
        <v>5</v>
      </c>
      <c r="D69" s="83" t="s">
        <v>184</v>
      </c>
      <c r="E69" s="83"/>
      <c r="F69" s="79"/>
      <c r="G69" s="64">
        <v>0.5</v>
      </c>
      <c r="H69" s="64" t="str">
        <f t="shared" si="543"/>
        <v>S</v>
      </c>
      <c r="I69" s="64" t="str">
        <f t="shared" si="560"/>
        <v>G</v>
      </c>
      <c r="J69" s="64" t="str">
        <f t="shared" si="561"/>
        <v>G</v>
      </c>
      <c r="K69" s="64" t="str">
        <f t="shared" si="562"/>
        <v>G</v>
      </c>
      <c r="L69" s="65">
        <v>-0.13100000000000001</v>
      </c>
      <c r="M69" s="64" t="str">
        <f t="shared" si="547"/>
        <v>S</v>
      </c>
      <c r="N69" s="64" t="str">
        <f t="shared" si="563"/>
        <v>VG</v>
      </c>
      <c r="O69" s="64" t="str">
        <f t="shared" si="564"/>
        <v>S</v>
      </c>
      <c r="P69" s="64" t="str">
        <f t="shared" si="565"/>
        <v>VG</v>
      </c>
      <c r="Q69" s="64">
        <v>0.69</v>
      </c>
      <c r="R69" s="64" t="str">
        <f t="shared" si="551"/>
        <v>S</v>
      </c>
      <c r="S69" s="64" t="str">
        <f t="shared" si="566"/>
        <v>VG</v>
      </c>
      <c r="T69" s="64" t="str">
        <f t="shared" si="567"/>
        <v>VG</v>
      </c>
      <c r="U69" s="64" t="str">
        <f t="shared" si="568"/>
        <v>VG</v>
      </c>
      <c r="V69" s="64">
        <v>0.64</v>
      </c>
      <c r="W69" s="64" t="str">
        <f t="shared" si="555"/>
        <v>S</v>
      </c>
      <c r="X69" s="64" t="str">
        <f t="shared" si="569"/>
        <v>G</v>
      </c>
      <c r="Y69" s="64" t="str">
        <f t="shared" si="570"/>
        <v>G</v>
      </c>
      <c r="Z69" s="64" t="str">
        <f t="shared" si="571"/>
        <v>VG</v>
      </c>
      <c r="AA69" s="66">
        <v>0.75970108906368805</v>
      </c>
      <c r="AB69" s="66">
        <v>0.75063879960706603</v>
      </c>
      <c r="AC69" s="66">
        <v>18.415634885623501</v>
      </c>
      <c r="AD69" s="66">
        <v>15.2545356125226</v>
      </c>
      <c r="AE69" s="66">
        <v>0.49020292832286499</v>
      </c>
      <c r="AF69" s="66">
        <v>0.49936079180581799</v>
      </c>
      <c r="AG69" s="66">
        <v>0.86660761316030299</v>
      </c>
      <c r="AH69" s="66">
        <v>0.81789718318883897</v>
      </c>
      <c r="AI69" s="67" t="s">
        <v>75</v>
      </c>
      <c r="AJ69" s="67" t="s">
        <v>75</v>
      </c>
      <c r="AK69" s="67" t="s">
        <v>73</v>
      </c>
      <c r="AL69" s="67" t="s">
        <v>73</v>
      </c>
      <c r="AM69" s="67" t="s">
        <v>77</v>
      </c>
      <c r="AN69" s="67" t="s">
        <v>77</v>
      </c>
      <c r="AO69" s="67" t="s">
        <v>77</v>
      </c>
      <c r="AP69" s="67" t="s">
        <v>75</v>
      </c>
      <c r="AR69" s="68" t="s">
        <v>80</v>
      </c>
      <c r="AS69" s="66">
        <v>0.764077031229909</v>
      </c>
      <c r="AT69" s="66">
        <v>0.78185212897951994</v>
      </c>
      <c r="AU69" s="66">
        <v>11.7523691987757</v>
      </c>
      <c r="AV69" s="66">
        <v>11.2784086121226</v>
      </c>
      <c r="AW69" s="66">
        <v>0.48571902245031601</v>
      </c>
      <c r="AX69" s="66">
        <v>0.46706302681809397</v>
      </c>
      <c r="AY69" s="66">
        <v>0.80328492295590603</v>
      </c>
      <c r="AZ69" s="66">
        <v>0.81869273756447003</v>
      </c>
      <c r="BA69" s="67" t="s">
        <v>75</v>
      </c>
      <c r="BB69" s="67" t="s">
        <v>75</v>
      </c>
      <c r="BC69" s="67" t="s">
        <v>76</v>
      </c>
      <c r="BD69" s="67" t="s">
        <v>76</v>
      </c>
      <c r="BE69" s="67" t="s">
        <v>77</v>
      </c>
      <c r="BF69" s="67" t="s">
        <v>77</v>
      </c>
      <c r="BG69" s="67" t="s">
        <v>75</v>
      </c>
      <c r="BH69" s="67" t="s">
        <v>75</v>
      </c>
      <c r="BI69" s="63">
        <f t="shared" si="572"/>
        <v>1</v>
      </c>
      <c r="BJ69" s="63" t="s">
        <v>80</v>
      </c>
      <c r="BK69" s="66">
        <v>0.77280838950758401</v>
      </c>
      <c r="BL69" s="66">
        <v>0.79008821186110201</v>
      </c>
      <c r="BM69" s="66">
        <v>17.311852514792498</v>
      </c>
      <c r="BN69" s="66">
        <v>15.7081291725773</v>
      </c>
      <c r="BO69" s="66">
        <v>0.476646211033316</v>
      </c>
      <c r="BP69" s="66">
        <v>0.45816131235504698</v>
      </c>
      <c r="BQ69" s="66">
        <v>0.86857741991317705</v>
      </c>
      <c r="BR69" s="66">
        <v>0.86727983833181699</v>
      </c>
      <c r="BS69" s="63" t="s">
        <v>75</v>
      </c>
      <c r="BT69" s="63" t="s">
        <v>75</v>
      </c>
      <c r="BU69" s="63" t="s">
        <v>73</v>
      </c>
      <c r="BV69" s="63" t="s">
        <v>73</v>
      </c>
      <c r="BW69" s="63" t="s">
        <v>77</v>
      </c>
      <c r="BX69" s="63" t="s">
        <v>77</v>
      </c>
      <c r="BY69" s="63" t="s">
        <v>77</v>
      </c>
      <c r="BZ69" s="63" t="s">
        <v>77</v>
      </c>
    </row>
    <row r="70" spans="1:78" s="63" customFormat="1" x14ac:dyDescent="0.3">
      <c r="A70" s="62">
        <v>14159200</v>
      </c>
      <c r="B70" s="63">
        <v>23773037</v>
      </c>
      <c r="C70" s="63" t="s">
        <v>5</v>
      </c>
      <c r="D70" s="83">
        <v>44183</v>
      </c>
      <c r="E70" s="83"/>
      <c r="F70" s="79"/>
      <c r="G70" s="64">
        <v>0.56000000000000005</v>
      </c>
      <c r="H70" s="64" t="str">
        <f t="shared" si="543"/>
        <v>S</v>
      </c>
      <c r="I70" s="64" t="str">
        <f t="shared" si="560"/>
        <v>G</v>
      </c>
      <c r="J70" s="64" t="str">
        <f t="shared" si="561"/>
        <v>G</v>
      </c>
      <c r="K70" s="64" t="str">
        <f t="shared" si="562"/>
        <v>G</v>
      </c>
      <c r="L70" s="65">
        <v>-7.0999999999999994E-2</v>
      </c>
      <c r="M70" s="64" t="str">
        <f t="shared" si="547"/>
        <v>G</v>
      </c>
      <c r="N70" s="64" t="str">
        <f t="shared" si="563"/>
        <v>VG</v>
      </c>
      <c r="O70" s="64" t="str">
        <f t="shared" si="564"/>
        <v>S</v>
      </c>
      <c r="P70" s="64" t="str">
        <f t="shared" si="565"/>
        <v>VG</v>
      </c>
      <c r="Q70" s="64">
        <v>0.66</v>
      </c>
      <c r="R70" s="64" t="str">
        <f t="shared" si="551"/>
        <v>S</v>
      </c>
      <c r="S70" s="64" t="str">
        <f t="shared" si="566"/>
        <v>VG</v>
      </c>
      <c r="T70" s="64" t="str">
        <f t="shared" si="567"/>
        <v>VG</v>
      </c>
      <c r="U70" s="64" t="str">
        <f t="shared" si="568"/>
        <v>VG</v>
      </c>
      <c r="V70" s="64">
        <v>0.62</v>
      </c>
      <c r="W70" s="64" t="str">
        <f t="shared" si="555"/>
        <v>S</v>
      </c>
      <c r="X70" s="64" t="str">
        <f t="shared" si="569"/>
        <v>G</v>
      </c>
      <c r="Y70" s="64" t="str">
        <f t="shared" si="570"/>
        <v>G</v>
      </c>
      <c r="Z70" s="64" t="str">
        <f t="shared" si="571"/>
        <v>VG</v>
      </c>
      <c r="AA70" s="66">
        <v>0.75970108906368805</v>
      </c>
      <c r="AB70" s="66">
        <v>0.75063879960706603</v>
      </c>
      <c r="AC70" s="66">
        <v>18.415634885623501</v>
      </c>
      <c r="AD70" s="66">
        <v>15.2545356125226</v>
      </c>
      <c r="AE70" s="66">
        <v>0.49020292832286499</v>
      </c>
      <c r="AF70" s="66">
        <v>0.49936079180581799</v>
      </c>
      <c r="AG70" s="66">
        <v>0.86660761316030299</v>
      </c>
      <c r="AH70" s="66">
        <v>0.81789718318883897</v>
      </c>
      <c r="AI70" s="67" t="s">
        <v>75</v>
      </c>
      <c r="AJ70" s="67" t="s">
        <v>75</v>
      </c>
      <c r="AK70" s="67" t="s">
        <v>73</v>
      </c>
      <c r="AL70" s="67" t="s">
        <v>73</v>
      </c>
      <c r="AM70" s="67" t="s">
        <v>77</v>
      </c>
      <c r="AN70" s="67" t="s">
        <v>77</v>
      </c>
      <c r="AO70" s="67" t="s">
        <v>77</v>
      </c>
      <c r="AP70" s="67" t="s">
        <v>75</v>
      </c>
      <c r="AR70" s="68" t="s">
        <v>80</v>
      </c>
      <c r="AS70" s="66">
        <v>0.764077031229909</v>
      </c>
      <c r="AT70" s="66">
        <v>0.78185212897951994</v>
      </c>
      <c r="AU70" s="66">
        <v>11.7523691987757</v>
      </c>
      <c r="AV70" s="66">
        <v>11.2784086121226</v>
      </c>
      <c r="AW70" s="66">
        <v>0.48571902245031601</v>
      </c>
      <c r="AX70" s="66">
        <v>0.46706302681809397</v>
      </c>
      <c r="AY70" s="66">
        <v>0.80328492295590603</v>
      </c>
      <c r="AZ70" s="66">
        <v>0.81869273756447003</v>
      </c>
      <c r="BA70" s="67" t="s">
        <v>75</v>
      </c>
      <c r="BB70" s="67" t="s">
        <v>75</v>
      </c>
      <c r="BC70" s="67" t="s">
        <v>76</v>
      </c>
      <c r="BD70" s="67" t="s">
        <v>76</v>
      </c>
      <c r="BE70" s="67" t="s">
        <v>77</v>
      </c>
      <c r="BF70" s="67" t="s">
        <v>77</v>
      </c>
      <c r="BG70" s="67" t="s">
        <v>75</v>
      </c>
      <c r="BH70" s="67" t="s">
        <v>75</v>
      </c>
      <c r="BI70" s="63">
        <f t="shared" si="572"/>
        <v>1</v>
      </c>
      <c r="BJ70" s="63" t="s">
        <v>80</v>
      </c>
      <c r="BK70" s="66">
        <v>0.77280838950758401</v>
      </c>
      <c r="BL70" s="66">
        <v>0.79008821186110201</v>
      </c>
      <c r="BM70" s="66">
        <v>17.311852514792498</v>
      </c>
      <c r="BN70" s="66">
        <v>15.7081291725773</v>
      </c>
      <c r="BO70" s="66">
        <v>0.476646211033316</v>
      </c>
      <c r="BP70" s="66">
        <v>0.45816131235504698</v>
      </c>
      <c r="BQ70" s="66">
        <v>0.86857741991317705</v>
      </c>
      <c r="BR70" s="66">
        <v>0.86727983833181699</v>
      </c>
      <c r="BS70" s="63" t="s">
        <v>75</v>
      </c>
      <c r="BT70" s="63" t="s">
        <v>75</v>
      </c>
      <c r="BU70" s="63" t="s">
        <v>73</v>
      </c>
      <c r="BV70" s="63" t="s">
        <v>73</v>
      </c>
      <c r="BW70" s="63" t="s">
        <v>77</v>
      </c>
      <c r="BX70" s="63" t="s">
        <v>77</v>
      </c>
      <c r="BY70" s="63" t="s">
        <v>77</v>
      </c>
      <c r="BZ70" s="63" t="s">
        <v>77</v>
      </c>
    </row>
    <row r="71" spans="1:78" s="63" customFormat="1" x14ac:dyDescent="0.3">
      <c r="A71" s="62">
        <v>14159200</v>
      </c>
      <c r="B71" s="63">
        <v>23773037</v>
      </c>
      <c r="C71" s="63" t="s">
        <v>5</v>
      </c>
      <c r="D71" s="83" t="s">
        <v>185</v>
      </c>
      <c r="E71" s="83"/>
      <c r="F71" s="79"/>
      <c r="G71" s="64">
        <v>0.56999999999999995</v>
      </c>
      <c r="H71" s="64" t="str">
        <f t="shared" si="543"/>
        <v>S</v>
      </c>
      <c r="I71" s="64" t="str">
        <f t="shared" si="560"/>
        <v>G</v>
      </c>
      <c r="J71" s="64" t="str">
        <f t="shared" si="561"/>
        <v>G</v>
      </c>
      <c r="K71" s="64" t="str">
        <f t="shared" si="562"/>
        <v>G</v>
      </c>
      <c r="L71" s="65">
        <v>-4.5999999999999999E-2</v>
      </c>
      <c r="M71" s="64" t="str">
        <f t="shared" si="547"/>
        <v>VG</v>
      </c>
      <c r="N71" s="64" t="str">
        <f t="shared" si="563"/>
        <v>VG</v>
      </c>
      <c r="O71" s="64" t="str">
        <f t="shared" si="564"/>
        <v>S</v>
      </c>
      <c r="P71" s="64" t="str">
        <f t="shared" si="565"/>
        <v>VG</v>
      </c>
      <c r="Q71" s="64">
        <v>0.65</v>
      </c>
      <c r="R71" s="64" t="str">
        <f t="shared" si="551"/>
        <v>S</v>
      </c>
      <c r="S71" s="64" t="str">
        <f t="shared" si="566"/>
        <v>VG</v>
      </c>
      <c r="T71" s="64" t="str">
        <f t="shared" si="567"/>
        <v>VG</v>
      </c>
      <c r="U71" s="64" t="str">
        <f t="shared" si="568"/>
        <v>VG</v>
      </c>
      <c r="V71" s="64">
        <v>0.61</v>
      </c>
      <c r="W71" s="64" t="str">
        <f t="shared" si="555"/>
        <v>S</v>
      </c>
      <c r="X71" s="64" t="str">
        <f t="shared" si="569"/>
        <v>G</v>
      </c>
      <c r="Y71" s="64" t="str">
        <f t="shared" si="570"/>
        <v>G</v>
      </c>
      <c r="Z71" s="64" t="str">
        <f t="shared" si="571"/>
        <v>VG</v>
      </c>
      <c r="AA71" s="66">
        <v>0.75970108906368805</v>
      </c>
      <c r="AB71" s="66">
        <v>0.75063879960706603</v>
      </c>
      <c r="AC71" s="66">
        <v>18.415634885623501</v>
      </c>
      <c r="AD71" s="66">
        <v>15.2545356125226</v>
      </c>
      <c r="AE71" s="66">
        <v>0.49020292832286499</v>
      </c>
      <c r="AF71" s="66">
        <v>0.49936079180581799</v>
      </c>
      <c r="AG71" s="66">
        <v>0.86660761316030299</v>
      </c>
      <c r="AH71" s="66">
        <v>0.81789718318883897</v>
      </c>
      <c r="AI71" s="67" t="s">
        <v>75</v>
      </c>
      <c r="AJ71" s="67" t="s">
        <v>75</v>
      </c>
      <c r="AK71" s="67" t="s">
        <v>73</v>
      </c>
      <c r="AL71" s="67" t="s">
        <v>73</v>
      </c>
      <c r="AM71" s="67" t="s">
        <v>77</v>
      </c>
      <c r="AN71" s="67" t="s">
        <v>77</v>
      </c>
      <c r="AO71" s="67" t="s">
        <v>77</v>
      </c>
      <c r="AP71" s="67" t="s">
        <v>75</v>
      </c>
      <c r="AR71" s="68" t="s">
        <v>80</v>
      </c>
      <c r="AS71" s="66">
        <v>0.764077031229909</v>
      </c>
      <c r="AT71" s="66">
        <v>0.78185212897951994</v>
      </c>
      <c r="AU71" s="66">
        <v>11.7523691987757</v>
      </c>
      <c r="AV71" s="66">
        <v>11.2784086121226</v>
      </c>
      <c r="AW71" s="66">
        <v>0.48571902245031601</v>
      </c>
      <c r="AX71" s="66">
        <v>0.46706302681809397</v>
      </c>
      <c r="AY71" s="66">
        <v>0.80328492295590603</v>
      </c>
      <c r="AZ71" s="66">
        <v>0.81869273756447003</v>
      </c>
      <c r="BA71" s="67" t="s">
        <v>75</v>
      </c>
      <c r="BB71" s="67" t="s">
        <v>75</v>
      </c>
      <c r="BC71" s="67" t="s">
        <v>76</v>
      </c>
      <c r="BD71" s="67" t="s">
        <v>76</v>
      </c>
      <c r="BE71" s="67" t="s">
        <v>77</v>
      </c>
      <c r="BF71" s="67" t="s">
        <v>77</v>
      </c>
      <c r="BG71" s="67" t="s">
        <v>75</v>
      </c>
      <c r="BH71" s="67" t="s">
        <v>75</v>
      </c>
      <c r="BI71" s="63">
        <f t="shared" si="572"/>
        <v>1</v>
      </c>
      <c r="BJ71" s="63" t="s">
        <v>80</v>
      </c>
      <c r="BK71" s="66">
        <v>0.77280838950758401</v>
      </c>
      <c r="BL71" s="66">
        <v>0.79008821186110201</v>
      </c>
      <c r="BM71" s="66">
        <v>17.311852514792498</v>
      </c>
      <c r="BN71" s="66">
        <v>15.7081291725773</v>
      </c>
      <c r="BO71" s="66">
        <v>0.476646211033316</v>
      </c>
      <c r="BP71" s="66">
        <v>0.45816131235504698</v>
      </c>
      <c r="BQ71" s="66">
        <v>0.86857741991317705</v>
      </c>
      <c r="BR71" s="66">
        <v>0.86727983833181699</v>
      </c>
      <c r="BS71" s="63" t="s">
        <v>75</v>
      </c>
      <c r="BT71" s="63" t="s">
        <v>75</v>
      </c>
      <c r="BU71" s="63" t="s">
        <v>73</v>
      </c>
      <c r="BV71" s="63" t="s">
        <v>73</v>
      </c>
      <c r="BW71" s="63" t="s">
        <v>77</v>
      </c>
      <c r="BX71" s="63" t="s">
        <v>77</v>
      </c>
      <c r="BY71" s="63" t="s">
        <v>77</v>
      </c>
      <c r="BZ71" s="63" t="s">
        <v>77</v>
      </c>
    </row>
    <row r="72" spans="1:78" s="47" customFormat="1" x14ac:dyDescent="0.3">
      <c r="A72" s="48">
        <v>14159200</v>
      </c>
      <c r="B72" s="47">
        <v>23773037</v>
      </c>
      <c r="C72" s="47" t="s">
        <v>5</v>
      </c>
      <c r="D72" s="93" t="s">
        <v>204</v>
      </c>
      <c r="E72" s="93"/>
      <c r="F72" s="100"/>
      <c r="G72" s="49">
        <v>0.57999999999999996</v>
      </c>
      <c r="H72" s="49" t="str">
        <f t="shared" ref="H72" si="573">IF(G72&gt;0.8,"VG",IF(G72&gt;0.7,"G",IF(G72&gt;0.45,"S","NS")))</f>
        <v>S</v>
      </c>
      <c r="I72" s="49" t="str">
        <f t="shared" si="560"/>
        <v>G</v>
      </c>
      <c r="J72" s="49" t="str">
        <f t="shared" si="561"/>
        <v>G</v>
      </c>
      <c r="K72" s="49" t="str">
        <f t="shared" si="562"/>
        <v>G</v>
      </c>
      <c r="L72" s="50">
        <v>0.318</v>
      </c>
      <c r="M72" s="49" t="str">
        <f t="shared" ref="M72" si="574">IF(ABS(L72)&lt;5%,"VG",IF(ABS(L72)&lt;10%,"G",IF(ABS(L72)&lt;15%,"S","NS")))</f>
        <v>NS</v>
      </c>
      <c r="N72" s="49" t="str">
        <f t="shared" si="563"/>
        <v>VG</v>
      </c>
      <c r="O72" s="49" t="str">
        <f t="shared" si="564"/>
        <v>S</v>
      </c>
      <c r="P72" s="49" t="str">
        <f t="shared" si="565"/>
        <v>VG</v>
      </c>
      <c r="Q72" s="49">
        <v>0.6</v>
      </c>
      <c r="R72" s="49" t="str">
        <f t="shared" ref="R72" si="575">IF(Q72&lt;=0.5,"VG",IF(Q72&lt;=0.6,"G",IF(Q72&lt;=0.7,"S","NS")))</f>
        <v>G</v>
      </c>
      <c r="S72" s="49" t="str">
        <f t="shared" si="566"/>
        <v>VG</v>
      </c>
      <c r="T72" s="49" t="str">
        <f t="shared" si="567"/>
        <v>VG</v>
      </c>
      <c r="U72" s="49" t="str">
        <f t="shared" si="568"/>
        <v>VG</v>
      </c>
      <c r="V72" s="49">
        <v>0.79</v>
      </c>
      <c r="W72" s="49" t="str">
        <f t="shared" ref="W72" si="576">IF(V72&gt;0.85,"VG",IF(V72&gt;0.75,"G",IF(V72&gt;0.6,"S","NS")))</f>
        <v>G</v>
      </c>
      <c r="X72" s="49" t="str">
        <f t="shared" si="569"/>
        <v>G</v>
      </c>
      <c r="Y72" s="49" t="str">
        <f t="shared" si="570"/>
        <v>G</v>
      </c>
      <c r="Z72" s="49" t="str">
        <f t="shared" si="571"/>
        <v>VG</v>
      </c>
      <c r="AA72" s="51">
        <v>0.75970108906368805</v>
      </c>
      <c r="AB72" s="51">
        <v>0.75063879960706603</v>
      </c>
      <c r="AC72" s="51">
        <v>18.415634885623501</v>
      </c>
      <c r="AD72" s="51">
        <v>15.2545356125226</v>
      </c>
      <c r="AE72" s="51">
        <v>0.49020292832286499</v>
      </c>
      <c r="AF72" s="51">
        <v>0.49936079180581799</v>
      </c>
      <c r="AG72" s="51">
        <v>0.86660761316030299</v>
      </c>
      <c r="AH72" s="51">
        <v>0.81789718318883897</v>
      </c>
      <c r="AI72" s="52" t="s">
        <v>75</v>
      </c>
      <c r="AJ72" s="52" t="s">
        <v>75</v>
      </c>
      <c r="AK72" s="52" t="s">
        <v>73</v>
      </c>
      <c r="AL72" s="52" t="s">
        <v>73</v>
      </c>
      <c r="AM72" s="52" t="s">
        <v>77</v>
      </c>
      <c r="AN72" s="52" t="s">
        <v>77</v>
      </c>
      <c r="AO72" s="52" t="s">
        <v>77</v>
      </c>
      <c r="AP72" s="52" t="s">
        <v>75</v>
      </c>
      <c r="AR72" s="53" t="s">
        <v>80</v>
      </c>
      <c r="AS72" s="51">
        <v>0.764077031229909</v>
      </c>
      <c r="AT72" s="51">
        <v>0.78185212897951994</v>
      </c>
      <c r="AU72" s="51">
        <v>11.7523691987757</v>
      </c>
      <c r="AV72" s="51">
        <v>11.2784086121226</v>
      </c>
      <c r="AW72" s="51">
        <v>0.48571902245031601</v>
      </c>
      <c r="AX72" s="51">
        <v>0.46706302681809397</v>
      </c>
      <c r="AY72" s="51">
        <v>0.80328492295590603</v>
      </c>
      <c r="AZ72" s="51">
        <v>0.81869273756447003</v>
      </c>
      <c r="BA72" s="52" t="s">
        <v>75</v>
      </c>
      <c r="BB72" s="52" t="s">
        <v>75</v>
      </c>
      <c r="BC72" s="52" t="s">
        <v>76</v>
      </c>
      <c r="BD72" s="52" t="s">
        <v>76</v>
      </c>
      <c r="BE72" s="52" t="s">
        <v>77</v>
      </c>
      <c r="BF72" s="52" t="s">
        <v>77</v>
      </c>
      <c r="BG72" s="52" t="s">
        <v>75</v>
      </c>
      <c r="BH72" s="52" t="s">
        <v>75</v>
      </c>
      <c r="BI72" s="47">
        <f t="shared" si="572"/>
        <v>1</v>
      </c>
      <c r="BJ72" s="47" t="s">
        <v>80</v>
      </c>
      <c r="BK72" s="51">
        <v>0.77280838950758401</v>
      </c>
      <c r="BL72" s="51">
        <v>0.79008821186110201</v>
      </c>
      <c r="BM72" s="51">
        <v>17.311852514792498</v>
      </c>
      <c r="BN72" s="51">
        <v>15.7081291725773</v>
      </c>
      <c r="BO72" s="51">
        <v>0.476646211033316</v>
      </c>
      <c r="BP72" s="51">
        <v>0.45816131235504698</v>
      </c>
      <c r="BQ72" s="51">
        <v>0.86857741991317705</v>
      </c>
      <c r="BR72" s="51">
        <v>0.86727983833181699</v>
      </c>
      <c r="BS72" s="47" t="s">
        <v>75</v>
      </c>
      <c r="BT72" s="47" t="s">
        <v>75</v>
      </c>
      <c r="BU72" s="47" t="s">
        <v>73</v>
      </c>
      <c r="BV72" s="47" t="s">
        <v>73</v>
      </c>
      <c r="BW72" s="47" t="s">
        <v>77</v>
      </c>
      <c r="BX72" s="47" t="s">
        <v>77</v>
      </c>
      <c r="BY72" s="47" t="s">
        <v>77</v>
      </c>
      <c r="BZ72" s="47" t="s">
        <v>77</v>
      </c>
    </row>
    <row r="73" spans="1:78" s="47" customFormat="1" x14ac:dyDescent="0.3">
      <c r="A73" s="48">
        <v>14159200</v>
      </c>
      <c r="B73" s="47">
        <v>23773037</v>
      </c>
      <c r="C73" s="47" t="s">
        <v>5</v>
      </c>
      <c r="D73" s="93" t="s">
        <v>205</v>
      </c>
      <c r="E73" s="93"/>
      <c r="F73" s="100"/>
      <c r="G73" s="49">
        <v>0.71</v>
      </c>
      <c r="H73" s="49" t="str">
        <f t="shared" ref="H73" si="577">IF(G73&gt;0.8,"VG",IF(G73&gt;0.7,"G",IF(G73&gt;0.45,"S","NS")))</f>
        <v>G</v>
      </c>
      <c r="I73" s="49" t="str">
        <f t="shared" si="560"/>
        <v>G</v>
      </c>
      <c r="J73" s="49" t="str">
        <f t="shared" si="561"/>
        <v>G</v>
      </c>
      <c r="K73" s="49" t="str">
        <f t="shared" si="562"/>
        <v>G</v>
      </c>
      <c r="L73" s="50">
        <v>0.20699999999999999</v>
      </c>
      <c r="M73" s="49" t="str">
        <f t="shared" ref="M73" si="578">IF(ABS(L73)&lt;5%,"VG",IF(ABS(L73)&lt;10%,"G",IF(ABS(L73)&lt;15%,"S","NS")))</f>
        <v>NS</v>
      </c>
      <c r="N73" s="49" t="str">
        <f t="shared" si="563"/>
        <v>VG</v>
      </c>
      <c r="O73" s="49" t="str">
        <f t="shared" si="564"/>
        <v>S</v>
      </c>
      <c r="P73" s="49" t="str">
        <f t="shared" si="565"/>
        <v>VG</v>
      </c>
      <c r="Q73" s="49">
        <v>0.52</v>
      </c>
      <c r="R73" s="49" t="str">
        <f t="shared" ref="R73" si="579">IF(Q73&lt;=0.5,"VG",IF(Q73&lt;=0.6,"G",IF(Q73&lt;=0.7,"S","NS")))</f>
        <v>G</v>
      </c>
      <c r="S73" s="49" t="str">
        <f t="shared" si="566"/>
        <v>VG</v>
      </c>
      <c r="T73" s="49" t="str">
        <f t="shared" si="567"/>
        <v>VG</v>
      </c>
      <c r="U73" s="49" t="str">
        <f t="shared" si="568"/>
        <v>VG</v>
      </c>
      <c r="V73" s="49">
        <v>0.81</v>
      </c>
      <c r="W73" s="49" t="str">
        <f t="shared" ref="W73" si="580">IF(V73&gt;0.85,"VG",IF(V73&gt;0.75,"G",IF(V73&gt;0.6,"S","NS")))</f>
        <v>G</v>
      </c>
      <c r="X73" s="49" t="str">
        <f t="shared" si="569"/>
        <v>G</v>
      </c>
      <c r="Y73" s="49" t="str">
        <f t="shared" si="570"/>
        <v>G</v>
      </c>
      <c r="Z73" s="49" t="str">
        <f t="shared" si="571"/>
        <v>VG</v>
      </c>
      <c r="AA73" s="51">
        <v>0.75970108906368805</v>
      </c>
      <c r="AB73" s="51">
        <v>0.75063879960706603</v>
      </c>
      <c r="AC73" s="51">
        <v>18.415634885623501</v>
      </c>
      <c r="AD73" s="51">
        <v>15.2545356125226</v>
      </c>
      <c r="AE73" s="51">
        <v>0.49020292832286499</v>
      </c>
      <c r="AF73" s="51">
        <v>0.49936079180581799</v>
      </c>
      <c r="AG73" s="51">
        <v>0.86660761316030299</v>
      </c>
      <c r="AH73" s="51">
        <v>0.81789718318883897</v>
      </c>
      <c r="AI73" s="52" t="s">
        <v>75</v>
      </c>
      <c r="AJ73" s="52" t="s">
        <v>75</v>
      </c>
      <c r="AK73" s="52" t="s">
        <v>73</v>
      </c>
      <c r="AL73" s="52" t="s">
        <v>73</v>
      </c>
      <c r="AM73" s="52" t="s">
        <v>77</v>
      </c>
      <c r="AN73" s="52" t="s">
        <v>77</v>
      </c>
      <c r="AO73" s="52" t="s">
        <v>77</v>
      </c>
      <c r="AP73" s="52" t="s">
        <v>75</v>
      </c>
      <c r="AR73" s="53" t="s">
        <v>80</v>
      </c>
      <c r="AS73" s="51">
        <v>0.764077031229909</v>
      </c>
      <c r="AT73" s="51">
        <v>0.78185212897951994</v>
      </c>
      <c r="AU73" s="51">
        <v>11.7523691987757</v>
      </c>
      <c r="AV73" s="51">
        <v>11.2784086121226</v>
      </c>
      <c r="AW73" s="51">
        <v>0.48571902245031601</v>
      </c>
      <c r="AX73" s="51">
        <v>0.46706302681809397</v>
      </c>
      <c r="AY73" s="51">
        <v>0.80328492295590603</v>
      </c>
      <c r="AZ73" s="51">
        <v>0.81869273756447003</v>
      </c>
      <c r="BA73" s="52" t="s">
        <v>75</v>
      </c>
      <c r="BB73" s="52" t="s">
        <v>75</v>
      </c>
      <c r="BC73" s="52" t="s">
        <v>76</v>
      </c>
      <c r="BD73" s="52" t="s">
        <v>76</v>
      </c>
      <c r="BE73" s="52" t="s">
        <v>77</v>
      </c>
      <c r="BF73" s="52" t="s">
        <v>77</v>
      </c>
      <c r="BG73" s="52" t="s">
        <v>75</v>
      </c>
      <c r="BH73" s="52" t="s">
        <v>75</v>
      </c>
      <c r="BI73" s="47">
        <f t="shared" si="572"/>
        <v>1</v>
      </c>
      <c r="BJ73" s="47" t="s">
        <v>80</v>
      </c>
      <c r="BK73" s="51">
        <v>0.77280838950758401</v>
      </c>
      <c r="BL73" s="51">
        <v>0.79008821186110201</v>
      </c>
      <c r="BM73" s="51">
        <v>17.311852514792498</v>
      </c>
      <c r="BN73" s="51">
        <v>15.7081291725773</v>
      </c>
      <c r="BO73" s="51">
        <v>0.476646211033316</v>
      </c>
      <c r="BP73" s="51">
        <v>0.45816131235504698</v>
      </c>
      <c r="BQ73" s="51">
        <v>0.86857741991317705</v>
      </c>
      <c r="BR73" s="51">
        <v>0.86727983833181699</v>
      </c>
      <c r="BS73" s="47" t="s">
        <v>75</v>
      </c>
      <c r="BT73" s="47" t="s">
        <v>75</v>
      </c>
      <c r="BU73" s="47" t="s">
        <v>73</v>
      </c>
      <c r="BV73" s="47" t="s">
        <v>73</v>
      </c>
      <c r="BW73" s="47" t="s">
        <v>77</v>
      </c>
      <c r="BX73" s="47" t="s">
        <v>77</v>
      </c>
      <c r="BY73" s="47" t="s">
        <v>77</v>
      </c>
      <c r="BZ73" s="47" t="s">
        <v>77</v>
      </c>
    </row>
    <row r="74" spans="1:78" s="63" customFormat="1" x14ac:dyDescent="0.3">
      <c r="A74" s="62">
        <v>14159200</v>
      </c>
      <c r="B74" s="63">
        <v>23773037</v>
      </c>
      <c r="C74" s="63" t="s">
        <v>5</v>
      </c>
      <c r="D74" s="83" t="s">
        <v>209</v>
      </c>
      <c r="E74" s="83"/>
      <c r="F74" s="79"/>
      <c r="G74" s="64">
        <v>0.84</v>
      </c>
      <c r="H74" s="64" t="str">
        <f t="shared" ref="H74" si="581">IF(G74&gt;0.8,"VG",IF(G74&gt;0.7,"G",IF(G74&gt;0.45,"S","NS")))</f>
        <v>VG</v>
      </c>
      <c r="I74" s="64" t="str">
        <f t="shared" si="560"/>
        <v>G</v>
      </c>
      <c r="J74" s="64" t="str">
        <f t="shared" si="561"/>
        <v>G</v>
      </c>
      <c r="K74" s="64" t="str">
        <f t="shared" si="562"/>
        <v>G</v>
      </c>
      <c r="L74" s="65">
        <v>-3.3000000000000002E-2</v>
      </c>
      <c r="M74" s="64" t="str">
        <f t="shared" ref="M74" si="582">IF(ABS(L74)&lt;5%,"VG",IF(ABS(L74)&lt;10%,"G",IF(ABS(L74)&lt;15%,"S","NS")))</f>
        <v>VG</v>
      </c>
      <c r="N74" s="64" t="str">
        <f t="shared" si="563"/>
        <v>VG</v>
      </c>
      <c r="O74" s="64" t="str">
        <f t="shared" si="564"/>
        <v>S</v>
      </c>
      <c r="P74" s="64" t="str">
        <f t="shared" si="565"/>
        <v>VG</v>
      </c>
      <c r="Q74" s="64">
        <v>0.4</v>
      </c>
      <c r="R74" s="64" t="str">
        <f t="shared" ref="R74" si="583">IF(Q74&lt;=0.5,"VG",IF(Q74&lt;=0.6,"G",IF(Q74&lt;=0.7,"S","NS")))</f>
        <v>VG</v>
      </c>
      <c r="S74" s="64" t="str">
        <f t="shared" si="566"/>
        <v>VG</v>
      </c>
      <c r="T74" s="64" t="str">
        <f t="shared" si="567"/>
        <v>VG</v>
      </c>
      <c r="U74" s="64" t="str">
        <f t="shared" si="568"/>
        <v>VG</v>
      </c>
      <c r="V74" s="64">
        <v>0.84599999999999997</v>
      </c>
      <c r="W74" s="64" t="str">
        <f t="shared" ref="W74" si="584">IF(V74&gt;0.85,"VG",IF(V74&gt;0.75,"G",IF(V74&gt;0.6,"S","NS")))</f>
        <v>G</v>
      </c>
      <c r="X74" s="64" t="str">
        <f t="shared" si="569"/>
        <v>G</v>
      </c>
      <c r="Y74" s="64" t="str">
        <f t="shared" si="570"/>
        <v>G</v>
      </c>
      <c r="Z74" s="64" t="str">
        <f t="shared" si="571"/>
        <v>VG</v>
      </c>
      <c r="AA74" s="66">
        <v>0.75970108906368805</v>
      </c>
      <c r="AB74" s="66">
        <v>0.75063879960706603</v>
      </c>
      <c r="AC74" s="66">
        <v>18.415634885623501</v>
      </c>
      <c r="AD74" s="66">
        <v>15.2545356125226</v>
      </c>
      <c r="AE74" s="66">
        <v>0.49020292832286499</v>
      </c>
      <c r="AF74" s="66">
        <v>0.49936079180581799</v>
      </c>
      <c r="AG74" s="66">
        <v>0.86660761316030299</v>
      </c>
      <c r="AH74" s="66">
        <v>0.81789718318883897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77</v>
      </c>
      <c r="AN74" s="67" t="s">
        <v>77</v>
      </c>
      <c r="AO74" s="67" t="s">
        <v>77</v>
      </c>
      <c r="AP74" s="67" t="s">
        <v>75</v>
      </c>
      <c r="AR74" s="68" t="s">
        <v>80</v>
      </c>
      <c r="AS74" s="66">
        <v>0.764077031229909</v>
      </c>
      <c r="AT74" s="66">
        <v>0.78185212897951994</v>
      </c>
      <c r="AU74" s="66">
        <v>11.7523691987757</v>
      </c>
      <c r="AV74" s="66">
        <v>11.2784086121226</v>
      </c>
      <c r="AW74" s="66">
        <v>0.48571902245031601</v>
      </c>
      <c r="AX74" s="66">
        <v>0.46706302681809397</v>
      </c>
      <c r="AY74" s="66">
        <v>0.80328492295590603</v>
      </c>
      <c r="AZ74" s="66">
        <v>0.81869273756447003</v>
      </c>
      <c r="BA74" s="67" t="s">
        <v>75</v>
      </c>
      <c r="BB74" s="67" t="s">
        <v>75</v>
      </c>
      <c r="BC74" s="67" t="s">
        <v>76</v>
      </c>
      <c r="BD74" s="67" t="s">
        <v>76</v>
      </c>
      <c r="BE74" s="67" t="s">
        <v>77</v>
      </c>
      <c r="BF74" s="67" t="s">
        <v>77</v>
      </c>
      <c r="BG74" s="67" t="s">
        <v>75</v>
      </c>
      <c r="BH74" s="67" t="s">
        <v>75</v>
      </c>
      <c r="BI74" s="63">
        <f t="shared" si="572"/>
        <v>1</v>
      </c>
      <c r="BJ74" s="63" t="s">
        <v>80</v>
      </c>
      <c r="BK74" s="66">
        <v>0.77280838950758401</v>
      </c>
      <c r="BL74" s="66">
        <v>0.79008821186110201</v>
      </c>
      <c r="BM74" s="66">
        <v>17.311852514792498</v>
      </c>
      <c r="BN74" s="66">
        <v>15.7081291725773</v>
      </c>
      <c r="BO74" s="66">
        <v>0.476646211033316</v>
      </c>
      <c r="BP74" s="66">
        <v>0.45816131235504698</v>
      </c>
      <c r="BQ74" s="66">
        <v>0.86857741991317705</v>
      </c>
      <c r="BR74" s="66">
        <v>0.86727983833181699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77</v>
      </c>
      <c r="BX74" s="63" t="s">
        <v>77</v>
      </c>
      <c r="BY74" s="63" t="s">
        <v>77</v>
      </c>
      <c r="BZ74" s="63" t="s">
        <v>77</v>
      </c>
    </row>
    <row r="75" spans="1:78" s="63" customFormat="1" x14ac:dyDescent="0.3">
      <c r="A75" s="62">
        <v>14159200</v>
      </c>
      <c r="B75" s="63">
        <v>23773037</v>
      </c>
      <c r="C75" s="63" t="s">
        <v>5</v>
      </c>
      <c r="D75" s="83" t="s">
        <v>254</v>
      </c>
      <c r="E75" s="83"/>
      <c r="F75" s="79"/>
      <c r="G75" s="64">
        <v>0.84</v>
      </c>
      <c r="H75" s="64" t="str">
        <f t="shared" ref="H75" si="585">IF(G75&gt;0.8,"VG",IF(G75&gt;0.7,"G",IF(G75&gt;0.45,"S","NS")))</f>
        <v>VG</v>
      </c>
      <c r="I75" s="64" t="str">
        <f t="shared" si="560"/>
        <v>G</v>
      </c>
      <c r="J75" s="64" t="str">
        <f t="shared" si="561"/>
        <v>G</v>
      </c>
      <c r="K75" s="64" t="str">
        <f t="shared" si="562"/>
        <v>G</v>
      </c>
      <c r="L75" s="65">
        <v>-1E-3</v>
      </c>
      <c r="M75" s="64" t="str">
        <f t="shared" ref="M75" si="586">IF(ABS(L75)&lt;5%,"VG",IF(ABS(L75)&lt;10%,"G",IF(ABS(L75)&lt;15%,"S","NS")))</f>
        <v>VG</v>
      </c>
      <c r="N75" s="64" t="str">
        <f t="shared" si="563"/>
        <v>VG</v>
      </c>
      <c r="O75" s="64" t="str">
        <f t="shared" si="564"/>
        <v>S</v>
      </c>
      <c r="P75" s="64" t="str">
        <f t="shared" si="565"/>
        <v>VG</v>
      </c>
      <c r="Q75" s="64">
        <v>0.4</v>
      </c>
      <c r="R75" s="64" t="str">
        <f t="shared" ref="R75" si="587">IF(Q75&lt;=0.5,"VG",IF(Q75&lt;=0.6,"G",IF(Q75&lt;=0.7,"S","NS")))</f>
        <v>VG</v>
      </c>
      <c r="S75" s="64" t="str">
        <f t="shared" si="566"/>
        <v>VG</v>
      </c>
      <c r="T75" s="64" t="str">
        <f t="shared" si="567"/>
        <v>VG</v>
      </c>
      <c r="U75" s="64" t="str">
        <f t="shared" si="568"/>
        <v>VG</v>
      </c>
      <c r="V75" s="64">
        <v>0.84199999999999997</v>
      </c>
      <c r="W75" s="64" t="str">
        <f t="shared" ref="W75" si="588">IF(V75&gt;0.85,"VG",IF(V75&gt;0.75,"G",IF(V75&gt;0.6,"S","NS")))</f>
        <v>G</v>
      </c>
      <c r="X75" s="64" t="str">
        <f t="shared" si="569"/>
        <v>G</v>
      </c>
      <c r="Y75" s="64" t="str">
        <f t="shared" si="570"/>
        <v>G</v>
      </c>
      <c r="Z75" s="64" t="str">
        <f t="shared" si="571"/>
        <v>VG</v>
      </c>
      <c r="AA75" s="66">
        <v>0.75970108906368805</v>
      </c>
      <c r="AB75" s="66">
        <v>0.75063879960706603</v>
      </c>
      <c r="AC75" s="66">
        <v>18.415634885623501</v>
      </c>
      <c r="AD75" s="66">
        <v>15.2545356125226</v>
      </c>
      <c r="AE75" s="66">
        <v>0.49020292832286499</v>
      </c>
      <c r="AF75" s="66">
        <v>0.49936079180581799</v>
      </c>
      <c r="AG75" s="66">
        <v>0.86660761316030299</v>
      </c>
      <c r="AH75" s="66">
        <v>0.81789718318883897</v>
      </c>
      <c r="AI75" s="67" t="s">
        <v>75</v>
      </c>
      <c r="AJ75" s="67" t="s">
        <v>75</v>
      </c>
      <c r="AK75" s="67" t="s">
        <v>73</v>
      </c>
      <c r="AL75" s="67" t="s">
        <v>73</v>
      </c>
      <c r="AM75" s="67" t="s">
        <v>77</v>
      </c>
      <c r="AN75" s="67" t="s">
        <v>77</v>
      </c>
      <c r="AO75" s="67" t="s">
        <v>77</v>
      </c>
      <c r="AP75" s="67" t="s">
        <v>75</v>
      </c>
      <c r="AR75" s="68" t="s">
        <v>80</v>
      </c>
      <c r="AS75" s="66">
        <v>0.764077031229909</v>
      </c>
      <c r="AT75" s="66">
        <v>0.78185212897951994</v>
      </c>
      <c r="AU75" s="66">
        <v>11.7523691987757</v>
      </c>
      <c r="AV75" s="66">
        <v>11.2784086121226</v>
      </c>
      <c r="AW75" s="66">
        <v>0.48571902245031601</v>
      </c>
      <c r="AX75" s="66">
        <v>0.46706302681809397</v>
      </c>
      <c r="AY75" s="66">
        <v>0.80328492295590603</v>
      </c>
      <c r="AZ75" s="66">
        <v>0.81869273756447003</v>
      </c>
      <c r="BA75" s="67" t="s">
        <v>75</v>
      </c>
      <c r="BB75" s="67" t="s">
        <v>75</v>
      </c>
      <c r="BC75" s="67" t="s">
        <v>76</v>
      </c>
      <c r="BD75" s="67" t="s">
        <v>76</v>
      </c>
      <c r="BE75" s="67" t="s">
        <v>77</v>
      </c>
      <c r="BF75" s="67" t="s">
        <v>77</v>
      </c>
      <c r="BG75" s="67" t="s">
        <v>75</v>
      </c>
      <c r="BH75" s="67" t="s">
        <v>75</v>
      </c>
      <c r="BI75" s="63">
        <f t="shared" si="572"/>
        <v>1</v>
      </c>
      <c r="BJ75" s="63" t="s">
        <v>80</v>
      </c>
      <c r="BK75" s="66">
        <v>0.77280838950758401</v>
      </c>
      <c r="BL75" s="66">
        <v>0.79008821186110201</v>
      </c>
      <c r="BM75" s="66">
        <v>17.311852514792498</v>
      </c>
      <c r="BN75" s="66">
        <v>15.7081291725773</v>
      </c>
      <c r="BO75" s="66">
        <v>0.476646211033316</v>
      </c>
      <c r="BP75" s="66">
        <v>0.45816131235504698</v>
      </c>
      <c r="BQ75" s="66">
        <v>0.86857741991317705</v>
      </c>
      <c r="BR75" s="66">
        <v>0.86727983833181699</v>
      </c>
      <c r="BS75" s="63" t="s">
        <v>75</v>
      </c>
      <c r="BT75" s="63" t="s">
        <v>75</v>
      </c>
      <c r="BU75" s="63" t="s">
        <v>73</v>
      </c>
      <c r="BV75" s="63" t="s">
        <v>73</v>
      </c>
      <c r="BW75" s="63" t="s">
        <v>77</v>
      </c>
      <c r="BX75" s="63" t="s">
        <v>77</v>
      </c>
      <c r="BY75" s="63" t="s">
        <v>77</v>
      </c>
      <c r="BZ75" s="63" t="s">
        <v>77</v>
      </c>
    </row>
    <row r="76" spans="1:78" s="30" customFormat="1" x14ac:dyDescent="0.3">
      <c r="A76" s="114">
        <v>14159200</v>
      </c>
      <c r="B76" s="30">
        <v>23773037</v>
      </c>
      <c r="C76" s="30" t="s">
        <v>5</v>
      </c>
      <c r="D76" s="115" t="s">
        <v>301</v>
      </c>
      <c r="E76" s="115"/>
      <c r="F76" s="116"/>
      <c r="G76" s="24">
        <v>0.55000000000000004</v>
      </c>
      <c r="H76" s="24" t="str">
        <f t="shared" ref="H76" si="589">IF(G76&gt;0.8,"VG",IF(G76&gt;0.7,"G",IF(G76&gt;0.45,"S","NS")))</f>
        <v>S</v>
      </c>
      <c r="I76" s="24" t="str">
        <f t="shared" ref="I76" si="590">AJ76</f>
        <v>G</v>
      </c>
      <c r="J76" s="24" t="str">
        <f t="shared" ref="J76" si="591">BB76</f>
        <v>G</v>
      </c>
      <c r="K76" s="24" t="str">
        <f t="shared" ref="K76" si="592">BT76</f>
        <v>G</v>
      </c>
      <c r="L76" s="25">
        <v>-0.20200000000000001</v>
      </c>
      <c r="M76" s="24" t="str">
        <f t="shared" ref="M76" si="593">IF(ABS(L76)&lt;5%,"VG",IF(ABS(L76)&lt;10%,"G",IF(ABS(L76)&lt;15%,"S","NS")))</f>
        <v>NS</v>
      </c>
      <c r="N76" s="24" t="str">
        <f t="shared" ref="N76" si="594">AO76</f>
        <v>VG</v>
      </c>
      <c r="O76" s="24" t="str">
        <f t="shared" ref="O76" si="595">BD76</f>
        <v>S</v>
      </c>
      <c r="P76" s="24" t="str">
        <f t="shared" ref="P76" si="596">BY76</f>
        <v>VG</v>
      </c>
      <c r="Q76" s="24">
        <v>0.62</v>
      </c>
      <c r="R76" s="24" t="str">
        <f t="shared" ref="R76" si="597">IF(Q76&lt;=0.5,"VG",IF(Q76&lt;=0.6,"G",IF(Q76&lt;=0.7,"S","NS")))</f>
        <v>S</v>
      </c>
      <c r="S76" s="24" t="str">
        <f t="shared" ref="S76" si="598">AN76</f>
        <v>VG</v>
      </c>
      <c r="T76" s="24" t="str">
        <f t="shared" ref="T76" si="599">BF76</f>
        <v>VG</v>
      </c>
      <c r="U76" s="24" t="str">
        <f t="shared" ref="U76" si="600">BX76</f>
        <v>VG</v>
      </c>
      <c r="V76" s="24">
        <v>0.78500000000000003</v>
      </c>
      <c r="W76" s="24" t="str">
        <f t="shared" ref="W76" si="601">IF(V76&gt;0.85,"VG",IF(V76&gt;0.75,"G",IF(V76&gt;0.6,"S","NS")))</f>
        <v>G</v>
      </c>
      <c r="X76" s="24" t="str">
        <f t="shared" ref="X76" si="602">AP76</f>
        <v>G</v>
      </c>
      <c r="Y76" s="24" t="str">
        <f t="shared" ref="Y76" si="603">BH76</f>
        <v>G</v>
      </c>
      <c r="Z76" s="24" t="str">
        <f t="shared" ref="Z76" si="604">BZ76</f>
        <v>VG</v>
      </c>
      <c r="AA76" s="33">
        <v>0.75970108906368805</v>
      </c>
      <c r="AB76" s="33">
        <v>0.75063879960706603</v>
      </c>
      <c r="AC76" s="33">
        <v>18.415634885623501</v>
      </c>
      <c r="AD76" s="33">
        <v>15.2545356125226</v>
      </c>
      <c r="AE76" s="33">
        <v>0.49020292832286499</v>
      </c>
      <c r="AF76" s="33">
        <v>0.49936079180581799</v>
      </c>
      <c r="AG76" s="33">
        <v>0.86660761316030299</v>
      </c>
      <c r="AH76" s="33">
        <v>0.81789718318883897</v>
      </c>
      <c r="AI76" s="36" t="s">
        <v>75</v>
      </c>
      <c r="AJ76" s="36" t="s">
        <v>75</v>
      </c>
      <c r="AK76" s="36" t="s">
        <v>73</v>
      </c>
      <c r="AL76" s="36" t="s">
        <v>73</v>
      </c>
      <c r="AM76" s="36" t="s">
        <v>77</v>
      </c>
      <c r="AN76" s="36" t="s">
        <v>77</v>
      </c>
      <c r="AO76" s="36" t="s">
        <v>77</v>
      </c>
      <c r="AP76" s="36" t="s">
        <v>75</v>
      </c>
      <c r="AR76" s="117" t="s">
        <v>80</v>
      </c>
      <c r="AS76" s="33">
        <v>0.764077031229909</v>
      </c>
      <c r="AT76" s="33">
        <v>0.78185212897951994</v>
      </c>
      <c r="AU76" s="33">
        <v>11.7523691987757</v>
      </c>
      <c r="AV76" s="33">
        <v>11.2784086121226</v>
      </c>
      <c r="AW76" s="33">
        <v>0.48571902245031601</v>
      </c>
      <c r="AX76" s="33">
        <v>0.46706302681809397</v>
      </c>
      <c r="AY76" s="33">
        <v>0.80328492295590603</v>
      </c>
      <c r="AZ76" s="33">
        <v>0.81869273756447003</v>
      </c>
      <c r="BA76" s="36" t="s">
        <v>75</v>
      </c>
      <c r="BB76" s="36" t="s">
        <v>75</v>
      </c>
      <c r="BC76" s="36" t="s">
        <v>76</v>
      </c>
      <c r="BD76" s="36" t="s">
        <v>76</v>
      </c>
      <c r="BE76" s="36" t="s">
        <v>77</v>
      </c>
      <c r="BF76" s="36" t="s">
        <v>77</v>
      </c>
      <c r="BG76" s="36" t="s">
        <v>75</v>
      </c>
      <c r="BH76" s="36" t="s">
        <v>75</v>
      </c>
      <c r="BI76" s="30">
        <f t="shared" ref="BI76" si="605">IF(BJ76=AR76,1,0)</f>
        <v>1</v>
      </c>
      <c r="BJ76" s="30" t="s">
        <v>80</v>
      </c>
      <c r="BK76" s="33">
        <v>0.77280838950758401</v>
      </c>
      <c r="BL76" s="33">
        <v>0.79008821186110201</v>
      </c>
      <c r="BM76" s="33">
        <v>17.311852514792498</v>
      </c>
      <c r="BN76" s="33">
        <v>15.7081291725773</v>
      </c>
      <c r="BO76" s="33">
        <v>0.476646211033316</v>
      </c>
      <c r="BP76" s="33">
        <v>0.45816131235504698</v>
      </c>
      <c r="BQ76" s="33">
        <v>0.86857741991317705</v>
      </c>
      <c r="BR76" s="33">
        <v>0.86727983833181699</v>
      </c>
      <c r="BS76" s="30" t="s">
        <v>75</v>
      </c>
      <c r="BT76" s="30" t="s">
        <v>75</v>
      </c>
      <c r="BU76" s="30" t="s">
        <v>73</v>
      </c>
      <c r="BV76" s="30" t="s">
        <v>73</v>
      </c>
      <c r="BW76" s="30" t="s">
        <v>77</v>
      </c>
      <c r="BX76" s="30" t="s">
        <v>77</v>
      </c>
      <c r="BY76" s="30" t="s">
        <v>77</v>
      </c>
      <c r="BZ76" s="30" t="s">
        <v>77</v>
      </c>
    </row>
    <row r="77" spans="1:78" s="63" customFormat="1" x14ac:dyDescent="0.3">
      <c r="A77" s="62">
        <v>14159200</v>
      </c>
      <c r="B77" s="63">
        <v>23773037</v>
      </c>
      <c r="C77" s="63" t="s">
        <v>5</v>
      </c>
      <c r="D77" s="83" t="s">
        <v>301</v>
      </c>
      <c r="E77" s="83" t="s">
        <v>307</v>
      </c>
      <c r="F77" s="79"/>
      <c r="G77" s="64">
        <v>0.66</v>
      </c>
      <c r="H77" s="64" t="str">
        <f t="shared" ref="H77" si="606">IF(G77&gt;0.8,"VG",IF(G77&gt;0.7,"G",IF(G77&gt;0.45,"S","NS")))</f>
        <v>S</v>
      </c>
      <c r="I77" s="64" t="str">
        <f t="shared" ref="I77" si="607">AJ77</f>
        <v>G</v>
      </c>
      <c r="J77" s="64" t="str">
        <f t="shared" ref="J77" si="608">BB77</f>
        <v>G</v>
      </c>
      <c r="K77" s="64" t="str">
        <f t="shared" ref="K77" si="609">BT77</f>
        <v>G</v>
      </c>
      <c r="L77" s="65">
        <v>-0.1192</v>
      </c>
      <c r="M77" s="64" t="str">
        <f t="shared" ref="M77" si="610">IF(ABS(L77)&lt;5%,"VG",IF(ABS(L77)&lt;10%,"G",IF(ABS(L77)&lt;15%,"S","NS")))</f>
        <v>S</v>
      </c>
      <c r="N77" s="64" t="str">
        <f t="shared" ref="N77" si="611">AO77</f>
        <v>VG</v>
      </c>
      <c r="O77" s="64" t="str">
        <f t="shared" ref="O77" si="612">BD77</f>
        <v>S</v>
      </c>
      <c r="P77" s="64" t="str">
        <f t="shared" ref="P77" si="613">BY77</f>
        <v>VG</v>
      </c>
      <c r="Q77" s="64">
        <v>0.56999999999999995</v>
      </c>
      <c r="R77" s="64" t="str">
        <f t="shared" ref="R77" si="614">IF(Q77&lt;=0.5,"VG",IF(Q77&lt;=0.6,"G",IF(Q77&lt;=0.7,"S","NS")))</f>
        <v>G</v>
      </c>
      <c r="S77" s="64" t="str">
        <f t="shared" ref="S77" si="615">AN77</f>
        <v>VG</v>
      </c>
      <c r="T77" s="64" t="str">
        <f t="shared" ref="T77" si="616">BF77</f>
        <v>VG</v>
      </c>
      <c r="U77" s="64" t="str">
        <f t="shared" ref="U77" si="617">BX77</f>
        <v>VG</v>
      </c>
      <c r="V77" s="64">
        <v>0.78500000000000003</v>
      </c>
      <c r="W77" s="64" t="str">
        <f t="shared" ref="W77" si="618">IF(V77&gt;0.85,"VG",IF(V77&gt;0.75,"G",IF(V77&gt;0.6,"S","NS")))</f>
        <v>G</v>
      </c>
      <c r="X77" s="64" t="str">
        <f t="shared" ref="X77" si="619">AP77</f>
        <v>G</v>
      </c>
      <c r="Y77" s="64" t="str">
        <f t="shared" ref="Y77" si="620">BH77</f>
        <v>G</v>
      </c>
      <c r="Z77" s="64" t="str">
        <f t="shared" ref="Z77" si="621">BZ77</f>
        <v>VG</v>
      </c>
      <c r="AA77" s="66">
        <v>0.75970108906368805</v>
      </c>
      <c r="AB77" s="66">
        <v>0.75063879960706603</v>
      </c>
      <c r="AC77" s="66">
        <v>18.415634885623501</v>
      </c>
      <c r="AD77" s="66">
        <v>15.2545356125226</v>
      </c>
      <c r="AE77" s="66">
        <v>0.49020292832286499</v>
      </c>
      <c r="AF77" s="66">
        <v>0.49936079180581799</v>
      </c>
      <c r="AG77" s="66">
        <v>0.86660761316030299</v>
      </c>
      <c r="AH77" s="66">
        <v>0.81789718318883897</v>
      </c>
      <c r="AI77" s="67" t="s">
        <v>75</v>
      </c>
      <c r="AJ77" s="67" t="s">
        <v>75</v>
      </c>
      <c r="AK77" s="67" t="s">
        <v>73</v>
      </c>
      <c r="AL77" s="67" t="s">
        <v>73</v>
      </c>
      <c r="AM77" s="67" t="s">
        <v>77</v>
      </c>
      <c r="AN77" s="67" t="s">
        <v>77</v>
      </c>
      <c r="AO77" s="67" t="s">
        <v>77</v>
      </c>
      <c r="AP77" s="67" t="s">
        <v>75</v>
      </c>
      <c r="AR77" s="68" t="s">
        <v>80</v>
      </c>
      <c r="AS77" s="66">
        <v>0.764077031229909</v>
      </c>
      <c r="AT77" s="66">
        <v>0.78185212897951994</v>
      </c>
      <c r="AU77" s="66">
        <v>11.7523691987757</v>
      </c>
      <c r="AV77" s="66">
        <v>11.2784086121226</v>
      </c>
      <c r="AW77" s="66">
        <v>0.48571902245031601</v>
      </c>
      <c r="AX77" s="66">
        <v>0.46706302681809397</v>
      </c>
      <c r="AY77" s="66">
        <v>0.80328492295590603</v>
      </c>
      <c r="AZ77" s="66">
        <v>0.81869273756447003</v>
      </c>
      <c r="BA77" s="67" t="s">
        <v>75</v>
      </c>
      <c r="BB77" s="67" t="s">
        <v>75</v>
      </c>
      <c r="BC77" s="67" t="s">
        <v>76</v>
      </c>
      <c r="BD77" s="67" t="s">
        <v>76</v>
      </c>
      <c r="BE77" s="67" t="s">
        <v>77</v>
      </c>
      <c r="BF77" s="67" t="s">
        <v>77</v>
      </c>
      <c r="BG77" s="67" t="s">
        <v>75</v>
      </c>
      <c r="BH77" s="67" t="s">
        <v>75</v>
      </c>
      <c r="BI77" s="63">
        <f t="shared" ref="BI77" si="622">IF(BJ77=AR77,1,0)</f>
        <v>1</v>
      </c>
      <c r="BJ77" s="63" t="s">
        <v>80</v>
      </c>
      <c r="BK77" s="66">
        <v>0.77280838950758401</v>
      </c>
      <c r="BL77" s="66">
        <v>0.79008821186110201</v>
      </c>
      <c r="BM77" s="66">
        <v>17.311852514792498</v>
      </c>
      <c r="BN77" s="66">
        <v>15.7081291725773</v>
      </c>
      <c r="BO77" s="66">
        <v>0.476646211033316</v>
      </c>
      <c r="BP77" s="66">
        <v>0.45816131235504698</v>
      </c>
      <c r="BQ77" s="66">
        <v>0.86857741991317705</v>
      </c>
      <c r="BR77" s="66">
        <v>0.86727983833181699</v>
      </c>
      <c r="BS77" s="63" t="s">
        <v>75</v>
      </c>
      <c r="BT77" s="63" t="s">
        <v>75</v>
      </c>
      <c r="BU77" s="63" t="s">
        <v>73</v>
      </c>
      <c r="BV77" s="63" t="s">
        <v>73</v>
      </c>
      <c r="BW77" s="63" t="s">
        <v>77</v>
      </c>
      <c r="BX77" s="63" t="s">
        <v>77</v>
      </c>
      <c r="BY77" s="63" t="s">
        <v>77</v>
      </c>
      <c r="BZ77" s="63" t="s">
        <v>77</v>
      </c>
    </row>
    <row r="78" spans="1:78" s="63" customFormat="1" x14ac:dyDescent="0.3">
      <c r="A78" s="62">
        <v>14159200</v>
      </c>
      <c r="B78" s="63">
        <v>23773037</v>
      </c>
      <c r="C78" s="63" t="s">
        <v>5</v>
      </c>
      <c r="D78" s="83" t="s">
        <v>321</v>
      </c>
      <c r="E78" s="83" t="s">
        <v>324</v>
      </c>
      <c r="F78" s="79"/>
      <c r="G78" s="64">
        <v>0.66</v>
      </c>
      <c r="H78" s="64" t="str">
        <f t="shared" ref="H78" si="623">IF(G78&gt;0.8,"VG",IF(G78&gt;0.7,"G",IF(G78&gt;0.45,"S","NS")))</f>
        <v>S</v>
      </c>
      <c r="I78" s="64" t="str">
        <f t="shared" ref="I78" si="624">AJ78</f>
        <v>G</v>
      </c>
      <c r="J78" s="64" t="str">
        <f t="shared" ref="J78" si="625">BB78</f>
        <v>G</v>
      </c>
      <c r="K78" s="64" t="str">
        <f t="shared" ref="K78" si="626">BT78</f>
        <v>G</v>
      </c>
      <c r="L78" s="65">
        <v>-0.1192</v>
      </c>
      <c r="M78" s="64" t="str">
        <f t="shared" ref="M78" si="627">IF(ABS(L78)&lt;5%,"VG",IF(ABS(L78)&lt;10%,"G",IF(ABS(L78)&lt;15%,"S","NS")))</f>
        <v>S</v>
      </c>
      <c r="N78" s="64" t="str">
        <f t="shared" ref="N78" si="628">AO78</f>
        <v>VG</v>
      </c>
      <c r="O78" s="64" t="str">
        <f t="shared" ref="O78" si="629">BD78</f>
        <v>S</v>
      </c>
      <c r="P78" s="64" t="str">
        <f t="shared" ref="P78" si="630">BY78</f>
        <v>VG</v>
      </c>
      <c r="Q78" s="64">
        <v>0.56999999999999995</v>
      </c>
      <c r="R78" s="64" t="str">
        <f t="shared" ref="R78" si="631">IF(Q78&lt;=0.5,"VG",IF(Q78&lt;=0.6,"G",IF(Q78&lt;=0.7,"S","NS")))</f>
        <v>G</v>
      </c>
      <c r="S78" s="64" t="str">
        <f t="shared" ref="S78" si="632">AN78</f>
        <v>VG</v>
      </c>
      <c r="T78" s="64" t="str">
        <f t="shared" ref="T78" si="633">BF78</f>
        <v>VG</v>
      </c>
      <c r="U78" s="64" t="str">
        <f t="shared" ref="U78" si="634">BX78</f>
        <v>VG</v>
      </c>
      <c r="V78" s="64">
        <v>0.78500000000000003</v>
      </c>
      <c r="W78" s="64" t="str">
        <f t="shared" ref="W78" si="635">IF(V78&gt;0.85,"VG",IF(V78&gt;0.75,"G",IF(V78&gt;0.6,"S","NS")))</f>
        <v>G</v>
      </c>
      <c r="X78" s="64" t="str">
        <f t="shared" ref="X78" si="636">AP78</f>
        <v>G</v>
      </c>
      <c r="Y78" s="64" t="str">
        <f t="shared" ref="Y78" si="637">BH78</f>
        <v>G</v>
      </c>
      <c r="Z78" s="64" t="str">
        <f t="shared" ref="Z78" si="638">BZ78</f>
        <v>VG</v>
      </c>
      <c r="AA78" s="66">
        <v>0.75970108906368805</v>
      </c>
      <c r="AB78" s="66">
        <v>0.75063879960706603</v>
      </c>
      <c r="AC78" s="66">
        <v>18.415634885623501</v>
      </c>
      <c r="AD78" s="66">
        <v>15.2545356125226</v>
      </c>
      <c r="AE78" s="66">
        <v>0.49020292832286499</v>
      </c>
      <c r="AF78" s="66">
        <v>0.49936079180581799</v>
      </c>
      <c r="AG78" s="66">
        <v>0.86660761316030299</v>
      </c>
      <c r="AH78" s="66">
        <v>0.81789718318883897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77</v>
      </c>
      <c r="AN78" s="67" t="s">
        <v>77</v>
      </c>
      <c r="AO78" s="67" t="s">
        <v>77</v>
      </c>
      <c r="AP78" s="67" t="s">
        <v>75</v>
      </c>
      <c r="AR78" s="68" t="s">
        <v>80</v>
      </c>
      <c r="AS78" s="66">
        <v>0.764077031229909</v>
      </c>
      <c r="AT78" s="66">
        <v>0.78185212897951994</v>
      </c>
      <c r="AU78" s="66">
        <v>11.7523691987757</v>
      </c>
      <c r="AV78" s="66">
        <v>11.2784086121226</v>
      </c>
      <c r="AW78" s="66">
        <v>0.48571902245031601</v>
      </c>
      <c r="AX78" s="66">
        <v>0.46706302681809397</v>
      </c>
      <c r="AY78" s="66">
        <v>0.80328492295590603</v>
      </c>
      <c r="AZ78" s="66">
        <v>0.81869273756447003</v>
      </c>
      <c r="BA78" s="67" t="s">
        <v>75</v>
      </c>
      <c r="BB78" s="67" t="s">
        <v>75</v>
      </c>
      <c r="BC78" s="67" t="s">
        <v>76</v>
      </c>
      <c r="BD78" s="67" t="s">
        <v>76</v>
      </c>
      <c r="BE78" s="67" t="s">
        <v>77</v>
      </c>
      <c r="BF78" s="67" t="s">
        <v>77</v>
      </c>
      <c r="BG78" s="67" t="s">
        <v>75</v>
      </c>
      <c r="BH78" s="67" t="s">
        <v>75</v>
      </c>
      <c r="BI78" s="63">
        <f t="shared" ref="BI78" si="639">IF(BJ78=AR78,1,0)</f>
        <v>1</v>
      </c>
      <c r="BJ78" s="63" t="s">
        <v>80</v>
      </c>
      <c r="BK78" s="66">
        <v>0.77280838950758401</v>
      </c>
      <c r="BL78" s="66">
        <v>0.79008821186110201</v>
      </c>
      <c r="BM78" s="66">
        <v>17.311852514792498</v>
      </c>
      <c r="BN78" s="66">
        <v>15.7081291725773</v>
      </c>
      <c r="BO78" s="66">
        <v>0.476646211033316</v>
      </c>
      <c r="BP78" s="66">
        <v>0.45816131235504698</v>
      </c>
      <c r="BQ78" s="66">
        <v>0.86857741991317705</v>
      </c>
      <c r="BR78" s="66">
        <v>0.86727983833181699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77</v>
      </c>
      <c r="BX78" s="63" t="s">
        <v>77</v>
      </c>
      <c r="BY78" s="63" t="s">
        <v>77</v>
      </c>
      <c r="BZ78" s="63" t="s">
        <v>77</v>
      </c>
    </row>
    <row r="79" spans="1:78" s="47" customFormat="1" x14ac:dyDescent="0.3">
      <c r="A79" s="48">
        <v>14159200</v>
      </c>
      <c r="B79" s="47">
        <v>23773037</v>
      </c>
      <c r="C79" s="47" t="s">
        <v>5</v>
      </c>
      <c r="D79" s="93" t="s">
        <v>321</v>
      </c>
      <c r="E79" s="93" t="s">
        <v>323</v>
      </c>
      <c r="F79" s="100"/>
      <c r="G79" s="49">
        <v>0.55000000000000004</v>
      </c>
      <c r="H79" s="49" t="str">
        <f t="shared" ref="H79" si="640">IF(G79&gt;0.8,"VG",IF(G79&gt;0.7,"G",IF(G79&gt;0.45,"S","NS")))</f>
        <v>S</v>
      </c>
      <c r="I79" s="49" t="str">
        <f t="shared" ref="I79" si="641">AJ79</f>
        <v>G</v>
      </c>
      <c r="J79" s="49" t="str">
        <f t="shared" ref="J79" si="642">BB79</f>
        <v>G</v>
      </c>
      <c r="K79" s="49" t="str">
        <f t="shared" ref="K79" si="643">BT79</f>
        <v>G</v>
      </c>
      <c r="L79" s="50">
        <v>-0.245</v>
      </c>
      <c r="M79" s="49" t="str">
        <f t="shared" ref="M79" si="644">IF(ABS(L79)&lt;5%,"VG",IF(ABS(L79)&lt;10%,"G",IF(ABS(L79)&lt;15%,"S","NS")))</f>
        <v>NS</v>
      </c>
      <c r="N79" s="49" t="str">
        <f t="shared" ref="N79" si="645">AO79</f>
        <v>VG</v>
      </c>
      <c r="O79" s="49" t="str">
        <f t="shared" ref="O79" si="646">BD79</f>
        <v>S</v>
      </c>
      <c r="P79" s="49" t="str">
        <f t="shared" ref="P79" si="647">BY79</f>
        <v>VG</v>
      </c>
      <c r="Q79" s="49">
        <v>0.6</v>
      </c>
      <c r="R79" s="49" t="str">
        <f t="shared" ref="R79" si="648">IF(Q79&lt;=0.5,"VG",IF(Q79&lt;=0.6,"G",IF(Q79&lt;=0.7,"S","NS")))</f>
        <v>G</v>
      </c>
      <c r="S79" s="49" t="str">
        <f t="shared" ref="S79" si="649">AN79</f>
        <v>VG</v>
      </c>
      <c r="T79" s="49" t="str">
        <f t="shared" ref="T79" si="650">BF79</f>
        <v>VG</v>
      </c>
      <c r="U79" s="49" t="str">
        <f t="shared" ref="U79" si="651">BX79</f>
        <v>VG</v>
      </c>
      <c r="V79" s="49">
        <v>0.80400000000000005</v>
      </c>
      <c r="W79" s="49" t="str">
        <f t="shared" ref="W79" si="652">IF(V79&gt;0.85,"VG",IF(V79&gt;0.75,"G",IF(V79&gt;0.6,"S","NS")))</f>
        <v>G</v>
      </c>
      <c r="X79" s="49" t="str">
        <f t="shared" ref="X79" si="653">AP79</f>
        <v>G</v>
      </c>
      <c r="Y79" s="49" t="str">
        <f t="shared" ref="Y79" si="654">BH79</f>
        <v>G</v>
      </c>
      <c r="Z79" s="49" t="str">
        <f t="shared" ref="Z79" si="655">BZ79</f>
        <v>VG</v>
      </c>
      <c r="AA79" s="51">
        <v>0.75970108906368805</v>
      </c>
      <c r="AB79" s="51">
        <v>0.75063879960706603</v>
      </c>
      <c r="AC79" s="51">
        <v>18.415634885623501</v>
      </c>
      <c r="AD79" s="51">
        <v>15.2545356125226</v>
      </c>
      <c r="AE79" s="51">
        <v>0.49020292832286499</v>
      </c>
      <c r="AF79" s="51">
        <v>0.49936079180581799</v>
      </c>
      <c r="AG79" s="51">
        <v>0.86660761316030299</v>
      </c>
      <c r="AH79" s="51">
        <v>0.81789718318883897</v>
      </c>
      <c r="AI79" s="52" t="s">
        <v>75</v>
      </c>
      <c r="AJ79" s="52" t="s">
        <v>75</v>
      </c>
      <c r="AK79" s="52" t="s">
        <v>73</v>
      </c>
      <c r="AL79" s="52" t="s">
        <v>73</v>
      </c>
      <c r="AM79" s="52" t="s">
        <v>77</v>
      </c>
      <c r="AN79" s="52" t="s">
        <v>77</v>
      </c>
      <c r="AO79" s="52" t="s">
        <v>77</v>
      </c>
      <c r="AP79" s="52" t="s">
        <v>75</v>
      </c>
      <c r="AR79" s="53" t="s">
        <v>80</v>
      </c>
      <c r="AS79" s="51">
        <v>0.764077031229909</v>
      </c>
      <c r="AT79" s="51">
        <v>0.78185212897951994</v>
      </c>
      <c r="AU79" s="51">
        <v>11.7523691987757</v>
      </c>
      <c r="AV79" s="51">
        <v>11.2784086121226</v>
      </c>
      <c r="AW79" s="51">
        <v>0.48571902245031601</v>
      </c>
      <c r="AX79" s="51">
        <v>0.46706302681809397</v>
      </c>
      <c r="AY79" s="51">
        <v>0.80328492295590603</v>
      </c>
      <c r="AZ79" s="51">
        <v>0.81869273756447003</v>
      </c>
      <c r="BA79" s="52" t="s">
        <v>75</v>
      </c>
      <c r="BB79" s="52" t="s">
        <v>75</v>
      </c>
      <c r="BC79" s="52" t="s">
        <v>76</v>
      </c>
      <c r="BD79" s="52" t="s">
        <v>76</v>
      </c>
      <c r="BE79" s="52" t="s">
        <v>77</v>
      </c>
      <c r="BF79" s="52" t="s">
        <v>77</v>
      </c>
      <c r="BG79" s="52" t="s">
        <v>75</v>
      </c>
      <c r="BH79" s="52" t="s">
        <v>75</v>
      </c>
      <c r="BI79" s="47">
        <f t="shared" ref="BI79" si="656">IF(BJ79=AR79,1,0)</f>
        <v>1</v>
      </c>
      <c r="BJ79" s="47" t="s">
        <v>80</v>
      </c>
      <c r="BK79" s="51">
        <v>0.77280838950758401</v>
      </c>
      <c r="BL79" s="51">
        <v>0.79008821186110201</v>
      </c>
      <c r="BM79" s="51">
        <v>17.311852514792498</v>
      </c>
      <c r="BN79" s="51">
        <v>15.7081291725773</v>
      </c>
      <c r="BO79" s="51">
        <v>0.476646211033316</v>
      </c>
      <c r="BP79" s="51">
        <v>0.45816131235504698</v>
      </c>
      <c r="BQ79" s="51">
        <v>0.86857741991317705</v>
      </c>
      <c r="BR79" s="51">
        <v>0.86727983833181699</v>
      </c>
      <c r="BS79" s="47" t="s">
        <v>75</v>
      </c>
      <c r="BT79" s="47" t="s">
        <v>75</v>
      </c>
      <c r="BU79" s="47" t="s">
        <v>73</v>
      </c>
      <c r="BV79" s="47" t="s">
        <v>73</v>
      </c>
      <c r="BW79" s="47" t="s">
        <v>77</v>
      </c>
      <c r="BX79" s="47" t="s">
        <v>77</v>
      </c>
      <c r="BY79" s="47" t="s">
        <v>77</v>
      </c>
      <c r="BZ79" s="47" t="s">
        <v>77</v>
      </c>
    </row>
    <row r="80" spans="1:78" s="47" customFormat="1" x14ac:dyDescent="0.3">
      <c r="A80" s="48">
        <v>14159200</v>
      </c>
      <c r="B80" s="47">
        <v>23773037</v>
      </c>
      <c r="C80" s="47" t="s">
        <v>5</v>
      </c>
      <c r="D80" s="93" t="s">
        <v>326</v>
      </c>
      <c r="E80" s="93" t="s">
        <v>323</v>
      </c>
      <c r="F80" s="100"/>
      <c r="G80" s="49">
        <v>0.62</v>
      </c>
      <c r="H80" s="49" t="str">
        <f t="shared" ref="H80" si="657">IF(G80&gt;0.8,"VG",IF(G80&gt;0.7,"G",IF(G80&gt;0.45,"S","NS")))</f>
        <v>S</v>
      </c>
      <c r="I80" s="49" t="str">
        <f t="shared" ref="I80" si="658">AJ80</f>
        <v>G</v>
      </c>
      <c r="J80" s="49" t="str">
        <f t="shared" ref="J80" si="659">BB80</f>
        <v>G</v>
      </c>
      <c r="K80" s="49" t="str">
        <f t="shared" ref="K80" si="660">BT80</f>
        <v>G</v>
      </c>
      <c r="L80" s="50">
        <v>-0.18029999999999999</v>
      </c>
      <c r="M80" s="49" t="str">
        <f t="shared" ref="M80" si="661">IF(ABS(L80)&lt;5%,"VG",IF(ABS(L80)&lt;10%,"G",IF(ABS(L80)&lt;15%,"S","NS")))</f>
        <v>NS</v>
      </c>
      <c r="N80" s="49" t="str">
        <f t="shared" ref="N80" si="662">AO80</f>
        <v>VG</v>
      </c>
      <c r="O80" s="49" t="str">
        <f t="shared" ref="O80" si="663">BD80</f>
        <v>S</v>
      </c>
      <c r="P80" s="49" t="str">
        <f t="shared" ref="P80" si="664">BY80</f>
        <v>VG</v>
      </c>
      <c r="Q80" s="49">
        <v>0.57999999999999996</v>
      </c>
      <c r="R80" s="49" t="str">
        <f t="shared" ref="R80" si="665">IF(Q80&lt;=0.5,"VG",IF(Q80&lt;=0.6,"G",IF(Q80&lt;=0.7,"S","NS")))</f>
        <v>G</v>
      </c>
      <c r="S80" s="49" t="str">
        <f t="shared" ref="S80" si="666">AN80</f>
        <v>VG</v>
      </c>
      <c r="T80" s="49" t="str">
        <f t="shared" ref="T80" si="667">BF80</f>
        <v>VG</v>
      </c>
      <c r="U80" s="49" t="str">
        <f t="shared" ref="U80" si="668">BX80</f>
        <v>VG</v>
      </c>
      <c r="V80" s="49">
        <v>0.82</v>
      </c>
      <c r="W80" s="49" t="str">
        <f t="shared" ref="W80" si="669">IF(V80&gt;0.85,"VG",IF(V80&gt;0.75,"G",IF(V80&gt;0.6,"S","NS")))</f>
        <v>G</v>
      </c>
      <c r="X80" s="49" t="str">
        <f t="shared" ref="X80" si="670">AP80</f>
        <v>G</v>
      </c>
      <c r="Y80" s="49" t="str">
        <f t="shared" ref="Y80" si="671">BH80</f>
        <v>G</v>
      </c>
      <c r="Z80" s="49" t="str">
        <f t="shared" ref="Z80" si="672">BZ80</f>
        <v>VG</v>
      </c>
      <c r="AA80" s="51">
        <v>0.75970108906368805</v>
      </c>
      <c r="AB80" s="51">
        <v>0.75063879960706603</v>
      </c>
      <c r="AC80" s="51">
        <v>18.415634885623501</v>
      </c>
      <c r="AD80" s="51">
        <v>15.2545356125226</v>
      </c>
      <c r="AE80" s="51">
        <v>0.49020292832286499</v>
      </c>
      <c r="AF80" s="51">
        <v>0.49936079180581799</v>
      </c>
      <c r="AG80" s="51">
        <v>0.86660761316030299</v>
      </c>
      <c r="AH80" s="51">
        <v>0.81789718318883897</v>
      </c>
      <c r="AI80" s="52" t="s">
        <v>75</v>
      </c>
      <c r="AJ80" s="52" t="s">
        <v>75</v>
      </c>
      <c r="AK80" s="52" t="s">
        <v>73</v>
      </c>
      <c r="AL80" s="52" t="s">
        <v>73</v>
      </c>
      <c r="AM80" s="52" t="s">
        <v>77</v>
      </c>
      <c r="AN80" s="52" t="s">
        <v>77</v>
      </c>
      <c r="AO80" s="52" t="s">
        <v>77</v>
      </c>
      <c r="AP80" s="52" t="s">
        <v>75</v>
      </c>
      <c r="AR80" s="53" t="s">
        <v>80</v>
      </c>
      <c r="AS80" s="51">
        <v>0.764077031229909</v>
      </c>
      <c r="AT80" s="51">
        <v>0.78185212897951994</v>
      </c>
      <c r="AU80" s="51">
        <v>11.7523691987757</v>
      </c>
      <c r="AV80" s="51">
        <v>11.2784086121226</v>
      </c>
      <c r="AW80" s="51">
        <v>0.48571902245031601</v>
      </c>
      <c r="AX80" s="51">
        <v>0.46706302681809397</v>
      </c>
      <c r="AY80" s="51">
        <v>0.80328492295590603</v>
      </c>
      <c r="AZ80" s="51">
        <v>0.81869273756447003</v>
      </c>
      <c r="BA80" s="52" t="s">
        <v>75</v>
      </c>
      <c r="BB80" s="52" t="s">
        <v>75</v>
      </c>
      <c r="BC80" s="52" t="s">
        <v>76</v>
      </c>
      <c r="BD80" s="52" t="s">
        <v>76</v>
      </c>
      <c r="BE80" s="52" t="s">
        <v>77</v>
      </c>
      <c r="BF80" s="52" t="s">
        <v>77</v>
      </c>
      <c r="BG80" s="52" t="s">
        <v>75</v>
      </c>
      <c r="BH80" s="52" t="s">
        <v>75</v>
      </c>
      <c r="BI80" s="47">
        <f t="shared" ref="BI80" si="673">IF(BJ80=AR80,1,0)</f>
        <v>1</v>
      </c>
      <c r="BJ80" s="47" t="s">
        <v>80</v>
      </c>
      <c r="BK80" s="51">
        <v>0.77280838950758401</v>
      </c>
      <c r="BL80" s="51">
        <v>0.79008821186110201</v>
      </c>
      <c r="BM80" s="51">
        <v>17.311852514792498</v>
      </c>
      <c r="BN80" s="51">
        <v>15.7081291725773</v>
      </c>
      <c r="BO80" s="51">
        <v>0.476646211033316</v>
      </c>
      <c r="BP80" s="51">
        <v>0.45816131235504698</v>
      </c>
      <c r="BQ80" s="51">
        <v>0.86857741991317705</v>
      </c>
      <c r="BR80" s="51">
        <v>0.86727983833181699</v>
      </c>
      <c r="BS80" s="47" t="s">
        <v>75</v>
      </c>
      <c r="BT80" s="47" t="s">
        <v>75</v>
      </c>
      <c r="BU80" s="47" t="s">
        <v>73</v>
      </c>
      <c r="BV80" s="47" t="s">
        <v>73</v>
      </c>
      <c r="BW80" s="47" t="s">
        <v>77</v>
      </c>
      <c r="BX80" s="47" t="s">
        <v>77</v>
      </c>
      <c r="BY80" s="47" t="s">
        <v>77</v>
      </c>
      <c r="BZ80" s="47" t="s">
        <v>77</v>
      </c>
    </row>
    <row r="81" spans="1:78" s="63" customFormat="1" x14ac:dyDescent="0.3">
      <c r="A81" s="62">
        <v>14159200</v>
      </c>
      <c r="B81" s="63">
        <v>23773037</v>
      </c>
      <c r="C81" s="63" t="s">
        <v>5</v>
      </c>
      <c r="D81" s="83" t="s">
        <v>336</v>
      </c>
      <c r="E81" s="83" t="s">
        <v>338</v>
      </c>
      <c r="F81" s="79"/>
      <c r="G81" s="64">
        <v>0.84</v>
      </c>
      <c r="H81" s="64" t="str">
        <f t="shared" ref="H81" si="674">IF(G81&gt;0.8,"VG",IF(G81&gt;0.7,"G",IF(G81&gt;0.45,"S","NS")))</f>
        <v>VG</v>
      </c>
      <c r="I81" s="64" t="str">
        <f t="shared" ref="I81" si="675">AJ81</f>
        <v>G</v>
      </c>
      <c r="J81" s="64" t="str">
        <f t="shared" ref="J81" si="676">BB81</f>
        <v>G</v>
      </c>
      <c r="K81" s="64" t="str">
        <f t="shared" ref="K81" si="677">BT81</f>
        <v>G</v>
      </c>
      <c r="L81" s="65">
        <v>9.9000000000000008E-3</v>
      </c>
      <c r="M81" s="64" t="str">
        <f t="shared" ref="M81" si="678">IF(ABS(L81)&lt;5%,"VG",IF(ABS(L81)&lt;10%,"G",IF(ABS(L81)&lt;15%,"S","NS")))</f>
        <v>VG</v>
      </c>
      <c r="N81" s="64" t="str">
        <f t="shared" ref="N81" si="679">AO81</f>
        <v>VG</v>
      </c>
      <c r="O81" s="64" t="str">
        <f t="shared" ref="O81" si="680">BD81</f>
        <v>S</v>
      </c>
      <c r="P81" s="64" t="str">
        <f t="shared" ref="P81" si="681">BY81</f>
        <v>VG</v>
      </c>
      <c r="Q81" s="64">
        <v>0.4</v>
      </c>
      <c r="R81" s="64" t="str">
        <f t="shared" ref="R81" si="682">IF(Q81&lt;=0.5,"VG",IF(Q81&lt;=0.6,"G",IF(Q81&lt;=0.7,"S","NS")))</f>
        <v>VG</v>
      </c>
      <c r="S81" s="64" t="str">
        <f t="shared" ref="S81" si="683">AN81</f>
        <v>VG</v>
      </c>
      <c r="T81" s="64" t="str">
        <f t="shared" ref="T81" si="684">BF81</f>
        <v>VG</v>
      </c>
      <c r="U81" s="64" t="str">
        <f t="shared" ref="U81" si="685">BX81</f>
        <v>VG</v>
      </c>
      <c r="V81" s="64">
        <v>0.8417</v>
      </c>
      <c r="W81" s="64" t="str">
        <f t="shared" ref="W81" si="686">IF(V81&gt;0.85,"VG",IF(V81&gt;0.75,"G",IF(V81&gt;0.6,"S","NS")))</f>
        <v>G</v>
      </c>
      <c r="X81" s="64" t="str">
        <f t="shared" ref="X81" si="687">AP81</f>
        <v>G</v>
      </c>
      <c r="Y81" s="64" t="str">
        <f t="shared" ref="Y81" si="688">BH81</f>
        <v>G</v>
      </c>
      <c r="Z81" s="64" t="str">
        <f t="shared" ref="Z81" si="689">BZ81</f>
        <v>VG</v>
      </c>
      <c r="AA81" s="66">
        <v>0.75970108906368805</v>
      </c>
      <c r="AB81" s="66">
        <v>0.75063879960706603</v>
      </c>
      <c r="AC81" s="66">
        <v>18.415634885623501</v>
      </c>
      <c r="AD81" s="66">
        <v>15.2545356125226</v>
      </c>
      <c r="AE81" s="66">
        <v>0.49020292832286499</v>
      </c>
      <c r="AF81" s="66">
        <v>0.49936079180581799</v>
      </c>
      <c r="AG81" s="66">
        <v>0.86660761316030299</v>
      </c>
      <c r="AH81" s="66">
        <v>0.81789718318883897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77</v>
      </c>
      <c r="AN81" s="67" t="s">
        <v>77</v>
      </c>
      <c r="AO81" s="67" t="s">
        <v>77</v>
      </c>
      <c r="AP81" s="67" t="s">
        <v>75</v>
      </c>
      <c r="AR81" s="68" t="s">
        <v>80</v>
      </c>
      <c r="AS81" s="66">
        <v>0.764077031229909</v>
      </c>
      <c r="AT81" s="66">
        <v>0.78185212897951994</v>
      </c>
      <c r="AU81" s="66">
        <v>11.7523691987757</v>
      </c>
      <c r="AV81" s="66">
        <v>11.2784086121226</v>
      </c>
      <c r="AW81" s="66">
        <v>0.48571902245031601</v>
      </c>
      <c r="AX81" s="66">
        <v>0.46706302681809397</v>
      </c>
      <c r="AY81" s="66">
        <v>0.80328492295590603</v>
      </c>
      <c r="AZ81" s="66">
        <v>0.81869273756447003</v>
      </c>
      <c r="BA81" s="67" t="s">
        <v>75</v>
      </c>
      <c r="BB81" s="67" t="s">
        <v>75</v>
      </c>
      <c r="BC81" s="67" t="s">
        <v>76</v>
      </c>
      <c r="BD81" s="67" t="s">
        <v>76</v>
      </c>
      <c r="BE81" s="67" t="s">
        <v>77</v>
      </c>
      <c r="BF81" s="67" t="s">
        <v>77</v>
      </c>
      <c r="BG81" s="67" t="s">
        <v>75</v>
      </c>
      <c r="BH81" s="67" t="s">
        <v>75</v>
      </c>
      <c r="BI81" s="63">
        <f t="shared" ref="BI81" si="690">IF(BJ81=AR81,1,0)</f>
        <v>1</v>
      </c>
      <c r="BJ81" s="63" t="s">
        <v>80</v>
      </c>
      <c r="BK81" s="66">
        <v>0.77280838950758401</v>
      </c>
      <c r="BL81" s="66">
        <v>0.79008821186110201</v>
      </c>
      <c r="BM81" s="66">
        <v>17.311852514792498</v>
      </c>
      <c r="BN81" s="66">
        <v>15.7081291725773</v>
      </c>
      <c r="BO81" s="66">
        <v>0.476646211033316</v>
      </c>
      <c r="BP81" s="66">
        <v>0.45816131235504698</v>
      </c>
      <c r="BQ81" s="66">
        <v>0.86857741991317705</v>
      </c>
      <c r="BR81" s="66">
        <v>0.86727983833181699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77</v>
      </c>
      <c r="BX81" s="63" t="s">
        <v>77</v>
      </c>
      <c r="BY81" s="63" t="s">
        <v>77</v>
      </c>
      <c r="BZ81" s="63" t="s">
        <v>77</v>
      </c>
    </row>
    <row r="82" spans="1:78" s="63" customFormat="1" x14ac:dyDescent="0.3">
      <c r="A82" s="62">
        <v>14159200</v>
      </c>
      <c r="B82" s="63">
        <v>23773037</v>
      </c>
      <c r="C82" s="63" t="s">
        <v>5</v>
      </c>
      <c r="D82" s="83" t="s">
        <v>336</v>
      </c>
      <c r="E82" s="83" t="s">
        <v>318</v>
      </c>
      <c r="F82" s="79"/>
      <c r="G82" s="64">
        <v>0.82699999999999996</v>
      </c>
      <c r="H82" s="64" t="str">
        <f t="shared" ref="H82" si="691">IF(G82&gt;0.8,"VG",IF(G82&gt;0.7,"G",IF(G82&gt;0.45,"S","NS")))</f>
        <v>VG</v>
      </c>
      <c r="I82" s="64" t="str">
        <f t="shared" ref="I82" si="692">AJ82</f>
        <v>G</v>
      </c>
      <c r="J82" s="64" t="str">
        <f t="shared" ref="J82" si="693">BB82</f>
        <v>G</v>
      </c>
      <c r="K82" s="64" t="str">
        <f t="shared" ref="K82" si="694">BT82</f>
        <v>G</v>
      </c>
      <c r="L82" s="65">
        <v>4.8899999999999999E-2</v>
      </c>
      <c r="M82" s="64" t="str">
        <f t="shared" ref="M82" si="695">IF(ABS(L82)&lt;5%,"VG",IF(ABS(L82)&lt;10%,"G",IF(ABS(L82)&lt;15%,"S","NS")))</f>
        <v>VG</v>
      </c>
      <c r="N82" s="64" t="str">
        <f t="shared" ref="N82" si="696">AO82</f>
        <v>VG</v>
      </c>
      <c r="O82" s="64" t="str">
        <f t="shared" ref="O82" si="697">BD82</f>
        <v>S</v>
      </c>
      <c r="P82" s="64" t="str">
        <f t="shared" ref="P82" si="698">BY82</f>
        <v>VG</v>
      </c>
      <c r="Q82" s="64">
        <v>0.41</v>
      </c>
      <c r="R82" s="64" t="str">
        <f t="shared" ref="R82" si="699">IF(Q82&lt;=0.5,"VG",IF(Q82&lt;=0.6,"G",IF(Q82&lt;=0.7,"S","NS")))</f>
        <v>VG</v>
      </c>
      <c r="S82" s="64" t="str">
        <f t="shared" ref="S82" si="700">AN82</f>
        <v>VG</v>
      </c>
      <c r="T82" s="64" t="str">
        <f t="shared" ref="T82" si="701">BF82</f>
        <v>VG</v>
      </c>
      <c r="U82" s="64" t="str">
        <f t="shared" ref="U82" si="702">BX82</f>
        <v>VG</v>
      </c>
      <c r="V82" s="64">
        <v>0.83299999999999996</v>
      </c>
      <c r="W82" s="64" t="str">
        <f t="shared" ref="W82" si="703">IF(V82&gt;0.85,"VG",IF(V82&gt;0.75,"G",IF(V82&gt;0.6,"S","NS")))</f>
        <v>G</v>
      </c>
      <c r="X82" s="64" t="str">
        <f t="shared" ref="X82" si="704">AP82</f>
        <v>G</v>
      </c>
      <c r="Y82" s="64" t="str">
        <f t="shared" ref="Y82" si="705">BH82</f>
        <v>G</v>
      </c>
      <c r="Z82" s="64" t="str">
        <f t="shared" ref="Z82" si="706">BZ82</f>
        <v>VG</v>
      </c>
      <c r="AA82" s="66">
        <v>0.75970108906368805</v>
      </c>
      <c r="AB82" s="66">
        <v>0.75063879960706603</v>
      </c>
      <c r="AC82" s="66">
        <v>18.415634885623501</v>
      </c>
      <c r="AD82" s="66">
        <v>15.2545356125226</v>
      </c>
      <c r="AE82" s="66">
        <v>0.49020292832286499</v>
      </c>
      <c r="AF82" s="66">
        <v>0.49936079180581799</v>
      </c>
      <c r="AG82" s="66">
        <v>0.86660761316030299</v>
      </c>
      <c r="AH82" s="66">
        <v>0.81789718318883897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77</v>
      </c>
      <c r="AN82" s="67" t="s">
        <v>77</v>
      </c>
      <c r="AO82" s="67" t="s">
        <v>77</v>
      </c>
      <c r="AP82" s="67" t="s">
        <v>75</v>
      </c>
      <c r="AR82" s="68" t="s">
        <v>80</v>
      </c>
      <c r="AS82" s="66">
        <v>0.764077031229909</v>
      </c>
      <c r="AT82" s="66">
        <v>0.78185212897951994</v>
      </c>
      <c r="AU82" s="66">
        <v>11.7523691987757</v>
      </c>
      <c r="AV82" s="66">
        <v>11.2784086121226</v>
      </c>
      <c r="AW82" s="66">
        <v>0.48571902245031601</v>
      </c>
      <c r="AX82" s="66">
        <v>0.46706302681809397</v>
      </c>
      <c r="AY82" s="66">
        <v>0.80328492295590603</v>
      </c>
      <c r="AZ82" s="66">
        <v>0.81869273756447003</v>
      </c>
      <c r="BA82" s="67" t="s">
        <v>75</v>
      </c>
      <c r="BB82" s="67" t="s">
        <v>75</v>
      </c>
      <c r="BC82" s="67" t="s">
        <v>76</v>
      </c>
      <c r="BD82" s="67" t="s">
        <v>76</v>
      </c>
      <c r="BE82" s="67" t="s">
        <v>77</v>
      </c>
      <c r="BF82" s="67" t="s">
        <v>77</v>
      </c>
      <c r="BG82" s="67" t="s">
        <v>75</v>
      </c>
      <c r="BH82" s="67" t="s">
        <v>75</v>
      </c>
      <c r="BI82" s="63">
        <f t="shared" ref="BI82" si="707">IF(BJ82=AR82,1,0)</f>
        <v>1</v>
      </c>
      <c r="BJ82" s="63" t="s">
        <v>80</v>
      </c>
      <c r="BK82" s="66">
        <v>0.77280838950758401</v>
      </c>
      <c r="BL82" s="66">
        <v>0.79008821186110201</v>
      </c>
      <c r="BM82" s="66">
        <v>17.311852514792498</v>
      </c>
      <c r="BN82" s="66">
        <v>15.7081291725773</v>
      </c>
      <c r="BO82" s="66">
        <v>0.476646211033316</v>
      </c>
      <c r="BP82" s="66">
        <v>0.45816131235504698</v>
      </c>
      <c r="BQ82" s="66">
        <v>0.86857741991317705</v>
      </c>
      <c r="BR82" s="66">
        <v>0.86727983833181699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77</v>
      </c>
      <c r="BX82" s="63" t="s">
        <v>77</v>
      </c>
      <c r="BY82" s="63" t="s">
        <v>77</v>
      </c>
      <c r="BZ82" s="63" t="s">
        <v>77</v>
      </c>
    </row>
    <row r="83" spans="1:78" s="63" customFormat="1" x14ac:dyDescent="0.3">
      <c r="A83" s="62">
        <v>14159200</v>
      </c>
      <c r="B83" s="63">
        <v>23773037</v>
      </c>
      <c r="C83" s="63" t="s">
        <v>5</v>
      </c>
      <c r="D83" s="83" t="s">
        <v>346</v>
      </c>
      <c r="E83" s="83" t="s">
        <v>338</v>
      </c>
      <c r="F83" s="79"/>
      <c r="G83" s="64">
        <v>0.84099999999999997</v>
      </c>
      <c r="H83" s="64" t="str">
        <f t="shared" ref="H83" si="708">IF(G83&gt;0.8,"VG",IF(G83&gt;0.7,"G",IF(G83&gt;0.45,"S","NS")))</f>
        <v>VG</v>
      </c>
      <c r="I83" s="64" t="str">
        <f t="shared" ref="I83" si="709">AJ83</f>
        <v>G</v>
      </c>
      <c r="J83" s="64" t="str">
        <f t="shared" ref="J83" si="710">BB83</f>
        <v>G</v>
      </c>
      <c r="K83" s="64" t="str">
        <f t="shared" ref="K83" si="711">BT83</f>
        <v>G</v>
      </c>
      <c r="L83" s="65">
        <v>0.01</v>
      </c>
      <c r="M83" s="64" t="str">
        <f t="shared" ref="M83" si="712">IF(ABS(L83)&lt;5%,"VG",IF(ABS(L83)&lt;10%,"G",IF(ABS(L83)&lt;15%,"S","NS")))</f>
        <v>VG</v>
      </c>
      <c r="N83" s="64" t="str">
        <f t="shared" ref="N83" si="713">AO83</f>
        <v>VG</v>
      </c>
      <c r="O83" s="64" t="str">
        <f t="shared" ref="O83" si="714">BD83</f>
        <v>S</v>
      </c>
      <c r="P83" s="64" t="str">
        <f t="shared" ref="P83" si="715">BY83</f>
        <v>VG</v>
      </c>
      <c r="Q83" s="64">
        <v>0.39800000000000002</v>
      </c>
      <c r="R83" s="64" t="str">
        <f t="shared" ref="R83" si="716">IF(Q83&lt;=0.5,"VG",IF(Q83&lt;=0.6,"G",IF(Q83&lt;=0.7,"S","NS")))</f>
        <v>VG</v>
      </c>
      <c r="S83" s="64" t="str">
        <f t="shared" ref="S83" si="717">AN83</f>
        <v>VG</v>
      </c>
      <c r="T83" s="64" t="str">
        <f t="shared" ref="T83" si="718">BF83</f>
        <v>VG</v>
      </c>
      <c r="U83" s="64" t="str">
        <f t="shared" ref="U83" si="719">BX83</f>
        <v>VG</v>
      </c>
      <c r="V83" s="64">
        <v>0.8417</v>
      </c>
      <c r="W83" s="64" t="str">
        <f t="shared" ref="W83" si="720">IF(V83&gt;0.85,"VG",IF(V83&gt;0.75,"G",IF(V83&gt;0.6,"S","NS")))</f>
        <v>G</v>
      </c>
      <c r="X83" s="64" t="str">
        <f t="shared" ref="X83" si="721">AP83</f>
        <v>G</v>
      </c>
      <c r="Y83" s="64" t="str">
        <f t="shared" ref="Y83" si="722">BH83</f>
        <v>G</v>
      </c>
      <c r="Z83" s="64" t="str">
        <f t="shared" ref="Z83" si="723">BZ83</f>
        <v>VG</v>
      </c>
      <c r="AA83" s="66">
        <v>0.75970108906368805</v>
      </c>
      <c r="AB83" s="66">
        <v>0.75063879960706603</v>
      </c>
      <c r="AC83" s="66">
        <v>18.415634885623501</v>
      </c>
      <c r="AD83" s="66">
        <v>15.2545356125226</v>
      </c>
      <c r="AE83" s="66">
        <v>0.49020292832286499</v>
      </c>
      <c r="AF83" s="66">
        <v>0.49936079180581799</v>
      </c>
      <c r="AG83" s="66">
        <v>0.86660761316030299</v>
      </c>
      <c r="AH83" s="66">
        <v>0.81789718318883897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77</v>
      </c>
      <c r="AN83" s="67" t="s">
        <v>77</v>
      </c>
      <c r="AO83" s="67" t="s">
        <v>77</v>
      </c>
      <c r="AP83" s="67" t="s">
        <v>75</v>
      </c>
      <c r="AR83" s="68" t="s">
        <v>80</v>
      </c>
      <c r="AS83" s="66">
        <v>0.764077031229909</v>
      </c>
      <c r="AT83" s="66">
        <v>0.78185212897951994</v>
      </c>
      <c r="AU83" s="66">
        <v>11.7523691987757</v>
      </c>
      <c r="AV83" s="66">
        <v>11.2784086121226</v>
      </c>
      <c r="AW83" s="66">
        <v>0.48571902245031601</v>
      </c>
      <c r="AX83" s="66">
        <v>0.46706302681809397</v>
      </c>
      <c r="AY83" s="66">
        <v>0.80328492295590603</v>
      </c>
      <c r="AZ83" s="66">
        <v>0.81869273756447003</v>
      </c>
      <c r="BA83" s="67" t="s">
        <v>75</v>
      </c>
      <c r="BB83" s="67" t="s">
        <v>75</v>
      </c>
      <c r="BC83" s="67" t="s">
        <v>76</v>
      </c>
      <c r="BD83" s="67" t="s">
        <v>76</v>
      </c>
      <c r="BE83" s="67" t="s">
        <v>77</v>
      </c>
      <c r="BF83" s="67" t="s">
        <v>77</v>
      </c>
      <c r="BG83" s="67" t="s">
        <v>75</v>
      </c>
      <c r="BH83" s="67" t="s">
        <v>75</v>
      </c>
      <c r="BI83" s="63">
        <f t="shared" ref="BI83" si="724">IF(BJ83=AR83,1,0)</f>
        <v>1</v>
      </c>
      <c r="BJ83" s="63" t="s">
        <v>80</v>
      </c>
      <c r="BK83" s="66">
        <v>0.77280838950758401</v>
      </c>
      <c r="BL83" s="66">
        <v>0.79008821186110201</v>
      </c>
      <c r="BM83" s="66">
        <v>17.311852514792498</v>
      </c>
      <c r="BN83" s="66">
        <v>15.7081291725773</v>
      </c>
      <c r="BO83" s="66">
        <v>0.476646211033316</v>
      </c>
      <c r="BP83" s="66">
        <v>0.45816131235504698</v>
      </c>
      <c r="BQ83" s="66">
        <v>0.86857741991317705</v>
      </c>
      <c r="BR83" s="66">
        <v>0.86727983833181699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77</v>
      </c>
      <c r="BX83" s="63" t="s">
        <v>77</v>
      </c>
      <c r="BY83" s="63" t="s">
        <v>77</v>
      </c>
      <c r="BZ83" s="63" t="s">
        <v>77</v>
      </c>
    </row>
    <row r="84" spans="1:78" s="63" customFormat="1" x14ac:dyDescent="0.3">
      <c r="A84" s="62">
        <v>14159200</v>
      </c>
      <c r="B84" s="63">
        <v>23773037</v>
      </c>
      <c r="C84" s="63" t="s">
        <v>5</v>
      </c>
      <c r="D84" s="83" t="s">
        <v>346</v>
      </c>
      <c r="E84" s="83" t="s">
        <v>318</v>
      </c>
      <c r="F84" s="79"/>
      <c r="G84" s="64">
        <v>0.83199999999999996</v>
      </c>
      <c r="H84" s="64" t="str">
        <f t="shared" ref="H84" si="725">IF(G84&gt;0.8,"VG",IF(G84&gt;0.7,"G",IF(G84&gt;0.45,"S","NS")))</f>
        <v>VG</v>
      </c>
      <c r="I84" s="64" t="str">
        <f t="shared" ref="I84" si="726">AJ84</f>
        <v>G</v>
      </c>
      <c r="J84" s="64" t="str">
        <f t="shared" ref="J84" si="727">BB84</f>
        <v>G</v>
      </c>
      <c r="K84" s="64" t="str">
        <f t="shared" ref="K84" si="728">BT84</f>
        <v>G</v>
      </c>
      <c r="L84" s="65">
        <v>2.35E-2</v>
      </c>
      <c r="M84" s="64" t="str">
        <f t="shared" ref="M84" si="729">IF(ABS(L84)&lt;5%,"VG",IF(ABS(L84)&lt;10%,"G",IF(ABS(L84)&lt;15%,"S","NS")))</f>
        <v>VG</v>
      </c>
      <c r="N84" s="64" t="str">
        <f t="shared" ref="N84" si="730">AO84</f>
        <v>VG</v>
      </c>
      <c r="O84" s="64" t="str">
        <f t="shared" ref="O84" si="731">BD84</f>
        <v>S</v>
      </c>
      <c r="P84" s="64" t="str">
        <f t="shared" ref="P84" si="732">BY84</f>
        <v>VG</v>
      </c>
      <c r="Q84" s="64">
        <v>0.41</v>
      </c>
      <c r="R84" s="64" t="str">
        <f t="shared" ref="R84" si="733">IF(Q84&lt;=0.5,"VG",IF(Q84&lt;=0.6,"G",IF(Q84&lt;=0.7,"S","NS")))</f>
        <v>VG</v>
      </c>
      <c r="S84" s="64" t="str">
        <f t="shared" ref="S84" si="734">AN84</f>
        <v>VG</v>
      </c>
      <c r="T84" s="64" t="str">
        <f t="shared" ref="T84" si="735">BF84</f>
        <v>VG</v>
      </c>
      <c r="U84" s="64" t="str">
        <f t="shared" ref="U84" si="736">BX84</f>
        <v>VG</v>
      </c>
      <c r="V84" s="64">
        <v>0.83299999999999996</v>
      </c>
      <c r="W84" s="64" t="str">
        <f t="shared" ref="W84" si="737">IF(V84&gt;0.85,"VG",IF(V84&gt;0.75,"G",IF(V84&gt;0.6,"S","NS")))</f>
        <v>G</v>
      </c>
      <c r="X84" s="64" t="str">
        <f t="shared" ref="X84" si="738">AP84</f>
        <v>G</v>
      </c>
      <c r="Y84" s="64" t="str">
        <f t="shared" ref="Y84" si="739">BH84</f>
        <v>G</v>
      </c>
      <c r="Z84" s="64" t="str">
        <f t="shared" ref="Z84" si="740">BZ84</f>
        <v>VG</v>
      </c>
      <c r="AA84" s="66">
        <v>0.75970108906368805</v>
      </c>
      <c r="AB84" s="66">
        <v>0.75063879960706603</v>
      </c>
      <c r="AC84" s="66">
        <v>18.415634885623501</v>
      </c>
      <c r="AD84" s="66">
        <v>15.2545356125226</v>
      </c>
      <c r="AE84" s="66">
        <v>0.49020292832286499</v>
      </c>
      <c r="AF84" s="66">
        <v>0.49936079180581799</v>
      </c>
      <c r="AG84" s="66">
        <v>0.86660761316030299</v>
      </c>
      <c r="AH84" s="66">
        <v>0.81789718318883897</v>
      </c>
      <c r="AI84" s="67" t="s">
        <v>75</v>
      </c>
      <c r="AJ84" s="67" t="s">
        <v>75</v>
      </c>
      <c r="AK84" s="67" t="s">
        <v>73</v>
      </c>
      <c r="AL84" s="67" t="s">
        <v>73</v>
      </c>
      <c r="AM84" s="67" t="s">
        <v>77</v>
      </c>
      <c r="AN84" s="67" t="s">
        <v>77</v>
      </c>
      <c r="AO84" s="67" t="s">
        <v>77</v>
      </c>
      <c r="AP84" s="67" t="s">
        <v>75</v>
      </c>
      <c r="AR84" s="68" t="s">
        <v>80</v>
      </c>
      <c r="AS84" s="66">
        <v>0.764077031229909</v>
      </c>
      <c r="AT84" s="66">
        <v>0.78185212897951994</v>
      </c>
      <c r="AU84" s="66">
        <v>11.7523691987757</v>
      </c>
      <c r="AV84" s="66">
        <v>11.2784086121226</v>
      </c>
      <c r="AW84" s="66">
        <v>0.48571902245031601</v>
      </c>
      <c r="AX84" s="66">
        <v>0.46706302681809397</v>
      </c>
      <c r="AY84" s="66">
        <v>0.80328492295590603</v>
      </c>
      <c r="AZ84" s="66">
        <v>0.81869273756447003</v>
      </c>
      <c r="BA84" s="67" t="s">
        <v>75</v>
      </c>
      <c r="BB84" s="67" t="s">
        <v>75</v>
      </c>
      <c r="BC84" s="67" t="s">
        <v>76</v>
      </c>
      <c r="BD84" s="67" t="s">
        <v>76</v>
      </c>
      <c r="BE84" s="67" t="s">
        <v>77</v>
      </c>
      <c r="BF84" s="67" t="s">
        <v>77</v>
      </c>
      <c r="BG84" s="67" t="s">
        <v>75</v>
      </c>
      <c r="BH84" s="67" t="s">
        <v>75</v>
      </c>
      <c r="BI84" s="63">
        <f t="shared" ref="BI84" si="741">IF(BJ84=AR84,1,0)</f>
        <v>1</v>
      </c>
      <c r="BJ84" s="63" t="s">
        <v>80</v>
      </c>
      <c r="BK84" s="66">
        <v>0.77280838950758401</v>
      </c>
      <c r="BL84" s="66">
        <v>0.79008821186110201</v>
      </c>
      <c r="BM84" s="66">
        <v>17.311852514792498</v>
      </c>
      <c r="BN84" s="66">
        <v>15.7081291725773</v>
      </c>
      <c r="BO84" s="66">
        <v>0.476646211033316</v>
      </c>
      <c r="BP84" s="66">
        <v>0.45816131235504698</v>
      </c>
      <c r="BQ84" s="66">
        <v>0.86857741991317705</v>
      </c>
      <c r="BR84" s="66">
        <v>0.86727983833181699</v>
      </c>
      <c r="BS84" s="63" t="s">
        <v>75</v>
      </c>
      <c r="BT84" s="63" t="s">
        <v>75</v>
      </c>
      <c r="BU84" s="63" t="s">
        <v>73</v>
      </c>
      <c r="BV84" s="63" t="s">
        <v>73</v>
      </c>
      <c r="BW84" s="63" t="s">
        <v>77</v>
      </c>
      <c r="BX84" s="63" t="s">
        <v>77</v>
      </c>
      <c r="BY84" s="63" t="s">
        <v>77</v>
      </c>
      <c r="BZ84" s="63" t="s">
        <v>77</v>
      </c>
    </row>
    <row r="85" spans="1:78" s="63" customFormat="1" x14ac:dyDescent="0.3">
      <c r="A85" s="62">
        <v>14159200</v>
      </c>
      <c r="B85" s="63">
        <v>23773037</v>
      </c>
      <c r="C85" s="63" t="s">
        <v>5</v>
      </c>
      <c r="D85" s="83" t="s">
        <v>347</v>
      </c>
      <c r="E85" s="83" t="s">
        <v>352</v>
      </c>
      <c r="F85" s="79"/>
      <c r="G85" s="64">
        <v>0.86399999999999999</v>
      </c>
      <c r="H85" s="64" t="str">
        <f t="shared" ref="H85" si="742">IF(G85&gt;0.8,"VG",IF(G85&gt;0.7,"G",IF(G85&gt;0.45,"S","NS")))</f>
        <v>VG</v>
      </c>
      <c r="I85" s="64" t="str">
        <f t="shared" ref="I85" si="743">AJ85</f>
        <v>G</v>
      </c>
      <c r="J85" s="64" t="str">
        <f t="shared" ref="J85" si="744">BB85</f>
        <v>G</v>
      </c>
      <c r="K85" s="64" t="str">
        <f t="shared" ref="K85" si="745">BT85</f>
        <v>G</v>
      </c>
      <c r="L85" s="65">
        <v>6.6E-4</v>
      </c>
      <c r="M85" s="64" t="str">
        <f t="shared" ref="M85" si="746">IF(ABS(L85)&lt;5%,"VG",IF(ABS(L85)&lt;10%,"G",IF(ABS(L85)&lt;15%,"S","NS")))</f>
        <v>VG</v>
      </c>
      <c r="N85" s="64" t="str">
        <f t="shared" ref="N85" si="747">AO85</f>
        <v>VG</v>
      </c>
      <c r="O85" s="64" t="str">
        <f t="shared" ref="O85" si="748">BD85</f>
        <v>S</v>
      </c>
      <c r="P85" s="64" t="str">
        <f t="shared" ref="P85" si="749">BY85</f>
        <v>VG</v>
      </c>
      <c r="Q85" s="64">
        <v>0.36799999999999999</v>
      </c>
      <c r="R85" s="64" t="str">
        <f t="shared" ref="R85" si="750">IF(Q85&lt;=0.5,"VG",IF(Q85&lt;=0.6,"G",IF(Q85&lt;=0.7,"S","NS")))</f>
        <v>VG</v>
      </c>
      <c r="S85" s="64" t="str">
        <f t="shared" ref="S85" si="751">AN85</f>
        <v>VG</v>
      </c>
      <c r="T85" s="64" t="str">
        <f t="shared" ref="T85" si="752">BF85</f>
        <v>VG</v>
      </c>
      <c r="U85" s="64" t="str">
        <f t="shared" ref="U85" si="753">BX85</f>
        <v>VG</v>
      </c>
      <c r="V85" s="64">
        <v>0.8649</v>
      </c>
      <c r="W85" s="64" t="str">
        <f t="shared" ref="W85" si="754">IF(V85&gt;0.85,"VG",IF(V85&gt;0.75,"G",IF(V85&gt;0.6,"S","NS")))</f>
        <v>VG</v>
      </c>
      <c r="X85" s="64" t="str">
        <f t="shared" ref="X85" si="755">AP85</f>
        <v>G</v>
      </c>
      <c r="Y85" s="64" t="str">
        <f t="shared" ref="Y85" si="756">BH85</f>
        <v>G</v>
      </c>
      <c r="Z85" s="64" t="str">
        <f t="shared" ref="Z85" si="757">BZ85</f>
        <v>VG</v>
      </c>
      <c r="AA85" s="66">
        <v>0.75970108906368805</v>
      </c>
      <c r="AB85" s="66">
        <v>0.75063879960706603</v>
      </c>
      <c r="AC85" s="66">
        <v>18.415634885623501</v>
      </c>
      <c r="AD85" s="66">
        <v>15.2545356125226</v>
      </c>
      <c r="AE85" s="66">
        <v>0.49020292832286499</v>
      </c>
      <c r="AF85" s="66">
        <v>0.49936079180581799</v>
      </c>
      <c r="AG85" s="66">
        <v>0.86660761316030299</v>
      </c>
      <c r="AH85" s="66">
        <v>0.81789718318883897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77</v>
      </c>
      <c r="AN85" s="67" t="s">
        <v>77</v>
      </c>
      <c r="AO85" s="67" t="s">
        <v>77</v>
      </c>
      <c r="AP85" s="67" t="s">
        <v>75</v>
      </c>
      <c r="AR85" s="68" t="s">
        <v>80</v>
      </c>
      <c r="AS85" s="66">
        <v>0.764077031229909</v>
      </c>
      <c r="AT85" s="66">
        <v>0.78185212897951994</v>
      </c>
      <c r="AU85" s="66">
        <v>11.7523691987757</v>
      </c>
      <c r="AV85" s="66">
        <v>11.2784086121226</v>
      </c>
      <c r="AW85" s="66">
        <v>0.48571902245031601</v>
      </c>
      <c r="AX85" s="66">
        <v>0.46706302681809397</v>
      </c>
      <c r="AY85" s="66">
        <v>0.80328492295590603</v>
      </c>
      <c r="AZ85" s="66">
        <v>0.81869273756447003</v>
      </c>
      <c r="BA85" s="67" t="s">
        <v>75</v>
      </c>
      <c r="BB85" s="67" t="s">
        <v>75</v>
      </c>
      <c r="BC85" s="67" t="s">
        <v>76</v>
      </c>
      <c r="BD85" s="67" t="s">
        <v>76</v>
      </c>
      <c r="BE85" s="67" t="s">
        <v>77</v>
      </c>
      <c r="BF85" s="67" t="s">
        <v>77</v>
      </c>
      <c r="BG85" s="67" t="s">
        <v>75</v>
      </c>
      <c r="BH85" s="67" t="s">
        <v>75</v>
      </c>
      <c r="BI85" s="63">
        <f t="shared" ref="BI85" si="758">IF(BJ85=AR85,1,0)</f>
        <v>1</v>
      </c>
      <c r="BJ85" s="63" t="s">
        <v>80</v>
      </c>
      <c r="BK85" s="66">
        <v>0.77280838950758401</v>
      </c>
      <c r="BL85" s="66">
        <v>0.79008821186110201</v>
      </c>
      <c r="BM85" s="66">
        <v>17.311852514792498</v>
      </c>
      <c r="BN85" s="66">
        <v>15.7081291725773</v>
      </c>
      <c r="BO85" s="66">
        <v>0.476646211033316</v>
      </c>
      <c r="BP85" s="66">
        <v>0.45816131235504698</v>
      </c>
      <c r="BQ85" s="66">
        <v>0.86857741991317705</v>
      </c>
      <c r="BR85" s="66">
        <v>0.86727983833181699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77</v>
      </c>
      <c r="BX85" s="63" t="s">
        <v>77</v>
      </c>
      <c r="BY85" s="63" t="s">
        <v>77</v>
      </c>
      <c r="BZ85" s="63" t="s">
        <v>77</v>
      </c>
    </row>
    <row r="86" spans="1:78" s="63" customFormat="1" x14ac:dyDescent="0.3">
      <c r="A86" s="62">
        <v>14159200</v>
      </c>
      <c r="B86" s="63">
        <v>23773037</v>
      </c>
      <c r="C86" s="63" t="s">
        <v>5</v>
      </c>
      <c r="D86" s="83" t="s">
        <v>347</v>
      </c>
      <c r="E86" s="83" t="s">
        <v>354</v>
      </c>
      <c r="F86" s="79"/>
      <c r="G86" s="64">
        <v>0.877</v>
      </c>
      <c r="H86" s="64" t="str">
        <f t="shared" ref="H86" si="759">IF(G86&gt;0.8,"VG",IF(G86&gt;0.7,"G",IF(G86&gt;0.45,"S","NS")))</f>
        <v>VG</v>
      </c>
      <c r="I86" s="64" t="str">
        <f t="shared" ref="I86" si="760">AJ86</f>
        <v>G</v>
      </c>
      <c r="J86" s="64" t="str">
        <f t="shared" ref="J86" si="761">BB86</f>
        <v>G</v>
      </c>
      <c r="K86" s="64" t="str">
        <f t="shared" ref="K86" si="762">BT86</f>
        <v>G</v>
      </c>
      <c r="L86" s="65">
        <v>-3.6380000000000003E-2</v>
      </c>
      <c r="M86" s="64" t="str">
        <f t="shared" ref="M86" si="763">IF(ABS(L86)&lt;5%,"VG",IF(ABS(L86)&lt;10%,"G",IF(ABS(L86)&lt;15%,"S","NS")))</f>
        <v>VG</v>
      </c>
      <c r="N86" s="64" t="str">
        <f t="shared" ref="N86" si="764">AO86</f>
        <v>VG</v>
      </c>
      <c r="O86" s="64" t="str">
        <f t="shared" ref="O86" si="765">BD86</f>
        <v>S</v>
      </c>
      <c r="P86" s="64" t="str">
        <f t="shared" ref="P86" si="766">BY86</f>
        <v>VG</v>
      </c>
      <c r="Q86" s="64">
        <v>0.35</v>
      </c>
      <c r="R86" s="64" t="str">
        <f t="shared" ref="R86" si="767">IF(Q86&lt;=0.5,"VG",IF(Q86&lt;=0.6,"G",IF(Q86&lt;=0.7,"S","NS")))</f>
        <v>VG</v>
      </c>
      <c r="S86" s="64" t="str">
        <f t="shared" ref="S86" si="768">AN86</f>
        <v>VG</v>
      </c>
      <c r="T86" s="64" t="str">
        <f t="shared" ref="T86" si="769">BF86</f>
        <v>VG</v>
      </c>
      <c r="U86" s="64" t="str">
        <f t="shared" ref="U86" si="770">BX86</f>
        <v>VG</v>
      </c>
      <c r="V86" s="64">
        <v>0.88</v>
      </c>
      <c r="W86" s="64" t="str">
        <f t="shared" ref="W86" si="771">IF(V86&gt;0.85,"VG",IF(V86&gt;0.75,"G",IF(V86&gt;0.6,"S","NS")))</f>
        <v>VG</v>
      </c>
      <c r="X86" s="64" t="str">
        <f t="shared" ref="X86" si="772">AP86</f>
        <v>G</v>
      </c>
      <c r="Y86" s="64" t="str">
        <f t="shared" ref="Y86" si="773">BH86</f>
        <v>G</v>
      </c>
      <c r="Z86" s="64" t="str">
        <f t="shared" ref="Z86" si="774">BZ86</f>
        <v>VG</v>
      </c>
      <c r="AA86" s="66">
        <v>0.75970108906368805</v>
      </c>
      <c r="AB86" s="66">
        <v>0.75063879960706603</v>
      </c>
      <c r="AC86" s="66">
        <v>18.415634885623501</v>
      </c>
      <c r="AD86" s="66">
        <v>15.2545356125226</v>
      </c>
      <c r="AE86" s="66">
        <v>0.49020292832286499</v>
      </c>
      <c r="AF86" s="66">
        <v>0.49936079180581799</v>
      </c>
      <c r="AG86" s="66">
        <v>0.86660761316030299</v>
      </c>
      <c r="AH86" s="66">
        <v>0.81789718318883897</v>
      </c>
      <c r="AI86" s="67" t="s">
        <v>75</v>
      </c>
      <c r="AJ86" s="67" t="s">
        <v>75</v>
      </c>
      <c r="AK86" s="67" t="s">
        <v>73</v>
      </c>
      <c r="AL86" s="67" t="s">
        <v>73</v>
      </c>
      <c r="AM86" s="67" t="s">
        <v>77</v>
      </c>
      <c r="AN86" s="67" t="s">
        <v>77</v>
      </c>
      <c r="AO86" s="67" t="s">
        <v>77</v>
      </c>
      <c r="AP86" s="67" t="s">
        <v>75</v>
      </c>
      <c r="AR86" s="68" t="s">
        <v>80</v>
      </c>
      <c r="AS86" s="66">
        <v>0.764077031229909</v>
      </c>
      <c r="AT86" s="66">
        <v>0.78185212897951994</v>
      </c>
      <c r="AU86" s="66">
        <v>11.7523691987757</v>
      </c>
      <c r="AV86" s="66">
        <v>11.2784086121226</v>
      </c>
      <c r="AW86" s="66">
        <v>0.48571902245031601</v>
      </c>
      <c r="AX86" s="66">
        <v>0.46706302681809397</v>
      </c>
      <c r="AY86" s="66">
        <v>0.80328492295590603</v>
      </c>
      <c r="AZ86" s="66">
        <v>0.81869273756447003</v>
      </c>
      <c r="BA86" s="67" t="s">
        <v>75</v>
      </c>
      <c r="BB86" s="67" t="s">
        <v>75</v>
      </c>
      <c r="BC86" s="67" t="s">
        <v>76</v>
      </c>
      <c r="BD86" s="67" t="s">
        <v>76</v>
      </c>
      <c r="BE86" s="67" t="s">
        <v>77</v>
      </c>
      <c r="BF86" s="67" t="s">
        <v>77</v>
      </c>
      <c r="BG86" s="67" t="s">
        <v>75</v>
      </c>
      <c r="BH86" s="67" t="s">
        <v>75</v>
      </c>
      <c r="BI86" s="63">
        <f t="shared" ref="BI86" si="775">IF(BJ86=AR86,1,0)</f>
        <v>1</v>
      </c>
      <c r="BJ86" s="63" t="s">
        <v>80</v>
      </c>
      <c r="BK86" s="66">
        <v>0.77280838950758401</v>
      </c>
      <c r="BL86" s="66">
        <v>0.79008821186110201</v>
      </c>
      <c r="BM86" s="66">
        <v>17.311852514792498</v>
      </c>
      <c r="BN86" s="66">
        <v>15.7081291725773</v>
      </c>
      <c r="BO86" s="66">
        <v>0.476646211033316</v>
      </c>
      <c r="BP86" s="66">
        <v>0.45816131235504698</v>
      </c>
      <c r="BQ86" s="66">
        <v>0.86857741991317705</v>
      </c>
      <c r="BR86" s="66">
        <v>0.86727983833181699</v>
      </c>
      <c r="BS86" s="63" t="s">
        <v>75</v>
      </c>
      <c r="BT86" s="63" t="s">
        <v>75</v>
      </c>
      <c r="BU86" s="63" t="s">
        <v>73</v>
      </c>
      <c r="BV86" s="63" t="s">
        <v>73</v>
      </c>
      <c r="BW86" s="63" t="s">
        <v>77</v>
      </c>
      <c r="BX86" s="63" t="s">
        <v>77</v>
      </c>
      <c r="BY86" s="63" t="s">
        <v>77</v>
      </c>
      <c r="BZ86" s="63" t="s">
        <v>77</v>
      </c>
    </row>
    <row r="87" spans="1:78" s="63" customFormat="1" x14ac:dyDescent="0.3">
      <c r="A87" s="62">
        <v>14159200</v>
      </c>
      <c r="B87" s="63">
        <v>23773037</v>
      </c>
      <c r="C87" s="63" t="s">
        <v>5</v>
      </c>
      <c r="D87" s="83" t="s">
        <v>359</v>
      </c>
      <c r="E87" s="83"/>
      <c r="F87" s="79"/>
      <c r="G87" s="64">
        <v>0.86399999999999999</v>
      </c>
      <c r="H87" s="64" t="str">
        <f t="shared" ref="H87" si="776">IF(G87&gt;0.8,"VG",IF(G87&gt;0.7,"G",IF(G87&gt;0.45,"S","NS")))</f>
        <v>VG</v>
      </c>
      <c r="I87" s="64" t="str">
        <f t="shared" ref="I87" si="777">AJ87</f>
        <v>G</v>
      </c>
      <c r="J87" s="64" t="str">
        <f t="shared" ref="J87" si="778">BB87</f>
        <v>G</v>
      </c>
      <c r="K87" s="64" t="str">
        <f t="shared" ref="K87" si="779">BT87</f>
        <v>G</v>
      </c>
      <c r="L87" s="157">
        <v>4.6000000000000001E-4</v>
      </c>
      <c r="M87" s="64" t="str">
        <f t="shared" ref="M87" si="780">IF(ABS(L87)&lt;5%,"VG",IF(ABS(L87)&lt;10%,"G",IF(ABS(L87)&lt;15%,"S","NS")))</f>
        <v>VG</v>
      </c>
      <c r="N87" s="64" t="str">
        <f t="shared" ref="N87" si="781">AO87</f>
        <v>VG</v>
      </c>
      <c r="O87" s="64" t="str">
        <f t="shared" ref="O87" si="782">BD87</f>
        <v>S</v>
      </c>
      <c r="P87" s="64" t="str">
        <f t="shared" ref="P87" si="783">BY87</f>
        <v>VG</v>
      </c>
      <c r="Q87" s="64">
        <v>0.36799999999999999</v>
      </c>
      <c r="R87" s="64" t="str">
        <f t="shared" ref="R87" si="784">IF(Q87&lt;=0.5,"VG",IF(Q87&lt;=0.6,"G",IF(Q87&lt;=0.7,"S","NS")))</f>
        <v>VG</v>
      </c>
      <c r="S87" s="64" t="str">
        <f t="shared" ref="S87" si="785">AN87</f>
        <v>VG</v>
      </c>
      <c r="T87" s="64" t="str">
        <f t="shared" ref="T87" si="786">BF87</f>
        <v>VG</v>
      </c>
      <c r="U87" s="64" t="str">
        <f t="shared" ref="U87" si="787">BX87</f>
        <v>VG</v>
      </c>
      <c r="V87" s="64">
        <v>0.86399999999999999</v>
      </c>
      <c r="W87" s="64" t="str">
        <f t="shared" ref="W87" si="788">IF(V87&gt;0.85,"VG",IF(V87&gt;0.75,"G",IF(V87&gt;0.6,"S","NS")))</f>
        <v>VG</v>
      </c>
      <c r="X87" s="64" t="str">
        <f t="shared" ref="X87" si="789">AP87</f>
        <v>G</v>
      </c>
      <c r="Y87" s="64" t="str">
        <f t="shared" ref="Y87" si="790">BH87</f>
        <v>G</v>
      </c>
      <c r="Z87" s="64" t="str">
        <f t="shared" ref="Z87" si="791">BZ87</f>
        <v>VG</v>
      </c>
      <c r="AA87" s="66">
        <v>0.75970108906368805</v>
      </c>
      <c r="AB87" s="66">
        <v>0.75063879960706603</v>
      </c>
      <c r="AC87" s="66">
        <v>18.415634885623501</v>
      </c>
      <c r="AD87" s="66">
        <v>15.2545356125226</v>
      </c>
      <c r="AE87" s="66">
        <v>0.49020292832286499</v>
      </c>
      <c r="AF87" s="66">
        <v>0.49936079180581799</v>
      </c>
      <c r="AG87" s="66">
        <v>0.86660761316030299</v>
      </c>
      <c r="AH87" s="66">
        <v>0.81789718318883897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77</v>
      </c>
      <c r="AN87" s="67" t="s">
        <v>77</v>
      </c>
      <c r="AO87" s="67" t="s">
        <v>77</v>
      </c>
      <c r="AP87" s="67" t="s">
        <v>75</v>
      </c>
      <c r="AR87" s="68" t="s">
        <v>80</v>
      </c>
      <c r="AS87" s="66">
        <v>0.764077031229909</v>
      </c>
      <c r="AT87" s="66">
        <v>0.78185212897951994</v>
      </c>
      <c r="AU87" s="66">
        <v>11.7523691987757</v>
      </c>
      <c r="AV87" s="66">
        <v>11.2784086121226</v>
      </c>
      <c r="AW87" s="66">
        <v>0.48571902245031601</v>
      </c>
      <c r="AX87" s="66">
        <v>0.46706302681809397</v>
      </c>
      <c r="AY87" s="66">
        <v>0.80328492295590603</v>
      </c>
      <c r="AZ87" s="66">
        <v>0.81869273756447003</v>
      </c>
      <c r="BA87" s="67" t="s">
        <v>75</v>
      </c>
      <c r="BB87" s="67" t="s">
        <v>75</v>
      </c>
      <c r="BC87" s="67" t="s">
        <v>76</v>
      </c>
      <c r="BD87" s="67" t="s">
        <v>76</v>
      </c>
      <c r="BE87" s="67" t="s">
        <v>77</v>
      </c>
      <c r="BF87" s="67" t="s">
        <v>77</v>
      </c>
      <c r="BG87" s="67" t="s">
        <v>75</v>
      </c>
      <c r="BH87" s="67" t="s">
        <v>75</v>
      </c>
      <c r="BI87" s="63">
        <f t="shared" ref="BI87" si="792">IF(BJ87=AR87,1,0)</f>
        <v>1</v>
      </c>
      <c r="BJ87" s="63" t="s">
        <v>80</v>
      </c>
      <c r="BK87" s="66">
        <v>0.77280838950758401</v>
      </c>
      <c r="BL87" s="66">
        <v>0.79008821186110201</v>
      </c>
      <c r="BM87" s="66">
        <v>17.311852514792498</v>
      </c>
      <c r="BN87" s="66">
        <v>15.7081291725773</v>
      </c>
      <c r="BO87" s="66">
        <v>0.476646211033316</v>
      </c>
      <c r="BP87" s="66">
        <v>0.45816131235504698</v>
      </c>
      <c r="BQ87" s="66">
        <v>0.86857741991317705</v>
      </c>
      <c r="BR87" s="66">
        <v>0.86727983833181699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77</v>
      </c>
      <c r="BX87" s="63" t="s">
        <v>77</v>
      </c>
      <c r="BY87" s="63" t="s">
        <v>77</v>
      </c>
      <c r="BZ87" s="63" t="s">
        <v>77</v>
      </c>
    </row>
    <row r="88" spans="1:78" s="63" customFormat="1" x14ac:dyDescent="0.3">
      <c r="A88" s="62">
        <v>14159200</v>
      </c>
      <c r="B88" s="63">
        <v>23773037</v>
      </c>
      <c r="C88" s="63" t="s">
        <v>5</v>
      </c>
      <c r="D88" s="83" t="s">
        <v>364</v>
      </c>
      <c r="E88" s="83"/>
      <c r="F88" s="79"/>
      <c r="G88" s="64">
        <v>0.86399999999999999</v>
      </c>
      <c r="H88" s="64" t="str">
        <f t="shared" ref="H88" si="793">IF(G88&gt;0.8,"VG",IF(G88&gt;0.7,"G",IF(G88&gt;0.45,"S","NS")))</f>
        <v>VG</v>
      </c>
      <c r="I88" s="64" t="str">
        <f t="shared" ref="I88" si="794">AJ88</f>
        <v>G</v>
      </c>
      <c r="J88" s="64" t="str">
        <f t="shared" ref="J88" si="795">BB88</f>
        <v>G</v>
      </c>
      <c r="K88" s="64" t="str">
        <f t="shared" ref="K88" si="796">BT88</f>
        <v>G</v>
      </c>
      <c r="L88" s="157">
        <v>4.0000000000000002E-4</v>
      </c>
      <c r="M88" s="64" t="str">
        <f t="shared" ref="M88" si="797">IF(ABS(L88)&lt;5%,"VG",IF(ABS(L88)&lt;10%,"G",IF(ABS(L88)&lt;15%,"S","NS")))</f>
        <v>VG</v>
      </c>
      <c r="N88" s="64" t="str">
        <f t="shared" ref="N88" si="798">AO88</f>
        <v>VG</v>
      </c>
      <c r="O88" s="64" t="str">
        <f t="shared" ref="O88" si="799">BD88</f>
        <v>S</v>
      </c>
      <c r="P88" s="64" t="str">
        <f t="shared" ref="P88" si="800">BY88</f>
        <v>VG</v>
      </c>
      <c r="Q88" s="64">
        <v>0.36799999999999999</v>
      </c>
      <c r="R88" s="64" t="str">
        <f t="shared" ref="R88" si="801">IF(Q88&lt;=0.5,"VG",IF(Q88&lt;=0.6,"G",IF(Q88&lt;=0.7,"S","NS")))</f>
        <v>VG</v>
      </c>
      <c r="S88" s="64" t="str">
        <f t="shared" ref="S88" si="802">AN88</f>
        <v>VG</v>
      </c>
      <c r="T88" s="64" t="str">
        <f t="shared" ref="T88" si="803">BF88</f>
        <v>VG</v>
      </c>
      <c r="U88" s="64" t="str">
        <f t="shared" ref="U88" si="804">BX88</f>
        <v>VG</v>
      </c>
      <c r="V88" s="64">
        <v>0.86399999999999999</v>
      </c>
      <c r="W88" s="64" t="str">
        <f t="shared" ref="W88" si="805">IF(V88&gt;0.85,"VG",IF(V88&gt;0.75,"G",IF(V88&gt;0.6,"S","NS")))</f>
        <v>VG</v>
      </c>
      <c r="X88" s="64" t="str">
        <f t="shared" ref="X88" si="806">AP88</f>
        <v>G</v>
      </c>
      <c r="Y88" s="64" t="str">
        <f t="shared" ref="Y88" si="807">BH88</f>
        <v>G</v>
      </c>
      <c r="Z88" s="64" t="str">
        <f t="shared" ref="Z88" si="808">BZ88</f>
        <v>VG</v>
      </c>
      <c r="AA88" s="66">
        <v>0.75970108906368805</v>
      </c>
      <c r="AB88" s="66">
        <v>0.75063879960706603</v>
      </c>
      <c r="AC88" s="66">
        <v>18.415634885623501</v>
      </c>
      <c r="AD88" s="66">
        <v>15.2545356125226</v>
      </c>
      <c r="AE88" s="66">
        <v>0.49020292832286499</v>
      </c>
      <c r="AF88" s="66">
        <v>0.49936079180581799</v>
      </c>
      <c r="AG88" s="66">
        <v>0.86660761316030299</v>
      </c>
      <c r="AH88" s="66">
        <v>0.81789718318883897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77</v>
      </c>
      <c r="AN88" s="67" t="s">
        <v>77</v>
      </c>
      <c r="AO88" s="67" t="s">
        <v>77</v>
      </c>
      <c r="AP88" s="67" t="s">
        <v>75</v>
      </c>
      <c r="AR88" s="68" t="s">
        <v>80</v>
      </c>
      <c r="AS88" s="66">
        <v>0.764077031229909</v>
      </c>
      <c r="AT88" s="66">
        <v>0.78185212897951994</v>
      </c>
      <c r="AU88" s="66">
        <v>11.7523691987757</v>
      </c>
      <c r="AV88" s="66">
        <v>11.2784086121226</v>
      </c>
      <c r="AW88" s="66">
        <v>0.48571902245031601</v>
      </c>
      <c r="AX88" s="66">
        <v>0.46706302681809397</v>
      </c>
      <c r="AY88" s="66">
        <v>0.80328492295590603</v>
      </c>
      <c r="AZ88" s="66">
        <v>0.81869273756447003</v>
      </c>
      <c r="BA88" s="67" t="s">
        <v>75</v>
      </c>
      <c r="BB88" s="67" t="s">
        <v>75</v>
      </c>
      <c r="BC88" s="67" t="s">
        <v>76</v>
      </c>
      <c r="BD88" s="67" t="s">
        <v>76</v>
      </c>
      <c r="BE88" s="67" t="s">
        <v>77</v>
      </c>
      <c r="BF88" s="67" t="s">
        <v>77</v>
      </c>
      <c r="BG88" s="67" t="s">
        <v>75</v>
      </c>
      <c r="BH88" s="67" t="s">
        <v>75</v>
      </c>
      <c r="BI88" s="63">
        <f t="shared" ref="BI88" si="809">IF(BJ88=AR88,1,0)</f>
        <v>1</v>
      </c>
      <c r="BJ88" s="63" t="s">
        <v>80</v>
      </c>
      <c r="BK88" s="66">
        <v>0.77280838950758401</v>
      </c>
      <c r="BL88" s="66">
        <v>0.79008821186110201</v>
      </c>
      <c r="BM88" s="66">
        <v>17.311852514792498</v>
      </c>
      <c r="BN88" s="66">
        <v>15.7081291725773</v>
      </c>
      <c r="BO88" s="66">
        <v>0.476646211033316</v>
      </c>
      <c r="BP88" s="66">
        <v>0.45816131235504698</v>
      </c>
      <c r="BQ88" s="66">
        <v>0.86857741991317705</v>
      </c>
      <c r="BR88" s="66">
        <v>0.86727983833181699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77</v>
      </c>
      <c r="BX88" s="63" t="s">
        <v>77</v>
      </c>
      <c r="BY88" s="63" t="s">
        <v>77</v>
      </c>
      <c r="BZ88" s="63" t="s">
        <v>77</v>
      </c>
    </row>
    <row r="89" spans="1:78" s="63" customFormat="1" x14ac:dyDescent="0.3">
      <c r="A89" s="62">
        <v>14159200</v>
      </c>
      <c r="B89" s="63">
        <v>23773037</v>
      </c>
      <c r="C89" s="63" t="s">
        <v>5</v>
      </c>
      <c r="D89" s="83" t="s">
        <v>382</v>
      </c>
      <c r="E89" s="83" t="s">
        <v>384</v>
      </c>
      <c r="F89" s="79"/>
      <c r="G89" s="64">
        <v>0.76800000000000002</v>
      </c>
      <c r="H89" s="64" t="str">
        <f t="shared" ref="H89" si="810">IF(G89&gt;0.8,"VG",IF(G89&gt;0.7,"G",IF(G89&gt;0.45,"S","NS")))</f>
        <v>G</v>
      </c>
      <c r="I89" s="64" t="str">
        <f t="shared" ref="I89" si="811">AJ89</f>
        <v>G</v>
      </c>
      <c r="J89" s="64" t="str">
        <f t="shared" ref="J89" si="812">BB89</f>
        <v>G</v>
      </c>
      <c r="K89" s="64" t="str">
        <f t="shared" ref="K89" si="813">BT89</f>
        <v>G</v>
      </c>
      <c r="L89" s="157">
        <v>-0.11600000000000001</v>
      </c>
      <c r="M89" s="64" t="str">
        <f t="shared" ref="M89" si="814">IF(ABS(L89)&lt;5%,"VG",IF(ABS(L89)&lt;10%,"G",IF(ABS(L89)&lt;15%,"S","NS")))</f>
        <v>S</v>
      </c>
      <c r="N89" s="64" t="str">
        <f t="shared" ref="N89" si="815">AO89</f>
        <v>VG</v>
      </c>
      <c r="O89" s="64" t="str">
        <f t="shared" ref="O89" si="816">BD89</f>
        <v>S</v>
      </c>
      <c r="P89" s="64" t="str">
        <f t="shared" ref="P89" si="817">BY89</f>
        <v>VG</v>
      </c>
      <c r="Q89" s="64">
        <v>0.47599999999999998</v>
      </c>
      <c r="R89" s="64" t="str">
        <f t="shared" ref="R89" si="818">IF(Q89&lt;=0.5,"VG",IF(Q89&lt;=0.6,"G",IF(Q89&lt;=0.7,"S","NS")))</f>
        <v>VG</v>
      </c>
      <c r="S89" s="64" t="str">
        <f t="shared" ref="S89" si="819">AN89</f>
        <v>VG</v>
      </c>
      <c r="T89" s="64" t="str">
        <f t="shared" ref="T89" si="820">BF89</f>
        <v>VG</v>
      </c>
      <c r="U89" s="64" t="str">
        <f t="shared" ref="U89" si="821">BX89</f>
        <v>VG</v>
      </c>
      <c r="V89" s="64">
        <v>0.80300000000000005</v>
      </c>
      <c r="W89" s="64" t="str">
        <f t="shared" ref="W89" si="822">IF(V89&gt;0.85,"VG",IF(V89&gt;0.75,"G",IF(V89&gt;0.6,"S","NS")))</f>
        <v>G</v>
      </c>
      <c r="X89" s="64" t="str">
        <f t="shared" ref="X89" si="823">AP89</f>
        <v>G</v>
      </c>
      <c r="Y89" s="64" t="str">
        <f t="shared" ref="Y89" si="824">BH89</f>
        <v>G</v>
      </c>
      <c r="Z89" s="64" t="str">
        <f t="shared" ref="Z89" si="825">BZ89</f>
        <v>VG</v>
      </c>
      <c r="AA89" s="66">
        <v>0.75970108906368805</v>
      </c>
      <c r="AB89" s="66">
        <v>0.75063879960706603</v>
      </c>
      <c r="AC89" s="66">
        <v>18.415634885623501</v>
      </c>
      <c r="AD89" s="66">
        <v>15.2545356125226</v>
      </c>
      <c r="AE89" s="66">
        <v>0.49020292832286499</v>
      </c>
      <c r="AF89" s="66">
        <v>0.49936079180581799</v>
      </c>
      <c r="AG89" s="66">
        <v>0.86660761316030299</v>
      </c>
      <c r="AH89" s="66">
        <v>0.81789718318883897</v>
      </c>
      <c r="AI89" s="67" t="s">
        <v>75</v>
      </c>
      <c r="AJ89" s="67" t="s">
        <v>75</v>
      </c>
      <c r="AK89" s="67" t="s">
        <v>73</v>
      </c>
      <c r="AL89" s="67" t="s">
        <v>73</v>
      </c>
      <c r="AM89" s="67" t="s">
        <v>77</v>
      </c>
      <c r="AN89" s="67" t="s">
        <v>77</v>
      </c>
      <c r="AO89" s="67" t="s">
        <v>77</v>
      </c>
      <c r="AP89" s="67" t="s">
        <v>75</v>
      </c>
      <c r="AR89" s="68" t="s">
        <v>80</v>
      </c>
      <c r="AS89" s="66">
        <v>0.764077031229909</v>
      </c>
      <c r="AT89" s="66">
        <v>0.78185212897951994</v>
      </c>
      <c r="AU89" s="66">
        <v>11.7523691987757</v>
      </c>
      <c r="AV89" s="66">
        <v>11.2784086121226</v>
      </c>
      <c r="AW89" s="66">
        <v>0.48571902245031601</v>
      </c>
      <c r="AX89" s="66">
        <v>0.46706302681809397</v>
      </c>
      <c r="AY89" s="66">
        <v>0.80328492295590603</v>
      </c>
      <c r="AZ89" s="66">
        <v>0.81869273756447003</v>
      </c>
      <c r="BA89" s="67" t="s">
        <v>75</v>
      </c>
      <c r="BB89" s="67" t="s">
        <v>75</v>
      </c>
      <c r="BC89" s="67" t="s">
        <v>76</v>
      </c>
      <c r="BD89" s="67" t="s">
        <v>76</v>
      </c>
      <c r="BE89" s="67" t="s">
        <v>77</v>
      </c>
      <c r="BF89" s="67" t="s">
        <v>77</v>
      </c>
      <c r="BG89" s="67" t="s">
        <v>75</v>
      </c>
      <c r="BH89" s="67" t="s">
        <v>75</v>
      </c>
      <c r="BI89" s="63">
        <f t="shared" ref="BI89" si="826">IF(BJ89=AR89,1,0)</f>
        <v>1</v>
      </c>
      <c r="BJ89" s="63" t="s">
        <v>80</v>
      </c>
      <c r="BK89" s="66">
        <v>0.77280838950758401</v>
      </c>
      <c r="BL89" s="66">
        <v>0.79008821186110201</v>
      </c>
      <c r="BM89" s="66">
        <v>17.311852514792498</v>
      </c>
      <c r="BN89" s="66">
        <v>15.7081291725773</v>
      </c>
      <c r="BO89" s="66">
        <v>0.476646211033316</v>
      </c>
      <c r="BP89" s="66">
        <v>0.45816131235504698</v>
      </c>
      <c r="BQ89" s="66">
        <v>0.86857741991317705</v>
      </c>
      <c r="BR89" s="66">
        <v>0.86727983833181699</v>
      </c>
      <c r="BS89" s="63" t="s">
        <v>75</v>
      </c>
      <c r="BT89" s="63" t="s">
        <v>75</v>
      </c>
      <c r="BU89" s="63" t="s">
        <v>73</v>
      </c>
      <c r="BV89" s="63" t="s">
        <v>73</v>
      </c>
      <c r="BW89" s="63" t="s">
        <v>77</v>
      </c>
      <c r="BX89" s="63" t="s">
        <v>77</v>
      </c>
      <c r="BY89" s="63" t="s">
        <v>77</v>
      </c>
      <c r="BZ89" s="63" t="s">
        <v>77</v>
      </c>
    </row>
    <row r="90" spans="1:78" s="69" customFormat="1" x14ac:dyDescent="0.3">
      <c r="A90" s="72"/>
      <c r="D90" s="113" t="s">
        <v>259</v>
      </c>
      <c r="F90" s="80"/>
      <c r="G90" s="70"/>
      <c r="H90" s="70"/>
      <c r="I90" s="70"/>
      <c r="J90" s="70"/>
      <c r="K90" s="70"/>
      <c r="L90" s="71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3"/>
      <c r="AB90" s="73"/>
      <c r="AC90" s="73"/>
      <c r="AD90" s="73"/>
      <c r="AE90" s="73"/>
      <c r="AF90" s="73"/>
      <c r="AG90" s="73"/>
      <c r="AH90" s="73"/>
      <c r="AI90" s="74"/>
      <c r="AJ90" s="74"/>
      <c r="AK90" s="74"/>
      <c r="AL90" s="74"/>
      <c r="AM90" s="74"/>
      <c r="AN90" s="74"/>
      <c r="AO90" s="74"/>
      <c r="AP90" s="74"/>
      <c r="AR90" s="75"/>
      <c r="AS90" s="73"/>
      <c r="AT90" s="73"/>
      <c r="AU90" s="73"/>
      <c r="AV90" s="73"/>
      <c r="AW90" s="73"/>
      <c r="AX90" s="73"/>
      <c r="AY90" s="73"/>
      <c r="AZ90" s="73"/>
      <c r="BA90" s="74"/>
      <c r="BB90" s="74"/>
      <c r="BC90" s="74"/>
      <c r="BD90" s="74"/>
      <c r="BE90" s="74"/>
      <c r="BF90" s="74"/>
      <c r="BG90" s="74"/>
      <c r="BH90" s="74"/>
      <c r="BK90" s="73"/>
      <c r="BL90" s="73"/>
      <c r="BM90" s="73"/>
      <c r="BN90" s="73"/>
      <c r="BO90" s="73"/>
      <c r="BP90" s="73"/>
      <c r="BQ90" s="73"/>
      <c r="BR90" s="73"/>
    </row>
    <row r="91" spans="1:78" s="47" customFormat="1" x14ac:dyDescent="0.3">
      <c r="A91" s="48">
        <v>14159500</v>
      </c>
      <c r="B91" s="47">
        <v>23773009</v>
      </c>
      <c r="C91" s="47" t="s">
        <v>7</v>
      </c>
      <c r="D91" s="47" t="s">
        <v>172</v>
      </c>
      <c r="F91" s="77"/>
      <c r="G91" s="49">
        <v>0.38400000000000001</v>
      </c>
      <c r="H91" s="49" t="str">
        <f t="shared" ref="H91:H101" si="827">IF(G91&gt;0.8,"VG",IF(G91&gt;0.7,"G",IF(G91&gt;0.45,"S","NS")))</f>
        <v>NS</v>
      </c>
      <c r="I91" s="49" t="str">
        <f t="shared" ref="I91:I98" si="828">AJ91</f>
        <v>NS</v>
      </c>
      <c r="J91" s="49" t="str">
        <f t="shared" ref="J91:J98" si="829">BB91</f>
        <v>NS</v>
      </c>
      <c r="K91" s="49" t="str">
        <f t="shared" ref="K91:K98" si="830">BT91</f>
        <v>S</v>
      </c>
      <c r="L91" s="50">
        <v>-9.7000000000000003E-2</v>
      </c>
      <c r="M91" s="49" t="str">
        <f t="shared" ref="M91:M101" si="831">IF(ABS(L91)&lt;5%,"VG",IF(ABS(L91)&lt;10%,"G",IF(ABS(L91)&lt;15%,"S","NS")))</f>
        <v>G</v>
      </c>
      <c r="N91" s="49" t="str">
        <f t="shared" ref="N91:N98" si="832">AO91</f>
        <v>NS</v>
      </c>
      <c r="O91" s="49" t="str">
        <f t="shared" ref="O91:O98" si="833">BD91</f>
        <v>G</v>
      </c>
      <c r="P91" s="49" t="str">
        <f t="shared" ref="P91:P98" si="834">BY91</f>
        <v>NS</v>
      </c>
      <c r="Q91" s="49">
        <v>0.77200000000000002</v>
      </c>
      <c r="R91" s="49" t="str">
        <f t="shared" ref="R91:R101" si="835">IF(Q91&lt;=0.5,"VG",IF(Q91&lt;=0.6,"G",IF(Q91&lt;=0.7,"S","NS")))</f>
        <v>NS</v>
      </c>
      <c r="S91" s="49" t="str">
        <f t="shared" ref="S91:S98" si="836">AN91</f>
        <v>NS</v>
      </c>
      <c r="T91" s="49" t="str">
        <f t="shared" ref="T91:T98" si="837">BF91</f>
        <v>NS</v>
      </c>
      <c r="U91" s="49" t="str">
        <f t="shared" ref="U91:U98" si="838">BX91</f>
        <v>NS</v>
      </c>
      <c r="V91" s="49">
        <v>0.502</v>
      </c>
      <c r="W91" s="49" t="str">
        <f t="shared" ref="W91:W101" si="839">IF(V91&gt;0.85,"VG",IF(V91&gt;0.75,"G",IF(V91&gt;0.6,"S","NS")))</f>
        <v>NS</v>
      </c>
      <c r="X91" s="49" t="str">
        <f t="shared" ref="X91:X98" si="840">AP91</f>
        <v>NS</v>
      </c>
      <c r="Y91" s="49" t="str">
        <f t="shared" ref="Y91:Y98" si="841">BH91</f>
        <v>NS</v>
      </c>
      <c r="Z91" s="49" t="str">
        <f t="shared" ref="Z91:Z98" si="842">BZ91</f>
        <v>NS</v>
      </c>
      <c r="AA91" s="51">
        <v>0.484549486618644</v>
      </c>
      <c r="AB91" s="51">
        <v>0.38027639142194303</v>
      </c>
      <c r="AC91" s="51">
        <v>14.799010010840499</v>
      </c>
      <c r="AD91" s="51">
        <v>11.1423348148207</v>
      </c>
      <c r="AE91" s="51">
        <v>0.71794882365065305</v>
      </c>
      <c r="AF91" s="51">
        <v>0.78722525910825403</v>
      </c>
      <c r="AG91" s="51">
        <v>0.54811663774119601</v>
      </c>
      <c r="AH91" s="51">
        <v>0.44309989892837198</v>
      </c>
      <c r="AI91" s="52" t="s">
        <v>76</v>
      </c>
      <c r="AJ91" s="52" t="s">
        <v>73</v>
      </c>
      <c r="AK91" s="52" t="s">
        <v>76</v>
      </c>
      <c r="AL91" s="52" t="s">
        <v>76</v>
      </c>
      <c r="AM91" s="52" t="s">
        <v>73</v>
      </c>
      <c r="AN91" s="52" t="s">
        <v>73</v>
      </c>
      <c r="AO91" s="52" t="s">
        <v>73</v>
      </c>
      <c r="AP91" s="52" t="s">
        <v>73</v>
      </c>
      <c r="AR91" s="53" t="s">
        <v>81</v>
      </c>
      <c r="AS91" s="51">
        <v>0.40612566257357802</v>
      </c>
      <c r="AT91" s="51">
        <v>0.40751170973063899</v>
      </c>
      <c r="AU91" s="51">
        <v>5.8691993738379802</v>
      </c>
      <c r="AV91" s="51">
        <v>5.7095765691048497</v>
      </c>
      <c r="AW91" s="51">
        <v>0.77063242692377099</v>
      </c>
      <c r="AX91" s="51">
        <v>0.76973260959203305</v>
      </c>
      <c r="AY91" s="51">
        <v>0.46674426659517299</v>
      </c>
      <c r="AZ91" s="51">
        <v>0.46657560903393902</v>
      </c>
      <c r="BA91" s="52" t="s">
        <v>73</v>
      </c>
      <c r="BB91" s="52" t="s">
        <v>73</v>
      </c>
      <c r="BC91" s="52" t="s">
        <v>75</v>
      </c>
      <c r="BD91" s="52" t="s">
        <v>75</v>
      </c>
      <c r="BE91" s="52" t="s">
        <v>73</v>
      </c>
      <c r="BF91" s="52" t="s">
        <v>73</v>
      </c>
      <c r="BG91" s="52" t="s">
        <v>73</v>
      </c>
      <c r="BH91" s="52" t="s">
        <v>73</v>
      </c>
      <c r="BI91" s="47">
        <f t="shared" ref="BI91:BI98" si="843">IF(BJ91=AR91,1,0)</f>
        <v>1</v>
      </c>
      <c r="BJ91" s="47" t="s">
        <v>81</v>
      </c>
      <c r="BK91" s="51">
        <v>0.46674383178235301</v>
      </c>
      <c r="BL91" s="51">
        <v>0.45150298851383103</v>
      </c>
      <c r="BM91" s="51">
        <v>13.472234338990299</v>
      </c>
      <c r="BN91" s="51">
        <v>11.931418951461501</v>
      </c>
      <c r="BO91" s="51">
        <v>0.730243910085971</v>
      </c>
      <c r="BP91" s="51">
        <v>0.740605840839896</v>
      </c>
      <c r="BQ91" s="51">
        <v>0.52759629043160605</v>
      </c>
      <c r="BR91" s="51">
        <v>0.50919525165995205</v>
      </c>
      <c r="BS91" s="47" t="s">
        <v>76</v>
      </c>
      <c r="BT91" s="47" t="s">
        <v>76</v>
      </c>
      <c r="BU91" s="47" t="s">
        <v>76</v>
      </c>
      <c r="BV91" s="47" t="s">
        <v>76</v>
      </c>
      <c r="BW91" s="47" t="s">
        <v>73</v>
      </c>
      <c r="BX91" s="47" t="s">
        <v>73</v>
      </c>
      <c r="BY91" s="47" t="s">
        <v>73</v>
      </c>
      <c r="BZ91" s="47" t="s">
        <v>73</v>
      </c>
    </row>
    <row r="92" spans="1:78" s="76" customFormat="1" x14ac:dyDescent="0.3">
      <c r="A92" s="94">
        <v>14159500</v>
      </c>
      <c r="B92" s="76">
        <v>23773009</v>
      </c>
      <c r="C92" s="76" t="s">
        <v>7</v>
      </c>
      <c r="D92" s="76" t="s">
        <v>178</v>
      </c>
      <c r="F92" s="77"/>
      <c r="G92" s="16">
        <v>-0.42</v>
      </c>
      <c r="H92" s="16" t="str">
        <f t="shared" si="827"/>
        <v>NS</v>
      </c>
      <c r="I92" s="16" t="str">
        <f t="shared" si="828"/>
        <v>NS</v>
      </c>
      <c r="J92" s="16" t="str">
        <f t="shared" si="829"/>
        <v>NS</v>
      </c>
      <c r="K92" s="16" t="str">
        <f t="shared" si="830"/>
        <v>S</v>
      </c>
      <c r="L92" s="28">
        <v>-0.29899999999999999</v>
      </c>
      <c r="M92" s="16" t="str">
        <f t="shared" si="831"/>
        <v>NS</v>
      </c>
      <c r="N92" s="16" t="str">
        <f t="shared" si="832"/>
        <v>NS</v>
      </c>
      <c r="O92" s="16" t="str">
        <f t="shared" si="833"/>
        <v>G</v>
      </c>
      <c r="P92" s="16" t="str">
        <f t="shared" si="834"/>
        <v>NS</v>
      </c>
      <c r="Q92" s="16">
        <v>0.97</v>
      </c>
      <c r="R92" s="16" t="str">
        <f t="shared" si="835"/>
        <v>NS</v>
      </c>
      <c r="S92" s="16" t="str">
        <f t="shared" si="836"/>
        <v>NS</v>
      </c>
      <c r="T92" s="16" t="str">
        <f t="shared" si="837"/>
        <v>NS</v>
      </c>
      <c r="U92" s="16" t="str">
        <f t="shared" si="838"/>
        <v>NS</v>
      </c>
      <c r="V92" s="16">
        <v>0.46</v>
      </c>
      <c r="W92" s="16" t="str">
        <f t="shared" si="839"/>
        <v>NS</v>
      </c>
      <c r="X92" s="16" t="str">
        <f t="shared" si="840"/>
        <v>NS</v>
      </c>
      <c r="Y92" s="16" t="str">
        <f t="shared" si="841"/>
        <v>NS</v>
      </c>
      <c r="Z92" s="16" t="str">
        <f t="shared" si="842"/>
        <v>NS</v>
      </c>
      <c r="AA92" s="96">
        <v>0.484549486618644</v>
      </c>
      <c r="AB92" s="96">
        <v>0.38027639142194303</v>
      </c>
      <c r="AC92" s="96">
        <v>14.799010010840499</v>
      </c>
      <c r="AD92" s="96">
        <v>11.1423348148207</v>
      </c>
      <c r="AE92" s="96">
        <v>0.71794882365065305</v>
      </c>
      <c r="AF92" s="96">
        <v>0.78722525910825403</v>
      </c>
      <c r="AG92" s="96">
        <v>0.54811663774119601</v>
      </c>
      <c r="AH92" s="96">
        <v>0.44309989892837198</v>
      </c>
      <c r="AI92" s="39" t="s">
        <v>76</v>
      </c>
      <c r="AJ92" s="39" t="s">
        <v>73</v>
      </c>
      <c r="AK92" s="39" t="s">
        <v>76</v>
      </c>
      <c r="AL92" s="39" t="s">
        <v>76</v>
      </c>
      <c r="AM92" s="39" t="s">
        <v>73</v>
      </c>
      <c r="AN92" s="39" t="s">
        <v>73</v>
      </c>
      <c r="AO92" s="39" t="s">
        <v>73</v>
      </c>
      <c r="AP92" s="39" t="s">
        <v>73</v>
      </c>
      <c r="AR92" s="97" t="s">
        <v>81</v>
      </c>
      <c r="AS92" s="96">
        <v>0.40612566257357802</v>
      </c>
      <c r="AT92" s="96">
        <v>0.40751170973063899</v>
      </c>
      <c r="AU92" s="96">
        <v>5.8691993738379802</v>
      </c>
      <c r="AV92" s="96">
        <v>5.7095765691048497</v>
      </c>
      <c r="AW92" s="96">
        <v>0.77063242692377099</v>
      </c>
      <c r="AX92" s="96">
        <v>0.76973260959203305</v>
      </c>
      <c r="AY92" s="96">
        <v>0.46674426659517299</v>
      </c>
      <c r="AZ92" s="96">
        <v>0.46657560903393902</v>
      </c>
      <c r="BA92" s="39" t="s">
        <v>73</v>
      </c>
      <c r="BB92" s="39" t="s">
        <v>73</v>
      </c>
      <c r="BC92" s="39" t="s">
        <v>75</v>
      </c>
      <c r="BD92" s="39" t="s">
        <v>75</v>
      </c>
      <c r="BE92" s="39" t="s">
        <v>73</v>
      </c>
      <c r="BF92" s="39" t="s">
        <v>73</v>
      </c>
      <c r="BG92" s="39" t="s">
        <v>73</v>
      </c>
      <c r="BH92" s="39" t="s">
        <v>73</v>
      </c>
      <c r="BI92" s="76">
        <f t="shared" si="843"/>
        <v>1</v>
      </c>
      <c r="BJ92" s="76" t="s">
        <v>81</v>
      </c>
      <c r="BK92" s="96">
        <v>0.46674383178235301</v>
      </c>
      <c r="BL92" s="96">
        <v>0.45150298851383103</v>
      </c>
      <c r="BM92" s="96">
        <v>13.472234338990299</v>
      </c>
      <c r="BN92" s="96">
        <v>11.931418951461501</v>
      </c>
      <c r="BO92" s="96">
        <v>0.730243910085971</v>
      </c>
      <c r="BP92" s="96">
        <v>0.740605840839896</v>
      </c>
      <c r="BQ92" s="96">
        <v>0.52759629043160605</v>
      </c>
      <c r="BR92" s="96">
        <v>0.50919525165995205</v>
      </c>
      <c r="BS92" s="76" t="s">
        <v>76</v>
      </c>
      <c r="BT92" s="76" t="s">
        <v>76</v>
      </c>
      <c r="BU92" s="76" t="s">
        <v>76</v>
      </c>
      <c r="BV92" s="76" t="s">
        <v>76</v>
      </c>
      <c r="BW92" s="76" t="s">
        <v>73</v>
      </c>
      <c r="BX92" s="76" t="s">
        <v>73</v>
      </c>
      <c r="BY92" s="76" t="s">
        <v>73</v>
      </c>
      <c r="BZ92" s="76" t="s">
        <v>73</v>
      </c>
    </row>
    <row r="93" spans="1:78" s="76" customFormat="1" x14ac:dyDescent="0.3">
      <c r="A93" s="94">
        <v>14159500</v>
      </c>
      <c r="B93" s="76">
        <v>23773009</v>
      </c>
      <c r="C93" s="76" t="s">
        <v>7</v>
      </c>
      <c r="D93" s="95">
        <v>44183</v>
      </c>
      <c r="E93" s="95"/>
      <c r="F93" s="77"/>
      <c r="G93" s="16">
        <v>0.25</v>
      </c>
      <c r="H93" s="16" t="str">
        <f t="shared" si="827"/>
        <v>NS</v>
      </c>
      <c r="I93" s="16" t="str">
        <f t="shared" si="828"/>
        <v>NS</v>
      </c>
      <c r="J93" s="16" t="str">
        <f t="shared" si="829"/>
        <v>NS</v>
      </c>
      <c r="K93" s="16" t="str">
        <f t="shared" si="830"/>
        <v>S</v>
      </c>
      <c r="L93" s="28">
        <v>2.5999999999999999E-2</v>
      </c>
      <c r="M93" s="16" t="str">
        <f t="shared" si="831"/>
        <v>VG</v>
      </c>
      <c r="N93" s="16" t="str">
        <f t="shared" si="832"/>
        <v>NS</v>
      </c>
      <c r="O93" s="16" t="str">
        <f t="shared" si="833"/>
        <v>G</v>
      </c>
      <c r="P93" s="16" t="str">
        <f t="shared" si="834"/>
        <v>NS</v>
      </c>
      <c r="Q93" s="16">
        <v>0.86</v>
      </c>
      <c r="R93" s="16" t="str">
        <f t="shared" si="835"/>
        <v>NS</v>
      </c>
      <c r="S93" s="16" t="str">
        <f t="shared" si="836"/>
        <v>NS</v>
      </c>
      <c r="T93" s="16" t="str">
        <f t="shared" si="837"/>
        <v>NS</v>
      </c>
      <c r="U93" s="16" t="str">
        <f t="shared" si="838"/>
        <v>NS</v>
      </c>
      <c r="V93" s="16">
        <v>0.4</v>
      </c>
      <c r="W93" s="16" t="str">
        <f t="shared" si="839"/>
        <v>NS</v>
      </c>
      <c r="X93" s="16" t="str">
        <f t="shared" si="840"/>
        <v>NS</v>
      </c>
      <c r="Y93" s="16" t="str">
        <f t="shared" si="841"/>
        <v>NS</v>
      </c>
      <c r="Z93" s="16" t="str">
        <f t="shared" si="842"/>
        <v>NS</v>
      </c>
      <c r="AA93" s="96">
        <v>0.484549486618644</v>
      </c>
      <c r="AB93" s="96">
        <v>0.38027639142194303</v>
      </c>
      <c r="AC93" s="96">
        <v>14.799010010840499</v>
      </c>
      <c r="AD93" s="96">
        <v>11.1423348148207</v>
      </c>
      <c r="AE93" s="96">
        <v>0.71794882365065305</v>
      </c>
      <c r="AF93" s="96">
        <v>0.78722525910825403</v>
      </c>
      <c r="AG93" s="96">
        <v>0.54811663774119601</v>
      </c>
      <c r="AH93" s="96">
        <v>0.44309989892837198</v>
      </c>
      <c r="AI93" s="39" t="s">
        <v>76</v>
      </c>
      <c r="AJ93" s="39" t="s">
        <v>73</v>
      </c>
      <c r="AK93" s="39" t="s">
        <v>76</v>
      </c>
      <c r="AL93" s="39" t="s">
        <v>76</v>
      </c>
      <c r="AM93" s="39" t="s">
        <v>73</v>
      </c>
      <c r="AN93" s="39" t="s">
        <v>73</v>
      </c>
      <c r="AO93" s="39" t="s">
        <v>73</v>
      </c>
      <c r="AP93" s="39" t="s">
        <v>73</v>
      </c>
      <c r="AR93" s="97" t="s">
        <v>81</v>
      </c>
      <c r="AS93" s="96">
        <v>0.40612566257357802</v>
      </c>
      <c r="AT93" s="96">
        <v>0.40751170973063899</v>
      </c>
      <c r="AU93" s="96">
        <v>5.8691993738379802</v>
      </c>
      <c r="AV93" s="96">
        <v>5.7095765691048497</v>
      </c>
      <c r="AW93" s="96">
        <v>0.77063242692377099</v>
      </c>
      <c r="AX93" s="96">
        <v>0.76973260959203305</v>
      </c>
      <c r="AY93" s="96">
        <v>0.46674426659517299</v>
      </c>
      <c r="AZ93" s="96">
        <v>0.46657560903393902</v>
      </c>
      <c r="BA93" s="39" t="s">
        <v>73</v>
      </c>
      <c r="BB93" s="39" t="s">
        <v>73</v>
      </c>
      <c r="BC93" s="39" t="s">
        <v>75</v>
      </c>
      <c r="BD93" s="39" t="s">
        <v>75</v>
      </c>
      <c r="BE93" s="39" t="s">
        <v>73</v>
      </c>
      <c r="BF93" s="39" t="s">
        <v>73</v>
      </c>
      <c r="BG93" s="39" t="s">
        <v>73</v>
      </c>
      <c r="BH93" s="39" t="s">
        <v>73</v>
      </c>
      <c r="BI93" s="76">
        <f t="shared" si="843"/>
        <v>1</v>
      </c>
      <c r="BJ93" s="76" t="s">
        <v>81</v>
      </c>
      <c r="BK93" s="96">
        <v>0.46674383178235301</v>
      </c>
      <c r="BL93" s="96">
        <v>0.45150298851383103</v>
      </c>
      <c r="BM93" s="96">
        <v>13.472234338990299</v>
      </c>
      <c r="BN93" s="96">
        <v>11.931418951461501</v>
      </c>
      <c r="BO93" s="96">
        <v>0.730243910085971</v>
      </c>
      <c r="BP93" s="96">
        <v>0.740605840839896</v>
      </c>
      <c r="BQ93" s="96">
        <v>0.52759629043160605</v>
      </c>
      <c r="BR93" s="96">
        <v>0.50919525165995205</v>
      </c>
      <c r="BS93" s="76" t="s">
        <v>76</v>
      </c>
      <c r="BT93" s="76" t="s">
        <v>76</v>
      </c>
      <c r="BU93" s="76" t="s">
        <v>76</v>
      </c>
      <c r="BV93" s="76" t="s">
        <v>76</v>
      </c>
      <c r="BW93" s="76" t="s">
        <v>73</v>
      </c>
      <c r="BX93" s="76" t="s">
        <v>73</v>
      </c>
      <c r="BY93" s="76" t="s">
        <v>73</v>
      </c>
      <c r="BZ93" s="76" t="s">
        <v>73</v>
      </c>
    </row>
    <row r="94" spans="1:78" s="76" customFormat="1" x14ac:dyDescent="0.3">
      <c r="A94" s="94">
        <v>14159500</v>
      </c>
      <c r="B94" s="76">
        <v>23773009</v>
      </c>
      <c r="C94" s="76" t="s">
        <v>7</v>
      </c>
      <c r="D94" s="95" t="s">
        <v>185</v>
      </c>
      <c r="E94" s="95"/>
      <c r="F94" s="77"/>
      <c r="G94" s="16">
        <v>0.24</v>
      </c>
      <c r="H94" s="16" t="str">
        <f t="shared" si="827"/>
        <v>NS</v>
      </c>
      <c r="I94" s="16" t="str">
        <f t="shared" si="828"/>
        <v>NS</v>
      </c>
      <c r="J94" s="16" t="str">
        <f t="shared" si="829"/>
        <v>NS</v>
      </c>
      <c r="K94" s="16" t="str">
        <f t="shared" si="830"/>
        <v>S</v>
      </c>
      <c r="L94" s="28">
        <v>5.3999999999999999E-2</v>
      </c>
      <c r="M94" s="16" t="str">
        <f t="shared" si="831"/>
        <v>G</v>
      </c>
      <c r="N94" s="16" t="str">
        <f t="shared" si="832"/>
        <v>NS</v>
      </c>
      <c r="O94" s="16" t="str">
        <f t="shared" si="833"/>
        <v>G</v>
      </c>
      <c r="P94" s="16" t="str">
        <f t="shared" si="834"/>
        <v>NS</v>
      </c>
      <c r="Q94" s="16">
        <v>0.87</v>
      </c>
      <c r="R94" s="16" t="str">
        <f t="shared" si="835"/>
        <v>NS</v>
      </c>
      <c r="S94" s="16" t="str">
        <f t="shared" si="836"/>
        <v>NS</v>
      </c>
      <c r="T94" s="16" t="str">
        <f t="shared" si="837"/>
        <v>NS</v>
      </c>
      <c r="U94" s="16" t="str">
        <f t="shared" si="838"/>
        <v>NS</v>
      </c>
      <c r="V94" s="16">
        <v>0.38</v>
      </c>
      <c r="W94" s="16" t="str">
        <f t="shared" si="839"/>
        <v>NS</v>
      </c>
      <c r="X94" s="16" t="str">
        <f t="shared" si="840"/>
        <v>NS</v>
      </c>
      <c r="Y94" s="16" t="str">
        <f t="shared" si="841"/>
        <v>NS</v>
      </c>
      <c r="Z94" s="16" t="str">
        <f t="shared" si="842"/>
        <v>NS</v>
      </c>
      <c r="AA94" s="96">
        <v>0.484549486618644</v>
      </c>
      <c r="AB94" s="96">
        <v>0.38027639142194303</v>
      </c>
      <c r="AC94" s="96">
        <v>14.799010010840499</v>
      </c>
      <c r="AD94" s="96">
        <v>11.1423348148207</v>
      </c>
      <c r="AE94" s="96">
        <v>0.71794882365065305</v>
      </c>
      <c r="AF94" s="96">
        <v>0.78722525910825403</v>
      </c>
      <c r="AG94" s="96">
        <v>0.54811663774119601</v>
      </c>
      <c r="AH94" s="96">
        <v>0.44309989892837198</v>
      </c>
      <c r="AI94" s="39" t="s">
        <v>76</v>
      </c>
      <c r="AJ94" s="39" t="s">
        <v>73</v>
      </c>
      <c r="AK94" s="39" t="s">
        <v>76</v>
      </c>
      <c r="AL94" s="39" t="s">
        <v>76</v>
      </c>
      <c r="AM94" s="39" t="s">
        <v>73</v>
      </c>
      <c r="AN94" s="39" t="s">
        <v>73</v>
      </c>
      <c r="AO94" s="39" t="s">
        <v>73</v>
      </c>
      <c r="AP94" s="39" t="s">
        <v>73</v>
      </c>
      <c r="AR94" s="97" t="s">
        <v>81</v>
      </c>
      <c r="AS94" s="96">
        <v>0.40612566257357802</v>
      </c>
      <c r="AT94" s="96">
        <v>0.40751170973063899</v>
      </c>
      <c r="AU94" s="96">
        <v>5.8691993738379802</v>
      </c>
      <c r="AV94" s="96">
        <v>5.7095765691048497</v>
      </c>
      <c r="AW94" s="96">
        <v>0.77063242692377099</v>
      </c>
      <c r="AX94" s="96">
        <v>0.76973260959203305</v>
      </c>
      <c r="AY94" s="96">
        <v>0.46674426659517299</v>
      </c>
      <c r="AZ94" s="96">
        <v>0.46657560903393902</v>
      </c>
      <c r="BA94" s="39" t="s">
        <v>73</v>
      </c>
      <c r="BB94" s="39" t="s">
        <v>73</v>
      </c>
      <c r="BC94" s="39" t="s">
        <v>75</v>
      </c>
      <c r="BD94" s="39" t="s">
        <v>75</v>
      </c>
      <c r="BE94" s="39" t="s">
        <v>73</v>
      </c>
      <c r="BF94" s="39" t="s">
        <v>73</v>
      </c>
      <c r="BG94" s="39" t="s">
        <v>73</v>
      </c>
      <c r="BH94" s="39" t="s">
        <v>73</v>
      </c>
      <c r="BI94" s="76">
        <f t="shared" si="843"/>
        <v>1</v>
      </c>
      <c r="BJ94" s="76" t="s">
        <v>81</v>
      </c>
      <c r="BK94" s="96">
        <v>0.46674383178235301</v>
      </c>
      <c r="BL94" s="96">
        <v>0.45150298851383103</v>
      </c>
      <c r="BM94" s="96">
        <v>13.472234338990299</v>
      </c>
      <c r="BN94" s="96">
        <v>11.931418951461501</v>
      </c>
      <c r="BO94" s="96">
        <v>0.730243910085971</v>
      </c>
      <c r="BP94" s="96">
        <v>0.740605840839896</v>
      </c>
      <c r="BQ94" s="96">
        <v>0.52759629043160605</v>
      </c>
      <c r="BR94" s="96">
        <v>0.50919525165995205</v>
      </c>
      <c r="BS94" s="76" t="s">
        <v>76</v>
      </c>
      <c r="BT94" s="76" t="s">
        <v>76</v>
      </c>
      <c r="BU94" s="76" t="s">
        <v>76</v>
      </c>
      <c r="BV94" s="76" t="s">
        <v>76</v>
      </c>
      <c r="BW94" s="76" t="s">
        <v>73</v>
      </c>
      <c r="BX94" s="76" t="s">
        <v>73</v>
      </c>
      <c r="BY94" s="76" t="s">
        <v>73</v>
      </c>
      <c r="BZ94" s="76" t="s">
        <v>73</v>
      </c>
    </row>
    <row r="95" spans="1:78" s="76" customFormat="1" x14ac:dyDescent="0.3">
      <c r="A95" s="94">
        <v>14159500</v>
      </c>
      <c r="B95" s="76">
        <v>23773009</v>
      </c>
      <c r="C95" s="76" t="s">
        <v>7</v>
      </c>
      <c r="D95" s="95" t="s">
        <v>204</v>
      </c>
      <c r="E95" s="95"/>
      <c r="F95" s="77"/>
      <c r="G95" s="16">
        <v>0.2</v>
      </c>
      <c r="H95" s="16" t="str">
        <f t="shared" si="827"/>
        <v>NS</v>
      </c>
      <c r="I95" s="16" t="str">
        <f t="shared" si="828"/>
        <v>NS</v>
      </c>
      <c r="J95" s="16" t="str">
        <f t="shared" si="829"/>
        <v>NS</v>
      </c>
      <c r="K95" s="16" t="str">
        <f t="shared" si="830"/>
        <v>S</v>
      </c>
      <c r="L95" s="28">
        <v>0.33800000000000002</v>
      </c>
      <c r="M95" s="16" t="str">
        <f t="shared" si="831"/>
        <v>NS</v>
      </c>
      <c r="N95" s="16" t="str">
        <f t="shared" si="832"/>
        <v>NS</v>
      </c>
      <c r="O95" s="16" t="str">
        <f t="shared" si="833"/>
        <v>G</v>
      </c>
      <c r="P95" s="16" t="str">
        <f t="shared" si="834"/>
        <v>NS</v>
      </c>
      <c r="Q95" s="16">
        <v>0.83</v>
      </c>
      <c r="R95" s="16" t="str">
        <f t="shared" si="835"/>
        <v>NS</v>
      </c>
      <c r="S95" s="16" t="str">
        <f t="shared" si="836"/>
        <v>NS</v>
      </c>
      <c r="T95" s="16" t="str">
        <f t="shared" si="837"/>
        <v>NS</v>
      </c>
      <c r="U95" s="16" t="str">
        <f t="shared" si="838"/>
        <v>NS</v>
      </c>
      <c r="V95" s="16">
        <v>0.38</v>
      </c>
      <c r="W95" s="16" t="str">
        <f t="shared" si="839"/>
        <v>NS</v>
      </c>
      <c r="X95" s="16" t="str">
        <f t="shared" si="840"/>
        <v>NS</v>
      </c>
      <c r="Y95" s="16" t="str">
        <f t="shared" si="841"/>
        <v>NS</v>
      </c>
      <c r="Z95" s="16" t="str">
        <f t="shared" si="842"/>
        <v>NS</v>
      </c>
      <c r="AA95" s="96">
        <v>0.484549486618644</v>
      </c>
      <c r="AB95" s="96">
        <v>0.38027639142194303</v>
      </c>
      <c r="AC95" s="96">
        <v>14.799010010840499</v>
      </c>
      <c r="AD95" s="96">
        <v>11.1423348148207</v>
      </c>
      <c r="AE95" s="96">
        <v>0.71794882365065305</v>
      </c>
      <c r="AF95" s="96">
        <v>0.78722525910825403</v>
      </c>
      <c r="AG95" s="96">
        <v>0.54811663774119601</v>
      </c>
      <c r="AH95" s="96">
        <v>0.44309989892837198</v>
      </c>
      <c r="AI95" s="39" t="s">
        <v>76</v>
      </c>
      <c r="AJ95" s="39" t="s">
        <v>73</v>
      </c>
      <c r="AK95" s="39" t="s">
        <v>76</v>
      </c>
      <c r="AL95" s="39" t="s">
        <v>76</v>
      </c>
      <c r="AM95" s="39" t="s">
        <v>73</v>
      </c>
      <c r="AN95" s="39" t="s">
        <v>73</v>
      </c>
      <c r="AO95" s="39" t="s">
        <v>73</v>
      </c>
      <c r="AP95" s="39" t="s">
        <v>73</v>
      </c>
      <c r="AR95" s="97" t="s">
        <v>81</v>
      </c>
      <c r="AS95" s="96">
        <v>0.40612566257357802</v>
      </c>
      <c r="AT95" s="96">
        <v>0.40751170973063899</v>
      </c>
      <c r="AU95" s="96">
        <v>5.8691993738379802</v>
      </c>
      <c r="AV95" s="96">
        <v>5.7095765691048497</v>
      </c>
      <c r="AW95" s="96">
        <v>0.77063242692377099</v>
      </c>
      <c r="AX95" s="96">
        <v>0.76973260959203305</v>
      </c>
      <c r="AY95" s="96">
        <v>0.46674426659517299</v>
      </c>
      <c r="AZ95" s="96">
        <v>0.46657560903393902</v>
      </c>
      <c r="BA95" s="39" t="s">
        <v>73</v>
      </c>
      <c r="BB95" s="39" t="s">
        <v>73</v>
      </c>
      <c r="BC95" s="39" t="s">
        <v>75</v>
      </c>
      <c r="BD95" s="39" t="s">
        <v>75</v>
      </c>
      <c r="BE95" s="39" t="s">
        <v>73</v>
      </c>
      <c r="BF95" s="39" t="s">
        <v>73</v>
      </c>
      <c r="BG95" s="39" t="s">
        <v>73</v>
      </c>
      <c r="BH95" s="39" t="s">
        <v>73</v>
      </c>
      <c r="BI95" s="76">
        <f t="shared" si="843"/>
        <v>1</v>
      </c>
      <c r="BJ95" s="76" t="s">
        <v>81</v>
      </c>
      <c r="BK95" s="96">
        <v>0.46674383178235301</v>
      </c>
      <c r="BL95" s="96">
        <v>0.45150298851383103</v>
      </c>
      <c r="BM95" s="96">
        <v>13.472234338990299</v>
      </c>
      <c r="BN95" s="96">
        <v>11.931418951461501</v>
      </c>
      <c r="BO95" s="96">
        <v>0.730243910085971</v>
      </c>
      <c r="BP95" s="96">
        <v>0.740605840839896</v>
      </c>
      <c r="BQ95" s="96">
        <v>0.52759629043160605</v>
      </c>
      <c r="BR95" s="96">
        <v>0.50919525165995205</v>
      </c>
      <c r="BS95" s="76" t="s">
        <v>76</v>
      </c>
      <c r="BT95" s="76" t="s">
        <v>76</v>
      </c>
      <c r="BU95" s="76" t="s">
        <v>76</v>
      </c>
      <c r="BV95" s="76" t="s">
        <v>76</v>
      </c>
      <c r="BW95" s="76" t="s">
        <v>73</v>
      </c>
      <c r="BX95" s="76" t="s">
        <v>73</v>
      </c>
      <c r="BY95" s="76" t="s">
        <v>73</v>
      </c>
      <c r="BZ95" s="76" t="s">
        <v>73</v>
      </c>
    </row>
    <row r="96" spans="1:78" s="76" customFormat="1" x14ac:dyDescent="0.3">
      <c r="A96" s="94">
        <v>14159500</v>
      </c>
      <c r="B96" s="76">
        <v>23773009</v>
      </c>
      <c r="C96" s="76" t="s">
        <v>7</v>
      </c>
      <c r="D96" s="95" t="s">
        <v>205</v>
      </c>
      <c r="E96" s="95"/>
      <c r="F96" s="77"/>
      <c r="G96" s="16">
        <v>0.34</v>
      </c>
      <c r="H96" s="16" t="str">
        <f t="shared" si="827"/>
        <v>NS</v>
      </c>
      <c r="I96" s="16" t="str">
        <f t="shared" si="828"/>
        <v>NS</v>
      </c>
      <c r="J96" s="16" t="str">
        <f t="shared" si="829"/>
        <v>NS</v>
      </c>
      <c r="K96" s="16" t="str">
        <f t="shared" si="830"/>
        <v>S</v>
      </c>
      <c r="L96" s="28">
        <v>0.221</v>
      </c>
      <c r="M96" s="16" t="str">
        <f t="shared" si="831"/>
        <v>NS</v>
      </c>
      <c r="N96" s="16" t="str">
        <f t="shared" si="832"/>
        <v>NS</v>
      </c>
      <c r="O96" s="16" t="str">
        <f t="shared" si="833"/>
        <v>G</v>
      </c>
      <c r="P96" s="16" t="str">
        <f t="shared" si="834"/>
        <v>NS</v>
      </c>
      <c r="Q96" s="16">
        <v>0.78</v>
      </c>
      <c r="R96" s="16" t="str">
        <f t="shared" si="835"/>
        <v>NS</v>
      </c>
      <c r="S96" s="16" t="str">
        <f t="shared" si="836"/>
        <v>NS</v>
      </c>
      <c r="T96" s="16" t="str">
        <f t="shared" si="837"/>
        <v>NS</v>
      </c>
      <c r="U96" s="16" t="str">
        <f t="shared" si="838"/>
        <v>NS</v>
      </c>
      <c r="V96" s="16">
        <v>0.44</v>
      </c>
      <c r="W96" s="16" t="str">
        <f t="shared" si="839"/>
        <v>NS</v>
      </c>
      <c r="X96" s="16" t="str">
        <f t="shared" si="840"/>
        <v>NS</v>
      </c>
      <c r="Y96" s="16" t="str">
        <f t="shared" si="841"/>
        <v>NS</v>
      </c>
      <c r="Z96" s="16" t="str">
        <f t="shared" si="842"/>
        <v>NS</v>
      </c>
      <c r="AA96" s="96">
        <v>0.484549486618644</v>
      </c>
      <c r="AB96" s="96">
        <v>0.38027639142194303</v>
      </c>
      <c r="AC96" s="96">
        <v>14.799010010840499</v>
      </c>
      <c r="AD96" s="96">
        <v>11.1423348148207</v>
      </c>
      <c r="AE96" s="96">
        <v>0.71794882365065305</v>
      </c>
      <c r="AF96" s="96">
        <v>0.78722525910825403</v>
      </c>
      <c r="AG96" s="96">
        <v>0.54811663774119601</v>
      </c>
      <c r="AH96" s="96">
        <v>0.44309989892837198</v>
      </c>
      <c r="AI96" s="39" t="s">
        <v>76</v>
      </c>
      <c r="AJ96" s="39" t="s">
        <v>73</v>
      </c>
      <c r="AK96" s="39" t="s">
        <v>76</v>
      </c>
      <c r="AL96" s="39" t="s">
        <v>76</v>
      </c>
      <c r="AM96" s="39" t="s">
        <v>73</v>
      </c>
      <c r="AN96" s="39" t="s">
        <v>73</v>
      </c>
      <c r="AO96" s="39" t="s">
        <v>73</v>
      </c>
      <c r="AP96" s="39" t="s">
        <v>73</v>
      </c>
      <c r="AR96" s="97" t="s">
        <v>81</v>
      </c>
      <c r="AS96" s="96">
        <v>0.40612566257357802</v>
      </c>
      <c r="AT96" s="96">
        <v>0.40751170973063899</v>
      </c>
      <c r="AU96" s="96">
        <v>5.8691993738379802</v>
      </c>
      <c r="AV96" s="96">
        <v>5.7095765691048497</v>
      </c>
      <c r="AW96" s="96">
        <v>0.77063242692377099</v>
      </c>
      <c r="AX96" s="96">
        <v>0.76973260959203305</v>
      </c>
      <c r="AY96" s="96">
        <v>0.46674426659517299</v>
      </c>
      <c r="AZ96" s="96">
        <v>0.46657560903393902</v>
      </c>
      <c r="BA96" s="39" t="s">
        <v>73</v>
      </c>
      <c r="BB96" s="39" t="s">
        <v>73</v>
      </c>
      <c r="BC96" s="39" t="s">
        <v>75</v>
      </c>
      <c r="BD96" s="39" t="s">
        <v>75</v>
      </c>
      <c r="BE96" s="39" t="s">
        <v>73</v>
      </c>
      <c r="BF96" s="39" t="s">
        <v>73</v>
      </c>
      <c r="BG96" s="39" t="s">
        <v>73</v>
      </c>
      <c r="BH96" s="39" t="s">
        <v>73</v>
      </c>
      <c r="BI96" s="76">
        <f t="shared" si="843"/>
        <v>1</v>
      </c>
      <c r="BJ96" s="76" t="s">
        <v>81</v>
      </c>
      <c r="BK96" s="96">
        <v>0.46674383178235301</v>
      </c>
      <c r="BL96" s="96">
        <v>0.45150298851383103</v>
      </c>
      <c r="BM96" s="96">
        <v>13.472234338990299</v>
      </c>
      <c r="BN96" s="96">
        <v>11.931418951461501</v>
      </c>
      <c r="BO96" s="96">
        <v>0.730243910085971</v>
      </c>
      <c r="BP96" s="96">
        <v>0.740605840839896</v>
      </c>
      <c r="BQ96" s="96">
        <v>0.52759629043160605</v>
      </c>
      <c r="BR96" s="96">
        <v>0.50919525165995205</v>
      </c>
      <c r="BS96" s="76" t="s">
        <v>76</v>
      </c>
      <c r="BT96" s="76" t="s">
        <v>76</v>
      </c>
      <c r="BU96" s="76" t="s">
        <v>76</v>
      </c>
      <c r="BV96" s="76" t="s">
        <v>76</v>
      </c>
      <c r="BW96" s="76" t="s">
        <v>73</v>
      </c>
      <c r="BX96" s="76" t="s">
        <v>73</v>
      </c>
      <c r="BY96" s="76" t="s">
        <v>73</v>
      </c>
      <c r="BZ96" s="76" t="s">
        <v>73</v>
      </c>
    </row>
    <row r="97" spans="1:78" s="76" customFormat="1" x14ac:dyDescent="0.3">
      <c r="A97" s="94">
        <v>14159500</v>
      </c>
      <c r="B97" s="76">
        <v>23773009</v>
      </c>
      <c r="C97" s="76" t="s">
        <v>7</v>
      </c>
      <c r="D97" s="95" t="s">
        <v>206</v>
      </c>
      <c r="E97" s="95"/>
      <c r="F97" s="77"/>
      <c r="G97" s="16">
        <v>0.42</v>
      </c>
      <c r="H97" s="16" t="str">
        <f t="shared" si="827"/>
        <v>NS</v>
      </c>
      <c r="I97" s="16" t="str">
        <f t="shared" si="828"/>
        <v>NS</v>
      </c>
      <c r="J97" s="16" t="str">
        <f t="shared" si="829"/>
        <v>NS</v>
      </c>
      <c r="K97" s="16" t="str">
        <f t="shared" si="830"/>
        <v>S</v>
      </c>
      <c r="L97" s="28">
        <v>-2.5999999999999999E-2</v>
      </c>
      <c r="M97" s="16" t="str">
        <f t="shared" si="831"/>
        <v>VG</v>
      </c>
      <c r="N97" s="16" t="str">
        <f t="shared" si="832"/>
        <v>NS</v>
      </c>
      <c r="O97" s="16" t="str">
        <f t="shared" si="833"/>
        <v>G</v>
      </c>
      <c r="P97" s="16" t="str">
        <f t="shared" si="834"/>
        <v>NS</v>
      </c>
      <c r="Q97" s="16">
        <v>0.76</v>
      </c>
      <c r="R97" s="16" t="str">
        <f t="shared" si="835"/>
        <v>NS</v>
      </c>
      <c r="S97" s="16" t="str">
        <f t="shared" si="836"/>
        <v>NS</v>
      </c>
      <c r="T97" s="16" t="str">
        <f t="shared" si="837"/>
        <v>NS</v>
      </c>
      <c r="U97" s="16" t="str">
        <f t="shared" si="838"/>
        <v>NS</v>
      </c>
      <c r="V97" s="16">
        <v>0.47699999999999998</v>
      </c>
      <c r="W97" s="16" t="str">
        <f t="shared" si="839"/>
        <v>NS</v>
      </c>
      <c r="X97" s="16" t="str">
        <f t="shared" si="840"/>
        <v>NS</v>
      </c>
      <c r="Y97" s="16" t="str">
        <f t="shared" si="841"/>
        <v>NS</v>
      </c>
      <c r="Z97" s="16" t="str">
        <f t="shared" si="842"/>
        <v>NS</v>
      </c>
      <c r="AA97" s="96">
        <v>0.484549486618644</v>
      </c>
      <c r="AB97" s="96">
        <v>0.38027639142194303</v>
      </c>
      <c r="AC97" s="96">
        <v>14.799010010840499</v>
      </c>
      <c r="AD97" s="96">
        <v>11.1423348148207</v>
      </c>
      <c r="AE97" s="96">
        <v>0.71794882365065305</v>
      </c>
      <c r="AF97" s="96">
        <v>0.78722525910825403</v>
      </c>
      <c r="AG97" s="96">
        <v>0.54811663774119601</v>
      </c>
      <c r="AH97" s="96">
        <v>0.44309989892837198</v>
      </c>
      <c r="AI97" s="39" t="s">
        <v>76</v>
      </c>
      <c r="AJ97" s="39" t="s">
        <v>73</v>
      </c>
      <c r="AK97" s="39" t="s">
        <v>76</v>
      </c>
      <c r="AL97" s="39" t="s">
        <v>76</v>
      </c>
      <c r="AM97" s="39" t="s">
        <v>73</v>
      </c>
      <c r="AN97" s="39" t="s">
        <v>73</v>
      </c>
      <c r="AO97" s="39" t="s">
        <v>73</v>
      </c>
      <c r="AP97" s="39" t="s">
        <v>73</v>
      </c>
      <c r="AR97" s="97" t="s">
        <v>81</v>
      </c>
      <c r="AS97" s="96">
        <v>0.40612566257357802</v>
      </c>
      <c r="AT97" s="96">
        <v>0.40751170973063899</v>
      </c>
      <c r="AU97" s="96">
        <v>5.8691993738379802</v>
      </c>
      <c r="AV97" s="96">
        <v>5.7095765691048497</v>
      </c>
      <c r="AW97" s="96">
        <v>0.77063242692377099</v>
      </c>
      <c r="AX97" s="96">
        <v>0.76973260959203305</v>
      </c>
      <c r="AY97" s="96">
        <v>0.46674426659517299</v>
      </c>
      <c r="AZ97" s="96">
        <v>0.46657560903393902</v>
      </c>
      <c r="BA97" s="39" t="s">
        <v>73</v>
      </c>
      <c r="BB97" s="39" t="s">
        <v>73</v>
      </c>
      <c r="BC97" s="39" t="s">
        <v>75</v>
      </c>
      <c r="BD97" s="39" t="s">
        <v>75</v>
      </c>
      <c r="BE97" s="39" t="s">
        <v>73</v>
      </c>
      <c r="BF97" s="39" t="s">
        <v>73</v>
      </c>
      <c r="BG97" s="39" t="s">
        <v>73</v>
      </c>
      <c r="BH97" s="39" t="s">
        <v>73</v>
      </c>
      <c r="BI97" s="76">
        <f t="shared" si="843"/>
        <v>1</v>
      </c>
      <c r="BJ97" s="76" t="s">
        <v>81</v>
      </c>
      <c r="BK97" s="96">
        <v>0.46674383178235301</v>
      </c>
      <c r="BL97" s="96">
        <v>0.45150298851383103</v>
      </c>
      <c r="BM97" s="96">
        <v>13.472234338990299</v>
      </c>
      <c r="BN97" s="96">
        <v>11.931418951461501</v>
      </c>
      <c r="BO97" s="96">
        <v>0.730243910085971</v>
      </c>
      <c r="BP97" s="96">
        <v>0.740605840839896</v>
      </c>
      <c r="BQ97" s="96">
        <v>0.52759629043160605</v>
      </c>
      <c r="BR97" s="96">
        <v>0.50919525165995205</v>
      </c>
      <c r="BS97" s="76" t="s">
        <v>76</v>
      </c>
      <c r="BT97" s="76" t="s">
        <v>76</v>
      </c>
      <c r="BU97" s="76" t="s">
        <v>76</v>
      </c>
      <c r="BV97" s="76" t="s">
        <v>76</v>
      </c>
      <c r="BW97" s="76" t="s">
        <v>73</v>
      </c>
      <c r="BX97" s="76" t="s">
        <v>73</v>
      </c>
      <c r="BY97" s="76" t="s">
        <v>73</v>
      </c>
      <c r="BZ97" s="76" t="s">
        <v>73</v>
      </c>
    </row>
    <row r="98" spans="1:78" s="47" customFormat="1" x14ac:dyDescent="0.3">
      <c r="A98" s="48">
        <v>14159500</v>
      </c>
      <c r="B98" s="47">
        <v>23773009</v>
      </c>
      <c r="C98" s="47" t="s">
        <v>7</v>
      </c>
      <c r="D98" s="93" t="s">
        <v>212</v>
      </c>
      <c r="E98" s="93"/>
      <c r="F98" s="100"/>
      <c r="G98" s="49">
        <v>0.45300000000000001</v>
      </c>
      <c r="H98" s="49" t="str">
        <f t="shared" si="827"/>
        <v>S</v>
      </c>
      <c r="I98" s="49" t="str">
        <f t="shared" si="828"/>
        <v>NS</v>
      </c>
      <c r="J98" s="49" t="str">
        <f t="shared" si="829"/>
        <v>NS</v>
      </c>
      <c r="K98" s="49" t="str">
        <f t="shared" si="830"/>
        <v>S</v>
      </c>
      <c r="L98" s="50">
        <v>6.0000000000000001E-3</v>
      </c>
      <c r="M98" s="49" t="str">
        <f t="shared" si="831"/>
        <v>VG</v>
      </c>
      <c r="N98" s="49" t="str">
        <f t="shared" si="832"/>
        <v>NS</v>
      </c>
      <c r="O98" s="49" t="str">
        <f t="shared" si="833"/>
        <v>G</v>
      </c>
      <c r="P98" s="49" t="str">
        <f t="shared" si="834"/>
        <v>NS</v>
      </c>
      <c r="Q98" s="49">
        <v>0.74</v>
      </c>
      <c r="R98" s="49" t="str">
        <f t="shared" si="835"/>
        <v>NS</v>
      </c>
      <c r="S98" s="49" t="str">
        <f t="shared" si="836"/>
        <v>NS</v>
      </c>
      <c r="T98" s="49" t="str">
        <f t="shared" si="837"/>
        <v>NS</v>
      </c>
      <c r="U98" s="49" t="str">
        <f t="shared" si="838"/>
        <v>NS</v>
      </c>
      <c r="V98" s="49">
        <v>0.49</v>
      </c>
      <c r="W98" s="49" t="str">
        <f t="shared" si="839"/>
        <v>NS</v>
      </c>
      <c r="X98" s="49" t="str">
        <f t="shared" si="840"/>
        <v>NS</v>
      </c>
      <c r="Y98" s="49" t="str">
        <f t="shared" si="841"/>
        <v>NS</v>
      </c>
      <c r="Z98" s="49" t="str">
        <f t="shared" si="842"/>
        <v>NS</v>
      </c>
      <c r="AA98" s="51">
        <v>0.484549486618644</v>
      </c>
      <c r="AB98" s="51">
        <v>0.38027639142194303</v>
      </c>
      <c r="AC98" s="51">
        <v>14.799010010840499</v>
      </c>
      <c r="AD98" s="51">
        <v>11.1423348148207</v>
      </c>
      <c r="AE98" s="51">
        <v>0.71794882365065305</v>
      </c>
      <c r="AF98" s="51">
        <v>0.78722525910825403</v>
      </c>
      <c r="AG98" s="51">
        <v>0.54811663774119601</v>
      </c>
      <c r="AH98" s="51">
        <v>0.44309989892837198</v>
      </c>
      <c r="AI98" s="52" t="s">
        <v>76</v>
      </c>
      <c r="AJ98" s="52" t="s">
        <v>73</v>
      </c>
      <c r="AK98" s="52" t="s">
        <v>76</v>
      </c>
      <c r="AL98" s="52" t="s">
        <v>76</v>
      </c>
      <c r="AM98" s="52" t="s">
        <v>73</v>
      </c>
      <c r="AN98" s="52" t="s">
        <v>73</v>
      </c>
      <c r="AO98" s="52" t="s">
        <v>73</v>
      </c>
      <c r="AP98" s="52" t="s">
        <v>73</v>
      </c>
      <c r="AR98" s="53" t="s">
        <v>81</v>
      </c>
      <c r="AS98" s="51">
        <v>0.40612566257357802</v>
      </c>
      <c r="AT98" s="51">
        <v>0.40751170973063899</v>
      </c>
      <c r="AU98" s="51">
        <v>5.8691993738379802</v>
      </c>
      <c r="AV98" s="51">
        <v>5.7095765691048497</v>
      </c>
      <c r="AW98" s="51">
        <v>0.77063242692377099</v>
      </c>
      <c r="AX98" s="51">
        <v>0.76973260959203305</v>
      </c>
      <c r="AY98" s="51">
        <v>0.46674426659517299</v>
      </c>
      <c r="AZ98" s="51">
        <v>0.46657560903393902</v>
      </c>
      <c r="BA98" s="52" t="s">
        <v>73</v>
      </c>
      <c r="BB98" s="52" t="s">
        <v>73</v>
      </c>
      <c r="BC98" s="52" t="s">
        <v>75</v>
      </c>
      <c r="BD98" s="52" t="s">
        <v>75</v>
      </c>
      <c r="BE98" s="52" t="s">
        <v>73</v>
      </c>
      <c r="BF98" s="52" t="s">
        <v>73</v>
      </c>
      <c r="BG98" s="52" t="s">
        <v>73</v>
      </c>
      <c r="BH98" s="52" t="s">
        <v>73</v>
      </c>
      <c r="BI98" s="47">
        <f t="shared" si="843"/>
        <v>1</v>
      </c>
      <c r="BJ98" s="47" t="s">
        <v>81</v>
      </c>
      <c r="BK98" s="51">
        <v>0.46674383178235301</v>
      </c>
      <c r="BL98" s="51">
        <v>0.45150298851383103</v>
      </c>
      <c r="BM98" s="51">
        <v>13.472234338990299</v>
      </c>
      <c r="BN98" s="51">
        <v>11.931418951461501</v>
      </c>
      <c r="BO98" s="51">
        <v>0.730243910085971</v>
      </c>
      <c r="BP98" s="51">
        <v>0.740605840839896</v>
      </c>
      <c r="BQ98" s="51">
        <v>0.52759629043160605</v>
      </c>
      <c r="BR98" s="51">
        <v>0.50919525165995205</v>
      </c>
      <c r="BS98" s="47" t="s">
        <v>76</v>
      </c>
      <c r="BT98" s="47" t="s">
        <v>76</v>
      </c>
      <c r="BU98" s="47" t="s">
        <v>76</v>
      </c>
      <c r="BV98" s="47" t="s">
        <v>76</v>
      </c>
      <c r="BW98" s="47" t="s">
        <v>73</v>
      </c>
      <c r="BX98" s="47" t="s">
        <v>73</v>
      </c>
      <c r="BY98" s="47" t="s">
        <v>73</v>
      </c>
      <c r="BZ98" s="47" t="s">
        <v>73</v>
      </c>
    </row>
    <row r="99" spans="1:78" s="47" customFormat="1" x14ac:dyDescent="0.3">
      <c r="A99" s="48">
        <v>14159500</v>
      </c>
      <c r="B99" s="47">
        <v>23773009</v>
      </c>
      <c r="C99" s="47" t="s">
        <v>7</v>
      </c>
      <c r="D99" s="93" t="s">
        <v>228</v>
      </c>
      <c r="E99" s="93" t="s">
        <v>239</v>
      </c>
      <c r="F99" s="100"/>
      <c r="G99" s="49">
        <v>0.45900000000000002</v>
      </c>
      <c r="H99" s="49" t="str">
        <f t="shared" si="827"/>
        <v>S</v>
      </c>
      <c r="I99" s="49" t="str">
        <f t="shared" ref="I99" si="844">AJ99</f>
        <v>NS</v>
      </c>
      <c r="J99" s="49" t="str">
        <f t="shared" ref="J99" si="845">BB99</f>
        <v>NS</v>
      </c>
      <c r="K99" s="49" t="str">
        <f t="shared" ref="K99" si="846">BT99</f>
        <v>S</v>
      </c>
      <c r="L99" s="50">
        <v>1.12E-2</v>
      </c>
      <c r="M99" s="49" t="str">
        <f t="shared" si="831"/>
        <v>VG</v>
      </c>
      <c r="N99" s="49" t="str">
        <f t="shared" ref="N99" si="847">AO99</f>
        <v>NS</v>
      </c>
      <c r="O99" s="49" t="str">
        <f t="shared" ref="O99" si="848">BD99</f>
        <v>G</v>
      </c>
      <c r="P99" s="49" t="str">
        <f t="shared" ref="P99" si="849">BY99</f>
        <v>NS</v>
      </c>
      <c r="Q99" s="49">
        <v>0.74</v>
      </c>
      <c r="R99" s="49" t="str">
        <f t="shared" si="835"/>
        <v>NS</v>
      </c>
      <c r="S99" s="49" t="str">
        <f t="shared" ref="S99" si="850">AN99</f>
        <v>NS</v>
      </c>
      <c r="T99" s="49" t="str">
        <f t="shared" ref="T99" si="851">BF99</f>
        <v>NS</v>
      </c>
      <c r="U99" s="49" t="str">
        <f t="shared" ref="U99" si="852">BX99</f>
        <v>NS</v>
      </c>
      <c r="V99" s="49">
        <v>0.496</v>
      </c>
      <c r="W99" s="49" t="str">
        <f t="shared" si="839"/>
        <v>NS</v>
      </c>
      <c r="X99" s="49" t="str">
        <f t="shared" ref="X99" si="853">AP99</f>
        <v>NS</v>
      </c>
      <c r="Y99" s="49" t="str">
        <f t="shared" ref="Y99" si="854">BH99</f>
        <v>NS</v>
      </c>
      <c r="Z99" s="49" t="str">
        <f t="shared" ref="Z99" si="855">BZ99</f>
        <v>NS</v>
      </c>
      <c r="AA99" s="51">
        <v>0.484549486618644</v>
      </c>
      <c r="AB99" s="51">
        <v>0.38027639142194303</v>
      </c>
      <c r="AC99" s="51">
        <v>14.799010010840499</v>
      </c>
      <c r="AD99" s="51">
        <v>11.1423348148207</v>
      </c>
      <c r="AE99" s="51">
        <v>0.71794882365065305</v>
      </c>
      <c r="AF99" s="51">
        <v>0.78722525910825403</v>
      </c>
      <c r="AG99" s="51">
        <v>0.54811663774119601</v>
      </c>
      <c r="AH99" s="51">
        <v>0.44309989892837198</v>
      </c>
      <c r="AI99" s="52" t="s">
        <v>76</v>
      </c>
      <c r="AJ99" s="52" t="s">
        <v>73</v>
      </c>
      <c r="AK99" s="52" t="s">
        <v>76</v>
      </c>
      <c r="AL99" s="52" t="s">
        <v>76</v>
      </c>
      <c r="AM99" s="52" t="s">
        <v>73</v>
      </c>
      <c r="AN99" s="52" t="s">
        <v>73</v>
      </c>
      <c r="AO99" s="52" t="s">
        <v>73</v>
      </c>
      <c r="AP99" s="52" t="s">
        <v>73</v>
      </c>
      <c r="AR99" s="53" t="s">
        <v>81</v>
      </c>
      <c r="AS99" s="51">
        <v>0.40612566257357802</v>
      </c>
      <c r="AT99" s="51">
        <v>0.40751170973063899</v>
      </c>
      <c r="AU99" s="51">
        <v>5.8691993738379802</v>
      </c>
      <c r="AV99" s="51">
        <v>5.7095765691048497</v>
      </c>
      <c r="AW99" s="51">
        <v>0.77063242692377099</v>
      </c>
      <c r="AX99" s="51">
        <v>0.76973260959203305</v>
      </c>
      <c r="AY99" s="51">
        <v>0.46674426659517299</v>
      </c>
      <c r="AZ99" s="51">
        <v>0.46657560903393902</v>
      </c>
      <c r="BA99" s="52" t="s">
        <v>73</v>
      </c>
      <c r="BB99" s="52" t="s">
        <v>73</v>
      </c>
      <c r="BC99" s="52" t="s">
        <v>75</v>
      </c>
      <c r="BD99" s="52" t="s">
        <v>75</v>
      </c>
      <c r="BE99" s="52" t="s">
        <v>73</v>
      </c>
      <c r="BF99" s="52" t="s">
        <v>73</v>
      </c>
      <c r="BG99" s="52" t="s">
        <v>73</v>
      </c>
      <c r="BH99" s="52" t="s">
        <v>73</v>
      </c>
      <c r="BI99" s="47">
        <f t="shared" ref="BI99" si="856">IF(BJ99=AR99,1,0)</f>
        <v>1</v>
      </c>
      <c r="BJ99" s="47" t="s">
        <v>81</v>
      </c>
      <c r="BK99" s="51">
        <v>0.46674383178235301</v>
      </c>
      <c r="BL99" s="51">
        <v>0.45150298851383103</v>
      </c>
      <c r="BM99" s="51">
        <v>13.472234338990299</v>
      </c>
      <c r="BN99" s="51">
        <v>11.931418951461501</v>
      </c>
      <c r="BO99" s="51">
        <v>0.730243910085971</v>
      </c>
      <c r="BP99" s="51">
        <v>0.740605840839896</v>
      </c>
      <c r="BQ99" s="51">
        <v>0.52759629043160605</v>
      </c>
      <c r="BR99" s="51">
        <v>0.50919525165995205</v>
      </c>
      <c r="BS99" s="47" t="s">
        <v>76</v>
      </c>
      <c r="BT99" s="47" t="s">
        <v>76</v>
      </c>
      <c r="BU99" s="47" t="s">
        <v>76</v>
      </c>
      <c r="BV99" s="47" t="s">
        <v>76</v>
      </c>
      <c r="BW99" s="47" t="s">
        <v>73</v>
      </c>
      <c r="BX99" s="47" t="s">
        <v>73</v>
      </c>
      <c r="BY99" s="47" t="s">
        <v>73</v>
      </c>
      <c r="BZ99" s="47" t="s">
        <v>73</v>
      </c>
    </row>
    <row r="100" spans="1:78" s="47" customFormat="1" x14ac:dyDescent="0.3">
      <c r="A100" s="48">
        <v>14159500</v>
      </c>
      <c r="B100" s="47">
        <v>23773009</v>
      </c>
      <c r="C100" s="47" t="s">
        <v>7</v>
      </c>
      <c r="D100" s="93" t="s">
        <v>240</v>
      </c>
      <c r="E100" s="93" t="s">
        <v>238</v>
      </c>
      <c r="F100" s="100"/>
      <c r="G100" s="49">
        <v>0.45900000000000002</v>
      </c>
      <c r="H100" s="49" t="str">
        <f t="shared" si="827"/>
        <v>S</v>
      </c>
      <c r="I100" s="49" t="str">
        <f t="shared" ref="I100" si="857">AJ100</f>
        <v>NS</v>
      </c>
      <c r="J100" s="49" t="str">
        <f t="shared" ref="J100" si="858">BB100</f>
        <v>NS</v>
      </c>
      <c r="K100" s="49" t="str">
        <f t="shared" ref="K100" si="859">BT100</f>
        <v>S</v>
      </c>
      <c r="L100" s="50">
        <v>1.03E-2</v>
      </c>
      <c r="M100" s="49" t="str">
        <f t="shared" si="831"/>
        <v>VG</v>
      </c>
      <c r="N100" s="49" t="str">
        <f t="shared" ref="N100" si="860">AO100</f>
        <v>NS</v>
      </c>
      <c r="O100" s="49" t="str">
        <f t="shared" ref="O100" si="861">BD100</f>
        <v>G</v>
      </c>
      <c r="P100" s="49" t="str">
        <f t="shared" ref="P100" si="862">BY100</f>
        <v>NS</v>
      </c>
      <c r="Q100" s="49">
        <v>0.74</v>
      </c>
      <c r="R100" s="49" t="str">
        <f t="shared" si="835"/>
        <v>NS</v>
      </c>
      <c r="S100" s="49" t="str">
        <f t="shared" ref="S100" si="863">AN100</f>
        <v>NS</v>
      </c>
      <c r="T100" s="49" t="str">
        <f t="shared" ref="T100" si="864">BF100</f>
        <v>NS</v>
      </c>
      <c r="U100" s="49" t="str">
        <f t="shared" ref="U100" si="865">BX100</f>
        <v>NS</v>
      </c>
      <c r="V100" s="49">
        <v>0.496</v>
      </c>
      <c r="W100" s="49" t="str">
        <f t="shared" si="839"/>
        <v>NS</v>
      </c>
      <c r="X100" s="49" t="str">
        <f t="shared" ref="X100" si="866">AP100</f>
        <v>NS</v>
      </c>
      <c r="Y100" s="49" t="str">
        <f t="shared" ref="Y100" si="867">BH100</f>
        <v>NS</v>
      </c>
      <c r="Z100" s="49" t="str">
        <f t="shared" ref="Z100" si="868">BZ100</f>
        <v>NS</v>
      </c>
      <c r="AA100" s="51">
        <v>0.484549486618644</v>
      </c>
      <c r="AB100" s="51">
        <v>0.38027639142194303</v>
      </c>
      <c r="AC100" s="51">
        <v>14.799010010840499</v>
      </c>
      <c r="AD100" s="51">
        <v>11.1423348148207</v>
      </c>
      <c r="AE100" s="51">
        <v>0.71794882365065305</v>
      </c>
      <c r="AF100" s="51">
        <v>0.78722525910825403</v>
      </c>
      <c r="AG100" s="51">
        <v>0.54811663774119601</v>
      </c>
      <c r="AH100" s="51">
        <v>0.44309989892837198</v>
      </c>
      <c r="AI100" s="52" t="s">
        <v>76</v>
      </c>
      <c r="AJ100" s="52" t="s">
        <v>73</v>
      </c>
      <c r="AK100" s="52" t="s">
        <v>76</v>
      </c>
      <c r="AL100" s="52" t="s">
        <v>76</v>
      </c>
      <c r="AM100" s="52" t="s">
        <v>73</v>
      </c>
      <c r="AN100" s="52" t="s">
        <v>73</v>
      </c>
      <c r="AO100" s="52" t="s">
        <v>73</v>
      </c>
      <c r="AP100" s="52" t="s">
        <v>73</v>
      </c>
      <c r="AR100" s="53" t="s">
        <v>81</v>
      </c>
      <c r="AS100" s="51">
        <v>0.40612566257357802</v>
      </c>
      <c r="AT100" s="51">
        <v>0.40751170973063899</v>
      </c>
      <c r="AU100" s="51">
        <v>5.8691993738379802</v>
      </c>
      <c r="AV100" s="51">
        <v>5.7095765691048497</v>
      </c>
      <c r="AW100" s="51">
        <v>0.77063242692377099</v>
      </c>
      <c r="AX100" s="51">
        <v>0.76973260959203305</v>
      </c>
      <c r="AY100" s="51">
        <v>0.46674426659517299</v>
      </c>
      <c r="AZ100" s="51">
        <v>0.46657560903393902</v>
      </c>
      <c r="BA100" s="52" t="s">
        <v>73</v>
      </c>
      <c r="BB100" s="52" t="s">
        <v>73</v>
      </c>
      <c r="BC100" s="52" t="s">
        <v>75</v>
      </c>
      <c r="BD100" s="52" t="s">
        <v>75</v>
      </c>
      <c r="BE100" s="52" t="s">
        <v>73</v>
      </c>
      <c r="BF100" s="52" t="s">
        <v>73</v>
      </c>
      <c r="BG100" s="52" t="s">
        <v>73</v>
      </c>
      <c r="BH100" s="52" t="s">
        <v>73</v>
      </c>
      <c r="BI100" s="47">
        <f t="shared" ref="BI100" si="869">IF(BJ100=AR100,1,0)</f>
        <v>1</v>
      </c>
      <c r="BJ100" s="47" t="s">
        <v>81</v>
      </c>
      <c r="BK100" s="51">
        <v>0.46674383178235301</v>
      </c>
      <c r="BL100" s="51">
        <v>0.45150298851383103</v>
      </c>
      <c r="BM100" s="51">
        <v>13.472234338990299</v>
      </c>
      <c r="BN100" s="51">
        <v>11.931418951461501</v>
      </c>
      <c r="BO100" s="51">
        <v>0.730243910085971</v>
      </c>
      <c r="BP100" s="51">
        <v>0.740605840839896</v>
      </c>
      <c r="BQ100" s="51">
        <v>0.52759629043160605</v>
      </c>
      <c r="BR100" s="51">
        <v>0.50919525165995205</v>
      </c>
      <c r="BS100" s="47" t="s">
        <v>76</v>
      </c>
      <c r="BT100" s="47" t="s">
        <v>76</v>
      </c>
      <c r="BU100" s="47" t="s">
        <v>76</v>
      </c>
      <c r="BV100" s="47" t="s">
        <v>76</v>
      </c>
      <c r="BW100" s="47" t="s">
        <v>73</v>
      </c>
      <c r="BX100" s="47" t="s">
        <v>73</v>
      </c>
      <c r="BY100" s="47" t="s">
        <v>73</v>
      </c>
      <c r="BZ100" s="47" t="s">
        <v>73</v>
      </c>
    </row>
    <row r="101" spans="1:78" s="47" customFormat="1" x14ac:dyDescent="0.3">
      <c r="A101" s="48">
        <v>14159500</v>
      </c>
      <c r="B101" s="47">
        <v>23773009</v>
      </c>
      <c r="C101" s="47" t="s">
        <v>7</v>
      </c>
      <c r="D101" s="93" t="s">
        <v>254</v>
      </c>
      <c r="E101" s="93" t="s">
        <v>244</v>
      </c>
      <c r="F101" s="100"/>
      <c r="G101" s="49">
        <v>0.45900000000000002</v>
      </c>
      <c r="H101" s="49" t="str">
        <f t="shared" si="827"/>
        <v>S</v>
      </c>
      <c r="I101" s="49" t="str">
        <f t="shared" ref="I101" si="870">AJ101</f>
        <v>NS</v>
      </c>
      <c r="J101" s="49" t="str">
        <f t="shared" ref="J101" si="871">BB101</f>
        <v>NS</v>
      </c>
      <c r="K101" s="49" t="str">
        <f t="shared" ref="K101" si="872">BT101</f>
        <v>S</v>
      </c>
      <c r="L101" s="50">
        <v>1.4999999999999999E-2</v>
      </c>
      <c r="M101" s="49" t="str">
        <f t="shared" si="831"/>
        <v>VG</v>
      </c>
      <c r="N101" s="49" t="str">
        <f t="shared" ref="N101" si="873">AO101</f>
        <v>NS</v>
      </c>
      <c r="O101" s="49" t="str">
        <f t="shared" ref="O101" si="874">BD101</f>
        <v>G</v>
      </c>
      <c r="P101" s="49" t="str">
        <f t="shared" ref="P101" si="875">BY101</f>
        <v>NS</v>
      </c>
      <c r="Q101" s="49">
        <v>0.73</v>
      </c>
      <c r="R101" s="49" t="str">
        <f t="shared" si="835"/>
        <v>NS</v>
      </c>
      <c r="S101" s="49" t="str">
        <f t="shared" ref="S101" si="876">AN101</f>
        <v>NS</v>
      </c>
      <c r="T101" s="49" t="str">
        <f t="shared" ref="T101" si="877">BF101</f>
        <v>NS</v>
      </c>
      <c r="U101" s="49" t="str">
        <f t="shared" ref="U101" si="878">BX101</f>
        <v>NS</v>
      </c>
      <c r="V101" s="49">
        <v>0.49980000000000002</v>
      </c>
      <c r="W101" s="49" t="str">
        <f t="shared" si="839"/>
        <v>NS</v>
      </c>
      <c r="X101" s="49" t="str">
        <f t="shared" ref="X101" si="879">AP101</f>
        <v>NS</v>
      </c>
      <c r="Y101" s="49" t="str">
        <f t="shared" ref="Y101" si="880">BH101</f>
        <v>NS</v>
      </c>
      <c r="Z101" s="49" t="str">
        <f t="shared" ref="Z101" si="881">BZ101</f>
        <v>NS</v>
      </c>
      <c r="AA101" s="51">
        <v>0.484549486618644</v>
      </c>
      <c r="AB101" s="51">
        <v>0.38027639142194303</v>
      </c>
      <c r="AC101" s="51">
        <v>14.799010010840499</v>
      </c>
      <c r="AD101" s="51">
        <v>11.1423348148207</v>
      </c>
      <c r="AE101" s="51">
        <v>0.71794882365065305</v>
      </c>
      <c r="AF101" s="51">
        <v>0.78722525910825403</v>
      </c>
      <c r="AG101" s="51">
        <v>0.54811663774119601</v>
      </c>
      <c r="AH101" s="51">
        <v>0.44309989892837198</v>
      </c>
      <c r="AI101" s="52" t="s">
        <v>76</v>
      </c>
      <c r="AJ101" s="52" t="s">
        <v>73</v>
      </c>
      <c r="AK101" s="52" t="s">
        <v>76</v>
      </c>
      <c r="AL101" s="52" t="s">
        <v>76</v>
      </c>
      <c r="AM101" s="52" t="s">
        <v>73</v>
      </c>
      <c r="AN101" s="52" t="s">
        <v>73</v>
      </c>
      <c r="AO101" s="52" t="s">
        <v>73</v>
      </c>
      <c r="AP101" s="52" t="s">
        <v>73</v>
      </c>
      <c r="AR101" s="53" t="s">
        <v>81</v>
      </c>
      <c r="AS101" s="51">
        <v>0.40612566257357802</v>
      </c>
      <c r="AT101" s="51">
        <v>0.40751170973063899</v>
      </c>
      <c r="AU101" s="51">
        <v>5.8691993738379802</v>
      </c>
      <c r="AV101" s="51">
        <v>5.7095765691048497</v>
      </c>
      <c r="AW101" s="51">
        <v>0.77063242692377099</v>
      </c>
      <c r="AX101" s="51">
        <v>0.76973260959203305</v>
      </c>
      <c r="AY101" s="51">
        <v>0.46674426659517299</v>
      </c>
      <c r="AZ101" s="51">
        <v>0.46657560903393902</v>
      </c>
      <c r="BA101" s="52" t="s">
        <v>73</v>
      </c>
      <c r="BB101" s="52" t="s">
        <v>73</v>
      </c>
      <c r="BC101" s="52" t="s">
        <v>75</v>
      </c>
      <c r="BD101" s="52" t="s">
        <v>75</v>
      </c>
      <c r="BE101" s="52" t="s">
        <v>73</v>
      </c>
      <c r="BF101" s="52" t="s">
        <v>73</v>
      </c>
      <c r="BG101" s="52" t="s">
        <v>73</v>
      </c>
      <c r="BH101" s="52" t="s">
        <v>73</v>
      </c>
      <c r="BI101" s="47">
        <f t="shared" ref="BI101" si="882">IF(BJ101=AR101,1,0)</f>
        <v>1</v>
      </c>
      <c r="BJ101" s="47" t="s">
        <v>81</v>
      </c>
      <c r="BK101" s="51">
        <v>0.46674383178235301</v>
      </c>
      <c r="BL101" s="51">
        <v>0.45150298851383103</v>
      </c>
      <c r="BM101" s="51">
        <v>13.472234338990299</v>
      </c>
      <c r="BN101" s="51">
        <v>11.931418951461501</v>
      </c>
      <c r="BO101" s="51">
        <v>0.730243910085971</v>
      </c>
      <c r="BP101" s="51">
        <v>0.740605840839896</v>
      </c>
      <c r="BQ101" s="51">
        <v>0.52759629043160605</v>
      </c>
      <c r="BR101" s="51">
        <v>0.50919525165995205</v>
      </c>
      <c r="BS101" s="47" t="s">
        <v>76</v>
      </c>
      <c r="BT101" s="47" t="s">
        <v>76</v>
      </c>
      <c r="BU101" s="47" t="s">
        <v>76</v>
      </c>
      <c r="BV101" s="47" t="s">
        <v>76</v>
      </c>
      <c r="BW101" s="47" t="s">
        <v>73</v>
      </c>
      <c r="BX101" s="47" t="s">
        <v>73</v>
      </c>
      <c r="BY101" s="47" t="s">
        <v>73</v>
      </c>
      <c r="BZ101" s="47" t="s">
        <v>73</v>
      </c>
    </row>
    <row r="102" spans="1:78" s="47" customFormat="1" x14ac:dyDescent="0.3">
      <c r="A102" s="48">
        <v>14159500</v>
      </c>
      <c r="B102" s="47">
        <v>23773009</v>
      </c>
      <c r="C102" s="47" t="s">
        <v>7</v>
      </c>
      <c r="D102" s="93" t="s">
        <v>346</v>
      </c>
      <c r="E102" s="93"/>
      <c r="F102" s="100"/>
      <c r="G102" s="49">
        <v>0.47199999999999998</v>
      </c>
      <c r="H102" s="49" t="str">
        <f t="shared" ref="H102" si="883">IF(G102&gt;0.8,"VG",IF(G102&gt;0.7,"G",IF(G102&gt;0.45,"S","NS")))</f>
        <v>S</v>
      </c>
      <c r="I102" s="49" t="str">
        <f t="shared" ref="I102" si="884">AJ102</f>
        <v>NS</v>
      </c>
      <c r="J102" s="49" t="str">
        <f t="shared" ref="J102" si="885">BB102</f>
        <v>NS</v>
      </c>
      <c r="K102" s="49" t="str">
        <f t="shared" ref="K102" si="886">BT102</f>
        <v>S</v>
      </c>
      <c r="L102" s="50">
        <v>5.33E-2</v>
      </c>
      <c r="M102" s="49" t="str">
        <f t="shared" ref="M102" si="887">IF(ABS(L102)&lt;5%,"VG",IF(ABS(L102)&lt;10%,"G",IF(ABS(L102)&lt;15%,"S","NS")))</f>
        <v>G</v>
      </c>
      <c r="N102" s="49" t="str">
        <f t="shared" ref="N102" si="888">AO102</f>
        <v>NS</v>
      </c>
      <c r="O102" s="49" t="str">
        <f t="shared" ref="O102" si="889">BD102</f>
        <v>G</v>
      </c>
      <c r="P102" s="49" t="str">
        <f t="shared" ref="P102" si="890">BY102</f>
        <v>NS</v>
      </c>
      <c r="Q102" s="49">
        <v>0.72</v>
      </c>
      <c r="R102" s="49" t="str">
        <f t="shared" ref="R102" si="891">IF(Q102&lt;=0.5,"VG",IF(Q102&lt;=0.6,"G",IF(Q102&lt;=0.7,"S","NS")))</f>
        <v>NS</v>
      </c>
      <c r="S102" s="49" t="str">
        <f t="shared" ref="S102" si="892">AN102</f>
        <v>NS</v>
      </c>
      <c r="T102" s="49" t="str">
        <f t="shared" ref="T102" si="893">BF102</f>
        <v>NS</v>
      </c>
      <c r="U102" s="49" t="str">
        <f t="shared" ref="U102" si="894">BX102</f>
        <v>NS</v>
      </c>
      <c r="V102" s="49">
        <v>0.50600000000000001</v>
      </c>
      <c r="W102" s="49" t="str">
        <f t="shared" ref="W102" si="895">IF(V102&gt;0.85,"VG",IF(V102&gt;0.75,"G",IF(V102&gt;0.6,"S","NS")))</f>
        <v>NS</v>
      </c>
      <c r="X102" s="49" t="str">
        <f t="shared" ref="X102" si="896">AP102</f>
        <v>NS</v>
      </c>
      <c r="Y102" s="49" t="str">
        <f t="shared" ref="Y102" si="897">BH102</f>
        <v>NS</v>
      </c>
      <c r="Z102" s="49" t="str">
        <f t="shared" ref="Z102" si="898">BZ102</f>
        <v>NS</v>
      </c>
      <c r="AA102" s="51">
        <v>0.484549486618644</v>
      </c>
      <c r="AB102" s="51">
        <v>0.38027639142194303</v>
      </c>
      <c r="AC102" s="51">
        <v>14.799010010840499</v>
      </c>
      <c r="AD102" s="51">
        <v>11.1423348148207</v>
      </c>
      <c r="AE102" s="51">
        <v>0.71794882365065305</v>
      </c>
      <c r="AF102" s="51">
        <v>0.78722525910825403</v>
      </c>
      <c r="AG102" s="51">
        <v>0.54811663774119601</v>
      </c>
      <c r="AH102" s="51">
        <v>0.44309989892837198</v>
      </c>
      <c r="AI102" s="52" t="s">
        <v>76</v>
      </c>
      <c r="AJ102" s="52" t="s">
        <v>73</v>
      </c>
      <c r="AK102" s="52" t="s">
        <v>76</v>
      </c>
      <c r="AL102" s="52" t="s">
        <v>76</v>
      </c>
      <c r="AM102" s="52" t="s">
        <v>73</v>
      </c>
      <c r="AN102" s="52" t="s">
        <v>73</v>
      </c>
      <c r="AO102" s="52" t="s">
        <v>73</v>
      </c>
      <c r="AP102" s="52" t="s">
        <v>73</v>
      </c>
      <c r="AR102" s="53" t="s">
        <v>81</v>
      </c>
      <c r="AS102" s="51">
        <v>0.40612566257357802</v>
      </c>
      <c r="AT102" s="51">
        <v>0.40751170973063899</v>
      </c>
      <c r="AU102" s="51">
        <v>5.8691993738379802</v>
      </c>
      <c r="AV102" s="51">
        <v>5.7095765691048497</v>
      </c>
      <c r="AW102" s="51">
        <v>0.77063242692377099</v>
      </c>
      <c r="AX102" s="51">
        <v>0.76973260959203305</v>
      </c>
      <c r="AY102" s="51">
        <v>0.46674426659517299</v>
      </c>
      <c r="AZ102" s="51">
        <v>0.46657560903393902</v>
      </c>
      <c r="BA102" s="52" t="s">
        <v>73</v>
      </c>
      <c r="BB102" s="52" t="s">
        <v>73</v>
      </c>
      <c r="BC102" s="52" t="s">
        <v>75</v>
      </c>
      <c r="BD102" s="52" t="s">
        <v>75</v>
      </c>
      <c r="BE102" s="52" t="s">
        <v>73</v>
      </c>
      <c r="BF102" s="52" t="s">
        <v>73</v>
      </c>
      <c r="BG102" s="52" t="s">
        <v>73</v>
      </c>
      <c r="BH102" s="52" t="s">
        <v>73</v>
      </c>
      <c r="BI102" s="47">
        <f t="shared" ref="BI102" si="899">IF(BJ102=AR102,1,0)</f>
        <v>1</v>
      </c>
      <c r="BJ102" s="47" t="s">
        <v>81</v>
      </c>
      <c r="BK102" s="51">
        <v>0.46674383178235301</v>
      </c>
      <c r="BL102" s="51">
        <v>0.45150298851383103</v>
      </c>
      <c r="BM102" s="51">
        <v>13.472234338990299</v>
      </c>
      <c r="BN102" s="51">
        <v>11.931418951461501</v>
      </c>
      <c r="BO102" s="51">
        <v>0.730243910085971</v>
      </c>
      <c r="BP102" s="51">
        <v>0.740605840839896</v>
      </c>
      <c r="BQ102" s="51">
        <v>0.52759629043160605</v>
      </c>
      <c r="BR102" s="51">
        <v>0.50919525165995205</v>
      </c>
      <c r="BS102" s="47" t="s">
        <v>76</v>
      </c>
      <c r="BT102" s="47" t="s">
        <v>76</v>
      </c>
      <c r="BU102" s="47" t="s">
        <v>76</v>
      </c>
      <c r="BV102" s="47" t="s">
        <v>76</v>
      </c>
      <c r="BW102" s="47" t="s">
        <v>73</v>
      </c>
      <c r="BX102" s="47" t="s">
        <v>73</v>
      </c>
      <c r="BY102" s="47" t="s">
        <v>73</v>
      </c>
      <c r="BZ102" s="47" t="s">
        <v>73</v>
      </c>
    </row>
    <row r="103" spans="1:78" s="76" customFormat="1" x14ac:dyDescent="0.3">
      <c r="A103" s="94">
        <v>14159500</v>
      </c>
      <c r="B103" s="76">
        <v>23773009</v>
      </c>
      <c r="C103" s="76" t="s">
        <v>7</v>
      </c>
      <c r="D103" s="95" t="s">
        <v>359</v>
      </c>
      <c r="E103" s="95"/>
      <c r="F103" s="77"/>
      <c r="G103" s="16">
        <v>0.47899999999999998</v>
      </c>
      <c r="H103" s="16" t="str">
        <f t="shared" ref="H103" si="900">IF(G103&gt;0.8,"VG",IF(G103&gt;0.7,"G",IF(G103&gt;0.45,"S","NS")))</f>
        <v>S</v>
      </c>
      <c r="I103" s="16" t="str">
        <f t="shared" ref="I103" si="901">AJ103</f>
        <v>NS</v>
      </c>
      <c r="J103" s="16" t="str">
        <f t="shared" ref="J103" si="902">BB103</f>
        <v>NS</v>
      </c>
      <c r="K103" s="16" t="str">
        <f t="shared" ref="K103" si="903">BT103</f>
        <v>S</v>
      </c>
      <c r="L103" s="28">
        <v>1.6799999999999999E-2</v>
      </c>
      <c r="M103" s="16" t="str">
        <f t="shared" ref="M103" si="904">IF(ABS(L103)&lt;5%,"VG",IF(ABS(L103)&lt;10%,"G",IF(ABS(L103)&lt;15%,"S","NS")))</f>
        <v>VG</v>
      </c>
      <c r="N103" s="16" t="str">
        <f t="shared" ref="N103" si="905">AO103</f>
        <v>NS</v>
      </c>
      <c r="O103" s="16" t="str">
        <f t="shared" ref="O103" si="906">BD103</f>
        <v>G</v>
      </c>
      <c r="P103" s="16" t="str">
        <f t="shared" ref="P103" si="907">BY103</f>
        <v>NS</v>
      </c>
      <c r="Q103" s="16">
        <v>0.72199999999999998</v>
      </c>
      <c r="R103" s="16" t="str">
        <f t="shared" ref="R103" si="908">IF(Q103&lt;=0.5,"VG",IF(Q103&lt;=0.6,"G",IF(Q103&lt;=0.7,"S","NS")))</f>
        <v>NS</v>
      </c>
      <c r="S103" s="16" t="str">
        <f t="shared" ref="S103" si="909">AN103</f>
        <v>NS</v>
      </c>
      <c r="T103" s="16" t="str">
        <f t="shared" ref="T103" si="910">BF103</f>
        <v>NS</v>
      </c>
      <c r="U103" s="16" t="str">
        <f t="shared" ref="U103" si="911">BX103</f>
        <v>NS</v>
      </c>
      <c r="V103" s="16">
        <v>0.50600000000000001</v>
      </c>
      <c r="W103" s="16" t="str">
        <f t="shared" ref="W103" si="912">IF(V103&gt;0.85,"VG",IF(V103&gt;0.75,"G",IF(V103&gt;0.6,"S","NS")))</f>
        <v>NS</v>
      </c>
      <c r="X103" s="16" t="str">
        <f t="shared" ref="X103" si="913">AP103</f>
        <v>NS</v>
      </c>
      <c r="Y103" s="16" t="str">
        <f t="shared" ref="Y103" si="914">BH103</f>
        <v>NS</v>
      </c>
      <c r="Z103" s="16" t="str">
        <f t="shared" ref="Z103" si="915">BZ103</f>
        <v>NS</v>
      </c>
      <c r="AA103" s="96">
        <v>0.484549486618644</v>
      </c>
      <c r="AB103" s="96">
        <v>0.38027639142194303</v>
      </c>
      <c r="AC103" s="96">
        <v>14.799010010840499</v>
      </c>
      <c r="AD103" s="96">
        <v>11.1423348148207</v>
      </c>
      <c r="AE103" s="96">
        <v>0.71794882365065305</v>
      </c>
      <c r="AF103" s="96">
        <v>0.78722525910825403</v>
      </c>
      <c r="AG103" s="96">
        <v>0.54811663774119601</v>
      </c>
      <c r="AH103" s="96">
        <v>0.44309989892837198</v>
      </c>
      <c r="AI103" s="39" t="s">
        <v>76</v>
      </c>
      <c r="AJ103" s="39" t="s">
        <v>73</v>
      </c>
      <c r="AK103" s="39" t="s">
        <v>76</v>
      </c>
      <c r="AL103" s="39" t="s">
        <v>76</v>
      </c>
      <c r="AM103" s="39" t="s">
        <v>73</v>
      </c>
      <c r="AN103" s="39" t="s">
        <v>73</v>
      </c>
      <c r="AO103" s="39" t="s">
        <v>73</v>
      </c>
      <c r="AP103" s="39" t="s">
        <v>73</v>
      </c>
      <c r="AR103" s="97" t="s">
        <v>81</v>
      </c>
      <c r="AS103" s="96">
        <v>0.40612566257357802</v>
      </c>
      <c r="AT103" s="96">
        <v>0.40751170973063899</v>
      </c>
      <c r="AU103" s="96">
        <v>5.8691993738379802</v>
      </c>
      <c r="AV103" s="96">
        <v>5.7095765691048497</v>
      </c>
      <c r="AW103" s="96">
        <v>0.77063242692377099</v>
      </c>
      <c r="AX103" s="96">
        <v>0.76973260959203305</v>
      </c>
      <c r="AY103" s="96">
        <v>0.46674426659517299</v>
      </c>
      <c r="AZ103" s="96">
        <v>0.46657560903393902</v>
      </c>
      <c r="BA103" s="39" t="s">
        <v>73</v>
      </c>
      <c r="BB103" s="39" t="s">
        <v>73</v>
      </c>
      <c r="BC103" s="39" t="s">
        <v>75</v>
      </c>
      <c r="BD103" s="39" t="s">
        <v>75</v>
      </c>
      <c r="BE103" s="39" t="s">
        <v>73</v>
      </c>
      <c r="BF103" s="39" t="s">
        <v>73</v>
      </c>
      <c r="BG103" s="39" t="s">
        <v>73</v>
      </c>
      <c r="BH103" s="39" t="s">
        <v>73</v>
      </c>
      <c r="BI103" s="76">
        <f t="shared" ref="BI103" si="916">IF(BJ103=AR103,1,0)</f>
        <v>1</v>
      </c>
      <c r="BJ103" s="76" t="s">
        <v>81</v>
      </c>
      <c r="BK103" s="96">
        <v>0.46674383178235301</v>
      </c>
      <c r="BL103" s="96">
        <v>0.45150298851383103</v>
      </c>
      <c r="BM103" s="96">
        <v>13.472234338990299</v>
      </c>
      <c r="BN103" s="96">
        <v>11.931418951461501</v>
      </c>
      <c r="BO103" s="96">
        <v>0.730243910085971</v>
      </c>
      <c r="BP103" s="96">
        <v>0.740605840839896</v>
      </c>
      <c r="BQ103" s="96">
        <v>0.52759629043160605</v>
      </c>
      <c r="BR103" s="96">
        <v>0.50919525165995205</v>
      </c>
      <c r="BS103" s="76" t="s">
        <v>76</v>
      </c>
      <c r="BT103" s="76" t="s">
        <v>76</v>
      </c>
      <c r="BU103" s="76" t="s">
        <v>76</v>
      </c>
      <c r="BV103" s="76" t="s">
        <v>76</v>
      </c>
      <c r="BW103" s="76" t="s">
        <v>73</v>
      </c>
      <c r="BX103" s="76" t="s">
        <v>73</v>
      </c>
      <c r="BY103" s="76" t="s">
        <v>73</v>
      </c>
      <c r="BZ103" s="76" t="s">
        <v>73</v>
      </c>
    </row>
    <row r="104" spans="1:78" s="69" customFormat="1" x14ac:dyDescent="0.3">
      <c r="A104" s="72"/>
      <c r="D104" s="113"/>
      <c r="E104" s="113"/>
      <c r="F104" s="80"/>
      <c r="G104" s="70"/>
      <c r="H104" s="70"/>
      <c r="I104" s="70"/>
      <c r="J104" s="70"/>
      <c r="K104" s="70"/>
      <c r="L104" s="71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3"/>
      <c r="AB104" s="73"/>
      <c r="AC104" s="73"/>
      <c r="AD104" s="73"/>
      <c r="AE104" s="73"/>
      <c r="AF104" s="73"/>
      <c r="AG104" s="73"/>
      <c r="AH104" s="73"/>
      <c r="AI104" s="74"/>
      <c r="AJ104" s="74"/>
      <c r="AK104" s="74"/>
      <c r="AL104" s="74"/>
      <c r="AM104" s="74"/>
      <c r="AN104" s="74"/>
      <c r="AO104" s="74"/>
      <c r="AP104" s="74"/>
      <c r="AR104" s="75"/>
      <c r="AS104" s="73"/>
      <c r="AT104" s="73"/>
      <c r="AU104" s="73"/>
      <c r="AV104" s="73"/>
      <c r="AW104" s="73"/>
      <c r="AX104" s="73"/>
      <c r="AY104" s="73"/>
      <c r="AZ104" s="73"/>
      <c r="BA104" s="74"/>
      <c r="BB104" s="74"/>
      <c r="BC104" s="74"/>
      <c r="BD104" s="74"/>
      <c r="BE104" s="74"/>
      <c r="BF104" s="74"/>
      <c r="BG104" s="74"/>
      <c r="BH104" s="74"/>
      <c r="BK104" s="73"/>
      <c r="BL104" s="73"/>
      <c r="BM104" s="73"/>
      <c r="BN104" s="73"/>
      <c r="BO104" s="73"/>
      <c r="BP104" s="73"/>
      <c r="BQ104" s="73"/>
      <c r="BR104" s="73"/>
    </row>
    <row r="105" spans="1:78" s="63" customFormat="1" x14ac:dyDescent="0.3">
      <c r="A105" s="62" t="s">
        <v>82</v>
      </c>
      <c r="B105" s="63">
        <v>23773411</v>
      </c>
      <c r="C105" s="63" t="s">
        <v>9</v>
      </c>
      <c r="D105" s="63" t="s">
        <v>172</v>
      </c>
      <c r="F105" s="77"/>
      <c r="G105" s="64">
        <v>0.84399999999999997</v>
      </c>
      <c r="H105" s="64" t="str">
        <f t="shared" ref="H105:H115" si="917">IF(G105&gt;0.8,"VG",IF(G105&gt;0.7,"G",IF(G105&gt;0.45,"S","NS")))</f>
        <v>VG</v>
      </c>
      <c r="I105" s="64" t="str">
        <f t="shared" ref="I105:I114" si="918">AJ105</f>
        <v>G</v>
      </c>
      <c r="J105" s="64" t="str">
        <f t="shared" ref="J105:J114" si="919">BB105</f>
        <v>G</v>
      </c>
      <c r="K105" s="64" t="str">
        <f t="shared" ref="K105:K114" si="920">BT105</f>
        <v>G</v>
      </c>
      <c r="L105" s="65">
        <v>-6.0000000000000001E-3</v>
      </c>
      <c r="M105" s="64" t="str">
        <f t="shared" ref="M105:M115" si="921">IF(ABS(L105)&lt;5%,"VG",IF(ABS(L105)&lt;10%,"G",IF(ABS(L105)&lt;15%,"S","NS")))</f>
        <v>VG</v>
      </c>
      <c r="N105" s="64" t="str">
        <f t="shared" ref="N105:N114" si="922">AO105</f>
        <v>VG</v>
      </c>
      <c r="O105" s="64" t="str">
        <f t="shared" ref="O105:O114" si="923">BD105</f>
        <v>NS</v>
      </c>
      <c r="P105" s="64" t="str">
        <f t="shared" ref="P105:P114" si="924">BY105</f>
        <v>VG</v>
      </c>
      <c r="Q105" s="64">
        <v>0.39400000000000002</v>
      </c>
      <c r="R105" s="64" t="str">
        <f t="shared" ref="R105:R115" si="925">IF(Q105&lt;=0.5,"VG",IF(Q105&lt;=0.6,"G",IF(Q105&lt;=0.7,"S","NS")))</f>
        <v>VG</v>
      </c>
      <c r="S105" s="64" t="str">
        <f t="shared" ref="S105:S114" si="926">AN105</f>
        <v>G</v>
      </c>
      <c r="T105" s="64" t="str">
        <f t="shared" ref="T105:T114" si="927">BF105</f>
        <v>G</v>
      </c>
      <c r="U105" s="64" t="str">
        <f t="shared" ref="U105:U114" si="928">BX105</f>
        <v>G</v>
      </c>
      <c r="V105" s="64">
        <v>0.84399999999999997</v>
      </c>
      <c r="W105" s="64" t="str">
        <f t="shared" ref="W105:W115" si="929">IF(V105&gt;0.85,"VG",IF(V105&gt;0.75,"G",IF(V105&gt;0.6,"S","NS")))</f>
        <v>G</v>
      </c>
      <c r="X105" s="64" t="str">
        <f t="shared" ref="X105:X114" si="930">AP105</f>
        <v>G</v>
      </c>
      <c r="Y105" s="64" t="str">
        <f t="shared" ref="Y105:Y114" si="931">BH105</f>
        <v>VG</v>
      </c>
      <c r="Z105" s="64" t="str">
        <f t="shared" ref="Z105:Z114" si="932">BZ105</f>
        <v>VG</v>
      </c>
      <c r="AA105" s="66">
        <v>0.73647635295409697</v>
      </c>
      <c r="AB105" s="66">
        <v>0.71217887307743999</v>
      </c>
      <c r="AC105" s="66">
        <v>27.2620221999235</v>
      </c>
      <c r="AD105" s="66">
        <v>24.524223809741301</v>
      </c>
      <c r="AE105" s="66">
        <v>0.51334554351421302</v>
      </c>
      <c r="AF105" s="66">
        <v>0.53648963356486201</v>
      </c>
      <c r="AG105" s="66">
        <v>0.86031266235227699</v>
      </c>
      <c r="AH105" s="66">
        <v>0.80604704905596902</v>
      </c>
      <c r="AI105" s="67" t="s">
        <v>75</v>
      </c>
      <c r="AJ105" s="67" t="s">
        <v>75</v>
      </c>
      <c r="AK105" s="67" t="s">
        <v>73</v>
      </c>
      <c r="AL105" s="67" t="s">
        <v>73</v>
      </c>
      <c r="AM105" s="67" t="s">
        <v>75</v>
      </c>
      <c r="AN105" s="67" t="s">
        <v>75</v>
      </c>
      <c r="AO105" s="67" t="s">
        <v>77</v>
      </c>
      <c r="AP105" s="67" t="s">
        <v>75</v>
      </c>
      <c r="AR105" s="68" t="s">
        <v>83</v>
      </c>
      <c r="AS105" s="66">
        <v>0.73846200721585697</v>
      </c>
      <c r="AT105" s="66">
        <v>0.73940362028250395</v>
      </c>
      <c r="AU105" s="66">
        <v>26.413443273521001</v>
      </c>
      <c r="AV105" s="66">
        <v>26.218954908900098</v>
      </c>
      <c r="AW105" s="66">
        <v>0.51140785365903696</v>
      </c>
      <c r="AX105" s="66">
        <v>0.510486414821683</v>
      </c>
      <c r="AY105" s="66">
        <v>0.85207820283356694</v>
      </c>
      <c r="AZ105" s="66">
        <v>0.85461743340531704</v>
      </c>
      <c r="BA105" s="67" t="s">
        <v>75</v>
      </c>
      <c r="BB105" s="67" t="s">
        <v>75</v>
      </c>
      <c r="BC105" s="67" t="s">
        <v>73</v>
      </c>
      <c r="BD105" s="67" t="s">
        <v>73</v>
      </c>
      <c r="BE105" s="67" t="s">
        <v>75</v>
      </c>
      <c r="BF105" s="67" t="s">
        <v>75</v>
      </c>
      <c r="BG105" s="67" t="s">
        <v>77</v>
      </c>
      <c r="BH105" s="67" t="s">
        <v>77</v>
      </c>
      <c r="BI105" s="63">
        <f t="shared" ref="BI105:BI114" si="933">IF(BJ105=AR105,1,0)</f>
        <v>1</v>
      </c>
      <c r="BJ105" s="63" t="s">
        <v>83</v>
      </c>
      <c r="BK105" s="66">
        <v>0.739728356583635</v>
      </c>
      <c r="BL105" s="66">
        <v>0.74088756788968202</v>
      </c>
      <c r="BM105" s="66">
        <v>26.943030662540899</v>
      </c>
      <c r="BN105" s="66">
        <v>26.625025595358</v>
      </c>
      <c r="BO105" s="66">
        <v>0.51016825010614397</v>
      </c>
      <c r="BP105" s="66">
        <v>0.50903087539983105</v>
      </c>
      <c r="BQ105" s="66">
        <v>0.85983829217951901</v>
      </c>
      <c r="BR105" s="66">
        <v>0.86117403136036696</v>
      </c>
      <c r="BS105" s="63" t="s">
        <v>75</v>
      </c>
      <c r="BT105" s="63" t="s">
        <v>75</v>
      </c>
      <c r="BU105" s="63" t="s">
        <v>73</v>
      </c>
      <c r="BV105" s="63" t="s">
        <v>73</v>
      </c>
      <c r="BW105" s="63" t="s">
        <v>75</v>
      </c>
      <c r="BX105" s="63" t="s">
        <v>75</v>
      </c>
      <c r="BY105" s="63" t="s">
        <v>77</v>
      </c>
      <c r="BZ105" s="63" t="s">
        <v>77</v>
      </c>
    </row>
    <row r="106" spans="1:78" s="63" customFormat="1" x14ac:dyDescent="0.3">
      <c r="A106" s="62" t="s">
        <v>82</v>
      </c>
      <c r="B106" s="63">
        <v>23773411</v>
      </c>
      <c r="C106" s="63" t="s">
        <v>9</v>
      </c>
      <c r="D106" s="63" t="s">
        <v>178</v>
      </c>
      <c r="F106" s="77"/>
      <c r="G106" s="64">
        <v>0.81</v>
      </c>
      <c r="H106" s="64" t="str">
        <f t="shared" si="917"/>
        <v>VG</v>
      </c>
      <c r="I106" s="64" t="str">
        <f t="shared" si="918"/>
        <v>G</v>
      </c>
      <c r="J106" s="64" t="str">
        <f t="shared" si="919"/>
        <v>G</v>
      </c>
      <c r="K106" s="64" t="str">
        <f t="shared" si="920"/>
        <v>G</v>
      </c>
      <c r="L106" s="65">
        <v>-6.2E-2</v>
      </c>
      <c r="M106" s="64" t="str">
        <f t="shared" si="921"/>
        <v>G</v>
      </c>
      <c r="N106" s="64" t="str">
        <f t="shared" si="922"/>
        <v>VG</v>
      </c>
      <c r="O106" s="64" t="str">
        <f t="shared" si="923"/>
        <v>NS</v>
      </c>
      <c r="P106" s="64" t="str">
        <f t="shared" si="924"/>
        <v>VG</v>
      </c>
      <c r="Q106" s="64">
        <v>0.44</v>
      </c>
      <c r="R106" s="64" t="str">
        <f t="shared" si="925"/>
        <v>VG</v>
      </c>
      <c r="S106" s="64" t="str">
        <f t="shared" si="926"/>
        <v>G</v>
      </c>
      <c r="T106" s="64" t="str">
        <f t="shared" si="927"/>
        <v>G</v>
      </c>
      <c r="U106" s="64" t="str">
        <f t="shared" si="928"/>
        <v>G</v>
      </c>
      <c r="V106" s="64">
        <v>0.81</v>
      </c>
      <c r="W106" s="64" t="str">
        <f t="shared" si="929"/>
        <v>G</v>
      </c>
      <c r="X106" s="64" t="str">
        <f t="shared" si="930"/>
        <v>G</v>
      </c>
      <c r="Y106" s="64" t="str">
        <f t="shared" si="931"/>
        <v>VG</v>
      </c>
      <c r="Z106" s="64" t="str">
        <f t="shared" si="932"/>
        <v>VG</v>
      </c>
      <c r="AA106" s="66">
        <v>0.73647635295409697</v>
      </c>
      <c r="AB106" s="66">
        <v>0.71217887307743999</v>
      </c>
      <c r="AC106" s="66">
        <v>27.2620221999235</v>
      </c>
      <c r="AD106" s="66">
        <v>24.524223809741301</v>
      </c>
      <c r="AE106" s="66">
        <v>0.51334554351421302</v>
      </c>
      <c r="AF106" s="66">
        <v>0.53648963356486201</v>
      </c>
      <c r="AG106" s="66">
        <v>0.86031266235227699</v>
      </c>
      <c r="AH106" s="66">
        <v>0.80604704905596902</v>
      </c>
      <c r="AI106" s="67" t="s">
        <v>75</v>
      </c>
      <c r="AJ106" s="67" t="s">
        <v>75</v>
      </c>
      <c r="AK106" s="67" t="s">
        <v>73</v>
      </c>
      <c r="AL106" s="67" t="s">
        <v>73</v>
      </c>
      <c r="AM106" s="67" t="s">
        <v>75</v>
      </c>
      <c r="AN106" s="67" t="s">
        <v>75</v>
      </c>
      <c r="AO106" s="67" t="s">
        <v>77</v>
      </c>
      <c r="AP106" s="67" t="s">
        <v>75</v>
      </c>
      <c r="AR106" s="68" t="s">
        <v>83</v>
      </c>
      <c r="AS106" s="66">
        <v>0.73846200721585697</v>
      </c>
      <c r="AT106" s="66">
        <v>0.73940362028250395</v>
      </c>
      <c r="AU106" s="66">
        <v>26.413443273521001</v>
      </c>
      <c r="AV106" s="66">
        <v>26.218954908900098</v>
      </c>
      <c r="AW106" s="66">
        <v>0.51140785365903696</v>
      </c>
      <c r="AX106" s="66">
        <v>0.510486414821683</v>
      </c>
      <c r="AY106" s="66">
        <v>0.85207820283356694</v>
      </c>
      <c r="AZ106" s="66">
        <v>0.85461743340531704</v>
      </c>
      <c r="BA106" s="67" t="s">
        <v>75</v>
      </c>
      <c r="BB106" s="67" t="s">
        <v>75</v>
      </c>
      <c r="BC106" s="67" t="s">
        <v>73</v>
      </c>
      <c r="BD106" s="67" t="s">
        <v>73</v>
      </c>
      <c r="BE106" s="67" t="s">
        <v>75</v>
      </c>
      <c r="BF106" s="67" t="s">
        <v>75</v>
      </c>
      <c r="BG106" s="67" t="s">
        <v>77</v>
      </c>
      <c r="BH106" s="67" t="s">
        <v>77</v>
      </c>
      <c r="BI106" s="63">
        <f t="shared" si="933"/>
        <v>1</v>
      </c>
      <c r="BJ106" s="63" t="s">
        <v>83</v>
      </c>
      <c r="BK106" s="66">
        <v>0.739728356583635</v>
      </c>
      <c r="BL106" s="66">
        <v>0.74088756788968202</v>
      </c>
      <c r="BM106" s="66">
        <v>26.943030662540899</v>
      </c>
      <c r="BN106" s="66">
        <v>26.625025595358</v>
      </c>
      <c r="BO106" s="66">
        <v>0.51016825010614397</v>
      </c>
      <c r="BP106" s="66">
        <v>0.50903087539983105</v>
      </c>
      <c r="BQ106" s="66">
        <v>0.85983829217951901</v>
      </c>
      <c r="BR106" s="66">
        <v>0.86117403136036696</v>
      </c>
      <c r="BS106" s="63" t="s">
        <v>75</v>
      </c>
      <c r="BT106" s="63" t="s">
        <v>75</v>
      </c>
      <c r="BU106" s="63" t="s">
        <v>73</v>
      </c>
      <c r="BV106" s="63" t="s">
        <v>73</v>
      </c>
      <c r="BW106" s="63" t="s">
        <v>75</v>
      </c>
      <c r="BX106" s="63" t="s">
        <v>75</v>
      </c>
      <c r="BY106" s="63" t="s">
        <v>77</v>
      </c>
      <c r="BZ106" s="63" t="s">
        <v>77</v>
      </c>
    </row>
    <row r="107" spans="1:78" s="63" customFormat="1" x14ac:dyDescent="0.3">
      <c r="A107" s="62" t="s">
        <v>82</v>
      </c>
      <c r="B107" s="63">
        <v>23773411</v>
      </c>
      <c r="C107" s="63" t="s">
        <v>9</v>
      </c>
      <c r="D107" s="63" t="s">
        <v>184</v>
      </c>
      <c r="F107" s="77"/>
      <c r="G107" s="64">
        <v>0.81</v>
      </c>
      <c r="H107" s="64" t="str">
        <f t="shared" si="917"/>
        <v>VG</v>
      </c>
      <c r="I107" s="64" t="str">
        <f t="shared" si="918"/>
        <v>G</v>
      </c>
      <c r="J107" s="64" t="str">
        <f t="shared" si="919"/>
        <v>G</v>
      </c>
      <c r="K107" s="64" t="str">
        <f t="shared" si="920"/>
        <v>G</v>
      </c>
      <c r="L107" s="65">
        <v>-6.2E-2</v>
      </c>
      <c r="M107" s="64" t="str">
        <f t="shared" si="921"/>
        <v>G</v>
      </c>
      <c r="N107" s="64" t="str">
        <f t="shared" si="922"/>
        <v>VG</v>
      </c>
      <c r="O107" s="64" t="str">
        <f t="shared" si="923"/>
        <v>NS</v>
      </c>
      <c r="P107" s="64" t="str">
        <f t="shared" si="924"/>
        <v>VG</v>
      </c>
      <c r="Q107" s="64">
        <v>0.44</v>
      </c>
      <c r="R107" s="64" t="str">
        <f t="shared" si="925"/>
        <v>VG</v>
      </c>
      <c r="S107" s="64" t="str">
        <f t="shared" si="926"/>
        <v>G</v>
      </c>
      <c r="T107" s="64" t="str">
        <f t="shared" si="927"/>
        <v>G</v>
      </c>
      <c r="U107" s="64" t="str">
        <f t="shared" si="928"/>
        <v>G</v>
      </c>
      <c r="V107" s="64">
        <v>0.81</v>
      </c>
      <c r="W107" s="64" t="str">
        <f t="shared" si="929"/>
        <v>G</v>
      </c>
      <c r="X107" s="64" t="str">
        <f t="shared" si="930"/>
        <v>G</v>
      </c>
      <c r="Y107" s="64" t="str">
        <f t="shared" si="931"/>
        <v>VG</v>
      </c>
      <c r="Z107" s="64" t="str">
        <f t="shared" si="932"/>
        <v>VG</v>
      </c>
      <c r="AA107" s="66">
        <v>0.73647635295409697</v>
      </c>
      <c r="AB107" s="66">
        <v>0.71217887307743999</v>
      </c>
      <c r="AC107" s="66">
        <v>27.2620221999235</v>
      </c>
      <c r="AD107" s="66">
        <v>24.524223809741301</v>
      </c>
      <c r="AE107" s="66">
        <v>0.51334554351421302</v>
      </c>
      <c r="AF107" s="66">
        <v>0.53648963356486201</v>
      </c>
      <c r="AG107" s="66">
        <v>0.86031266235227699</v>
      </c>
      <c r="AH107" s="66">
        <v>0.80604704905596902</v>
      </c>
      <c r="AI107" s="67" t="s">
        <v>75</v>
      </c>
      <c r="AJ107" s="67" t="s">
        <v>75</v>
      </c>
      <c r="AK107" s="67" t="s">
        <v>73</v>
      </c>
      <c r="AL107" s="67" t="s">
        <v>73</v>
      </c>
      <c r="AM107" s="67" t="s">
        <v>75</v>
      </c>
      <c r="AN107" s="67" t="s">
        <v>75</v>
      </c>
      <c r="AO107" s="67" t="s">
        <v>77</v>
      </c>
      <c r="AP107" s="67" t="s">
        <v>75</v>
      </c>
      <c r="AR107" s="68" t="s">
        <v>83</v>
      </c>
      <c r="AS107" s="66">
        <v>0.73846200721585697</v>
      </c>
      <c r="AT107" s="66">
        <v>0.73940362028250395</v>
      </c>
      <c r="AU107" s="66">
        <v>26.413443273521001</v>
      </c>
      <c r="AV107" s="66">
        <v>26.218954908900098</v>
      </c>
      <c r="AW107" s="66">
        <v>0.51140785365903696</v>
      </c>
      <c r="AX107" s="66">
        <v>0.510486414821683</v>
      </c>
      <c r="AY107" s="66">
        <v>0.85207820283356694</v>
      </c>
      <c r="AZ107" s="66">
        <v>0.85461743340531704</v>
      </c>
      <c r="BA107" s="67" t="s">
        <v>75</v>
      </c>
      <c r="BB107" s="67" t="s">
        <v>75</v>
      </c>
      <c r="BC107" s="67" t="s">
        <v>73</v>
      </c>
      <c r="BD107" s="67" t="s">
        <v>73</v>
      </c>
      <c r="BE107" s="67" t="s">
        <v>75</v>
      </c>
      <c r="BF107" s="67" t="s">
        <v>75</v>
      </c>
      <c r="BG107" s="67" t="s">
        <v>77</v>
      </c>
      <c r="BH107" s="67" t="s">
        <v>77</v>
      </c>
      <c r="BI107" s="63">
        <f t="shared" si="933"/>
        <v>1</v>
      </c>
      <c r="BJ107" s="63" t="s">
        <v>83</v>
      </c>
      <c r="BK107" s="66">
        <v>0.739728356583635</v>
      </c>
      <c r="BL107" s="66">
        <v>0.74088756788968202</v>
      </c>
      <c r="BM107" s="66">
        <v>26.943030662540899</v>
      </c>
      <c r="BN107" s="66">
        <v>26.625025595358</v>
      </c>
      <c r="BO107" s="66">
        <v>0.51016825010614397</v>
      </c>
      <c r="BP107" s="66">
        <v>0.50903087539983105</v>
      </c>
      <c r="BQ107" s="66">
        <v>0.85983829217951901</v>
      </c>
      <c r="BR107" s="66">
        <v>0.86117403136036696</v>
      </c>
      <c r="BS107" s="63" t="s">
        <v>75</v>
      </c>
      <c r="BT107" s="63" t="s">
        <v>75</v>
      </c>
      <c r="BU107" s="63" t="s">
        <v>73</v>
      </c>
      <c r="BV107" s="63" t="s">
        <v>73</v>
      </c>
      <c r="BW107" s="63" t="s">
        <v>75</v>
      </c>
      <c r="BX107" s="63" t="s">
        <v>75</v>
      </c>
      <c r="BY107" s="63" t="s">
        <v>77</v>
      </c>
      <c r="BZ107" s="63" t="s">
        <v>77</v>
      </c>
    </row>
    <row r="108" spans="1:78" s="63" customFormat="1" x14ac:dyDescent="0.3">
      <c r="A108" s="62" t="s">
        <v>82</v>
      </c>
      <c r="B108" s="63">
        <v>23773411</v>
      </c>
      <c r="C108" s="63" t="s">
        <v>9</v>
      </c>
      <c r="D108" s="63" t="s">
        <v>185</v>
      </c>
      <c r="F108" s="77"/>
      <c r="G108" s="64">
        <v>0.81</v>
      </c>
      <c r="H108" s="64" t="str">
        <f t="shared" si="917"/>
        <v>VG</v>
      </c>
      <c r="I108" s="64" t="str">
        <f t="shared" si="918"/>
        <v>G</v>
      </c>
      <c r="J108" s="64" t="str">
        <f t="shared" si="919"/>
        <v>G</v>
      </c>
      <c r="K108" s="64" t="str">
        <f t="shared" si="920"/>
        <v>G</v>
      </c>
      <c r="L108" s="65">
        <v>-1E-3</v>
      </c>
      <c r="M108" s="64" t="str">
        <f t="shared" si="921"/>
        <v>VG</v>
      </c>
      <c r="N108" s="64" t="str">
        <f t="shared" si="922"/>
        <v>VG</v>
      </c>
      <c r="O108" s="64" t="str">
        <f t="shared" si="923"/>
        <v>NS</v>
      </c>
      <c r="P108" s="64" t="str">
        <f t="shared" si="924"/>
        <v>VG</v>
      </c>
      <c r="Q108" s="64">
        <v>0.43</v>
      </c>
      <c r="R108" s="64" t="str">
        <f t="shared" si="925"/>
        <v>VG</v>
      </c>
      <c r="S108" s="64" t="str">
        <f t="shared" si="926"/>
        <v>G</v>
      </c>
      <c r="T108" s="64" t="str">
        <f t="shared" si="927"/>
        <v>G</v>
      </c>
      <c r="U108" s="64" t="str">
        <f t="shared" si="928"/>
        <v>G</v>
      </c>
      <c r="V108" s="111">
        <v>0.81</v>
      </c>
      <c r="W108" s="64" t="str">
        <f t="shared" si="929"/>
        <v>G</v>
      </c>
      <c r="X108" s="64" t="str">
        <f t="shared" si="930"/>
        <v>G</v>
      </c>
      <c r="Y108" s="64" t="str">
        <f t="shared" si="931"/>
        <v>VG</v>
      </c>
      <c r="Z108" s="64" t="str">
        <f t="shared" si="932"/>
        <v>VG</v>
      </c>
      <c r="AA108" s="66">
        <v>0.73647635295409697</v>
      </c>
      <c r="AB108" s="66">
        <v>0.71217887307743999</v>
      </c>
      <c r="AC108" s="66">
        <v>27.2620221999235</v>
      </c>
      <c r="AD108" s="66">
        <v>24.524223809741301</v>
      </c>
      <c r="AE108" s="66">
        <v>0.51334554351421302</v>
      </c>
      <c r="AF108" s="66">
        <v>0.53648963356486201</v>
      </c>
      <c r="AG108" s="66">
        <v>0.86031266235227699</v>
      </c>
      <c r="AH108" s="66">
        <v>0.80604704905596902</v>
      </c>
      <c r="AI108" s="67" t="s">
        <v>75</v>
      </c>
      <c r="AJ108" s="67" t="s">
        <v>75</v>
      </c>
      <c r="AK108" s="67" t="s">
        <v>73</v>
      </c>
      <c r="AL108" s="67" t="s">
        <v>73</v>
      </c>
      <c r="AM108" s="67" t="s">
        <v>75</v>
      </c>
      <c r="AN108" s="67" t="s">
        <v>75</v>
      </c>
      <c r="AO108" s="67" t="s">
        <v>77</v>
      </c>
      <c r="AP108" s="67" t="s">
        <v>75</v>
      </c>
      <c r="AR108" s="68" t="s">
        <v>83</v>
      </c>
      <c r="AS108" s="66">
        <v>0.73846200721585697</v>
      </c>
      <c r="AT108" s="66">
        <v>0.73940362028250395</v>
      </c>
      <c r="AU108" s="66">
        <v>26.413443273521001</v>
      </c>
      <c r="AV108" s="66">
        <v>26.218954908900098</v>
      </c>
      <c r="AW108" s="66">
        <v>0.51140785365903696</v>
      </c>
      <c r="AX108" s="66">
        <v>0.510486414821683</v>
      </c>
      <c r="AY108" s="66">
        <v>0.85207820283356694</v>
      </c>
      <c r="AZ108" s="66">
        <v>0.85461743340531704</v>
      </c>
      <c r="BA108" s="67" t="s">
        <v>75</v>
      </c>
      <c r="BB108" s="67" t="s">
        <v>75</v>
      </c>
      <c r="BC108" s="67" t="s">
        <v>73</v>
      </c>
      <c r="BD108" s="67" t="s">
        <v>73</v>
      </c>
      <c r="BE108" s="67" t="s">
        <v>75</v>
      </c>
      <c r="BF108" s="67" t="s">
        <v>75</v>
      </c>
      <c r="BG108" s="67" t="s">
        <v>77</v>
      </c>
      <c r="BH108" s="67" t="s">
        <v>77</v>
      </c>
      <c r="BI108" s="63">
        <f t="shared" si="933"/>
        <v>1</v>
      </c>
      <c r="BJ108" s="63" t="s">
        <v>83</v>
      </c>
      <c r="BK108" s="66">
        <v>0.739728356583635</v>
      </c>
      <c r="BL108" s="66">
        <v>0.74088756788968202</v>
      </c>
      <c r="BM108" s="66">
        <v>26.943030662540899</v>
      </c>
      <c r="BN108" s="66">
        <v>26.625025595358</v>
      </c>
      <c r="BO108" s="66">
        <v>0.51016825010614397</v>
      </c>
      <c r="BP108" s="66">
        <v>0.50903087539983105</v>
      </c>
      <c r="BQ108" s="66">
        <v>0.85983829217951901</v>
      </c>
      <c r="BR108" s="66">
        <v>0.86117403136036696</v>
      </c>
      <c r="BS108" s="63" t="s">
        <v>75</v>
      </c>
      <c r="BT108" s="63" t="s">
        <v>75</v>
      </c>
      <c r="BU108" s="63" t="s">
        <v>73</v>
      </c>
      <c r="BV108" s="63" t="s">
        <v>73</v>
      </c>
      <c r="BW108" s="63" t="s">
        <v>75</v>
      </c>
      <c r="BX108" s="63" t="s">
        <v>75</v>
      </c>
      <c r="BY108" s="63" t="s">
        <v>77</v>
      </c>
      <c r="BZ108" s="63" t="s">
        <v>77</v>
      </c>
    </row>
    <row r="109" spans="1:78" s="63" customFormat="1" x14ac:dyDescent="0.3">
      <c r="A109" s="62" t="s">
        <v>82</v>
      </c>
      <c r="B109" s="63">
        <v>23773411</v>
      </c>
      <c r="C109" s="63" t="s">
        <v>9</v>
      </c>
      <c r="D109" s="63" t="s">
        <v>186</v>
      </c>
      <c r="F109" s="77"/>
      <c r="G109" s="64">
        <v>0.8</v>
      </c>
      <c r="H109" s="64" t="str">
        <f t="shared" si="917"/>
        <v>G</v>
      </c>
      <c r="I109" s="64" t="str">
        <f t="shared" si="918"/>
        <v>G</v>
      </c>
      <c r="J109" s="64" t="str">
        <f t="shared" si="919"/>
        <v>G</v>
      </c>
      <c r="K109" s="64" t="str">
        <f t="shared" si="920"/>
        <v>G</v>
      </c>
      <c r="L109" s="65">
        <v>8.6999999999999994E-2</v>
      </c>
      <c r="M109" s="64" t="str">
        <f t="shared" si="921"/>
        <v>G</v>
      </c>
      <c r="N109" s="64" t="str">
        <f t="shared" si="922"/>
        <v>VG</v>
      </c>
      <c r="O109" s="64" t="str">
        <f t="shared" si="923"/>
        <v>NS</v>
      </c>
      <c r="P109" s="64" t="str">
        <f t="shared" si="924"/>
        <v>VG</v>
      </c>
      <c r="Q109" s="64">
        <v>0.44</v>
      </c>
      <c r="R109" s="64" t="str">
        <f t="shared" si="925"/>
        <v>VG</v>
      </c>
      <c r="S109" s="64" t="str">
        <f t="shared" si="926"/>
        <v>G</v>
      </c>
      <c r="T109" s="64" t="str">
        <f t="shared" si="927"/>
        <v>G</v>
      </c>
      <c r="U109" s="64" t="str">
        <f t="shared" si="928"/>
        <v>G</v>
      </c>
      <c r="V109" s="111">
        <v>0.81</v>
      </c>
      <c r="W109" s="64" t="str">
        <f t="shared" si="929"/>
        <v>G</v>
      </c>
      <c r="X109" s="64" t="str">
        <f t="shared" si="930"/>
        <v>G</v>
      </c>
      <c r="Y109" s="64" t="str">
        <f t="shared" si="931"/>
        <v>VG</v>
      </c>
      <c r="Z109" s="64" t="str">
        <f t="shared" si="932"/>
        <v>VG</v>
      </c>
      <c r="AA109" s="66">
        <v>0.73647635295409697</v>
      </c>
      <c r="AB109" s="66">
        <v>0.71217887307743999</v>
      </c>
      <c r="AC109" s="66">
        <v>27.2620221999235</v>
      </c>
      <c r="AD109" s="66">
        <v>24.524223809741301</v>
      </c>
      <c r="AE109" s="66">
        <v>0.51334554351421302</v>
      </c>
      <c r="AF109" s="66">
        <v>0.53648963356486201</v>
      </c>
      <c r="AG109" s="66">
        <v>0.86031266235227699</v>
      </c>
      <c r="AH109" s="66">
        <v>0.80604704905596902</v>
      </c>
      <c r="AI109" s="67" t="s">
        <v>75</v>
      </c>
      <c r="AJ109" s="67" t="s">
        <v>75</v>
      </c>
      <c r="AK109" s="67" t="s">
        <v>73</v>
      </c>
      <c r="AL109" s="67" t="s">
        <v>73</v>
      </c>
      <c r="AM109" s="67" t="s">
        <v>75</v>
      </c>
      <c r="AN109" s="67" t="s">
        <v>75</v>
      </c>
      <c r="AO109" s="67" t="s">
        <v>77</v>
      </c>
      <c r="AP109" s="67" t="s">
        <v>75</v>
      </c>
      <c r="AR109" s="68" t="s">
        <v>83</v>
      </c>
      <c r="AS109" s="66">
        <v>0.73846200721585697</v>
      </c>
      <c r="AT109" s="66">
        <v>0.73940362028250395</v>
      </c>
      <c r="AU109" s="66">
        <v>26.413443273521001</v>
      </c>
      <c r="AV109" s="66">
        <v>26.218954908900098</v>
      </c>
      <c r="AW109" s="66">
        <v>0.51140785365903696</v>
      </c>
      <c r="AX109" s="66">
        <v>0.510486414821683</v>
      </c>
      <c r="AY109" s="66">
        <v>0.85207820283356694</v>
      </c>
      <c r="AZ109" s="66">
        <v>0.85461743340531704</v>
      </c>
      <c r="BA109" s="67" t="s">
        <v>75</v>
      </c>
      <c r="BB109" s="67" t="s">
        <v>75</v>
      </c>
      <c r="BC109" s="67" t="s">
        <v>73</v>
      </c>
      <c r="BD109" s="67" t="s">
        <v>73</v>
      </c>
      <c r="BE109" s="67" t="s">
        <v>75</v>
      </c>
      <c r="BF109" s="67" t="s">
        <v>75</v>
      </c>
      <c r="BG109" s="67" t="s">
        <v>77</v>
      </c>
      <c r="BH109" s="67" t="s">
        <v>77</v>
      </c>
      <c r="BI109" s="63">
        <f t="shared" si="933"/>
        <v>1</v>
      </c>
      <c r="BJ109" s="63" t="s">
        <v>83</v>
      </c>
      <c r="BK109" s="66">
        <v>0.739728356583635</v>
      </c>
      <c r="BL109" s="66">
        <v>0.74088756788968202</v>
      </c>
      <c r="BM109" s="66">
        <v>26.943030662540899</v>
      </c>
      <c r="BN109" s="66">
        <v>26.625025595358</v>
      </c>
      <c r="BO109" s="66">
        <v>0.51016825010614397</v>
      </c>
      <c r="BP109" s="66">
        <v>0.50903087539983105</v>
      </c>
      <c r="BQ109" s="66">
        <v>0.85983829217951901</v>
      </c>
      <c r="BR109" s="66">
        <v>0.86117403136036696</v>
      </c>
      <c r="BS109" s="63" t="s">
        <v>75</v>
      </c>
      <c r="BT109" s="63" t="s">
        <v>75</v>
      </c>
      <c r="BU109" s="63" t="s">
        <v>73</v>
      </c>
      <c r="BV109" s="63" t="s">
        <v>73</v>
      </c>
      <c r="BW109" s="63" t="s">
        <v>75</v>
      </c>
      <c r="BX109" s="63" t="s">
        <v>75</v>
      </c>
      <c r="BY109" s="63" t="s">
        <v>77</v>
      </c>
      <c r="BZ109" s="63" t="s">
        <v>77</v>
      </c>
    </row>
    <row r="110" spans="1:78" s="47" customFormat="1" x14ac:dyDescent="0.3">
      <c r="A110" s="48" t="s">
        <v>82</v>
      </c>
      <c r="B110" s="47">
        <v>23773411</v>
      </c>
      <c r="C110" s="47" t="s">
        <v>9</v>
      </c>
      <c r="D110" s="47" t="s">
        <v>204</v>
      </c>
      <c r="F110" s="100"/>
      <c r="G110" s="49">
        <v>0.83</v>
      </c>
      <c r="H110" s="49" t="str">
        <f t="shared" si="917"/>
        <v>VG</v>
      </c>
      <c r="I110" s="49" t="str">
        <f t="shared" si="918"/>
        <v>G</v>
      </c>
      <c r="J110" s="49" t="str">
        <f t="shared" si="919"/>
        <v>G</v>
      </c>
      <c r="K110" s="49" t="str">
        <f t="shared" si="920"/>
        <v>G</v>
      </c>
      <c r="L110" s="50">
        <v>0.151</v>
      </c>
      <c r="M110" s="49" t="str">
        <f t="shared" si="921"/>
        <v>NS</v>
      </c>
      <c r="N110" s="49" t="str">
        <f t="shared" si="922"/>
        <v>VG</v>
      </c>
      <c r="O110" s="49" t="str">
        <f t="shared" si="923"/>
        <v>NS</v>
      </c>
      <c r="P110" s="49" t="str">
        <f t="shared" si="924"/>
        <v>VG</v>
      </c>
      <c r="Q110" s="49">
        <v>0.41</v>
      </c>
      <c r="R110" s="49" t="str">
        <f t="shared" si="925"/>
        <v>VG</v>
      </c>
      <c r="S110" s="49" t="str">
        <f t="shared" si="926"/>
        <v>G</v>
      </c>
      <c r="T110" s="49" t="str">
        <f t="shared" si="927"/>
        <v>G</v>
      </c>
      <c r="U110" s="49" t="str">
        <f t="shared" si="928"/>
        <v>G</v>
      </c>
      <c r="V110" s="119">
        <v>0.85</v>
      </c>
      <c r="W110" s="49" t="str">
        <f t="shared" si="929"/>
        <v>G</v>
      </c>
      <c r="X110" s="49" t="str">
        <f t="shared" si="930"/>
        <v>G</v>
      </c>
      <c r="Y110" s="49" t="str">
        <f t="shared" si="931"/>
        <v>VG</v>
      </c>
      <c r="Z110" s="49" t="str">
        <f t="shared" si="932"/>
        <v>VG</v>
      </c>
      <c r="AA110" s="51">
        <v>0.73647635295409697</v>
      </c>
      <c r="AB110" s="51">
        <v>0.71217887307743999</v>
      </c>
      <c r="AC110" s="51">
        <v>27.2620221999235</v>
      </c>
      <c r="AD110" s="51">
        <v>24.524223809741301</v>
      </c>
      <c r="AE110" s="51">
        <v>0.51334554351421302</v>
      </c>
      <c r="AF110" s="51">
        <v>0.53648963356486201</v>
      </c>
      <c r="AG110" s="51">
        <v>0.86031266235227699</v>
      </c>
      <c r="AH110" s="51">
        <v>0.80604704905596902</v>
      </c>
      <c r="AI110" s="52" t="s">
        <v>75</v>
      </c>
      <c r="AJ110" s="52" t="s">
        <v>75</v>
      </c>
      <c r="AK110" s="52" t="s">
        <v>73</v>
      </c>
      <c r="AL110" s="52" t="s">
        <v>73</v>
      </c>
      <c r="AM110" s="52" t="s">
        <v>75</v>
      </c>
      <c r="AN110" s="52" t="s">
        <v>75</v>
      </c>
      <c r="AO110" s="52" t="s">
        <v>77</v>
      </c>
      <c r="AP110" s="52" t="s">
        <v>75</v>
      </c>
      <c r="AR110" s="53" t="s">
        <v>83</v>
      </c>
      <c r="AS110" s="51">
        <v>0.73846200721585697</v>
      </c>
      <c r="AT110" s="51">
        <v>0.73940362028250395</v>
      </c>
      <c r="AU110" s="51">
        <v>26.413443273521001</v>
      </c>
      <c r="AV110" s="51">
        <v>26.218954908900098</v>
      </c>
      <c r="AW110" s="51">
        <v>0.51140785365903696</v>
      </c>
      <c r="AX110" s="51">
        <v>0.510486414821683</v>
      </c>
      <c r="AY110" s="51">
        <v>0.85207820283356694</v>
      </c>
      <c r="AZ110" s="51">
        <v>0.85461743340531704</v>
      </c>
      <c r="BA110" s="52" t="s">
        <v>75</v>
      </c>
      <c r="BB110" s="52" t="s">
        <v>75</v>
      </c>
      <c r="BC110" s="52" t="s">
        <v>73</v>
      </c>
      <c r="BD110" s="52" t="s">
        <v>73</v>
      </c>
      <c r="BE110" s="52" t="s">
        <v>75</v>
      </c>
      <c r="BF110" s="52" t="s">
        <v>75</v>
      </c>
      <c r="BG110" s="52" t="s">
        <v>77</v>
      </c>
      <c r="BH110" s="52" t="s">
        <v>77</v>
      </c>
      <c r="BI110" s="47">
        <f t="shared" si="933"/>
        <v>1</v>
      </c>
      <c r="BJ110" s="47" t="s">
        <v>83</v>
      </c>
      <c r="BK110" s="51">
        <v>0.739728356583635</v>
      </c>
      <c r="BL110" s="51">
        <v>0.74088756788968202</v>
      </c>
      <c r="BM110" s="51">
        <v>26.943030662540899</v>
      </c>
      <c r="BN110" s="51">
        <v>26.625025595358</v>
      </c>
      <c r="BO110" s="51">
        <v>0.51016825010614397</v>
      </c>
      <c r="BP110" s="51">
        <v>0.50903087539983105</v>
      </c>
      <c r="BQ110" s="51">
        <v>0.85983829217951901</v>
      </c>
      <c r="BR110" s="51">
        <v>0.86117403136036696</v>
      </c>
      <c r="BS110" s="47" t="s">
        <v>75</v>
      </c>
      <c r="BT110" s="47" t="s">
        <v>75</v>
      </c>
      <c r="BU110" s="47" t="s">
        <v>73</v>
      </c>
      <c r="BV110" s="47" t="s">
        <v>73</v>
      </c>
      <c r="BW110" s="47" t="s">
        <v>75</v>
      </c>
      <c r="BX110" s="47" t="s">
        <v>75</v>
      </c>
      <c r="BY110" s="47" t="s">
        <v>77</v>
      </c>
      <c r="BZ110" s="47" t="s">
        <v>77</v>
      </c>
    </row>
    <row r="111" spans="1:78" s="63" customFormat="1" x14ac:dyDescent="0.3">
      <c r="A111" s="62" t="s">
        <v>82</v>
      </c>
      <c r="B111" s="63">
        <v>23773411</v>
      </c>
      <c r="C111" s="63" t="s">
        <v>9</v>
      </c>
      <c r="D111" s="63" t="s">
        <v>205</v>
      </c>
      <c r="F111" s="79"/>
      <c r="G111" s="64">
        <v>0.84</v>
      </c>
      <c r="H111" s="64" t="str">
        <f t="shared" si="917"/>
        <v>VG</v>
      </c>
      <c r="I111" s="64" t="str">
        <f t="shared" si="918"/>
        <v>G</v>
      </c>
      <c r="J111" s="64" t="str">
        <f t="shared" si="919"/>
        <v>G</v>
      </c>
      <c r="K111" s="64" t="str">
        <f t="shared" si="920"/>
        <v>G</v>
      </c>
      <c r="L111" s="65">
        <v>0.124</v>
      </c>
      <c r="M111" s="64" t="str">
        <f t="shared" si="921"/>
        <v>S</v>
      </c>
      <c r="N111" s="64" t="str">
        <f t="shared" si="922"/>
        <v>VG</v>
      </c>
      <c r="O111" s="64" t="str">
        <f t="shared" si="923"/>
        <v>NS</v>
      </c>
      <c r="P111" s="64" t="str">
        <f t="shared" si="924"/>
        <v>VG</v>
      </c>
      <c r="Q111" s="64">
        <v>0.4</v>
      </c>
      <c r="R111" s="64" t="str">
        <f t="shared" si="925"/>
        <v>VG</v>
      </c>
      <c r="S111" s="64" t="str">
        <f t="shared" si="926"/>
        <v>G</v>
      </c>
      <c r="T111" s="64" t="str">
        <f t="shared" si="927"/>
        <v>G</v>
      </c>
      <c r="U111" s="64" t="str">
        <f t="shared" si="928"/>
        <v>G</v>
      </c>
      <c r="V111" s="128">
        <v>0.85399999999999998</v>
      </c>
      <c r="W111" s="64" t="str">
        <f t="shared" si="929"/>
        <v>VG</v>
      </c>
      <c r="X111" s="64" t="str">
        <f t="shared" si="930"/>
        <v>G</v>
      </c>
      <c r="Y111" s="64" t="str">
        <f t="shared" si="931"/>
        <v>VG</v>
      </c>
      <c r="Z111" s="64" t="str">
        <f t="shared" si="932"/>
        <v>VG</v>
      </c>
      <c r="AA111" s="66">
        <v>0.73647635295409697</v>
      </c>
      <c r="AB111" s="66">
        <v>0.71217887307743999</v>
      </c>
      <c r="AC111" s="66">
        <v>27.2620221999235</v>
      </c>
      <c r="AD111" s="66">
        <v>24.524223809741301</v>
      </c>
      <c r="AE111" s="66">
        <v>0.51334554351421302</v>
      </c>
      <c r="AF111" s="66">
        <v>0.53648963356486201</v>
      </c>
      <c r="AG111" s="66">
        <v>0.86031266235227699</v>
      </c>
      <c r="AH111" s="66">
        <v>0.80604704905596902</v>
      </c>
      <c r="AI111" s="67" t="s">
        <v>75</v>
      </c>
      <c r="AJ111" s="67" t="s">
        <v>75</v>
      </c>
      <c r="AK111" s="67" t="s">
        <v>73</v>
      </c>
      <c r="AL111" s="67" t="s">
        <v>73</v>
      </c>
      <c r="AM111" s="67" t="s">
        <v>75</v>
      </c>
      <c r="AN111" s="67" t="s">
        <v>75</v>
      </c>
      <c r="AO111" s="67" t="s">
        <v>77</v>
      </c>
      <c r="AP111" s="67" t="s">
        <v>75</v>
      </c>
      <c r="AR111" s="68" t="s">
        <v>83</v>
      </c>
      <c r="AS111" s="66">
        <v>0.73846200721585697</v>
      </c>
      <c r="AT111" s="66">
        <v>0.73940362028250395</v>
      </c>
      <c r="AU111" s="66">
        <v>26.413443273521001</v>
      </c>
      <c r="AV111" s="66">
        <v>26.218954908900098</v>
      </c>
      <c r="AW111" s="66">
        <v>0.51140785365903696</v>
      </c>
      <c r="AX111" s="66">
        <v>0.510486414821683</v>
      </c>
      <c r="AY111" s="66">
        <v>0.85207820283356694</v>
      </c>
      <c r="AZ111" s="66">
        <v>0.85461743340531704</v>
      </c>
      <c r="BA111" s="67" t="s">
        <v>75</v>
      </c>
      <c r="BB111" s="67" t="s">
        <v>75</v>
      </c>
      <c r="BC111" s="67" t="s">
        <v>73</v>
      </c>
      <c r="BD111" s="67" t="s">
        <v>73</v>
      </c>
      <c r="BE111" s="67" t="s">
        <v>75</v>
      </c>
      <c r="BF111" s="67" t="s">
        <v>75</v>
      </c>
      <c r="BG111" s="67" t="s">
        <v>77</v>
      </c>
      <c r="BH111" s="67" t="s">
        <v>77</v>
      </c>
      <c r="BI111" s="63">
        <f t="shared" si="933"/>
        <v>1</v>
      </c>
      <c r="BJ111" s="63" t="s">
        <v>83</v>
      </c>
      <c r="BK111" s="66">
        <v>0.739728356583635</v>
      </c>
      <c r="BL111" s="66">
        <v>0.74088756788968202</v>
      </c>
      <c r="BM111" s="66">
        <v>26.943030662540899</v>
      </c>
      <c r="BN111" s="66">
        <v>26.625025595358</v>
      </c>
      <c r="BO111" s="66">
        <v>0.51016825010614397</v>
      </c>
      <c r="BP111" s="66">
        <v>0.50903087539983105</v>
      </c>
      <c r="BQ111" s="66">
        <v>0.85983829217951901</v>
      </c>
      <c r="BR111" s="66">
        <v>0.86117403136036696</v>
      </c>
      <c r="BS111" s="63" t="s">
        <v>75</v>
      </c>
      <c r="BT111" s="63" t="s">
        <v>75</v>
      </c>
      <c r="BU111" s="63" t="s">
        <v>73</v>
      </c>
      <c r="BV111" s="63" t="s">
        <v>73</v>
      </c>
      <c r="BW111" s="63" t="s">
        <v>75</v>
      </c>
      <c r="BX111" s="63" t="s">
        <v>75</v>
      </c>
      <c r="BY111" s="63" t="s">
        <v>77</v>
      </c>
      <c r="BZ111" s="63" t="s">
        <v>77</v>
      </c>
    </row>
    <row r="112" spans="1:78" s="63" customFormat="1" x14ac:dyDescent="0.3">
      <c r="A112" s="62" t="s">
        <v>82</v>
      </c>
      <c r="B112" s="63">
        <v>23773411</v>
      </c>
      <c r="C112" s="63" t="s">
        <v>9</v>
      </c>
      <c r="D112" s="63" t="s">
        <v>209</v>
      </c>
      <c r="F112" s="79"/>
      <c r="G112" s="64">
        <v>0.85</v>
      </c>
      <c r="H112" s="64" t="str">
        <f t="shared" si="917"/>
        <v>VG</v>
      </c>
      <c r="I112" s="64" t="str">
        <f t="shared" si="918"/>
        <v>G</v>
      </c>
      <c r="J112" s="64" t="str">
        <f t="shared" si="919"/>
        <v>G</v>
      </c>
      <c r="K112" s="64" t="str">
        <f t="shared" si="920"/>
        <v>G</v>
      </c>
      <c r="L112" s="65">
        <v>8.2000000000000003E-2</v>
      </c>
      <c r="M112" s="64" t="str">
        <f t="shared" si="921"/>
        <v>G</v>
      </c>
      <c r="N112" s="64" t="str">
        <f t="shared" si="922"/>
        <v>VG</v>
      </c>
      <c r="O112" s="64" t="str">
        <f t="shared" si="923"/>
        <v>NS</v>
      </c>
      <c r="P112" s="64" t="str">
        <f t="shared" si="924"/>
        <v>VG</v>
      </c>
      <c r="Q112" s="64">
        <v>0.39</v>
      </c>
      <c r="R112" s="64" t="str">
        <f t="shared" si="925"/>
        <v>VG</v>
      </c>
      <c r="S112" s="64" t="str">
        <f t="shared" si="926"/>
        <v>G</v>
      </c>
      <c r="T112" s="64" t="str">
        <f t="shared" si="927"/>
        <v>G</v>
      </c>
      <c r="U112" s="64" t="str">
        <f t="shared" si="928"/>
        <v>G</v>
      </c>
      <c r="V112" s="128">
        <v>0.85799999999999998</v>
      </c>
      <c r="W112" s="64" t="str">
        <f t="shared" si="929"/>
        <v>VG</v>
      </c>
      <c r="X112" s="64" t="str">
        <f t="shared" si="930"/>
        <v>G</v>
      </c>
      <c r="Y112" s="64" t="str">
        <f t="shared" si="931"/>
        <v>VG</v>
      </c>
      <c r="Z112" s="64" t="str">
        <f t="shared" si="932"/>
        <v>VG</v>
      </c>
      <c r="AA112" s="66">
        <v>0.73647635295409697</v>
      </c>
      <c r="AB112" s="66">
        <v>0.71217887307743999</v>
      </c>
      <c r="AC112" s="66">
        <v>27.2620221999235</v>
      </c>
      <c r="AD112" s="66">
        <v>24.524223809741301</v>
      </c>
      <c r="AE112" s="66">
        <v>0.51334554351421302</v>
      </c>
      <c r="AF112" s="66">
        <v>0.53648963356486201</v>
      </c>
      <c r="AG112" s="66">
        <v>0.86031266235227699</v>
      </c>
      <c r="AH112" s="66">
        <v>0.80604704905596902</v>
      </c>
      <c r="AI112" s="67" t="s">
        <v>75</v>
      </c>
      <c r="AJ112" s="67" t="s">
        <v>75</v>
      </c>
      <c r="AK112" s="67" t="s">
        <v>73</v>
      </c>
      <c r="AL112" s="67" t="s">
        <v>73</v>
      </c>
      <c r="AM112" s="67" t="s">
        <v>75</v>
      </c>
      <c r="AN112" s="67" t="s">
        <v>75</v>
      </c>
      <c r="AO112" s="67" t="s">
        <v>77</v>
      </c>
      <c r="AP112" s="67" t="s">
        <v>75</v>
      </c>
      <c r="AR112" s="68" t="s">
        <v>83</v>
      </c>
      <c r="AS112" s="66">
        <v>0.73846200721585697</v>
      </c>
      <c r="AT112" s="66">
        <v>0.73940362028250395</v>
      </c>
      <c r="AU112" s="66">
        <v>26.413443273521001</v>
      </c>
      <c r="AV112" s="66">
        <v>26.218954908900098</v>
      </c>
      <c r="AW112" s="66">
        <v>0.51140785365903696</v>
      </c>
      <c r="AX112" s="66">
        <v>0.510486414821683</v>
      </c>
      <c r="AY112" s="66">
        <v>0.85207820283356694</v>
      </c>
      <c r="AZ112" s="66">
        <v>0.85461743340531704</v>
      </c>
      <c r="BA112" s="67" t="s">
        <v>75</v>
      </c>
      <c r="BB112" s="67" t="s">
        <v>75</v>
      </c>
      <c r="BC112" s="67" t="s">
        <v>73</v>
      </c>
      <c r="BD112" s="67" t="s">
        <v>73</v>
      </c>
      <c r="BE112" s="67" t="s">
        <v>75</v>
      </c>
      <c r="BF112" s="67" t="s">
        <v>75</v>
      </c>
      <c r="BG112" s="67" t="s">
        <v>77</v>
      </c>
      <c r="BH112" s="67" t="s">
        <v>77</v>
      </c>
      <c r="BI112" s="63">
        <f t="shared" si="933"/>
        <v>1</v>
      </c>
      <c r="BJ112" s="63" t="s">
        <v>83</v>
      </c>
      <c r="BK112" s="66">
        <v>0.739728356583635</v>
      </c>
      <c r="BL112" s="66">
        <v>0.74088756788968202</v>
      </c>
      <c r="BM112" s="66">
        <v>26.943030662540899</v>
      </c>
      <c r="BN112" s="66">
        <v>26.625025595358</v>
      </c>
      <c r="BO112" s="66">
        <v>0.51016825010614397</v>
      </c>
      <c r="BP112" s="66">
        <v>0.50903087539983105</v>
      </c>
      <c r="BQ112" s="66">
        <v>0.85983829217951901</v>
      </c>
      <c r="BR112" s="66">
        <v>0.86117403136036696</v>
      </c>
      <c r="BS112" s="63" t="s">
        <v>75</v>
      </c>
      <c r="BT112" s="63" t="s">
        <v>75</v>
      </c>
      <c r="BU112" s="63" t="s">
        <v>73</v>
      </c>
      <c r="BV112" s="63" t="s">
        <v>73</v>
      </c>
      <c r="BW112" s="63" t="s">
        <v>75</v>
      </c>
      <c r="BX112" s="63" t="s">
        <v>75</v>
      </c>
      <c r="BY112" s="63" t="s">
        <v>77</v>
      </c>
      <c r="BZ112" s="63" t="s">
        <v>77</v>
      </c>
    </row>
    <row r="113" spans="1:78" s="63" customFormat="1" x14ac:dyDescent="0.3">
      <c r="A113" s="62" t="s">
        <v>82</v>
      </c>
      <c r="B113" s="63">
        <v>23773411</v>
      </c>
      <c r="C113" s="63" t="s">
        <v>9</v>
      </c>
      <c r="D113" s="63" t="s">
        <v>210</v>
      </c>
      <c r="F113" s="79"/>
      <c r="G113" s="64">
        <v>0.86</v>
      </c>
      <c r="H113" s="64" t="str">
        <f t="shared" si="917"/>
        <v>VG</v>
      </c>
      <c r="I113" s="64" t="str">
        <f t="shared" si="918"/>
        <v>G</v>
      </c>
      <c r="J113" s="64" t="str">
        <f t="shared" si="919"/>
        <v>G</v>
      </c>
      <c r="K113" s="64" t="str">
        <f t="shared" si="920"/>
        <v>G</v>
      </c>
      <c r="L113" s="65">
        <v>5.5E-2</v>
      </c>
      <c r="M113" s="64" t="str">
        <f t="shared" si="921"/>
        <v>G</v>
      </c>
      <c r="N113" s="64" t="str">
        <f t="shared" si="922"/>
        <v>VG</v>
      </c>
      <c r="O113" s="64" t="str">
        <f t="shared" si="923"/>
        <v>NS</v>
      </c>
      <c r="P113" s="64" t="str">
        <f t="shared" si="924"/>
        <v>VG</v>
      </c>
      <c r="Q113" s="64">
        <v>0.38</v>
      </c>
      <c r="R113" s="64" t="str">
        <f t="shared" si="925"/>
        <v>VG</v>
      </c>
      <c r="S113" s="64" t="str">
        <f t="shared" si="926"/>
        <v>G</v>
      </c>
      <c r="T113" s="64" t="str">
        <f t="shared" si="927"/>
        <v>G</v>
      </c>
      <c r="U113" s="64" t="str">
        <f t="shared" si="928"/>
        <v>G</v>
      </c>
      <c r="V113" s="128">
        <v>0.86</v>
      </c>
      <c r="W113" s="64" t="str">
        <f t="shared" si="929"/>
        <v>VG</v>
      </c>
      <c r="X113" s="64" t="str">
        <f t="shared" si="930"/>
        <v>G</v>
      </c>
      <c r="Y113" s="64" t="str">
        <f t="shared" si="931"/>
        <v>VG</v>
      </c>
      <c r="Z113" s="64" t="str">
        <f t="shared" si="932"/>
        <v>VG</v>
      </c>
      <c r="AA113" s="66">
        <v>0.73647635295409697</v>
      </c>
      <c r="AB113" s="66">
        <v>0.71217887307743999</v>
      </c>
      <c r="AC113" s="66">
        <v>27.2620221999235</v>
      </c>
      <c r="AD113" s="66">
        <v>24.524223809741301</v>
      </c>
      <c r="AE113" s="66">
        <v>0.51334554351421302</v>
      </c>
      <c r="AF113" s="66">
        <v>0.53648963356486201</v>
      </c>
      <c r="AG113" s="66">
        <v>0.86031266235227699</v>
      </c>
      <c r="AH113" s="66">
        <v>0.80604704905596902</v>
      </c>
      <c r="AI113" s="67" t="s">
        <v>75</v>
      </c>
      <c r="AJ113" s="67" t="s">
        <v>75</v>
      </c>
      <c r="AK113" s="67" t="s">
        <v>73</v>
      </c>
      <c r="AL113" s="67" t="s">
        <v>73</v>
      </c>
      <c r="AM113" s="67" t="s">
        <v>75</v>
      </c>
      <c r="AN113" s="67" t="s">
        <v>75</v>
      </c>
      <c r="AO113" s="67" t="s">
        <v>77</v>
      </c>
      <c r="AP113" s="67" t="s">
        <v>75</v>
      </c>
      <c r="AR113" s="68" t="s">
        <v>83</v>
      </c>
      <c r="AS113" s="66">
        <v>0.73846200721585697</v>
      </c>
      <c r="AT113" s="66">
        <v>0.73940362028250395</v>
      </c>
      <c r="AU113" s="66">
        <v>26.413443273521001</v>
      </c>
      <c r="AV113" s="66">
        <v>26.218954908900098</v>
      </c>
      <c r="AW113" s="66">
        <v>0.51140785365903696</v>
      </c>
      <c r="AX113" s="66">
        <v>0.510486414821683</v>
      </c>
      <c r="AY113" s="66">
        <v>0.85207820283356694</v>
      </c>
      <c r="AZ113" s="66">
        <v>0.85461743340531704</v>
      </c>
      <c r="BA113" s="67" t="s">
        <v>75</v>
      </c>
      <c r="BB113" s="67" t="s">
        <v>75</v>
      </c>
      <c r="BC113" s="67" t="s">
        <v>73</v>
      </c>
      <c r="BD113" s="67" t="s">
        <v>73</v>
      </c>
      <c r="BE113" s="67" t="s">
        <v>75</v>
      </c>
      <c r="BF113" s="67" t="s">
        <v>75</v>
      </c>
      <c r="BG113" s="67" t="s">
        <v>77</v>
      </c>
      <c r="BH113" s="67" t="s">
        <v>77</v>
      </c>
      <c r="BI113" s="63">
        <f t="shared" si="933"/>
        <v>1</v>
      </c>
      <c r="BJ113" s="63" t="s">
        <v>83</v>
      </c>
      <c r="BK113" s="66">
        <v>0.739728356583635</v>
      </c>
      <c r="BL113" s="66">
        <v>0.74088756788968202</v>
      </c>
      <c r="BM113" s="66">
        <v>26.943030662540899</v>
      </c>
      <c r="BN113" s="66">
        <v>26.625025595358</v>
      </c>
      <c r="BO113" s="66">
        <v>0.51016825010614397</v>
      </c>
      <c r="BP113" s="66">
        <v>0.50903087539983105</v>
      </c>
      <c r="BQ113" s="66">
        <v>0.85983829217951901</v>
      </c>
      <c r="BR113" s="66">
        <v>0.86117403136036696</v>
      </c>
      <c r="BS113" s="63" t="s">
        <v>75</v>
      </c>
      <c r="BT113" s="63" t="s">
        <v>75</v>
      </c>
      <c r="BU113" s="63" t="s">
        <v>73</v>
      </c>
      <c r="BV113" s="63" t="s">
        <v>73</v>
      </c>
      <c r="BW113" s="63" t="s">
        <v>75</v>
      </c>
      <c r="BX113" s="63" t="s">
        <v>75</v>
      </c>
      <c r="BY113" s="63" t="s">
        <v>77</v>
      </c>
      <c r="BZ113" s="63" t="s">
        <v>77</v>
      </c>
    </row>
    <row r="114" spans="1:78" s="63" customFormat="1" x14ac:dyDescent="0.3">
      <c r="A114" s="62" t="s">
        <v>82</v>
      </c>
      <c r="B114" s="63">
        <v>23773411</v>
      </c>
      <c r="C114" s="63" t="s">
        <v>9</v>
      </c>
      <c r="D114" s="63" t="s">
        <v>228</v>
      </c>
      <c r="E114" s="63" t="s">
        <v>234</v>
      </c>
      <c r="F114" s="79"/>
      <c r="G114" s="64">
        <v>0.86</v>
      </c>
      <c r="H114" s="64" t="str">
        <f t="shared" si="917"/>
        <v>VG</v>
      </c>
      <c r="I114" s="64" t="str">
        <f t="shared" si="918"/>
        <v>G</v>
      </c>
      <c r="J114" s="64" t="str">
        <f t="shared" si="919"/>
        <v>G</v>
      </c>
      <c r="K114" s="64" t="str">
        <f t="shared" si="920"/>
        <v>G</v>
      </c>
      <c r="L114" s="65">
        <v>3.6999999999999998E-2</v>
      </c>
      <c r="M114" s="64" t="str">
        <f t="shared" si="921"/>
        <v>VG</v>
      </c>
      <c r="N114" s="64" t="str">
        <f t="shared" si="922"/>
        <v>VG</v>
      </c>
      <c r="O114" s="64" t="str">
        <f t="shared" si="923"/>
        <v>NS</v>
      </c>
      <c r="P114" s="64" t="str">
        <f t="shared" si="924"/>
        <v>VG</v>
      </c>
      <c r="Q114" s="64">
        <v>0.38</v>
      </c>
      <c r="R114" s="64" t="str">
        <f t="shared" si="925"/>
        <v>VG</v>
      </c>
      <c r="S114" s="64" t="str">
        <f t="shared" si="926"/>
        <v>G</v>
      </c>
      <c r="T114" s="64" t="str">
        <f t="shared" si="927"/>
        <v>G</v>
      </c>
      <c r="U114" s="64" t="str">
        <f t="shared" si="928"/>
        <v>G</v>
      </c>
      <c r="V114" s="128">
        <v>0.86</v>
      </c>
      <c r="W114" s="64" t="str">
        <f t="shared" si="929"/>
        <v>VG</v>
      </c>
      <c r="X114" s="64" t="str">
        <f t="shared" si="930"/>
        <v>G</v>
      </c>
      <c r="Y114" s="64" t="str">
        <f t="shared" si="931"/>
        <v>VG</v>
      </c>
      <c r="Z114" s="64" t="str">
        <f t="shared" si="932"/>
        <v>VG</v>
      </c>
      <c r="AA114" s="66">
        <v>0.73647635295409697</v>
      </c>
      <c r="AB114" s="66">
        <v>0.71217887307743999</v>
      </c>
      <c r="AC114" s="66">
        <v>27.2620221999235</v>
      </c>
      <c r="AD114" s="66">
        <v>24.524223809741301</v>
      </c>
      <c r="AE114" s="66">
        <v>0.51334554351421302</v>
      </c>
      <c r="AF114" s="66">
        <v>0.53648963356486201</v>
      </c>
      <c r="AG114" s="66">
        <v>0.86031266235227699</v>
      </c>
      <c r="AH114" s="66">
        <v>0.80604704905596902</v>
      </c>
      <c r="AI114" s="67" t="s">
        <v>75</v>
      </c>
      <c r="AJ114" s="67" t="s">
        <v>75</v>
      </c>
      <c r="AK114" s="67" t="s">
        <v>73</v>
      </c>
      <c r="AL114" s="67" t="s">
        <v>73</v>
      </c>
      <c r="AM114" s="67" t="s">
        <v>75</v>
      </c>
      <c r="AN114" s="67" t="s">
        <v>75</v>
      </c>
      <c r="AO114" s="67" t="s">
        <v>77</v>
      </c>
      <c r="AP114" s="67" t="s">
        <v>75</v>
      </c>
      <c r="AR114" s="68" t="s">
        <v>83</v>
      </c>
      <c r="AS114" s="66">
        <v>0.73846200721585697</v>
      </c>
      <c r="AT114" s="66">
        <v>0.73940362028250395</v>
      </c>
      <c r="AU114" s="66">
        <v>26.413443273521001</v>
      </c>
      <c r="AV114" s="66">
        <v>26.218954908900098</v>
      </c>
      <c r="AW114" s="66">
        <v>0.51140785365903696</v>
      </c>
      <c r="AX114" s="66">
        <v>0.510486414821683</v>
      </c>
      <c r="AY114" s="66">
        <v>0.85207820283356694</v>
      </c>
      <c r="AZ114" s="66">
        <v>0.85461743340531704</v>
      </c>
      <c r="BA114" s="67" t="s">
        <v>75</v>
      </c>
      <c r="BB114" s="67" t="s">
        <v>75</v>
      </c>
      <c r="BC114" s="67" t="s">
        <v>73</v>
      </c>
      <c r="BD114" s="67" t="s">
        <v>73</v>
      </c>
      <c r="BE114" s="67" t="s">
        <v>75</v>
      </c>
      <c r="BF114" s="67" t="s">
        <v>75</v>
      </c>
      <c r="BG114" s="67" t="s">
        <v>77</v>
      </c>
      <c r="BH114" s="67" t="s">
        <v>77</v>
      </c>
      <c r="BI114" s="63">
        <f t="shared" si="933"/>
        <v>1</v>
      </c>
      <c r="BJ114" s="63" t="s">
        <v>83</v>
      </c>
      <c r="BK114" s="66">
        <v>0.739728356583635</v>
      </c>
      <c r="BL114" s="66">
        <v>0.74088756788968202</v>
      </c>
      <c r="BM114" s="66">
        <v>26.943030662540899</v>
      </c>
      <c r="BN114" s="66">
        <v>26.625025595358</v>
      </c>
      <c r="BO114" s="66">
        <v>0.51016825010614397</v>
      </c>
      <c r="BP114" s="66">
        <v>0.50903087539983105</v>
      </c>
      <c r="BQ114" s="66">
        <v>0.85983829217951901</v>
      </c>
      <c r="BR114" s="66">
        <v>0.86117403136036696</v>
      </c>
      <c r="BS114" s="63" t="s">
        <v>75</v>
      </c>
      <c r="BT114" s="63" t="s">
        <v>75</v>
      </c>
      <c r="BU114" s="63" t="s">
        <v>73</v>
      </c>
      <c r="BV114" s="63" t="s">
        <v>73</v>
      </c>
      <c r="BW114" s="63" t="s">
        <v>75</v>
      </c>
      <c r="BX114" s="63" t="s">
        <v>75</v>
      </c>
      <c r="BY114" s="63" t="s">
        <v>77</v>
      </c>
      <c r="BZ114" s="63" t="s">
        <v>77</v>
      </c>
    </row>
    <row r="115" spans="1:78" s="63" customFormat="1" x14ac:dyDescent="0.3">
      <c r="A115" s="62" t="s">
        <v>82</v>
      </c>
      <c r="B115" s="63">
        <v>23773411</v>
      </c>
      <c r="C115" s="63" t="s">
        <v>9</v>
      </c>
      <c r="D115" s="63" t="s">
        <v>254</v>
      </c>
      <c r="E115" s="63" t="s">
        <v>235</v>
      </c>
      <c r="F115" s="79"/>
      <c r="G115" s="64">
        <v>0.86</v>
      </c>
      <c r="H115" s="64" t="str">
        <f t="shared" si="917"/>
        <v>VG</v>
      </c>
      <c r="I115" s="64" t="str">
        <f t="shared" ref="I115" si="934">AJ115</f>
        <v>G</v>
      </c>
      <c r="J115" s="64" t="str">
        <f t="shared" ref="J115" si="935">BB115</f>
        <v>G</v>
      </c>
      <c r="K115" s="64" t="str">
        <f t="shared" ref="K115" si="936">BT115</f>
        <v>G</v>
      </c>
      <c r="L115" s="65">
        <v>-1.1000000000000001E-3</v>
      </c>
      <c r="M115" s="64" t="str">
        <f t="shared" si="921"/>
        <v>VG</v>
      </c>
      <c r="N115" s="64" t="str">
        <f t="shared" ref="N115" si="937">AO115</f>
        <v>VG</v>
      </c>
      <c r="O115" s="64" t="str">
        <f t="shared" ref="O115" si="938">BD115</f>
        <v>NS</v>
      </c>
      <c r="P115" s="64" t="str">
        <f t="shared" ref="P115" si="939">BY115</f>
        <v>VG</v>
      </c>
      <c r="Q115" s="64">
        <v>0.38</v>
      </c>
      <c r="R115" s="64" t="str">
        <f t="shared" si="925"/>
        <v>VG</v>
      </c>
      <c r="S115" s="64" t="str">
        <f t="shared" ref="S115" si="940">AN115</f>
        <v>G</v>
      </c>
      <c r="T115" s="64" t="str">
        <f t="shared" ref="T115" si="941">BF115</f>
        <v>G</v>
      </c>
      <c r="U115" s="64" t="str">
        <f t="shared" ref="U115" si="942">BX115</f>
        <v>G</v>
      </c>
      <c r="V115" s="128">
        <v>0.86</v>
      </c>
      <c r="W115" s="64" t="str">
        <f t="shared" si="929"/>
        <v>VG</v>
      </c>
      <c r="X115" s="64" t="str">
        <f t="shared" ref="X115" si="943">AP115</f>
        <v>G</v>
      </c>
      <c r="Y115" s="64" t="str">
        <f t="shared" ref="Y115" si="944">BH115</f>
        <v>VG</v>
      </c>
      <c r="Z115" s="64" t="str">
        <f t="shared" ref="Z115" si="945">BZ115</f>
        <v>VG</v>
      </c>
      <c r="AA115" s="66">
        <v>0.73647635295409697</v>
      </c>
      <c r="AB115" s="66">
        <v>0.71217887307743999</v>
      </c>
      <c r="AC115" s="66">
        <v>27.2620221999235</v>
      </c>
      <c r="AD115" s="66">
        <v>24.524223809741301</v>
      </c>
      <c r="AE115" s="66">
        <v>0.51334554351421302</v>
      </c>
      <c r="AF115" s="66">
        <v>0.53648963356486201</v>
      </c>
      <c r="AG115" s="66">
        <v>0.86031266235227699</v>
      </c>
      <c r="AH115" s="66">
        <v>0.80604704905596902</v>
      </c>
      <c r="AI115" s="67" t="s">
        <v>75</v>
      </c>
      <c r="AJ115" s="67" t="s">
        <v>75</v>
      </c>
      <c r="AK115" s="67" t="s">
        <v>73</v>
      </c>
      <c r="AL115" s="67" t="s">
        <v>73</v>
      </c>
      <c r="AM115" s="67" t="s">
        <v>75</v>
      </c>
      <c r="AN115" s="67" t="s">
        <v>75</v>
      </c>
      <c r="AO115" s="67" t="s">
        <v>77</v>
      </c>
      <c r="AP115" s="67" t="s">
        <v>75</v>
      </c>
      <c r="AR115" s="68" t="s">
        <v>83</v>
      </c>
      <c r="AS115" s="66">
        <v>0.73846200721585697</v>
      </c>
      <c r="AT115" s="66">
        <v>0.73940362028250395</v>
      </c>
      <c r="AU115" s="66">
        <v>26.413443273521001</v>
      </c>
      <c r="AV115" s="66">
        <v>26.218954908900098</v>
      </c>
      <c r="AW115" s="66">
        <v>0.51140785365903696</v>
      </c>
      <c r="AX115" s="66">
        <v>0.510486414821683</v>
      </c>
      <c r="AY115" s="66">
        <v>0.85207820283356694</v>
      </c>
      <c r="AZ115" s="66">
        <v>0.85461743340531704</v>
      </c>
      <c r="BA115" s="67" t="s">
        <v>75</v>
      </c>
      <c r="BB115" s="67" t="s">
        <v>75</v>
      </c>
      <c r="BC115" s="67" t="s">
        <v>73</v>
      </c>
      <c r="BD115" s="67" t="s">
        <v>73</v>
      </c>
      <c r="BE115" s="67" t="s">
        <v>75</v>
      </c>
      <c r="BF115" s="67" t="s">
        <v>75</v>
      </c>
      <c r="BG115" s="67" t="s">
        <v>77</v>
      </c>
      <c r="BH115" s="67" t="s">
        <v>77</v>
      </c>
      <c r="BI115" s="63">
        <f t="shared" ref="BI115" si="946">IF(BJ115=AR115,1,0)</f>
        <v>1</v>
      </c>
      <c r="BJ115" s="63" t="s">
        <v>83</v>
      </c>
      <c r="BK115" s="66">
        <v>0.739728356583635</v>
      </c>
      <c r="BL115" s="66">
        <v>0.74088756788968202</v>
      </c>
      <c r="BM115" s="66">
        <v>26.943030662540899</v>
      </c>
      <c r="BN115" s="66">
        <v>26.625025595358</v>
      </c>
      <c r="BO115" s="66">
        <v>0.51016825010614397</v>
      </c>
      <c r="BP115" s="66">
        <v>0.50903087539983105</v>
      </c>
      <c r="BQ115" s="66">
        <v>0.85983829217951901</v>
      </c>
      <c r="BR115" s="66">
        <v>0.86117403136036696</v>
      </c>
      <c r="BS115" s="63" t="s">
        <v>75</v>
      </c>
      <c r="BT115" s="63" t="s">
        <v>75</v>
      </c>
      <c r="BU115" s="63" t="s">
        <v>73</v>
      </c>
      <c r="BV115" s="63" t="s">
        <v>73</v>
      </c>
      <c r="BW115" s="63" t="s">
        <v>75</v>
      </c>
      <c r="BX115" s="63" t="s">
        <v>75</v>
      </c>
      <c r="BY115" s="63" t="s">
        <v>77</v>
      </c>
      <c r="BZ115" s="63" t="s">
        <v>77</v>
      </c>
    </row>
    <row r="116" spans="1:78" s="63" customFormat="1" x14ac:dyDescent="0.3">
      <c r="A116" s="62" t="s">
        <v>82</v>
      </c>
      <c r="B116" s="63">
        <v>23773411</v>
      </c>
      <c r="C116" s="63" t="s">
        <v>9</v>
      </c>
      <c r="D116" s="63" t="s">
        <v>303</v>
      </c>
      <c r="E116" s="63" t="s">
        <v>302</v>
      </c>
      <c r="F116" s="79"/>
      <c r="G116" s="64">
        <v>0.75</v>
      </c>
      <c r="H116" s="64" t="str">
        <f t="shared" ref="H116" si="947">IF(G116&gt;0.8,"VG",IF(G116&gt;0.7,"G",IF(G116&gt;0.45,"S","NS")))</f>
        <v>G</v>
      </c>
      <c r="I116" s="64" t="str">
        <f t="shared" ref="I116" si="948">AJ116</f>
        <v>G</v>
      </c>
      <c r="J116" s="64" t="str">
        <f t="shared" ref="J116" si="949">BB116</f>
        <v>G</v>
      </c>
      <c r="K116" s="64" t="str">
        <f t="shared" ref="K116" si="950">BT116</f>
        <v>G</v>
      </c>
      <c r="L116" s="65">
        <v>-0.14299999999999999</v>
      </c>
      <c r="M116" s="64" t="str">
        <f t="shared" ref="M116" si="951">IF(ABS(L116)&lt;5%,"VG",IF(ABS(L116)&lt;10%,"G",IF(ABS(L116)&lt;15%,"S","NS")))</f>
        <v>S</v>
      </c>
      <c r="N116" s="64" t="str">
        <f t="shared" ref="N116" si="952">AO116</f>
        <v>VG</v>
      </c>
      <c r="O116" s="64" t="str">
        <f t="shared" ref="O116" si="953">BD116</f>
        <v>NS</v>
      </c>
      <c r="P116" s="64" t="str">
        <f t="shared" ref="P116" si="954">BY116</f>
        <v>VG</v>
      </c>
      <c r="Q116" s="64">
        <v>0.49</v>
      </c>
      <c r="R116" s="64" t="str">
        <f t="shared" ref="R116" si="955">IF(Q116&lt;=0.5,"VG",IF(Q116&lt;=0.6,"G",IF(Q116&lt;=0.7,"S","NS")))</f>
        <v>VG</v>
      </c>
      <c r="S116" s="64" t="str">
        <f t="shared" ref="S116" si="956">AN116</f>
        <v>G</v>
      </c>
      <c r="T116" s="64" t="str">
        <f t="shared" ref="T116" si="957">BF116</f>
        <v>G</v>
      </c>
      <c r="U116" s="64" t="str">
        <f t="shared" ref="U116" si="958">BX116</f>
        <v>G</v>
      </c>
      <c r="V116" s="128">
        <v>0.80059999999999998</v>
      </c>
      <c r="W116" s="64" t="str">
        <f t="shared" ref="W116" si="959">IF(V116&gt;0.85,"VG",IF(V116&gt;0.75,"G",IF(V116&gt;0.6,"S","NS")))</f>
        <v>G</v>
      </c>
      <c r="X116" s="64" t="str">
        <f t="shared" ref="X116" si="960">AP116</f>
        <v>G</v>
      </c>
      <c r="Y116" s="64" t="str">
        <f t="shared" ref="Y116" si="961">BH116</f>
        <v>VG</v>
      </c>
      <c r="Z116" s="64" t="str">
        <f t="shared" ref="Z116" si="962">BZ116</f>
        <v>VG</v>
      </c>
      <c r="AA116" s="66">
        <v>0.73647635295409697</v>
      </c>
      <c r="AB116" s="66">
        <v>0.71217887307743999</v>
      </c>
      <c r="AC116" s="66">
        <v>27.2620221999235</v>
      </c>
      <c r="AD116" s="66">
        <v>24.524223809741301</v>
      </c>
      <c r="AE116" s="66">
        <v>0.51334554351421302</v>
      </c>
      <c r="AF116" s="66">
        <v>0.53648963356486201</v>
      </c>
      <c r="AG116" s="66">
        <v>0.86031266235227699</v>
      </c>
      <c r="AH116" s="66">
        <v>0.80604704905596902</v>
      </c>
      <c r="AI116" s="67" t="s">
        <v>75</v>
      </c>
      <c r="AJ116" s="67" t="s">
        <v>75</v>
      </c>
      <c r="AK116" s="67" t="s">
        <v>73</v>
      </c>
      <c r="AL116" s="67" t="s">
        <v>73</v>
      </c>
      <c r="AM116" s="67" t="s">
        <v>75</v>
      </c>
      <c r="AN116" s="67" t="s">
        <v>75</v>
      </c>
      <c r="AO116" s="67" t="s">
        <v>77</v>
      </c>
      <c r="AP116" s="67" t="s">
        <v>75</v>
      </c>
      <c r="AR116" s="68" t="s">
        <v>83</v>
      </c>
      <c r="AS116" s="66">
        <v>0.73846200721585697</v>
      </c>
      <c r="AT116" s="66">
        <v>0.73940362028250395</v>
      </c>
      <c r="AU116" s="66">
        <v>26.413443273521001</v>
      </c>
      <c r="AV116" s="66">
        <v>26.218954908900098</v>
      </c>
      <c r="AW116" s="66">
        <v>0.51140785365903696</v>
      </c>
      <c r="AX116" s="66">
        <v>0.510486414821683</v>
      </c>
      <c r="AY116" s="66">
        <v>0.85207820283356694</v>
      </c>
      <c r="AZ116" s="66">
        <v>0.85461743340531704</v>
      </c>
      <c r="BA116" s="67" t="s">
        <v>75</v>
      </c>
      <c r="BB116" s="67" t="s">
        <v>75</v>
      </c>
      <c r="BC116" s="67" t="s">
        <v>73</v>
      </c>
      <c r="BD116" s="67" t="s">
        <v>73</v>
      </c>
      <c r="BE116" s="67" t="s">
        <v>75</v>
      </c>
      <c r="BF116" s="67" t="s">
        <v>75</v>
      </c>
      <c r="BG116" s="67" t="s">
        <v>77</v>
      </c>
      <c r="BH116" s="67" t="s">
        <v>77</v>
      </c>
      <c r="BI116" s="63">
        <f t="shared" ref="BI116" si="963">IF(BJ116=AR116,1,0)</f>
        <v>1</v>
      </c>
      <c r="BJ116" s="63" t="s">
        <v>83</v>
      </c>
      <c r="BK116" s="66">
        <v>0.739728356583635</v>
      </c>
      <c r="BL116" s="66">
        <v>0.74088756788968202</v>
      </c>
      <c r="BM116" s="66">
        <v>26.943030662540899</v>
      </c>
      <c r="BN116" s="66">
        <v>26.625025595358</v>
      </c>
      <c r="BO116" s="66">
        <v>0.51016825010614397</v>
      </c>
      <c r="BP116" s="66">
        <v>0.50903087539983105</v>
      </c>
      <c r="BQ116" s="66">
        <v>0.85983829217951901</v>
      </c>
      <c r="BR116" s="66">
        <v>0.86117403136036696</v>
      </c>
      <c r="BS116" s="63" t="s">
        <v>75</v>
      </c>
      <c r="BT116" s="63" t="s">
        <v>75</v>
      </c>
      <c r="BU116" s="63" t="s">
        <v>73</v>
      </c>
      <c r="BV116" s="63" t="s">
        <v>73</v>
      </c>
      <c r="BW116" s="63" t="s">
        <v>75</v>
      </c>
      <c r="BX116" s="63" t="s">
        <v>75</v>
      </c>
      <c r="BY116" s="63" t="s">
        <v>77</v>
      </c>
      <c r="BZ116" s="63" t="s">
        <v>77</v>
      </c>
    </row>
    <row r="117" spans="1:78" s="63" customFormat="1" x14ac:dyDescent="0.3">
      <c r="A117" s="62" t="s">
        <v>82</v>
      </c>
      <c r="B117" s="63">
        <v>23773411</v>
      </c>
      <c r="C117" s="63" t="s">
        <v>9</v>
      </c>
      <c r="D117" s="63" t="s">
        <v>304</v>
      </c>
      <c r="E117" s="63" t="s">
        <v>305</v>
      </c>
      <c r="F117" s="79"/>
      <c r="G117" s="64">
        <v>0.81</v>
      </c>
      <c r="H117" s="64" t="str">
        <f t="shared" ref="H117" si="964">IF(G117&gt;0.8,"VG",IF(G117&gt;0.7,"G",IF(G117&gt;0.45,"S","NS")))</f>
        <v>VG</v>
      </c>
      <c r="I117" s="64" t="str">
        <f t="shared" ref="I117" si="965">AJ117</f>
        <v>G</v>
      </c>
      <c r="J117" s="64" t="str">
        <f t="shared" ref="J117" si="966">BB117</f>
        <v>G</v>
      </c>
      <c r="K117" s="64" t="str">
        <f t="shared" ref="K117" si="967">BT117</f>
        <v>G</v>
      </c>
      <c r="L117" s="65">
        <v>-6.2899999999999998E-2</v>
      </c>
      <c r="M117" s="64" t="str">
        <f t="shared" ref="M117" si="968">IF(ABS(L117)&lt;5%,"VG",IF(ABS(L117)&lt;10%,"G",IF(ABS(L117)&lt;15%,"S","NS")))</f>
        <v>G</v>
      </c>
      <c r="N117" s="64" t="str">
        <f t="shared" ref="N117" si="969">AO117</f>
        <v>VG</v>
      </c>
      <c r="O117" s="64" t="str">
        <f t="shared" ref="O117" si="970">BD117</f>
        <v>NS</v>
      </c>
      <c r="P117" s="64" t="str">
        <f t="shared" ref="P117" si="971">BY117</f>
        <v>VG</v>
      </c>
      <c r="Q117" s="64">
        <v>0.44</v>
      </c>
      <c r="R117" s="64" t="str">
        <f t="shared" ref="R117" si="972">IF(Q117&lt;=0.5,"VG",IF(Q117&lt;=0.6,"G",IF(Q117&lt;=0.7,"S","NS")))</f>
        <v>VG</v>
      </c>
      <c r="S117" s="64" t="str">
        <f t="shared" ref="S117" si="973">AN117</f>
        <v>G</v>
      </c>
      <c r="T117" s="64" t="str">
        <f t="shared" ref="T117" si="974">BF117</f>
        <v>G</v>
      </c>
      <c r="U117" s="64" t="str">
        <f t="shared" ref="U117" si="975">BX117</f>
        <v>G</v>
      </c>
      <c r="V117" s="128">
        <v>0.82299999999999995</v>
      </c>
      <c r="W117" s="64" t="str">
        <f t="shared" ref="W117" si="976">IF(V117&gt;0.85,"VG",IF(V117&gt;0.75,"G",IF(V117&gt;0.6,"S","NS")))</f>
        <v>G</v>
      </c>
      <c r="X117" s="64" t="str">
        <f t="shared" ref="X117" si="977">AP117</f>
        <v>G</v>
      </c>
      <c r="Y117" s="64" t="str">
        <f t="shared" ref="Y117" si="978">BH117</f>
        <v>VG</v>
      </c>
      <c r="Z117" s="64" t="str">
        <f t="shared" ref="Z117" si="979">BZ117</f>
        <v>VG</v>
      </c>
      <c r="AA117" s="66">
        <v>0.73647635295409697</v>
      </c>
      <c r="AB117" s="66">
        <v>0.71217887307743999</v>
      </c>
      <c r="AC117" s="66">
        <v>27.2620221999235</v>
      </c>
      <c r="AD117" s="66">
        <v>24.524223809741301</v>
      </c>
      <c r="AE117" s="66">
        <v>0.51334554351421302</v>
      </c>
      <c r="AF117" s="66">
        <v>0.53648963356486201</v>
      </c>
      <c r="AG117" s="66">
        <v>0.86031266235227699</v>
      </c>
      <c r="AH117" s="66">
        <v>0.80604704905596902</v>
      </c>
      <c r="AI117" s="67" t="s">
        <v>75</v>
      </c>
      <c r="AJ117" s="67" t="s">
        <v>75</v>
      </c>
      <c r="AK117" s="67" t="s">
        <v>73</v>
      </c>
      <c r="AL117" s="67" t="s">
        <v>73</v>
      </c>
      <c r="AM117" s="67" t="s">
        <v>75</v>
      </c>
      <c r="AN117" s="67" t="s">
        <v>75</v>
      </c>
      <c r="AO117" s="67" t="s">
        <v>77</v>
      </c>
      <c r="AP117" s="67" t="s">
        <v>75</v>
      </c>
      <c r="AR117" s="68" t="s">
        <v>83</v>
      </c>
      <c r="AS117" s="66">
        <v>0.73846200721585697</v>
      </c>
      <c r="AT117" s="66">
        <v>0.73940362028250395</v>
      </c>
      <c r="AU117" s="66">
        <v>26.413443273521001</v>
      </c>
      <c r="AV117" s="66">
        <v>26.218954908900098</v>
      </c>
      <c r="AW117" s="66">
        <v>0.51140785365903696</v>
      </c>
      <c r="AX117" s="66">
        <v>0.510486414821683</v>
      </c>
      <c r="AY117" s="66">
        <v>0.85207820283356694</v>
      </c>
      <c r="AZ117" s="66">
        <v>0.85461743340531704</v>
      </c>
      <c r="BA117" s="67" t="s">
        <v>75</v>
      </c>
      <c r="BB117" s="67" t="s">
        <v>75</v>
      </c>
      <c r="BC117" s="67" t="s">
        <v>73</v>
      </c>
      <c r="BD117" s="67" t="s">
        <v>73</v>
      </c>
      <c r="BE117" s="67" t="s">
        <v>75</v>
      </c>
      <c r="BF117" s="67" t="s">
        <v>75</v>
      </c>
      <c r="BG117" s="67" t="s">
        <v>77</v>
      </c>
      <c r="BH117" s="67" t="s">
        <v>77</v>
      </c>
      <c r="BI117" s="63">
        <f t="shared" ref="BI117" si="980">IF(BJ117=AR117,1,0)</f>
        <v>1</v>
      </c>
      <c r="BJ117" s="63" t="s">
        <v>83</v>
      </c>
      <c r="BK117" s="66">
        <v>0.739728356583635</v>
      </c>
      <c r="BL117" s="66">
        <v>0.74088756788968202</v>
      </c>
      <c r="BM117" s="66">
        <v>26.943030662540899</v>
      </c>
      <c r="BN117" s="66">
        <v>26.625025595358</v>
      </c>
      <c r="BO117" s="66">
        <v>0.51016825010614397</v>
      </c>
      <c r="BP117" s="66">
        <v>0.50903087539983105</v>
      </c>
      <c r="BQ117" s="66">
        <v>0.85983829217951901</v>
      </c>
      <c r="BR117" s="66">
        <v>0.86117403136036696</v>
      </c>
      <c r="BS117" s="63" t="s">
        <v>75</v>
      </c>
      <c r="BT117" s="63" t="s">
        <v>75</v>
      </c>
      <c r="BU117" s="63" t="s">
        <v>73</v>
      </c>
      <c r="BV117" s="63" t="s">
        <v>73</v>
      </c>
      <c r="BW117" s="63" t="s">
        <v>75</v>
      </c>
      <c r="BX117" s="63" t="s">
        <v>75</v>
      </c>
      <c r="BY117" s="63" t="s">
        <v>77</v>
      </c>
      <c r="BZ117" s="63" t="s">
        <v>77</v>
      </c>
    </row>
    <row r="118" spans="1:78" s="63" customFormat="1" x14ac:dyDescent="0.3">
      <c r="A118" s="62" t="s">
        <v>82</v>
      </c>
      <c r="B118" s="63">
        <v>23773411</v>
      </c>
      <c r="C118" s="63" t="s">
        <v>9</v>
      </c>
      <c r="D118" s="63" t="s">
        <v>304</v>
      </c>
      <c r="E118" s="63" t="s">
        <v>306</v>
      </c>
      <c r="F118" s="79"/>
      <c r="G118" s="64">
        <v>0.81</v>
      </c>
      <c r="H118" s="64" t="str">
        <f t="shared" ref="H118" si="981">IF(G118&gt;0.8,"VG",IF(G118&gt;0.7,"G",IF(G118&gt;0.45,"S","NS")))</f>
        <v>VG</v>
      </c>
      <c r="I118" s="64" t="str">
        <f t="shared" ref="I118" si="982">AJ118</f>
        <v>G</v>
      </c>
      <c r="J118" s="64" t="str">
        <f t="shared" ref="J118" si="983">BB118</f>
        <v>G</v>
      </c>
      <c r="K118" s="64" t="str">
        <f t="shared" ref="K118" si="984">BT118</f>
        <v>G</v>
      </c>
      <c r="L118" s="65">
        <v>-1.5299999999999999E-2</v>
      </c>
      <c r="M118" s="64" t="str">
        <f t="shared" ref="M118" si="985">IF(ABS(L118)&lt;5%,"VG",IF(ABS(L118)&lt;10%,"G",IF(ABS(L118)&lt;15%,"S","NS")))</f>
        <v>VG</v>
      </c>
      <c r="N118" s="64" t="str">
        <f t="shared" ref="N118" si="986">AO118</f>
        <v>VG</v>
      </c>
      <c r="O118" s="64" t="str">
        <f t="shared" ref="O118" si="987">BD118</f>
        <v>NS</v>
      </c>
      <c r="P118" s="64" t="str">
        <f t="shared" ref="P118" si="988">BY118</f>
        <v>VG</v>
      </c>
      <c r="Q118" s="64">
        <v>0.43</v>
      </c>
      <c r="R118" s="64" t="str">
        <f t="shared" ref="R118" si="989">IF(Q118&lt;=0.5,"VG",IF(Q118&lt;=0.6,"G",IF(Q118&lt;=0.7,"S","NS")))</f>
        <v>VG</v>
      </c>
      <c r="S118" s="64" t="str">
        <f t="shared" ref="S118" si="990">AN118</f>
        <v>G</v>
      </c>
      <c r="T118" s="64" t="str">
        <f t="shared" ref="T118" si="991">BF118</f>
        <v>G</v>
      </c>
      <c r="U118" s="64" t="str">
        <f t="shared" ref="U118" si="992">BX118</f>
        <v>G</v>
      </c>
      <c r="V118" s="128">
        <v>0.82199999999999995</v>
      </c>
      <c r="W118" s="64" t="str">
        <f t="shared" ref="W118" si="993">IF(V118&gt;0.85,"VG",IF(V118&gt;0.75,"G",IF(V118&gt;0.6,"S","NS")))</f>
        <v>G</v>
      </c>
      <c r="X118" s="64" t="str">
        <f t="shared" ref="X118" si="994">AP118</f>
        <v>G</v>
      </c>
      <c r="Y118" s="64" t="str">
        <f t="shared" ref="Y118" si="995">BH118</f>
        <v>VG</v>
      </c>
      <c r="Z118" s="64" t="str">
        <f t="shared" ref="Z118" si="996">BZ118</f>
        <v>VG</v>
      </c>
      <c r="AA118" s="66">
        <v>0.73647635295409697</v>
      </c>
      <c r="AB118" s="66">
        <v>0.71217887307743999</v>
      </c>
      <c r="AC118" s="66">
        <v>27.2620221999235</v>
      </c>
      <c r="AD118" s="66">
        <v>24.524223809741301</v>
      </c>
      <c r="AE118" s="66">
        <v>0.51334554351421302</v>
      </c>
      <c r="AF118" s="66">
        <v>0.53648963356486201</v>
      </c>
      <c r="AG118" s="66">
        <v>0.86031266235227699</v>
      </c>
      <c r="AH118" s="66">
        <v>0.80604704905596902</v>
      </c>
      <c r="AI118" s="67" t="s">
        <v>75</v>
      </c>
      <c r="AJ118" s="67" t="s">
        <v>75</v>
      </c>
      <c r="AK118" s="67" t="s">
        <v>73</v>
      </c>
      <c r="AL118" s="67" t="s">
        <v>73</v>
      </c>
      <c r="AM118" s="67" t="s">
        <v>75</v>
      </c>
      <c r="AN118" s="67" t="s">
        <v>75</v>
      </c>
      <c r="AO118" s="67" t="s">
        <v>77</v>
      </c>
      <c r="AP118" s="67" t="s">
        <v>75</v>
      </c>
      <c r="AR118" s="68" t="s">
        <v>83</v>
      </c>
      <c r="AS118" s="66">
        <v>0.73846200721585697</v>
      </c>
      <c r="AT118" s="66">
        <v>0.73940362028250395</v>
      </c>
      <c r="AU118" s="66">
        <v>26.413443273521001</v>
      </c>
      <c r="AV118" s="66">
        <v>26.218954908900098</v>
      </c>
      <c r="AW118" s="66">
        <v>0.51140785365903696</v>
      </c>
      <c r="AX118" s="66">
        <v>0.510486414821683</v>
      </c>
      <c r="AY118" s="66">
        <v>0.85207820283356694</v>
      </c>
      <c r="AZ118" s="66">
        <v>0.85461743340531704</v>
      </c>
      <c r="BA118" s="67" t="s">
        <v>75</v>
      </c>
      <c r="BB118" s="67" t="s">
        <v>75</v>
      </c>
      <c r="BC118" s="67" t="s">
        <v>73</v>
      </c>
      <c r="BD118" s="67" t="s">
        <v>73</v>
      </c>
      <c r="BE118" s="67" t="s">
        <v>75</v>
      </c>
      <c r="BF118" s="67" t="s">
        <v>75</v>
      </c>
      <c r="BG118" s="67" t="s">
        <v>77</v>
      </c>
      <c r="BH118" s="67" t="s">
        <v>77</v>
      </c>
      <c r="BI118" s="63">
        <f t="shared" ref="BI118" si="997">IF(BJ118=AR118,1,0)</f>
        <v>1</v>
      </c>
      <c r="BJ118" s="63" t="s">
        <v>83</v>
      </c>
      <c r="BK118" s="66">
        <v>0.739728356583635</v>
      </c>
      <c r="BL118" s="66">
        <v>0.74088756788968202</v>
      </c>
      <c r="BM118" s="66">
        <v>26.943030662540899</v>
      </c>
      <c r="BN118" s="66">
        <v>26.625025595358</v>
      </c>
      <c r="BO118" s="66">
        <v>0.51016825010614397</v>
      </c>
      <c r="BP118" s="66">
        <v>0.50903087539983105</v>
      </c>
      <c r="BQ118" s="66">
        <v>0.85983829217951901</v>
      </c>
      <c r="BR118" s="66">
        <v>0.86117403136036696</v>
      </c>
      <c r="BS118" s="63" t="s">
        <v>75</v>
      </c>
      <c r="BT118" s="63" t="s">
        <v>75</v>
      </c>
      <c r="BU118" s="63" t="s">
        <v>73</v>
      </c>
      <c r="BV118" s="63" t="s">
        <v>73</v>
      </c>
      <c r="BW118" s="63" t="s">
        <v>75</v>
      </c>
      <c r="BX118" s="63" t="s">
        <v>75</v>
      </c>
      <c r="BY118" s="63" t="s">
        <v>77</v>
      </c>
      <c r="BZ118" s="63" t="s">
        <v>77</v>
      </c>
    </row>
    <row r="119" spans="1:78" s="63" customFormat="1" x14ac:dyDescent="0.3">
      <c r="A119" s="62" t="s">
        <v>82</v>
      </c>
      <c r="B119" s="63">
        <v>23773411</v>
      </c>
      <c r="C119" s="63" t="s">
        <v>9</v>
      </c>
      <c r="D119" s="63" t="s">
        <v>313</v>
      </c>
      <c r="E119" s="63" t="s">
        <v>314</v>
      </c>
      <c r="F119" s="79"/>
      <c r="G119" s="64">
        <v>0.81</v>
      </c>
      <c r="H119" s="64" t="str">
        <f t="shared" ref="H119" si="998">IF(G119&gt;0.8,"VG",IF(G119&gt;0.7,"G",IF(G119&gt;0.45,"S","NS")))</f>
        <v>VG</v>
      </c>
      <c r="I119" s="64" t="str">
        <f t="shared" ref="I119" si="999">AJ119</f>
        <v>G</v>
      </c>
      <c r="J119" s="64" t="str">
        <f t="shared" ref="J119" si="1000">BB119</f>
        <v>G</v>
      </c>
      <c r="K119" s="64" t="str">
        <f t="shared" ref="K119" si="1001">BT119</f>
        <v>G</v>
      </c>
      <c r="L119" s="65">
        <v>-1.5299999999999999E-2</v>
      </c>
      <c r="M119" s="64" t="str">
        <f t="shared" ref="M119" si="1002">IF(ABS(L119)&lt;5%,"VG",IF(ABS(L119)&lt;10%,"G",IF(ABS(L119)&lt;15%,"S","NS")))</f>
        <v>VG</v>
      </c>
      <c r="N119" s="64" t="str">
        <f t="shared" ref="N119" si="1003">AO119</f>
        <v>VG</v>
      </c>
      <c r="O119" s="64" t="str">
        <f t="shared" ref="O119" si="1004">BD119</f>
        <v>NS</v>
      </c>
      <c r="P119" s="64" t="str">
        <f t="shared" ref="P119" si="1005">BY119</f>
        <v>VG</v>
      </c>
      <c r="Q119" s="64">
        <v>0.43</v>
      </c>
      <c r="R119" s="64" t="str">
        <f t="shared" ref="R119" si="1006">IF(Q119&lt;=0.5,"VG",IF(Q119&lt;=0.6,"G",IF(Q119&lt;=0.7,"S","NS")))</f>
        <v>VG</v>
      </c>
      <c r="S119" s="64" t="str">
        <f t="shared" ref="S119" si="1007">AN119</f>
        <v>G</v>
      </c>
      <c r="T119" s="64" t="str">
        <f t="shared" ref="T119" si="1008">BF119</f>
        <v>G</v>
      </c>
      <c r="U119" s="64" t="str">
        <f t="shared" ref="U119" si="1009">BX119</f>
        <v>G</v>
      </c>
      <c r="V119" s="128">
        <v>0.82199999999999995</v>
      </c>
      <c r="W119" s="64" t="str">
        <f t="shared" ref="W119" si="1010">IF(V119&gt;0.85,"VG",IF(V119&gt;0.75,"G",IF(V119&gt;0.6,"S","NS")))</f>
        <v>G</v>
      </c>
      <c r="X119" s="64" t="str">
        <f t="shared" ref="X119" si="1011">AP119</f>
        <v>G</v>
      </c>
      <c r="Y119" s="64" t="str">
        <f t="shared" ref="Y119" si="1012">BH119</f>
        <v>VG</v>
      </c>
      <c r="Z119" s="64" t="str">
        <f t="shared" ref="Z119" si="1013">BZ119</f>
        <v>VG</v>
      </c>
      <c r="AA119" s="66">
        <v>0.73647635295409697</v>
      </c>
      <c r="AB119" s="66">
        <v>0.71217887307743999</v>
      </c>
      <c r="AC119" s="66">
        <v>27.2620221999235</v>
      </c>
      <c r="AD119" s="66">
        <v>24.524223809741301</v>
      </c>
      <c r="AE119" s="66">
        <v>0.51334554351421302</v>
      </c>
      <c r="AF119" s="66">
        <v>0.53648963356486201</v>
      </c>
      <c r="AG119" s="66">
        <v>0.86031266235227699</v>
      </c>
      <c r="AH119" s="66">
        <v>0.80604704905596902</v>
      </c>
      <c r="AI119" s="67" t="s">
        <v>75</v>
      </c>
      <c r="AJ119" s="67" t="s">
        <v>75</v>
      </c>
      <c r="AK119" s="67" t="s">
        <v>73</v>
      </c>
      <c r="AL119" s="67" t="s">
        <v>73</v>
      </c>
      <c r="AM119" s="67" t="s">
        <v>75</v>
      </c>
      <c r="AN119" s="67" t="s">
        <v>75</v>
      </c>
      <c r="AO119" s="67" t="s">
        <v>77</v>
      </c>
      <c r="AP119" s="67" t="s">
        <v>75</v>
      </c>
      <c r="AR119" s="68" t="s">
        <v>83</v>
      </c>
      <c r="AS119" s="66">
        <v>0.73846200721585697</v>
      </c>
      <c r="AT119" s="66">
        <v>0.73940362028250395</v>
      </c>
      <c r="AU119" s="66">
        <v>26.413443273521001</v>
      </c>
      <c r="AV119" s="66">
        <v>26.218954908900098</v>
      </c>
      <c r="AW119" s="66">
        <v>0.51140785365903696</v>
      </c>
      <c r="AX119" s="66">
        <v>0.510486414821683</v>
      </c>
      <c r="AY119" s="66">
        <v>0.85207820283356694</v>
      </c>
      <c r="AZ119" s="66">
        <v>0.85461743340531704</v>
      </c>
      <c r="BA119" s="67" t="s">
        <v>75</v>
      </c>
      <c r="BB119" s="67" t="s">
        <v>75</v>
      </c>
      <c r="BC119" s="67" t="s">
        <v>73</v>
      </c>
      <c r="BD119" s="67" t="s">
        <v>73</v>
      </c>
      <c r="BE119" s="67" t="s">
        <v>75</v>
      </c>
      <c r="BF119" s="67" t="s">
        <v>75</v>
      </c>
      <c r="BG119" s="67" t="s">
        <v>77</v>
      </c>
      <c r="BH119" s="67" t="s">
        <v>77</v>
      </c>
      <c r="BI119" s="63">
        <f t="shared" ref="BI119" si="1014">IF(BJ119=AR119,1,0)</f>
        <v>1</v>
      </c>
      <c r="BJ119" s="63" t="s">
        <v>83</v>
      </c>
      <c r="BK119" s="66">
        <v>0.739728356583635</v>
      </c>
      <c r="BL119" s="66">
        <v>0.74088756788968202</v>
      </c>
      <c r="BM119" s="66">
        <v>26.943030662540899</v>
      </c>
      <c r="BN119" s="66">
        <v>26.625025595358</v>
      </c>
      <c r="BO119" s="66">
        <v>0.51016825010614397</v>
      </c>
      <c r="BP119" s="66">
        <v>0.50903087539983105</v>
      </c>
      <c r="BQ119" s="66">
        <v>0.85983829217951901</v>
      </c>
      <c r="BR119" s="66">
        <v>0.86117403136036696</v>
      </c>
      <c r="BS119" s="63" t="s">
        <v>75</v>
      </c>
      <c r="BT119" s="63" t="s">
        <v>75</v>
      </c>
      <c r="BU119" s="63" t="s">
        <v>73</v>
      </c>
      <c r="BV119" s="63" t="s">
        <v>73</v>
      </c>
      <c r="BW119" s="63" t="s">
        <v>75</v>
      </c>
      <c r="BX119" s="63" t="s">
        <v>75</v>
      </c>
      <c r="BY119" s="63" t="s">
        <v>77</v>
      </c>
      <c r="BZ119" s="63" t="s">
        <v>77</v>
      </c>
    </row>
    <row r="120" spans="1:78" s="63" customFormat="1" x14ac:dyDescent="0.3">
      <c r="A120" s="62" t="s">
        <v>82</v>
      </c>
      <c r="B120" s="63">
        <v>23773411</v>
      </c>
      <c r="C120" s="63" t="s">
        <v>9</v>
      </c>
      <c r="D120" s="63" t="s">
        <v>327</v>
      </c>
      <c r="E120" s="63" t="s">
        <v>314</v>
      </c>
      <c r="F120" s="79"/>
      <c r="G120" s="64">
        <v>0.86</v>
      </c>
      <c r="H120" s="64" t="str">
        <f t="shared" ref="H120:H121" si="1015">IF(G120&gt;0.8,"VG",IF(G120&gt;0.7,"G",IF(G120&gt;0.45,"S","NS")))</f>
        <v>VG</v>
      </c>
      <c r="I120" s="64" t="str">
        <f t="shared" ref="I120:I121" si="1016">AJ120</f>
        <v>G</v>
      </c>
      <c r="J120" s="64" t="str">
        <f t="shared" ref="J120:J121" si="1017">BB120</f>
        <v>G</v>
      </c>
      <c r="K120" s="64" t="str">
        <f t="shared" ref="K120:K121" si="1018">BT120</f>
        <v>G</v>
      </c>
      <c r="L120" s="65">
        <v>-4.5900000000000003E-2</v>
      </c>
      <c r="M120" s="64" t="str">
        <f t="shared" ref="M120:M121" si="1019">IF(ABS(L120)&lt;5%,"VG",IF(ABS(L120)&lt;10%,"G",IF(ABS(L120)&lt;15%,"S","NS")))</f>
        <v>VG</v>
      </c>
      <c r="N120" s="64" t="str">
        <f t="shared" ref="N120:N121" si="1020">AO120</f>
        <v>VG</v>
      </c>
      <c r="O120" s="64" t="str">
        <f t="shared" ref="O120:O121" si="1021">BD120</f>
        <v>NS</v>
      </c>
      <c r="P120" s="64" t="str">
        <f t="shared" ref="P120:P121" si="1022">BY120</f>
        <v>VG</v>
      </c>
      <c r="Q120" s="64">
        <v>0.37</v>
      </c>
      <c r="R120" s="64" t="str">
        <f t="shared" ref="R120:R121" si="1023">IF(Q120&lt;=0.5,"VG",IF(Q120&lt;=0.6,"G",IF(Q120&lt;=0.7,"S","NS")))</f>
        <v>VG</v>
      </c>
      <c r="S120" s="64" t="str">
        <f t="shared" ref="S120:S121" si="1024">AN120</f>
        <v>G</v>
      </c>
      <c r="T120" s="64" t="str">
        <f t="shared" ref="T120:T121" si="1025">BF120</f>
        <v>G</v>
      </c>
      <c r="U120" s="64" t="str">
        <f t="shared" ref="U120:U121" si="1026">BX120</f>
        <v>G</v>
      </c>
      <c r="V120" s="128">
        <v>0.86519999999999997</v>
      </c>
      <c r="W120" s="64" t="str">
        <f t="shared" ref="W120:W121" si="1027">IF(V120&gt;0.85,"VG",IF(V120&gt;0.75,"G",IF(V120&gt;0.6,"S","NS")))</f>
        <v>VG</v>
      </c>
      <c r="X120" s="64" t="str">
        <f t="shared" ref="X120:X121" si="1028">AP120</f>
        <v>G</v>
      </c>
      <c r="Y120" s="64" t="str">
        <f t="shared" ref="Y120:Y121" si="1029">BH120</f>
        <v>VG</v>
      </c>
      <c r="Z120" s="64" t="str">
        <f t="shared" ref="Z120:Z121" si="1030">BZ120</f>
        <v>VG</v>
      </c>
      <c r="AA120" s="66">
        <v>0.73647635295409697</v>
      </c>
      <c r="AB120" s="66">
        <v>0.71217887307743999</v>
      </c>
      <c r="AC120" s="66">
        <v>27.2620221999235</v>
      </c>
      <c r="AD120" s="66">
        <v>24.524223809741301</v>
      </c>
      <c r="AE120" s="66">
        <v>0.51334554351421302</v>
      </c>
      <c r="AF120" s="66">
        <v>0.53648963356486201</v>
      </c>
      <c r="AG120" s="66">
        <v>0.86031266235227699</v>
      </c>
      <c r="AH120" s="66">
        <v>0.80604704905596902</v>
      </c>
      <c r="AI120" s="67" t="s">
        <v>75</v>
      </c>
      <c r="AJ120" s="67" t="s">
        <v>75</v>
      </c>
      <c r="AK120" s="67" t="s">
        <v>73</v>
      </c>
      <c r="AL120" s="67" t="s">
        <v>73</v>
      </c>
      <c r="AM120" s="67" t="s">
        <v>75</v>
      </c>
      <c r="AN120" s="67" t="s">
        <v>75</v>
      </c>
      <c r="AO120" s="67" t="s">
        <v>77</v>
      </c>
      <c r="AP120" s="67" t="s">
        <v>75</v>
      </c>
      <c r="AR120" s="68" t="s">
        <v>83</v>
      </c>
      <c r="AS120" s="66">
        <v>0.73846200721585697</v>
      </c>
      <c r="AT120" s="66">
        <v>0.73940362028250395</v>
      </c>
      <c r="AU120" s="66">
        <v>26.413443273521001</v>
      </c>
      <c r="AV120" s="66">
        <v>26.218954908900098</v>
      </c>
      <c r="AW120" s="66">
        <v>0.51140785365903696</v>
      </c>
      <c r="AX120" s="66">
        <v>0.510486414821683</v>
      </c>
      <c r="AY120" s="66">
        <v>0.85207820283356694</v>
      </c>
      <c r="AZ120" s="66">
        <v>0.85461743340531704</v>
      </c>
      <c r="BA120" s="67" t="s">
        <v>75</v>
      </c>
      <c r="BB120" s="67" t="s">
        <v>75</v>
      </c>
      <c r="BC120" s="67" t="s">
        <v>73</v>
      </c>
      <c r="BD120" s="67" t="s">
        <v>73</v>
      </c>
      <c r="BE120" s="67" t="s">
        <v>75</v>
      </c>
      <c r="BF120" s="67" t="s">
        <v>75</v>
      </c>
      <c r="BG120" s="67" t="s">
        <v>77</v>
      </c>
      <c r="BH120" s="67" t="s">
        <v>77</v>
      </c>
      <c r="BI120" s="63">
        <f t="shared" ref="BI120:BI121" si="1031">IF(BJ120=AR120,1,0)</f>
        <v>1</v>
      </c>
      <c r="BJ120" s="63" t="s">
        <v>83</v>
      </c>
      <c r="BK120" s="66">
        <v>0.739728356583635</v>
      </c>
      <c r="BL120" s="66">
        <v>0.74088756788968202</v>
      </c>
      <c r="BM120" s="66">
        <v>26.943030662540899</v>
      </c>
      <c r="BN120" s="66">
        <v>26.625025595358</v>
      </c>
      <c r="BO120" s="66">
        <v>0.51016825010614397</v>
      </c>
      <c r="BP120" s="66">
        <v>0.50903087539983105</v>
      </c>
      <c r="BQ120" s="66">
        <v>0.85983829217951901</v>
      </c>
      <c r="BR120" s="66">
        <v>0.86117403136036696</v>
      </c>
      <c r="BS120" s="63" t="s">
        <v>75</v>
      </c>
      <c r="BT120" s="63" t="s">
        <v>75</v>
      </c>
      <c r="BU120" s="63" t="s">
        <v>73</v>
      </c>
      <c r="BV120" s="63" t="s">
        <v>73</v>
      </c>
      <c r="BW120" s="63" t="s">
        <v>75</v>
      </c>
      <c r="BX120" s="63" t="s">
        <v>75</v>
      </c>
      <c r="BY120" s="63" t="s">
        <v>77</v>
      </c>
      <c r="BZ120" s="63" t="s">
        <v>77</v>
      </c>
    </row>
    <row r="121" spans="1:78" s="63" customFormat="1" x14ac:dyDescent="0.3">
      <c r="A121" s="62" t="s">
        <v>82</v>
      </c>
      <c r="B121" s="63">
        <v>23773411</v>
      </c>
      <c r="C121" s="63" t="s">
        <v>9</v>
      </c>
      <c r="D121" s="63" t="s">
        <v>329</v>
      </c>
      <c r="E121" s="63" t="s">
        <v>330</v>
      </c>
      <c r="F121" s="79"/>
      <c r="G121" s="64">
        <v>0.84</v>
      </c>
      <c r="H121" s="64" t="str">
        <f t="shared" si="1015"/>
        <v>VG</v>
      </c>
      <c r="I121" s="64" t="str">
        <f t="shared" si="1016"/>
        <v>G</v>
      </c>
      <c r="J121" s="64" t="str">
        <f t="shared" si="1017"/>
        <v>G</v>
      </c>
      <c r="K121" s="64" t="str">
        <f t="shared" si="1018"/>
        <v>G</v>
      </c>
      <c r="L121" s="65">
        <v>6.9000000000000006E-2</v>
      </c>
      <c r="M121" s="64" t="str">
        <f t="shared" si="1019"/>
        <v>G</v>
      </c>
      <c r="N121" s="64" t="str">
        <f t="shared" si="1020"/>
        <v>VG</v>
      </c>
      <c r="O121" s="64" t="str">
        <f t="shared" si="1021"/>
        <v>NS</v>
      </c>
      <c r="P121" s="64" t="str">
        <f t="shared" si="1022"/>
        <v>VG</v>
      </c>
      <c r="Q121" s="64">
        <v>0.4</v>
      </c>
      <c r="R121" s="64" t="str">
        <f t="shared" si="1023"/>
        <v>VG</v>
      </c>
      <c r="S121" s="64" t="str">
        <f t="shared" si="1024"/>
        <v>G</v>
      </c>
      <c r="T121" s="64" t="str">
        <f t="shared" si="1025"/>
        <v>G</v>
      </c>
      <c r="U121" s="64" t="str">
        <f t="shared" si="1026"/>
        <v>G</v>
      </c>
      <c r="V121" s="128">
        <v>0.84599999999999997</v>
      </c>
      <c r="W121" s="64" t="str">
        <f t="shared" si="1027"/>
        <v>G</v>
      </c>
      <c r="X121" s="64" t="str">
        <f t="shared" si="1028"/>
        <v>G</v>
      </c>
      <c r="Y121" s="64" t="str">
        <f t="shared" si="1029"/>
        <v>VG</v>
      </c>
      <c r="Z121" s="64" t="str">
        <f t="shared" si="1030"/>
        <v>VG</v>
      </c>
      <c r="AA121" s="66">
        <v>0.73647635295409697</v>
      </c>
      <c r="AB121" s="66">
        <v>0.71217887307743999</v>
      </c>
      <c r="AC121" s="66">
        <v>27.2620221999235</v>
      </c>
      <c r="AD121" s="66">
        <v>24.524223809741301</v>
      </c>
      <c r="AE121" s="66">
        <v>0.51334554351421302</v>
      </c>
      <c r="AF121" s="66">
        <v>0.53648963356486201</v>
      </c>
      <c r="AG121" s="66">
        <v>0.86031266235227699</v>
      </c>
      <c r="AH121" s="66">
        <v>0.80604704905596902</v>
      </c>
      <c r="AI121" s="67" t="s">
        <v>75</v>
      </c>
      <c r="AJ121" s="67" t="s">
        <v>75</v>
      </c>
      <c r="AK121" s="67" t="s">
        <v>73</v>
      </c>
      <c r="AL121" s="67" t="s">
        <v>73</v>
      </c>
      <c r="AM121" s="67" t="s">
        <v>75</v>
      </c>
      <c r="AN121" s="67" t="s">
        <v>75</v>
      </c>
      <c r="AO121" s="67" t="s">
        <v>77</v>
      </c>
      <c r="AP121" s="67" t="s">
        <v>75</v>
      </c>
      <c r="AR121" s="68" t="s">
        <v>83</v>
      </c>
      <c r="AS121" s="66">
        <v>0.73846200721585697</v>
      </c>
      <c r="AT121" s="66">
        <v>0.73940362028250395</v>
      </c>
      <c r="AU121" s="66">
        <v>26.413443273521001</v>
      </c>
      <c r="AV121" s="66">
        <v>26.218954908900098</v>
      </c>
      <c r="AW121" s="66">
        <v>0.51140785365903696</v>
      </c>
      <c r="AX121" s="66">
        <v>0.510486414821683</v>
      </c>
      <c r="AY121" s="66">
        <v>0.85207820283356694</v>
      </c>
      <c r="AZ121" s="66">
        <v>0.85461743340531704</v>
      </c>
      <c r="BA121" s="67" t="s">
        <v>75</v>
      </c>
      <c r="BB121" s="67" t="s">
        <v>75</v>
      </c>
      <c r="BC121" s="67" t="s">
        <v>73</v>
      </c>
      <c r="BD121" s="67" t="s">
        <v>73</v>
      </c>
      <c r="BE121" s="67" t="s">
        <v>75</v>
      </c>
      <c r="BF121" s="67" t="s">
        <v>75</v>
      </c>
      <c r="BG121" s="67" t="s">
        <v>77</v>
      </c>
      <c r="BH121" s="67" t="s">
        <v>77</v>
      </c>
      <c r="BI121" s="63">
        <f t="shared" si="1031"/>
        <v>1</v>
      </c>
      <c r="BJ121" s="63" t="s">
        <v>83</v>
      </c>
      <c r="BK121" s="66">
        <v>0.739728356583635</v>
      </c>
      <c r="BL121" s="66">
        <v>0.74088756788968202</v>
      </c>
      <c r="BM121" s="66">
        <v>26.943030662540899</v>
      </c>
      <c r="BN121" s="66">
        <v>26.625025595358</v>
      </c>
      <c r="BO121" s="66">
        <v>0.51016825010614397</v>
      </c>
      <c r="BP121" s="66">
        <v>0.50903087539983105</v>
      </c>
      <c r="BQ121" s="66">
        <v>0.85983829217951901</v>
      </c>
      <c r="BR121" s="66">
        <v>0.86117403136036696</v>
      </c>
      <c r="BS121" s="63" t="s">
        <v>75</v>
      </c>
      <c r="BT121" s="63" t="s">
        <v>75</v>
      </c>
      <c r="BU121" s="63" t="s">
        <v>73</v>
      </c>
      <c r="BV121" s="63" t="s">
        <v>73</v>
      </c>
      <c r="BW121" s="63" t="s">
        <v>75</v>
      </c>
      <c r="BX121" s="63" t="s">
        <v>75</v>
      </c>
      <c r="BY121" s="63" t="s">
        <v>77</v>
      </c>
      <c r="BZ121" s="63" t="s">
        <v>77</v>
      </c>
    </row>
    <row r="122" spans="1:78" s="47" customFormat="1" x14ac:dyDescent="0.3">
      <c r="A122" s="48" t="s">
        <v>82</v>
      </c>
      <c r="B122" s="47">
        <v>23773411</v>
      </c>
      <c r="C122" s="47" t="s">
        <v>9</v>
      </c>
      <c r="D122" s="47" t="s">
        <v>328</v>
      </c>
      <c r="E122" s="47" t="s">
        <v>293</v>
      </c>
      <c r="F122" s="100"/>
      <c r="G122" s="49">
        <v>0.77</v>
      </c>
      <c r="H122" s="49" t="str">
        <f t="shared" ref="H122" si="1032">IF(G122&gt;0.8,"VG",IF(G122&gt;0.7,"G",IF(G122&gt;0.45,"S","NS")))</f>
        <v>G</v>
      </c>
      <c r="I122" s="49" t="str">
        <f t="shared" ref="I122" si="1033">AJ122</f>
        <v>G</v>
      </c>
      <c r="J122" s="49" t="str">
        <f t="shared" ref="J122" si="1034">BB122</f>
        <v>G</v>
      </c>
      <c r="K122" s="49" t="str">
        <f t="shared" ref="K122" si="1035">BT122</f>
        <v>G</v>
      </c>
      <c r="L122" s="50">
        <v>0.33400000000000002</v>
      </c>
      <c r="M122" s="49" t="str">
        <f t="shared" ref="M122" si="1036">IF(ABS(L122)&lt;5%,"VG",IF(ABS(L122)&lt;10%,"G",IF(ABS(L122)&lt;15%,"S","NS")))</f>
        <v>NS</v>
      </c>
      <c r="N122" s="49" t="str">
        <f t="shared" ref="N122" si="1037">AO122</f>
        <v>VG</v>
      </c>
      <c r="O122" s="49" t="str">
        <f t="shared" ref="O122" si="1038">BD122</f>
        <v>NS</v>
      </c>
      <c r="P122" s="49" t="str">
        <f t="shared" ref="P122" si="1039">BY122</f>
        <v>VG</v>
      </c>
      <c r="Q122" s="49">
        <v>0.46</v>
      </c>
      <c r="R122" s="49" t="str">
        <f t="shared" ref="R122" si="1040">IF(Q122&lt;=0.5,"VG",IF(Q122&lt;=0.6,"G",IF(Q122&lt;=0.7,"S","NS")))</f>
        <v>VG</v>
      </c>
      <c r="S122" s="49" t="str">
        <f t="shared" ref="S122" si="1041">AN122</f>
        <v>G</v>
      </c>
      <c r="T122" s="49" t="str">
        <f t="shared" ref="T122" si="1042">BF122</f>
        <v>G</v>
      </c>
      <c r="U122" s="49" t="str">
        <f t="shared" ref="U122" si="1043">BX122</f>
        <v>G</v>
      </c>
      <c r="V122" s="156">
        <v>0.88300000000000001</v>
      </c>
      <c r="W122" s="49" t="str">
        <f t="shared" ref="W122" si="1044">IF(V122&gt;0.85,"VG",IF(V122&gt;0.75,"G",IF(V122&gt;0.6,"S","NS")))</f>
        <v>VG</v>
      </c>
      <c r="X122" s="49" t="str">
        <f t="shared" ref="X122" si="1045">AP122</f>
        <v>G</v>
      </c>
      <c r="Y122" s="49" t="str">
        <f t="shared" ref="Y122" si="1046">BH122</f>
        <v>VG</v>
      </c>
      <c r="Z122" s="49" t="str">
        <f t="shared" ref="Z122" si="1047">BZ122</f>
        <v>VG</v>
      </c>
      <c r="AA122" s="51">
        <v>0.73647635295409697</v>
      </c>
      <c r="AB122" s="51">
        <v>0.71217887307743999</v>
      </c>
      <c r="AC122" s="51">
        <v>27.2620221999235</v>
      </c>
      <c r="AD122" s="51">
        <v>24.524223809741301</v>
      </c>
      <c r="AE122" s="51">
        <v>0.51334554351421302</v>
      </c>
      <c r="AF122" s="51">
        <v>0.53648963356486201</v>
      </c>
      <c r="AG122" s="51">
        <v>0.86031266235227699</v>
      </c>
      <c r="AH122" s="51">
        <v>0.80604704905596902</v>
      </c>
      <c r="AI122" s="52" t="s">
        <v>75</v>
      </c>
      <c r="AJ122" s="52" t="s">
        <v>75</v>
      </c>
      <c r="AK122" s="52" t="s">
        <v>73</v>
      </c>
      <c r="AL122" s="52" t="s">
        <v>73</v>
      </c>
      <c r="AM122" s="52" t="s">
        <v>75</v>
      </c>
      <c r="AN122" s="52" t="s">
        <v>75</v>
      </c>
      <c r="AO122" s="52" t="s">
        <v>77</v>
      </c>
      <c r="AP122" s="52" t="s">
        <v>75</v>
      </c>
      <c r="AR122" s="53" t="s">
        <v>83</v>
      </c>
      <c r="AS122" s="51">
        <v>0.73846200721585697</v>
      </c>
      <c r="AT122" s="51">
        <v>0.73940362028250395</v>
      </c>
      <c r="AU122" s="51">
        <v>26.413443273521001</v>
      </c>
      <c r="AV122" s="51">
        <v>26.218954908900098</v>
      </c>
      <c r="AW122" s="51">
        <v>0.51140785365903696</v>
      </c>
      <c r="AX122" s="51">
        <v>0.510486414821683</v>
      </c>
      <c r="AY122" s="51">
        <v>0.85207820283356694</v>
      </c>
      <c r="AZ122" s="51">
        <v>0.85461743340531704</v>
      </c>
      <c r="BA122" s="52" t="s">
        <v>75</v>
      </c>
      <c r="BB122" s="52" t="s">
        <v>75</v>
      </c>
      <c r="BC122" s="52" t="s">
        <v>73</v>
      </c>
      <c r="BD122" s="52" t="s">
        <v>73</v>
      </c>
      <c r="BE122" s="52" t="s">
        <v>75</v>
      </c>
      <c r="BF122" s="52" t="s">
        <v>75</v>
      </c>
      <c r="BG122" s="52" t="s">
        <v>77</v>
      </c>
      <c r="BH122" s="52" t="s">
        <v>77</v>
      </c>
      <c r="BI122" s="47">
        <f t="shared" ref="BI122" si="1048">IF(BJ122=AR122,1,0)</f>
        <v>1</v>
      </c>
      <c r="BJ122" s="47" t="s">
        <v>83</v>
      </c>
      <c r="BK122" s="51">
        <v>0.739728356583635</v>
      </c>
      <c r="BL122" s="51">
        <v>0.74088756788968202</v>
      </c>
      <c r="BM122" s="51">
        <v>26.943030662540899</v>
      </c>
      <c r="BN122" s="51">
        <v>26.625025595358</v>
      </c>
      <c r="BO122" s="51">
        <v>0.51016825010614397</v>
      </c>
      <c r="BP122" s="51">
        <v>0.50903087539983105</v>
      </c>
      <c r="BQ122" s="51">
        <v>0.85983829217951901</v>
      </c>
      <c r="BR122" s="51">
        <v>0.86117403136036696</v>
      </c>
      <c r="BS122" s="47" t="s">
        <v>75</v>
      </c>
      <c r="BT122" s="47" t="s">
        <v>75</v>
      </c>
      <c r="BU122" s="47" t="s">
        <v>73</v>
      </c>
      <c r="BV122" s="47" t="s">
        <v>73</v>
      </c>
      <c r="BW122" s="47" t="s">
        <v>75</v>
      </c>
      <c r="BX122" s="47" t="s">
        <v>75</v>
      </c>
      <c r="BY122" s="47" t="s">
        <v>77</v>
      </c>
      <c r="BZ122" s="47" t="s">
        <v>77</v>
      </c>
    </row>
    <row r="123" spans="1:78" s="63" customFormat="1" x14ac:dyDescent="0.3">
      <c r="A123" s="62" t="s">
        <v>82</v>
      </c>
      <c r="B123" s="63">
        <v>23773411</v>
      </c>
      <c r="C123" s="63" t="s">
        <v>9</v>
      </c>
      <c r="D123" s="63" t="s">
        <v>331</v>
      </c>
      <c r="E123" s="63" t="s">
        <v>318</v>
      </c>
      <c r="F123" s="79"/>
      <c r="G123" s="64">
        <v>0.86</v>
      </c>
      <c r="H123" s="64" t="str">
        <f t="shared" ref="H123" si="1049">IF(G123&gt;0.8,"VG",IF(G123&gt;0.7,"G",IF(G123&gt;0.45,"S","NS")))</f>
        <v>VG</v>
      </c>
      <c r="I123" s="64" t="str">
        <f t="shared" ref="I123" si="1050">AJ123</f>
        <v>G</v>
      </c>
      <c r="J123" s="64" t="str">
        <f t="shared" ref="J123" si="1051">BB123</f>
        <v>G</v>
      </c>
      <c r="K123" s="64" t="str">
        <f t="shared" ref="K123" si="1052">BT123</f>
        <v>G</v>
      </c>
      <c r="L123" s="65">
        <v>2.5999999999999999E-2</v>
      </c>
      <c r="M123" s="64" t="str">
        <f t="shared" ref="M123" si="1053">IF(ABS(L123)&lt;5%,"VG",IF(ABS(L123)&lt;10%,"G",IF(ABS(L123)&lt;15%,"S","NS")))</f>
        <v>VG</v>
      </c>
      <c r="N123" s="64" t="str">
        <f t="shared" ref="N123" si="1054">AO123</f>
        <v>VG</v>
      </c>
      <c r="O123" s="64" t="str">
        <f t="shared" ref="O123" si="1055">BD123</f>
        <v>NS</v>
      </c>
      <c r="P123" s="64" t="str">
        <f t="shared" ref="P123" si="1056">BY123</f>
        <v>VG</v>
      </c>
      <c r="Q123" s="64">
        <v>0.38</v>
      </c>
      <c r="R123" s="64" t="str">
        <f t="shared" ref="R123" si="1057">IF(Q123&lt;=0.5,"VG",IF(Q123&lt;=0.6,"G",IF(Q123&lt;=0.7,"S","NS")))</f>
        <v>VG</v>
      </c>
      <c r="S123" s="64" t="str">
        <f t="shared" ref="S123" si="1058">AN123</f>
        <v>G</v>
      </c>
      <c r="T123" s="64" t="str">
        <f t="shared" ref="T123" si="1059">BF123</f>
        <v>G</v>
      </c>
      <c r="U123" s="64" t="str">
        <f t="shared" ref="U123" si="1060">BX123</f>
        <v>G</v>
      </c>
      <c r="V123" s="128">
        <v>0.86</v>
      </c>
      <c r="W123" s="64" t="str">
        <f t="shared" ref="W123" si="1061">IF(V123&gt;0.85,"VG",IF(V123&gt;0.75,"G",IF(V123&gt;0.6,"S","NS")))</f>
        <v>VG</v>
      </c>
      <c r="X123" s="64" t="str">
        <f t="shared" ref="X123" si="1062">AP123</f>
        <v>G</v>
      </c>
      <c r="Y123" s="64" t="str">
        <f t="shared" ref="Y123" si="1063">BH123</f>
        <v>VG</v>
      </c>
      <c r="Z123" s="64" t="str">
        <f t="shared" ref="Z123" si="1064">BZ123</f>
        <v>VG</v>
      </c>
      <c r="AA123" s="66">
        <v>0.73647635295409697</v>
      </c>
      <c r="AB123" s="66">
        <v>0.71217887307743999</v>
      </c>
      <c r="AC123" s="66">
        <v>27.2620221999235</v>
      </c>
      <c r="AD123" s="66">
        <v>24.524223809741301</v>
      </c>
      <c r="AE123" s="66">
        <v>0.51334554351421302</v>
      </c>
      <c r="AF123" s="66">
        <v>0.53648963356486201</v>
      </c>
      <c r="AG123" s="66">
        <v>0.86031266235227699</v>
      </c>
      <c r="AH123" s="66">
        <v>0.80604704905596902</v>
      </c>
      <c r="AI123" s="67" t="s">
        <v>75</v>
      </c>
      <c r="AJ123" s="67" t="s">
        <v>75</v>
      </c>
      <c r="AK123" s="67" t="s">
        <v>73</v>
      </c>
      <c r="AL123" s="67" t="s">
        <v>73</v>
      </c>
      <c r="AM123" s="67" t="s">
        <v>75</v>
      </c>
      <c r="AN123" s="67" t="s">
        <v>75</v>
      </c>
      <c r="AO123" s="67" t="s">
        <v>77</v>
      </c>
      <c r="AP123" s="67" t="s">
        <v>75</v>
      </c>
      <c r="AR123" s="68" t="s">
        <v>83</v>
      </c>
      <c r="AS123" s="66">
        <v>0.73846200721585697</v>
      </c>
      <c r="AT123" s="66">
        <v>0.73940362028250395</v>
      </c>
      <c r="AU123" s="66">
        <v>26.413443273521001</v>
      </c>
      <c r="AV123" s="66">
        <v>26.218954908900098</v>
      </c>
      <c r="AW123" s="66">
        <v>0.51140785365903696</v>
      </c>
      <c r="AX123" s="66">
        <v>0.510486414821683</v>
      </c>
      <c r="AY123" s="66">
        <v>0.85207820283356694</v>
      </c>
      <c r="AZ123" s="66">
        <v>0.85461743340531704</v>
      </c>
      <c r="BA123" s="67" t="s">
        <v>75</v>
      </c>
      <c r="BB123" s="67" t="s">
        <v>75</v>
      </c>
      <c r="BC123" s="67" t="s">
        <v>73</v>
      </c>
      <c r="BD123" s="67" t="s">
        <v>73</v>
      </c>
      <c r="BE123" s="67" t="s">
        <v>75</v>
      </c>
      <c r="BF123" s="67" t="s">
        <v>75</v>
      </c>
      <c r="BG123" s="67" t="s">
        <v>77</v>
      </c>
      <c r="BH123" s="67" t="s">
        <v>77</v>
      </c>
      <c r="BI123" s="63">
        <f t="shared" ref="BI123" si="1065">IF(BJ123=AR123,1,0)</f>
        <v>1</v>
      </c>
      <c r="BJ123" s="63" t="s">
        <v>83</v>
      </c>
      <c r="BK123" s="66">
        <v>0.739728356583635</v>
      </c>
      <c r="BL123" s="66">
        <v>0.74088756788968202</v>
      </c>
      <c r="BM123" s="66">
        <v>26.943030662540899</v>
      </c>
      <c r="BN123" s="66">
        <v>26.625025595358</v>
      </c>
      <c r="BO123" s="66">
        <v>0.51016825010614397</v>
      </c>
      <c r="BP123" s="66">
        <v>0.50903087539983105</v>
      </c>
      <c r="BQ123" s="66">
        <v>0.85983829217951901</v>
      </c>
      <c r="BR123" s="66">
        <v>0.86117403136036696</v>
      </c>
      <c r="BS123" s="63" t="s">
        <v>75</v>
      </c>
      <c r="BT123" s="63" t="s">
        <v>75</v>
      </c>
      <c r="BU123" s="63" t="s">
        <v>73</v>
      </c>
      <c r="BV123" s="63" t="s">
        <v>73</v>
      </c>
      <c r="BW123" s="63" t="s">
        <v>75</v>
      </c>
      <c r="BX123" s="63" t="s">
        <v>75</v>
      </c>
      <c r="BY123" s="63" t="s">
        <v>77</v>
      </c>
      <c r="BZ123" s="63" t="s">
        <v>77</v>
      </c>
    </row>
    <row r="124" spans="1:78" s="63" customFormat="1" x14ac:dyDescent="0.3">
      <c r="A124" s="62" t="s">
        <v>82</v>
      </c>
      <c r="B124" s="63">
        <v>23773411</v>
      </c>
      <c r="C124" s="63" t="s">
        <v>9</v>
      </c>
      <c r="D124" s="63" t="s">
        <v>331</v>
      </c>
      <c r="E124" s="63" t="s">
        <v>332</v>
      </c>
      <c r="F124" s="79"/>
      <c r="G124" s="64">
        <v>0.86</v>
      </c>
      <c r="H124" s="64" t="str">
        <f t="shared" ref="H124" si="1066">IF(G124&gt;0.8,"VG",IF(G124&gt;0.7,"G",IF(G124&gt;0.45,"S","NS")))</f>
        <v>VG</v>
      </c>
      <c r="I124" s="64" t="str">
        <f t="shared" ref="I124" si="1067">AJ124</f>
        <v>G</v>
      </c>
      <c r="J124" s="64" t="str">
        <f t="shared" ref="J124" si="1068">BB124</f>
        <v>G</v>
      </c>
      <c r="K124" s="64" t="str">
        <f t="shared" ref="K124" si="1069">BT124</f>
        <v>G</v>
      </c>
      <c r="L124" s="65">
        <v>0.04</v>
      </c>
      <c r="M124" s="64" t="str">
        <f t="shared" ref="M124" si="1070">IF(ABS(L124)&lt;5%,"VG",IF(ABS(L124)&lt;10%,"G",IF(ABS(L124)&lt;15%,"S","NS")))</f>
        <v>VG</v>
      </c>
      <c r="N124" s="64" t="str">
        <f t="shared" ref="N124" si="1071">AO124</f>
        <v>VG</v>
      </c>
      <c r="O124" s="64" t="str">
        <f t="shared" ref="O124" si="1072">BD124</f>
        <v>NS</v>
      </c>
      <c r="P124" s="64" t="str">
        <f t="shared" ref="P124" si="1073">BY124</f>
        <v>VG</v>
      </c>
      <c r="Q124" s="64">
        <v>0.37</v>
      </c>
      <c r="R124" s="64" t="str">
        <f t="shared" ref="R124" si="1074">IF(Q124&lt;=0.5,"VG",IF(Q124&lt;=0.6,"G",IF(Q124&lt;=0.7,"S","NS")))</f>
        <v>VG</v>
      </c>
      <c r="S124" s="64" t="str">
        <f t="shared" ref="S124" si="1075">AN124</f>
        <v>G</v>
      </c>
      <c r="T124" s="64" t="str">
        <f t="shared" ref="T124" si="1076">BF124</f>
        <v>G</v>
      </c>
      <c r="U124" s="64" t="str">
        <f t="shared" ref="U124" si="1077">BX124</f>
        <v>G</v>
      </c>
      <c r="V124" s="128">
        <v>0.86199999999999999</v>
      </c>
      <c r="W124" s="64" t="str">
        <f t="shared" ref="W124" si="1078">IF(V124&gt;0.85,"VG",IF(V124&gt;0.75,"G",IF(V124&gt;0.6,"S","NS")))</f>
        <v>VG</v>
      </c>
      <c r="X124" s="64" t="str">
        <f t="shared" ref="X124" si="1079">AP124</f>
        <v>G</v>
      </c>
      <c r="Y124" s="64" t="str">
        <f t="shared" ref="Y124" si="1080">BH124</f>
        <v>VG</v>
      </c>
      <c r="Z124" s="64" t="str">
        <f t="shared" ref="Z124" si="1081">BZ124</f>
        <v>VG</v>
      </c>
      <c r="AA124" s="66">
        <v>0.73647635295409697</v>
      </c>
      <c r="AB124" s="66">
        <v>0.71217887307743999</v>
      </c>
      <c r="AC124" s="66">
        <v>27.2620221999235</v>
      </c>
      <c r="AD124" s="66">
        <v>24.524223809741301</v>
      </c>
      <c r="AE124" s="66">
        <v>0.51334554351421302</v>
      </c>
      <c r="AF124" s="66">
        <v>0.53648963356486201</v>
      </c>
      <c r="AG124" s="66">
        <v>0.86031266235227699</v>
      </c>
      <c r="AH124" s="66">
        <v>0.80604704905596902</v>
      </c>
      <c r="AI124" s="67" t="s">
        <v>75</v>
      </c>
      <c r="AJ124" s="67" t="s">
        <v>75</v>
      </c>
      <c r="AK124" s="67" t="s">
        <v>73</v>
      </c>
      <c r="AL124" s="67" t="s">
        <v>73</v>
      </c>
      <c r="AM124" s="67" t="s">
        <v>75</v>
      </c>
      <c r="AN124" s="67" t="s">
        <v>75</v>
      </c>
      <c r="AO124" s="67" t="s">
        <v>77</v>
      </c>
      <c r="AP124" s="67" t="s">
        <v>75</v>
      </c>
      <c r="AR124" s="68" t="s">
        <v>83</v>
      </c>
      <c r="AS124" s="66">
        <v>0.73846200721585697</v>
      </c>
      <c r="AT124" s="66">
        <v>0.73940362028250395</v>
      </c>
      <c r="AU124" s="66">
        <v>26.413443273521001</v>
      </c>
      <c r="AV124" s="66">
        <v>26.218954908900098</v>
      </c>
      <c r="AW124" s="66">
        <v>0.51140785365903696</v>
      </c>
      <c r="AX124" s="66">
        <v>0.510486414821683</v>
      </c>
      <c r="AY124" s="66">
        <v>0.85207820283356694</v>
      </c>
      <c r="AZ124" s="66">
        <v>0.85461743340531704</v>
      </c>
      <c r="BA124" s="67" t="s">
        <v>75</v>
      </c>
      <c r="BB124" s="67" t="s">
        <v>75</v>
      </c>
      <c r="BC124" s="67" t="s">
        <v>73</v>
      </c>
      <c r="BD124" s="67" t="s">
        <v>73</v>
      </c>
      <c r="BE124" s="67" t="s">
        <v>75</v>
      </c>
      <c r="BF124" s="67" t="s">
        <v>75</v>
      </c>
      <c r="BG124" s="67" t="s">
        <v>77</v>
      </c>
      <c r="BH124" s="67" t="s">
        <v>77</v>
      </c>
      <c r="BI124" s="63">
        <f t="shared" ref="BI124" si="1082">IF(BJ124=AR124,1,0)</f>
        <v>1</v>
      </c>
      <c r="BJ124" s="63" t="s">
        <v>83</v>
      </c>
      <c r="BK124" s="66">
        <v>0.739728356583635</v>
      </c>
      <c r="BL124" s="66">
        <v>0.74088756788968202</v>
      </c>
      <c r="BM124" s="66">
        <v>26.943030662540899</v>
      </c>
      <c r="BN124" s="66">
        <v>26.625025595358</v>
      </c>
      <c r="BO124" s="66">
        <v>0.51016825010614397</v>
      </c>
      <c r="BP124" s="66">
        <v>0.50903087539983105</v>
      </c>
      <c r="BQ124" s="66">
        <v>0.85983829217951901</v>
      </c>
      <c r="BR124" s="66">
        <v>0.86117403136036696</v>
      </c>
      <c r="BS124" s="63" t="s">
        <v>75</v>
      </c>
      <c r="BT124" s="63" t="s">
        <v>75</v>
      </c>
      <c r="BU124" s="63" t="s">
        <v>73</v>
      </c>
      <c r="BV124" s="63" t="s">
        <v>73</v>
      </c>
      <c r="BW124" s="63" t="s">
        <v>75</v>
      </c>
      <c r="BX124" s="63" t="s">
        <v>75</v>
      </c>
      <c r="BY124" s="63" t="s">
        <v>77</v>
      </c>
      <c r="BZ124" s="63" t="s">
        <v>77</v>
      </c>
    </row>
    <row r="125" spans="1:78" s="63" customFormat="1" x14ac:dyDescent="0.3">
      <c r="A125" s="62" t="s">
        <v>82</v>
      </c>
      <c r="B125" s="63">
        <v>23773411</v>
      </c>
      <c r="C125" s="63" t="s">
        <v>9</v>
      </c>
      <c r="D125" s="63" t="s">
        <v>333</v>
      </c>
      <c r="E125" s="63" t="s">
        <v>318</v>
      </c>
      <c r="F125" s="79"/>
      <c r="G125" s="64">
        <v>0.86</v>
      </c>
      <c r="H125" s="64" t="str">
        <f t="shared" ref="H125" si="1083">IF(G125&gt;0.8,"VG",IF(G125&gt;0.7,"G",IF(G125&gt;0.45,"S","NS")))</f>
        <v>VG</v>
      </c>
      <c r="I125" s="64" t="str">
        <f t="shared" ref="I125" si="1084">AJ125</f>
        <v>G</v>
      </c>
      <c r="J125" s="64" t="str">
        <f t="shared" ref="J125" si="1085">BB125</f>
        <v>G</v>
      </c>
      <c r="K125" s="64" t="str">
        <f t="shared" ref="K125" si="1086">BT125</f>
        <v>G</v>
      </c>
      <c r="L125" s="65">
        <v>4.3999999999999997E-2</v>
      </c>
      <c r="M125" s="64" t="str">
        <f t="shared" ref="M125" si="1087">IF(ABS(L125)&lt;5%,"VG",IF(ABS(L125)&lt;10%,"G",IF(ABS(L125)&lt;15%,"S","NS")))</f>
        <v>VG</v>
      </c>
      <c r="N125" s="64" t="str">
        <f t="shared" ref="N125" si="1088">AO125</f>
        <v>VG</v>
      </c>
      <c r="O125" s="64" t="str">
        <f t="shared" ref="O125" si="1089">BD125</f>
        <v>NS</v>
      </c>
      <c r="P125" s="64" t="str">
        <f t="shared" ref="P125" si="1090">BY125</f>
        <v>VG</v>
      </c>
      <c r="Q125" s="64">
        <v>0.38</v>
      </c>
      <c r="R125" s="64" t="str">
        <f t="shared" ref="R125" si="1091">IF(Q125&lt;=0.5,"VG",IF(Q125&lt;=0.6,"G",IF(Q125&lt;=0.7,"S","NS")))</f>
        <v>VG</v>
      </c>
      <c r="S125" s="64" t="str">
        <f t="shared" ref="S125" si="1092">AN125</f>
        <v>G</v>
      </c>
      <c r="T125" s="64" t="str">
        <f t="shared" ref="T125" si="1093">BF125</f>
        <v>G</v>
      </c>
      <c r="U125" s="64" t="str">
        <f t="shared" ref="U125" si="1094">BX125</f>
        <v>G</v>
      </c>
      <c r="V125" s="128">
        <v>0.86</v>
      </c>
      <c r="W125" s="64" t="str">
        <f t="shared" ref="W125" si="1095">IF(V125&gt;0.85,"VG",IF(V125&gt;0.75,"G",IF(V125&gt;0.6,"S","NS")))</f>
        <v>VG</v>
      </c>
      <c r="X125" s="64" t="str">
        <f t="shared" ref="X125" si="1096">AP125</f>
        <v>G</v>
      </c>
      <c r="Y125" s="64" t="str">
        <f t="shared" ref="Y125" si="1097">BH125</f>
        <v>VG</v>
      </c>
      <c r="Z125" s="64" t="str">
        <f t="shared" ref="Z125" si="1098">BZ125</f>
        <v>VG</v>
      </c>
      <c r="AA125" s="66">
        <v>0.73647635295409697</v>
      </c>
      <c r="AB125" s="66">
        <v>0.71217887307743999</v>
      </c>
      <c r="AC125" s="66">
        <v>27.2620221999235</v>
      </c>
      <c r="AD125" s="66">
        <v>24.524223809741301</v>
      </c>
      <c r="AE125" s="66">
        <v>0.51334554351421302</v>
      </c>
      <c r="AF125" s="66">
        <v>0.53648963356486201</v>
      </c>
      <c r="AG125" s="66">
        <v>0.86031266235227699</v>
      </c>
      <c r="AH125" s="66">
        <v>0.80604704905596902</v>
      </c>
      <c r="AI125" s="67" t="s">
        <v>75</v>
      </c>
      <c r="AJ125" s="67" t="s">
        <v>75</v>
      </c>
      <c r="AK125" s="67" t="s">
        <v>73</v>
      </c>
      <c r="AL125" s="67" t="s">
        <v>73</v>
      </c>
      <c r="AM125" s="67" t="s">
        <v>75</v>
      </c>
      <c r="AN125" s="67" t="s">
        <v>75</v>
      </c>
      <c r="AO125" s="67" t="s">
        <v>77</v>
      </c>
      <c r="AP125" s="67" t="s">
        <v>75</v>
      </c>
      <c r="AR125" s="68" t="s">
        <v>83</v>
      </c>
      <c r="AS125" s="66">
        <v>0.73846200721585697</v>
      </c>
      <c r="AT125" s="66">
        <v>0.73940362028250395</v>
      </c>
      <c r="AU125" s="66">
        <v>26.413443273521001</v>
      </c>
      <c r="AV125" s="66">
        <v>26.218954908900098</v>
      </c>
      <c r="AW125" s="66">
        <v>0.51140785365903696</v>
      </c>
      <c r="AX125" s="66">
        <v>0.510486414821683</v>
      </c>
      <c r="AY125" s="66">
        <v>0.85207820283356694</v>
      </c>
      <c r="AZ125" s="66">
        <v>0.85461743340531704</v>
      </c>
      <c r="BA125" s="67" t="s">
        <v>75</v>
      </c>
      <c r="BB125" s="67" t="s">
        <v>75</v>
      </c>
      <c r="BC125" s="67" t="s">
        <v>73</v>
      </c>
      <c r="BD125" s="67" t="s">
        <v>73</v>
      </c>
      <c r="BE125" s="67" t="s">
        <v>75</v>
      </c>
      <c r="BF125" s="67" t="s">
        <v>75</v>
      </c>
      <c r="BG125" s="67" t="s">
        <v>77</v>
      </c>
      <c r="BH125" s="67" t="s">
        <v>77</v>
      </c>
      <c r="BI125" s="63">
        <f t="shared" ref="BI125" si="1099">IF(BJ125=AR125,1,0)</f>
        <v>1</v>
      </c>
      <c r="BJ125" s="63" t="s">
        <v>83</v>
      </c>
      <c r="BK125" s="66">
        <v>0.739728356583635</v>
      </c>
      <c r="BL125" s="66">
        <v>0.74088756788968202</v>
      </c>
      <c r="BM125" s="66">
        <v>26.943030662540899</v>
      </c>
      <c r="BN125" s="66">
        <v>26.625025595358</v>
      </c>
      <c r="BO125" s="66">
        <v>0.51016825010614397</v>
      </c>
      <c r="BP125" s="66">
        <v>0.50903087539983105</v>
      </c>
      <c r="BQ125" s="66">
        <v>0.85983829217951901</v>
      </c>
      <c r="BR125" s="66">
        <v>0.86117403136036696</v>
      </c>
      <c r="BS125" s="63" t="s">
        <v>75</v>
      </c>
      <c r="BT125" s="63" t="s">
        <v>75</v>
      </c>
      <c r="BU125" s="63" t="s">
        <v>73</v>
      </c>
      <c r="BV125" s="63" t="s">
        <v>73</v>
      </c>
      <c r="BW125" s="63" t="s">
        <v>75</v>
      </c>
      <c r="BX125" s="63" t="s">
        <v>75</v>
      </c>
      <c r="BY125" s="63" t="s">
        <v>77</v>
      </c>
      <c r="BZ125" s="63" t="s">
        <v>77</v>
      </c>
    </row>
    <row r="126" spans="1:78" s="63" customFormat="1" x14ac:dyDescent="0.3">
      <c r="A126" s="62" t="s">
        <v>82</v>
      </c>
      <c r="B126" s="63">
        <v>23773411</v>
      </c>
      <c r="C126" s="63" t="s">
        <v>9</v>
      </c>
      <c r="D126" s="63" t="s">
        <v>334</v>
      </c>
      <c r="E126" s="63" t="s">
        <v>332</v>
      </c>
      <c r="F126" s="79"/>
      <c r="G126" s="64">
        <v>0.86</v>
      </c>
      <c r="H126" s="64" t="str">
        <f t="shared" ref="H126" si="1100">IF(G126&gt;0.8,"VG",IF(G126&gt;0.7,"G",IF(G126&gt;0.45,"S","NS")))</f>
        <v>VG</v>
      </c>
      <c r="I126" s="64" t="str">
        <f t="shared" ref="I126" si="1101">AJ126</f>
        <v>G</v>
      </c>
      <c r="J126" s="64" t="str">
        <f t="shared" ref="J126" si="1102">BB126</f>
        <v>G</v>
      </c>
      <c r="K126" s="64" t="str">
        <f t="shared" ref="K126" si="1103">BT126</f>
        <v>G</v>
      </c>
      <c r="L126" s="65">
        <v>3.9899999999999998E-2</v>
      </c>
      <c r="M126" s="64" t="str">
        <f t="shared" ref="M126" si="1104">IF(ABS(L126)&lt;5%,"VG",IF(ABS(L126)&lt;10%,"G",IF(ABS(L126)&lt;15%,"S","NS")))</f>
        <v>VG</v>
      </c>
      <c r="N126" s="64" t="str">
        <f t="shared" ref="N126" si="1105">AO126</f>
        <v>VG</v>
      </c>
      <c r="O126" s="64" t="str">
        <f t="shared" ref="O126" si="1106">BD126</f>
        <v>NS</v>
      </c>
      <c r="P126" s="64" t="str">
        <f t="shared" ref="P126" si="1107">BY126</f>
        <v>VG</v>
      </c>
      <c r="Q126" s="64">
        <v>0.37</v>
      </c>
      <c r="R126" s="64" t="str">
        <f t="shared" ref="R126" si="1108">IF(Q126&lt;=0.5,"VG",IF(Q126&lt;=0.6,"G",IF(Q126&lt;=0.7,"S","NS")))</f>
        <v>VG</v>
      </c>
      <c r="S126" s="64" t="str">
        <f t="shared" ref="S126" si="1109">AN126</f>
        <v>G</v>
      </c>
      <c r="T126" s="64" t="str">
        <f t="shared" ref="T126" si="1110">BF126</f>
        <v>G</v>
      </c>
      <c r="U126" s="64" t="str">
        <f t="shared" ref="U126" si="1111">BX126</f>
        <v>G</v>
      </c>
      <c r="V126" s="128">
        <v>0.86180000000000001</v>
      </c>
      <c r="W126" s="64" t="str">
        <f t="shared" ref="W126" si="1112">IF(V126&gt;0.85,"VG",IF(V126&gt;0.75,"G",IF(V126&gt;0.6,"S","NS")))</f>
        <v>VG</v>
      </c>
      <c r="X126" s="64" t="str">
        <f t="shared" ref="X126" si="1113">AP126</f>
        <v>G</v>
      </c>
      <c r="Y126" s="64" t="str">
        <f t="shared" ref="Y126" si="1114">BH126</f>
        <v>VG</v>
      </c>
      <c r="Z126" s="64" t="str">
        <f t="shared" ref="Z126" si="1115">BZ126</f>
        <v>VG</v>
      </c>
      <c r="AA126" s="66">
        <v>0.73647635295409697</v>
      </c>
      <c r="AB126" s="66">
        <v>0.71217887307743999</v>
      </c>
      <c r="AC126" s="66">
        <v>27.2620221999235</v>
      </c>
      <c r="AD126" s="66">
        <v>24.524223809741301</v>
      </c>
      <c r="AE126" s="66">
        <v>0.51334554351421302</v>
      </c>
      <c r="AF126" s="66">
        <v>0.53648963356486201</v>
      </c>
      <c r="AG126" s="66">
        <v>0.86031266235227699</v>
      </c>
      <c r="AH126" s="66">
        <v>0.80604704905596902</v>
      </c>
      <c r="AI126" s="67" t="s">
        <v>75</v>
      </c>
      <c r="AJ126" s="67" t="s">
        <v>75</v>
      </c>
      <c r="AK126" s="67" t="s">
        <v>73</v>
      </c>
      <c r="AL126" s="67" t="s">
        <v>73</v>
      </c>
      <c r="AM126" s="67" t="s">
        <v>75</v>
      </c>
      <c r="AN126" s="67" t="s">
        <v>75</v>
      </c>
      <c r="AO126" s="67" t="s">
        <v>77</v>
      </c>
      <c r="AP126" s="67" t="s">
        <v>75</v>
      </c>
      <c r="AR126" s="68" t="s">
        <v>83</v>
      </c>
      <c r="AS126" s="66">
        <v>0.73846200721585697</v>
      </c>
      <c r="AT126" s="66">
        <v>0.73940362028250395</v>
      </c>
      <c r="AU126" s="66">
        <v>26.413443273521001</v>
      </c>
      <c r="AV126" s="66">
        <v>26.218954908900098</v>
      </c>
      <c r="AW126" s="66">
        <v>0.51140785365903696</v>
      </c>
      <c r="AX126" s="66">
        <v>0.510486414821683</v>
      </c>
      <c r="AY126" s="66">
        <v>0.85207820283356694</v>
      </c>
      <c r="AZ126" s="66">
        <v>0.85461743340531704</v>
      </c>
      <c r="BA126" s="67" t="s">
        <v>75</v>
      </c>
      <c r="BB126" s="67" t="s">
        <v>75</v>
      </c>
      <c r="BC126" s="67" t="s">
        <v>73</v>
      </c>
      <c r="BD126" s="67" t="s">
        <v>73</v>
      </c>
      <c r="BE126" s="67" t="s">
        <v>75</v>
      </c>
      <c r="BF126" s="67" t="s">
        <v>75</v>
      </c>
      <c r="BG126" s="67" t="s">
        <v>77</v>
      </c>
      <c r="BH126" s="67" t="s">
        <v>77</v>
      </c>
      <c r="BI126" s="63">
        <f t="shared" ref="BI126" si="1116">IF(BJ126=AR126,1,0)</f>
        <v>1</v>
      </c>
      <c r="BJ126" s="63" t="s">
        <v>83</v>
      </c>
      <c r="BK126" s="66">
        <v>0.739728356583635</v>
      </c>
      <c r="BL126" s="66">
        <v>0.74088756788968202</v>
      </c>
      <c r="BM126" s="66">
        <v>26.943030662540899</v>
      </c>
      <c r="BN126" s="66">
        <v>26.625025595358</v>
      </c>
      <c r="BO126" s="66">
        <v>0.51016825010614397</v>
      </c>
      <c r="BP126" s="66">
        <v>0.50903087539983105</v>
      </c>
      <c r="BQ126" s="66">
        <v>0.85983829217951901</v>
      </c>
      <c r="BR126" s="66">
        <v>0.86117403136036696</v>
      </c>
      <c r="BS126" s="63" t="s">
        <v>75</v>
      </c>
      <c r="BT126" s="63" t="s">
        <v>75</v>
      </c>
      <c r="BU126" s="63" t="s">
        <v>73</v>
      </c>
      <c r="BV126" s="63" t="s">
        <v>73</v>
      </c>
      <c r="BW126" s="63" t="s">
        <v>75</v>
      </c>
      <c r="BX126" s="63" t="s">
        <v>75</v>
      </c>
      <c r="BY126" s="63" t="s">
        <v>77</v>
      </c>
      <c r="BZ126" s="63" t="s">
        <v>77</v>
      </c>
    </row>
    <row r="127" spans="1:78" s="63" customFormat="1" x14ac:dyDescent="0.3">
      <c r="A127" s="62" t="s">
        <v>82</v>
      </c>
      <c r="B127" s="63">
        <v>23773411</v>
      </c>
      <c r="C127" s="63" t="s">
        <v>9</v>
      </c>
      <c r="D127" s="63" t="s">
        <v>334</v>
      </c>
      <c r="E127" s="63" t="s">
        <v>340</v>
      </c>
      <c r="F127" s="79"/>
      <c r="G127" s="64">
        <v>0.86</v>
      </c>
      <c r="H127" s="64" t="str">
        <f t="shared" ref="H127" si="1117">IF(G127&gt;0.8,"VG",IF(G127&gt;0.7,"G",IF(G127&gt;0.45,"S","NS")))</f>
        <v>VG</v>
      </c>
      <c r="I127" s="64" t="str">
        <f t="shared" ref="I127" si="1118">AJ127</f>
        <v>G</v>
      </c>
      <c r="J127" s="64" t="str">
        <f t="shared" ref="J127" si="1119">BB127</f>
        <v>G</v>
      </c>
      <c r="K127" s="64" t="str">
        <f t="shared" ref="K127" si="1120">BT127</f>
        <v>G</v>
      </c>
      <c r="L127" s="65">
        <v>4.3900000000000002E-2</v>
      </c>
      <c r="M127" s="64" t="str">
        <f t="shared" ref="M127" si="1121">IF(ABS(L127)&lt;5%,"VG",IF(ABS(L127)&lt;10%,"G",IF(ABS(L127)&lt;15%,"S","NS")))</f>
        <v>VG</v>
      </c>
      <c r="N127" s="64" t="str">
        <f t="shared" ref="N127" si="1122">AO127</f>
        <v>VG</v>
      </c>
      <c r="O127" s="64" t="str">
        <f t="shared" ref="O127" si="1123">BD127</f>
        <v>NS</v>
      </c>
      <c r="P127" s="64" t="str">
        <f t="shared" ref="P127" si="1124">BY127</f>
        <v>VG</v>
      </c>
      <c r="Q127" s="64">
        <v>0.38</v>
      </c>
      <c r="R127" s="64" t="str">
        <f t="shared" ref="R127" si="1125">IF(Q127&lt;=0.5,"VG",IF(Q127&lt;=0.6,"G",IF(Q127&lt;=0.7,"S","NS")))</f>
        <v>VG</v>
      </c>
      <c r="S127" s="64" t="str">
        <f t="shared" ref="S127" si="1126">AN127</f>
        <v>G</v>
      </c>
      <c r="T127" s="64" t="str">
        <f t="shared" ref="T127" si="1127">BF127</f>
        <v>G</v>
      </c>
      <c r="U127" s="64" t="str">
        <f t="shared" ref="U127" si="1128">BX127</f>
        <v>G</v>
      </c>
      <c r="V127" s="128">
        <v>0.85799999999999998</v>
      </c>
      <c r="W127" s="64" t="str">
        <f t="shared" ref="W127" si="1129">IF(V127&gt;0.85,"VG",IF(V127&gt;0.75,"G",IF(V127&gt;0.6,"S","NS")))</f>
        <v>VG</v>
      </c>
      <c r="X127" s="64" t="str">
        <f t="shared" ref="X127" si="1130">AP127</f>
        <v>G</v>
      </c>
      <c r="Y127" s="64" t="str">
        <f t="shared" ref="Y127" si="1131">BH127</f>
        <v>VG</v>
      </c>
      <c r="Z127" s="64" t="str">
        <f t="shared" ref="Z127" si="1132">BZ127</f>
        <v>VG</v>
      </c>
      <c r="AA127" s="66">
        <v>0.73647635295409697</v>
      </c>
      <c r="AB127" s="66">
        <v>0.71217887307743999</v>
      </c>
      <c r="AC127" s="66">
        <v>27.2620221999235</v>
      </c>
      <c r="AD127" s="66">
        <v>24.524223809741301</v>
      </c>
      <c r="AE127" s="66">
        <v>0.51334554351421302</v>
      </c>
      <c r="AF127" s="66">
        <v>0.53648963356486201</v>
      </c>
      <c r="AG127" s="66">
        <v>0.86031266235227699</v>
      </c>
      <c r="AH127" s="66">
        <v>0.80604704905596902</v>
      </c>
      <c r="AI127" s="67" t="s">
        <v>75</v>
      </c>
      <c r="AJ127" s="67" t="s">
        <v>75</v>
      </c>
      <c r="AK127" s="67" t="s">
        <v>73</v>
      </c>
      <c r="AL127" s="67" t="s">
        <v>73</v>
      </c>
      <c r="AM127" s="67" t="s">
        <v>75</v>
      </c>
      <c r="AN127" s="67" t="s">
        <v>75</v>
      </c>
      <c r="AO127" s="67" t="s">
        <v>77</v>
      </c>
      <c r="AP127" s="67" t="s">
        <v>75</v>
      </c>
      <c r="AR127" s="68" t="s">
        <v>83</v>
      </c>
      <c r="AS127" s="66">
        <v>0.73846200721585697</v>
      </c>
      <c r="AT127" s="66">
        <v>0.73940362028250395</v>
      </c>
      <c r="AU127" s="66">
        <v>26.413443273521001</v>
      </c>
      <c r="AV127" s="66">
        <v>26.218954908900098</v>
      </c>
      <c r="AW127" s="66">
        <v>0.51140785365903696</v>
      </c>
      <c r="AX127" s="66">
        <v>0.510486414821683</v>
      </c>
      <c r="AY127" s="66">
        <v>0.85207820283356694</v>
      </c>
      <c r="AZ127" s="66">
        <v>0.85461743340531704</v>
      </c>
      <c r="BA127" s="67" t="s">
        <v>75</v>
      </c>
      <c r="BB127" s="67" t="s">
        <v>75</v>
      </c>
      <c r="BC127" s="67" t="s">
        <v>73</v>
      </c>
      <c r="BD127" s="67" t="s">
        <v>73</v>
      </c>
      <c r="BE127" s="67" t="s">
        <v>75</v>
      </c>
      <c r="BF127" s="67" t="s">
        <v>75</v>
      </c>
      <c r="BG127" s="67" t="s">
        <v>77</v>
      </c>
      <c r="BH127" s="67" t="s">
        <v>77</v>
      </c>
      <c r="BI127" s="63">
        <f t="shared" ref="BI127" si="1133">IF(BJ127=AR127,1,0)</f>
        <v>1</v>
      </c>
      <c r="BJ127" s="63" t="s">
        <v>83</v>
      </c>
      <c r="BK127" s="66">
        <v>0.739728356583635</v>
      </c>
      <c r="BL127" s="66">
        <v>0.74088756788968202</v>
      </c>
      <c r="BM127" s="66">
        <v>26.943030662540899</v>
      </c>
      <c r="BN127" s="66">
        <v>26.625025595358</v>
      </c>
      <c r="BO127" s="66">
        <v>0.51016825010614397</v>
      </c>
      <c r="BP127" s="66">
        <v>0.50903087539983105</v>
      </c>
      <c r="BQ127" s="66">
        <v>0.85983829217951901</v>
      </c>
      <c r="BR127" s="66">
        <v>0.86117403136036696</v>
      </c>
      <c r="BS127" s="63" t="s">
        <v>75</v>
      </c>
      <c r="BT127" s="63" t="s">
        <v>75</v>
      </c>
      <c r="BU127" s="63" t="s">
        <v>73</v>
      </c>
      <c r="BV127" s="63" t="s">
        <v>73</v>
      </c>
      <c r="BW127" s="63" t="s">
        <v>75</v>
      </c>
      <c r="BX127" s="63" t="s">
        <v>75</v>
      </c>
      <c r="BY127" s="63" t="s">
        <v>77</v>
      </c>
      <c r="BZ127" s="63" t="s">
        <v>77</v>
      </c>
    </row>
    <row r="128" spans="1:78" s="63" customFormat="1" x14ac:dyDescent="0.3">
      <c r="A128" s="62" t="s">
        <v>82</v>
      </c>
      <c r="B128" s="63">
        <v>23773411</v>
      </c>
      <c r="C128" s="63" t="s">
        <v>9</v>
      </c>
      <c r="D128" s="63" t="s">
        <v>334</v>
      </c>
      <c r="E128" s="63" t="s">
        <v>341</v>
      </c>
      <c r="F128" s="79"/>
      <c r="G128" s="64">
        <v>0.85899999999999999</v>
      </c>
      <c r="H128" s="64" t="str">
        <f t="shared" ref="H128" si="1134">IF(G128&gt;0.8,"VG",IF(G128&gt;0.7,"G",IF(G128&gt;0.45,"S","NS")))</f>
        <v>VG</v>
      </c>
      <c r="I128" s="64" t="str">
        <f t="shared" ref="I128" si="1135">AJ128</f>
        <v>G</v>
      </c>
      <c r="J128" s="64" t="str">
        <f t="shared" ref="J128" si="1136">BB128</f>
        <v>G</v>
      </c>
      <c r="K128" s="64" t="str">
        <f t="shared" ref="K128" si="1137">BT128</f>
        <v>G</v>
      </c>
      <c r="L128" s="65">
        <v>2.5999999999999999E-2</v>
      </c>
      <c r="M128" s="64" t="str">
        <f t="shared" ref="M128" si="1138">IF(ABS(L128)&lt;5%,"VG",IF(ABS(L128)&lt;10%,"G",IF(ABS(L128)&lt;15%,"S","NS")))</f>
        <v>VG</v>
      </c>
      <c r="N128" s="64" t="str">
        <f t="shared" ref="N128" si="1139">AO128</f>
        <v>VG</v>
      </c>
      <c r="O128" s="64" t="str">
        <f t="shared" ref="O128" si="1140">BD128</f>
        <v>NS</v>
      </c>
      <c r="P128" s="64" t="str">
        <f t="shared" ref="P128" si="1141">BY128</f>
        <v>VG</v>
      </c>
      <c r="Q128" s="64">
        <v>0.38</v>
      </c>
      <c r="R128" s="64" t="str">
        <f t="shared" ref="R128" si="1142">IF(Q128&lt;=0.5,"VG",IF(Q128&lt;=0.6,"G",IF(Q128&lt;=0.7,"S","NS")))</f>
        <v>VG</v>
      </c>
      <c r="S128" s="64" t="str">
        <f t="shared" ref="S128" si="1143">AN128</f>
        <v>G</v>
      </c>
      <c r="T128" s="64" t="str">
        <f t="shared" ref="T128" si="1144">BF128</f>
        <v>G</v>
      </c>
      <c r="U128" s="64" t="str">
        <f t="shared" ref="U128" si="1145">BX128</f>
        <v>G</v>
      </c>
      <c r="V128" s="128">
        <v>0.86009999999999998</v>
      </c>
      <c r="W128" s="64" t="str">
        <f t="shared" ref="W128" si="1146">IF(V128&gt;0.85,"VG",IF(V128&gt;0.75,"G",IF(V128&gt;0.6,"S","NS")))</f>
        <v>VG</v>
      </c>
      <c r="X128" s="64" t="str">
        <f t="shared" ref="X128" si="1147">AP128</f>
        <v>G</v>
      </c>
      <c r="Y128" s="64" t="str">
        <f t="shared" ref="Y128" si="1148">BH128</f>
        <v>VG</v>
      </c>
      <c r="Z128" s="64" t="str">
        <f t="shared" ref="Z128" si="1149">BZ128</f>
        <v>VG</v>
      </c>
      <c r="AA128" s="66">
        <v>0.73647635295409697</v>
      </c>
      <c r="AB128" s="66">
        <v>0.71217887307743999</v>
      </c>
      <c r="AC128" s="66">
        <v>27.2620221999235</v>
      </c>
      <c r="AD128" s="66">
        <v>24.524223809741301</v>
      </c>
      <c r="AE128" s="66">
        <v>0.51334554351421302</v>
      </c>
      <c r="AF128" s="66">
        <v>0.53648963356486201</v>
      </c>
      <c r="AG128" s="66">
        <v>0.86031266235227699</v>
      </c>
      <c r="AH128" s="66">
        <v>0.80604704905596902</v>
      </c>
      <c r="AI128" s="67" t="s">
        <v>75</v>
      </c>
      <c r="AJ128" s="67" t="s">
        <v>75</v>
      </c>
      <c r="AK128" s="67" t="s">
        <v>73</v>
      </c>
      <c r="AL128" s="67" t="s">
        <v>73</v>
      </c>
      <c r="AM128" s="67" t="s">
        <v>75</v>
      </c>
      <c r="AN128" s="67" t="s">
        <v>75</v>
      </c>
      <c r="AO128" s="67" t="s">
        <v>77</v>
      </c>
      <c r="AP128" s="67" t="s">
        <v>75</v>
      </c>
      <c r="AR128" s="68" t="s">
        <v>83</v>
      </c>
      <c r="AS128" s="66">
        <v>0.73846200721585697</v>
      </c>
      <c r="AT128" s="66">
        <v>0.73940362028250395</v>
      </c>
      <c r="AU128" s="66">
        <v>26.413443273521001</v>
      </c>
      <c r="AV128" s="66">
        <v>26.218954908900098</v>
      </c>
      <c r="AW128" s="66">
        <v>0.51140785365903696</v>
      </c>
      <c r="AX128" s="66">
        <v>0.510486414821683</v>
      </c>
      <c r="AY128" s="66">
        <v>0.85207820283356694</v>
      </c>
      <c r="AZ128" s="66">
        <v>0.85461743340531704</v>
      </c>
      <c r="BA128" s="67" t="s">
        <v>75</v>
      </c>
      <c r="BB128" s="67" t="s">
        <v>75</v>
      </c>
      <c r="BC128" s="67" t="s">
        <v>73</v>
      </c>
      <c r="BD128" s="67" t="s">
        <v>73</v>
      </c>
      <c r="BE128" s="67" t="s">
        <v>75</v>
      </c>
      <c r="BF128" s="67" t="s">
        <v>75</v>
      </c>
      <c r="BG128" s="67" t="s">
        <v>77</v>
      </c>
      <c r="BH128" s="67" t="s">
        <v>77</v>
      </c>
      <c r="BI128" s="63">
        <f t="shared" ref="BI128" si="1150">IF(BJ128=AR128,1,0)</f>
        <v>1</v>
      </c>
      <c r="BJ128" s="63" t="s">
        <v>83</v>
      </c>
      <c r="BK128" s="66">
        <v>0.739728356583635</v>
      </c>
      <c r="BL128" s="66">
        <v>0.74088756788968202</v>
      </c>
      <c r="BM128" s="66">
        <v>26.943030662540899</v>
      </c>
      <c r="BN128" s="66">
        <v>26.625025595358</v>
      </c>
      <c r="BO128" s="66">
        <v>0.51016825010614397</v>
      </c>
      <c r="BP128" s="66">
        <v>0.50903087539983105</v>
      </c>
      <c r="BQ128" s="66">
        <v>0.85983829217951901</v>
      </c>
      <c r="BR128" s="66">
        <v>0.86117403136036696</v>
      </c>
      <c r="BS128" s="63" t="s">
        <v>75</v>
      </c>
      <c r="BT128" s="63" t="s">
        <v>75</v>
      </c>
      <c r="BU128" s="63" t="s">
        <v>73</v>
      </c>
      <c r="BV128" s="63" t="s">
        <v>73</v>
      </c>
      <c r="BW128" s="63" t="s">
        <v>75</v>
      </c>
      <c r="BX128" s="63" t="s">
        <v>75</v>
      </c>
      <c r="BY128" s="63" t="s">
        <v>77</v>
      </c>
      <c r="BZ128" s="63" t="s">
        <v>77</v>
      </c>
    </row>
    <row r="129" spans="1:78" s="63" customFormat="1" x14ac:dyDescent="0.3">
      <c r="A129" s="62" t="s">
        <v>82</v>
      </c>
      <c r="B129" s="63">
        <v>23773411</v>
      </c>
      <c r="C129" s="63" t="s">
        <v>9</v>
      </c>
      <c r="D129" s="63" t="s">
        <v>346</v>
      </c>
      <c r="E129" s="63" t="s">
        <v>342</v>
      </c>
      <c r="F129" s="79"/>
      <c r="G129" s="81">
        <v>0.85899999999999999</v>
      </c>
      <c r="H129" s="64" t="str">
        <f t="shared" ref="H129" si="1151">IF(G129&gt;0.8,"VG",IF(G129&gt;0.7,"G",IF(G129&gt;0.45,"S","NS")))</f>
        <v>VG</v>
      </c>
      <c r="I129" s="64" t="str">
        <f t="shared" ref="I129" si="1152">AJ129</f>
        <v>G</v>
      </c>
      <c r="J129" s="64" t="str">
        <f t="shared" ref="J129" si="1153">BB129</f>
        <v>G</v>
      </c>
      <c r="K129" s="64" t="str">
        <f t="shared" ref="K129" si="1154">BT129</f>
        <v>G</v>
      </c>
      <c r="L129" s="157">
        <v>-2.8999999999999998E-3</v>
      </c>
      <c r="M129" s="64" t="str">
        <f t="shared" ref="M129" si="1155">IF(ABS(L129)&lt;5%,"VG",IF(ABS(L129)&lt;10%,"G",IF(ABS(L129)&lt;15%,"S","NS")))</f>
        <v>VG</v>
      </c>
      <c r="N129" s="64" t="str">
        <f t="shared" ref="N129" si="1156">AO129</f>
        <v>VG</v>
      </c>
      <c r="O129" s="64" t="str">
        <f t="shared" ref="O129" si="1157">BD129</f>
        <v>NS</v>
      </c>
      <c r="P129" s="64" t="str">
        <f t="shared" ref="P129" si="1158">BY129</f>
        <v>VG</v>
      </c>
      <c r="Q129" s="81">
        <v>0.376</v>
      </c>
      <c r="R129" s="64" t="str">
        <f t="shared" ref="R129" si="1159">IF(Q129&lt;=0.5,"VG",IF(Q129&lt;=0.6,"G",IF(Q129&lt;=0.7,"S","NS")))</f>
        <v>VG</v>
      </c>
      <c r="S129" s="64" t="str">
        <f t="shared" ref="S129" si="1160">AN129</f>
        <v>G</v>
      </c>
      <c r="T129" s="64" t="str">
        <f t="shared" ref="T129" si="1161">BF129</f>
        <v>G</v>
      </c>
      <c r="U129" s="64" t="str">
        <f t="shared" ref="U129" si="1162">BX129</f>
        <v>G</v>
      </c>
      <c r="V129" s="128">
        <v>0.85899999999999999</v>
      </c>
      <c r="W129" s="64" t="str">
        <f t="shared" ref="W129" si="1163">IF(V129&gt;0.85,"VG",IF(V129&gt;0.75,"G",IF(V129&gt;0.6,"S","NS")))</f>
        <v>VG</v>
      </c>
      <c r="X129" s="64" t="str">
        <f t="shared" ref="X129" si="1164">AP129</f>
        <v>G</v>
      </c>
      <c r="Y129" s="64" t="str">
        <f t="shared" ref="Y129" si="1165">BH129</f>
        <v>VG</v>
      </c>
      <c r="Z129" s="64" t="str">
        <f t="shared" ref="Z129" si="1166">BZ129</f>
        <v>VG</v>
      </c>
      <c r="AA129" s="66">
        <v>0.73647635295409697</v>
      </c>
      <c r="AB129" s="66">
        <v>0.71217887307743999</v>
      </c>
      <c r="AC129" s="66">
        <v>27.2620221999235</v>
      </c>
      <c r="AD129" s="66">
        <v>24.524223809741301</v>
      </c>
      <c r="AE129" s="66">
        <v>0.51334554351421302</v>
      </c>
      <c r="AF129" s="66">
        <v>0.53648963356486201</v>
      </c>
      <c r="AG129" s="66">
        <v>0.86031266235227699</v>
      </c>
      <c r="AH129" s="66">
        <v>0.80604704905596902</v>
      </c>
      <c r="AI129" s="67" t="s">
        <v>75</v>
      </c>
      <c r="AJ129" s="67" t="s">
        <v>75</v>
      </c>
      <c r="AK129" s="67" t="s">
        <v>73</v>
      </c>
      <c r="AL129" s="67" t="s">
        <v>73</v>
      </c>
      <c r="AM129" s="67" t="s">
        <v>75</v>
      </c>
      <c r="AN129" s="67" t="s">
        <v>75</v>
      </c>
      <c r="AO129" s="67" t="s">
        <v>77</v>
      </c>
      <c r="AP129" s="67" t="s">
        <v>75</v>
      </c>
      <c r="AR129" s="68" t="s">
        <v>83</v>
      </c>
      <c r="AS129" s="66">
        <v>0.73846200721585697</v>
      </c>
      <c r="AT129" s="66">
        <v>0.73940362028250395</v>
      </c>
      <c r="AU129" s="66">
        <v>26.413443273521001</v>
      </c>
      <c r="AV129" s="66">
        <v>26.218954908900098</v>
      </c>
      <c r="AW129" s="66">
        <v>0.51140785365903696</v>
      </c>
      <c r="AX129" s="66">
        <v>0.510486414821683</v>
      </c>
      <c r="AY129" s="66">
        <v>0.85207820283356694</v>
      </c>
      <c r="AZ129" s="66">
        <v>0.85461743340531704</v>
      </c>
      <c r="BA129" s="67" t="s">
        <v>75</v>
      </c>
      <c r="BB129" s="67" t="s">
        <v>75</v>
      </c>
      <c r="BC129" s="67" t="s">
        <v>73</v>
      </c>
      <c r="BD129" s="67" t="s">
        <v>73</v>
      </c>
      <c r="BE129" s="67" t="s">
        <v>75</v>
      </c>
      <c r="BF129" s="67" t="s">
        <v>75</v>
      </c>
      <c r="BG129" s="67" t="s">
        <v>77</v>
      </c>
      <c r="BH129" s="67" t="s">
        <v>77</v>
      </c>
      <c r="BI129" s="63">
        <f t="shared" ref="BI129" si="1167">IF(BJ129=AR129,1,0)</f>
        <v>1</v>
      </c>
      <c r="BJ129" s="63" t="s">
        <v>83</v>
      </c>
      <c r="BK129" s="66">
        <v>0.739728356583635</v>
      </c>
      <c r="BL129" s="66">
        <v>0.74088756788968202</v>
      </c>
      <c r="BM129" s="66">
        <v>26.943030662540899</v>
      </c>
      <c r="BN129" s="66">
        <v>26.625025595358</v>
      </c>
      <c r="BO129" s="66">
        <v>0.51016825010614397</v>
      </c>
      <c r="BP129" s="66">
        <v>0.50903087539983105</v>
      </c>
      <c r="BQ129" s="66">
        <v>0.85983829217951901</v>
      </c>
      <c r="BR129" s="66">
        <v>0.86117403136036696</v>
      </c>
      <c r="BS129" s="63" t="s">
        <v>75</v>
      </c>
      <c r="BT129" s="63" t="s">
        <v>75</v>
      </c>
      <c r="BU129" s="63" t="s">
        <v>73</v>
      </c>
      <c r="BV129" s="63" t="s">
        <v>73</v>
      </c>
      <c r="BW129" s="63" t="s">
        <v>75</v>
      </c>
      <c r="BX129" s="63" t="s">
        <v>75</v>
      </c>
      <c r="BY129" s="63" t="s">
        <v>77</v>
      </c>
      <c r="BZ129" s="63" t="s">
        <v>77</v>
      </c>
    </row>
    <row r="130" spans="1:78" s="63" customFormat="1" x14ac:dyDescent="0.3">
      <c r="A130" s="62" t="s">
        <v>82</v>
      </c>
      <c r="B130" s="63">
        <v>23773411</v>
      </c>
      <c r="C130" s="63" t="s">
        <v>9</v>
      </c>
      <c r="D130" s="63" t="s">
        <v>346</v>
      </c>
      <c r="E130" s="63" t="s">
        <v>344</v>
      </c>
      <c r="F130" s="79"/>
      <c r="G130" s="81">
        <v>0.85699999999999998</v>
      </c>
      <c r="H130" s="64" t="str">
        <f t="shared" ref="H130" si="1168">IF(G130&gt;0.8,"VG",IF(G130&gt;0.7,"G",IF(G130&gt;0.45,"S","NS")))</f>
        <v>VG</v>
      </c>
      <c r="I130" s="64" t="str">
        <f t="shared" ref="I130" si="1169">AJ130</f>
        <v>G</v>
      </c>
      <c r="J130" s="64" t="str">
        <f t="shared" ref="J130" si="1170">BB130</f>
        <v>G</v>
      </c>
      <c r="K130" s="64" t="str">
        <f t="shared" ref="K130" si="1171">BT130</f>
        <v>G</v>
      </c>
      <c r="L130" s="157">
        <v>8.0000000000000004E-4</v>
      </c>
      <c r="M130" s="64" t="str">
        <f t="shared" ref="M130" si="1172">IF(ABS(L130)&lt;5%,"VG",IF(ABS(L130)&lt;10%,"G",IF(ABS(L130)&lt;15%,"S","NS")))</f>
        <v>VG</v>
      </c>
      <c r="N130" s="64" t="str">
        <f t="shared" ref="N130" si="1173">AO130</f>
        <v>VG</v>
      </c>
      <c r="O130" s="64" t="str">
        <f t="shared" ref="O130" si="1174">BD130</f>
        <v>NS</v>
      </c>
      <c r="P130" s="64" t="str">
        <f t="shared" ref="P130" si="1175">BY130</f>
        <v>VG</v>
      </c>
      <c r="Q130" s="81">
        <v>0.378</v>
      </c>
      <c r="R130" s="64" t="str">
        <f t="shared" ref="R130" si="1176">IF(Q130&lt;=0.5,"VG",IF(Q130&lt;=0.6,"G",IF(Q130&lt;=0.7,"S","NS")))</f>
        <v>VG</v>
      </c>
      <c r="S130" s="64" t="str">
        <f t="shared" ref="S130" si="1177">AN130</f>
        <v>G</v>
      </c>
      <c r="T130" s="64" t="str">
        <f t="shared" ref="T130" si="1178">BF130</f>
        <v>G</v>
      </c>
      <c r="U130" s="64" t="str">
        <f t="shared" ref="U130" si="1179">BX130</f>
        <v>G</v>
      </c>
      <c r="V130" s="128">
        <v>0.85699999999999998</v>
      </c>
      <c r="W130" s="64" t="str">
        <f t="shared" ref="W130" si="1180">IF(V130&gt;0.85,"VG",IF(V130&gt;0.75,"G",IF(V130&gt;0.6,"S","NS")))</f>
        <v>VG</v>
      </c>
      <c r="X130" s="64" t="str">
        <f t="shared" ref="X130" si="1181">AP130</f>
        <v>G</v>
      </c>
      <c r="Y130" s="64" t="str">
        <f t="shared" ref="Y130" si="1182">BH130</f>
        <v>VG</v>
      </c>
      <c r="Z130" s="64" t="str">
        <f t="shared" ref="Z130" si="1183">BZ130</f>
        <v>VG</v>
      </c>
      <c r="AA130" s="66">
        <v>0.73647635295409697</v>
      </c>
      <c r="AB130" s="66">
        <v>0.71217887307743999</v>
      </c>
      <c r="AC130" s="66">
        <v>27.2620221999235</v>
      </c>
      <c r="AD130" s="66">
        <v>24.524223809741301</v>
      </c>
      <c r="AE130" s="66">
        <v>0.51334554351421302</v>
      </c>
      <c r="AF130" s="66">
        <v>0.53648963356486201</v>
      </c>
      <c r="AG130" s="66">
        <v>0.86031266235227699</v>
      </c>
      <c r="AH130" s="66">
        <v>0.80604704905596902</v>
      </c>
      <c r="AI130" s="67" t="s">
        <v>75</v>
      </c>
      <c r="AJ130" s="67" t="s">
        <v>75</v>
      </c>
      <c r="AK130" s="67" t="s">
        <v>73</v>
      </c>
      <c r="AL130" s="67" t="s">
        <v>73</v>
      </c>
      <c r="AM130" s="67" t="s">
        <v>75</v>
      </c>
      <c r="AN130" s="67" t="s">
        <v>75</v>
      </c>
      <c r="AO130" s="67" t="s">
        <v>77</v>
      </c>
      <c r="AP130" s="67" t="s">
        <v>75</v>
      </c>
      <c r="AR130" s="68" t="s">
        <v>83</v>
      </c>
      <c r="AS130" s="66">
        <v>0.73846200721585697</v>
      </c>
      <c r="AT130" s="66">
        <v>0.73940362028250395</v>
      </c>
      <c r="AU130" s="66">
        <v>26.413443273521001</v>
      </c>
      <c r="AV130" s="66">
        <v>26.218954908900098</v>
      </c>
      <c r="AW130" s="66">
        <v>0.51140785365903696</v>
      </c>
      <c r="AX130" s="66">
        <v>0.510486414821683</v>
      </c>
      <c r="AY130" s="66">
        <v>0.85207820283356694</v>
      </c>
      <c r="AZ130" s="66">
        <v>0.85461743340531704</v>
      </c>
      <c r="BA130" s="67" t="s">
        <v>75</v>
      </c>
      <c r="BB130" s="67" t="s">
        <v>75</v>
      </c>
      <c r="BC130" s="67" t="s">
        <v>73</v>
      </c>
      <c r="BD130" s="67" t="s">
        <v>73</v>
      </c>
      <c r="BE130" s="67" t="s">
        <v>75</v>
      </c>
      <c r="BF130" s="67" t="s">
        <v>75</v>
      </c>
      <c r="BG130" s="67" t="s">
        <v>77</v>
      </c>
      <c r="BH130" s="67" t="s">
        <v>77</v>
      </c>
      <c r="BI130" s="63">
        <f t="shared" ref="BI130" si="1184">IF(BJ130=AR130,1,0)</f>
        <v>1</v>
      </c>
      <c r="BJ130" s="63" t="s">
        <v>83</v>
      </c>
      <c r="BK130" s="66">
        <v>0.739728356583635</v>
      </c>
      <c r="BL130" s="66">
        <v>0.74088756788968202</v>
      </c>
      <c r="BM130" s="66">
        <v>26.943030662540899</v>
      </c>
      <c r="BN130" s="66">
        <v>26.625025595358</v>
      </c>
      <c r="BO130" s="66">
        <v>0.51016825010614397</v>
      </c>
      <c r="BP130" s="66">
        <v>0.50903087539983105</v>
      </c>
      <c r="BQ130" s="66">
        <v>0.85983829217951901</v>
      </c>
      <c r="BR130" s="66">
        <v>0.86117403136036696</v>
      </c>
      <c r="BS130" s="63" t="s">
        <v>75</v>
      </c>
      <c r="BT130" s="63" t="s">
        <v>75</v>
      </c>
      <c r="BU130" s="63" t="s">
        <v>73</v>
      </c>
      <c r="BV130" s="63" t="s">
        <v>73</v>
      </c>
      <c r="BW130" s="63" t="s">
        <v>75</v>
      </c>
      <c r="BX130" s="63" t="s">
        <v>75</v>
      </c>
      <c r="BY130" s="63" t="s">
        <v>77</v>
      </c>
      <c r="BZ130" s="63" t="s">
        <v>77</v>
      </c>
    </row>
    <row r="131" spans="1:78" s="63" customFormat="1" x14ac:dyDescent="0.3">
      <c r="A131" s="62" t="s">
        <v>82</v>
      </c>
      <c r="B131" s="63">
        <v>23773411</v>
      </c>
      <c r="C131" s="63" t="s">
        <v>9</v>
      </c>
      <c r="D131" s="63" t="s">
        <v>347</v>
      </c>
      <c r="E131" s="63" t="s">
        <v>352</v>
      </c>
      <c r="F131" s="79"/>
      <c r="G131" s="81">
        <v>0.89700000000000002</v>
      </c>
      <c r="H131" s="64" t="str">
        <f t="shared" ref="H131" si="1185">IF(G131&gt;0.8,"VG",IF(G131&gt;0.7,"G",IF(G131&gt;0.45,"S","NS")))</f>
        <v>VG</v>
      </c>
      <c r="I131" s="64" t="str">
        <f t="shared" ref="I131" si="1186">AJ131</f>
        <v>G</v>
      </c>
      <c r="J131" s="64" t="str">
        <f t="shared" ref="J131" si="1187">BB131</f>
        <v>G</v>
      </c>
      <c r="K131" s="64" t="str">
        <f t="shared" ref="K131" si="1188">BT131</f>
        <v>G</v>
      </c>
      <c r="L131" s="157">
        <v>1.093E-2</v>
      </c>
      <c r="M131" s="64" t="str">
        <f t="shared" ref="M131" si="1189">IF(ABS(L131)&lt;5%,"VG",IF(ABS(L131)&lt;10%,"G",IF(ABS(L131)&lt;15%,"S","NS")))</f>
        <v>VG</v>
      </c>
      <c r="N131" s="64" t="str">
        <f t="shared" ref="N131" si="1190">AO131</f>
        <v>VG</v>
      </c>
      <c r="O131" s="64" t="str">
        <f t="shared" ref="O131" si="1191">BD131</f>
        <v>NS</v>
      </c>
      <c r="P131" s="64" t="str">
        <f t="shared" ref="P131" si="1192">BY131</f>
        <v>VG</v>
      </c>
      <c r="Q131" s="81">
        <v>0.32</v>
      </c>
      <c r="R131" s="64" t="str">
        <f t="shared" ref="R131" si="1193">IF(Q131&lt;=0.5,"VG",IF(Q131&lt;=0.6,"G",IF(Q131&lt;=0.7,"S","NS")))</f>
        <v>VG</v>
      </c>
      <c r="S131" s="64" t="str">
        <f t="shared" ref="S131" si="1194">AN131</f>
        <v>G</v>
      </c>
      <c r="T131" s="64" t="str">
        <f t="shared" ref="T131" si="1195">BF131</f>
        <v>G</v>
      </c>
      <c r="U131" s="64" t="str">
        <f t="shared" ref="U131" si="1196">BX131</f>
        <v>G</v>
      </c>
      <c r="V131" s="128">
        <v>0.89800000000000002</v>
      </c>
      <c r="W131" s="64" t="str">
        <f t="shared" ref="W131" si="1197">IF(V131&gt;0.85,"VG",IF(V131&gt;0.75,"G",IF(V131&gt;0.6,"S","NS")))</f>
        <v>VG</v>
      </c>
      <c r="X131" s="64" t="str">
        <f t="shared" ref="X131" si="1198">AP131</f>
        <v>G</v>
      </c>
      <c r="Y131" s="64" t="str">
        <f t="shared" ref="Y131" si="1199">BH131</f>
        <v>VG</v>
      </c>
      <c r="Z131" s="64" t="str">
        <f t="shared" ref="Z131" si="1200">BZ131</f>
        <v>VG</v>
      </c>
      <c r="AA131" s="66">
        <v>0.73647635295409697</v>
      </c>
      <c r="AB131" s="66">
        <v>0.71217887307743999</v>
      </c>
      <c r="AC131" s="66">
        <v>27.2620221999235</v>
      </c>
      <c r="AD131" s="66">
        <v>24.524223809741301</v>
      </c>
      <c r="AE131" s="66">
        <v>0.51334554351421302</v>
      </c>
      <c r="AF131" s="66">
        <v>0.53648963356486201</v>
      </c>
      <c r="AG131" s="66">
        <v>0.86031266235227699</v>
      </c>
      <c r="AH131" s="66">
        <v>0.80604704905596902</v>
      </c>
      <c r="AI131" s="67" t="s">
        <v>75</v>
      </c>
      <c r="AJ131" s="67" t="s">
        <v>75</v>
      </c>
      <c r="AK131" s="67" t="s">
        <v>73</v>
      </c>
      <c r="AL131" s="67" t="s">
        <v>73</v>
      </c>
      <c r="AM131" s="67" t="s">
        <v>75</v>
      </c>
      <c r="AN131" s="67" t="s">
        <v>75</v>
      </c>
      <c r="AO131" s="67" t="s">
        <v>77</v>
      </c>
      <c r="AP131" s="67" t="s">
        <v>75</v>
      </c>
      <c r="AR131" s="68" t="s">
        <v>83</v>
      </c>
      <c r="AS131" s="66">
        <v>0.73846200721585697</v>
      </c>
      <c r="AT131" s="66">
        <v>0.73940362028250395</v>
      </c>
      <c r="AU131" s="66">
        <v>26.413443273521001</v>
      </c>
      <c r="AV131" s="66">
        <v>26.218954908900098</v>
      </c>
      <c r="AW131" s="66">
        <v>0.51140785365903696</v>
      </c>
      <c r="AX131" s="66">
        <v>0.510486414821683</v>
      </c>
      <c r="AY131" s="66">
        <v>0.85207820283356694</v>
      </c>
      <c r="AZ131" s="66">
        <v>0.85461743340531704</v>
      </c>
      <c r="BA131" s="67" t="s">
        <v>75</v>
      </c>
      <c r="BB131" s="67" t="s">
        <v>75</v>
      </c>
      <c r="BC131" s="67" t="s">
        <v>73</v>
      </c>
      <c r="BD131" s="67" t="s">
        <v>73</v>
      </c>
      <c r="BE131" s="67" t="s">
        <v>75</v>
      </c>
      <c r="BF131" s="67" t="s">
        <v>75</v>
      </c>
      <c r="BG131" s="67" t="s">
        <v>77</v>
      </c>
      <c r="BH131" s="67" t="s">
        <v>77</v>
      </c>
      <c r="BI131" s="63">
        <f t="shared" ref="BI131" si="1201">IF(BJ131=AR131,1,0)</f>
        <v>1</v>
      </c>
      <c r="BJ131" s="63" t="s">
        <v>83</v>
      </c>
      <c r="BK131" s="66">
        <v>0.739728356583635</v>
      </c>
      <c r="BL131" s="66">
        <v>0.74088756788968202</v>
      </c>
      <c r="BM131" s="66">
        <v>26.943030662540899</v>
      </c>
      <c r="BN131" s="66">
        <v>26.625025595358</v>
      </c>
      <c r="BO131" s="66">
        <v>0.51016825010614397</v>
      </c>
      <c r="BP131" s="66">
        <v>0.50903087539983105</v>
      </c>
      <c r="BQ131" s="66">
        <v>0.85983829217951901</v>
      </c>
      <c r="BR131" s="66">
        <v>0.86117403136036696</v>
      </c>
      <c r="BS131" s="63" t="s">
        <v>75</v>
      </c>
      <c r="BT131" s="63" t="s">
        <v>75</v>
      </c>
      <c r="BU131" s="63" t="s">
        <v>73</v>
      </c>
      <c r="BV131" s="63" t="s">
        <v>73</v>
      </c>
      <c r="BW131" s="63" t="s">
        <v>75</v>
      </c>
      <c r="BX131" s="63" t="s">
        <v>75</v>
      </c>
      <c r="BY131" s="63" t="s">
        <v>77</v>
      </c>
      <c r="BZ131" s="63" t="s">
        <v>77</v>
      </c>
    </row>
    <row r="132" spans="1:78" s="63" customFormat="1" x14ac:dyDescent="0.3">
      <c r="A132" s="62" t="s">
        <v>82</v>
      </c>
      <c r="B132" s="63">
        <v>23773411</v>
      </c>
      <c r="C132" s="63" t="s">
        <v>9</v>
      </c>
      <c r="D132" s="63" t="s">
        <v>347</v>
      </c>
      <c r="E132" s="63" t="s">
        <v>351</v>
      </c>
      <c r="F132" s="79"/>
      <c r="G132" s="81">
        <v>0.89900000000000002</v>
      </c>
      <c r="H132" s="64" t="str">
        <f t="shared" ref="H132" si="1202">IF(G132&gt;0.8,"VG",IF(G132&gt;0.7,"G",IF(G132&gt;0.45,"S","NS")))</f>
        <v>VG</v>
      </c>
      <c r="I132" s="64" t="str">
        <f t="shared" ref="I132" si="1203">AJ132</f>
        <v>G</v>
      </c>
      <c r="J132" s="64" t="str">
        <f t="shared" ref="J132" si="1204">BB132</f>
        <v>G</v>
      </c>
      <c r="K132" s="64" t="str">
        <f t="shared" ref="K132" si="1205">BT132</f>
        <v>G</v>
      </c>
      <c r="L132" s="157">
        <v>2.435E-2</v>
      </c>
      <c r="M132" s="64" t="str">
        <f t="shared" ref="M132" si="1206">IF(ABS(L132)&lt;5%,"VG",IF(ABS(L132)&lt;10%,"G",IF(ABS(L132)&lt;15%,"S","NS")))</f>
        <v>VG</v>
      </c>
      <c r="N132" s="64" t="str">
        <f t="shared" ref="N132" si="1207">AO132</f>
        <v>VG</v>
      </c>
      <c r="O132" s="64" t="str">
        <f t="shared" ref="O132" si="1208">BD132</f>
        <v>NS</v>
      </c>
      <c r="P132" s="64" t="str">
        <f t="shared" ref="P132" si="1209">BY132</f>
        <v>VG</v>
      </c>
      <c r="Q132" s="81">
        <v>0.317</v>
      </c>
      <c r="R132" s="64" t="str">
        <f t="shared" ref="R132" si="1210">IF(Q132&lt;=0.5,"VG",IF(Q132&lt;=0.6,"G",IF(Q132&lt;=0.7,"S","NS")))</f>
        <v>VG</v>
      </c>
      <c r="S132" s="64" t="str">
        <f t="shared" ref="S132" si="1211">AN132</f>
        <v>G</v>
      </c>
      <c r="T132" s="64" t="str">
        <f t="shared" ref="T132" si="1212">BF132</f>
        <v>G</v>
      </c>
      <c r="U132" s="64" t="str">
        <f t="shared" ref="U132" si="1213">BX132</f>
        <v>G</v>
      </c>
      <c r="V132" s="128">
        <v>0.9022</v>
      </c>
      <c r="W132" s="64" t="str">
        <f t="shared" ref="W132" si="1214">IF(V132&gt;0.85,"VG",IF(V132&gt;0.75,"G",IF(V132&gt;0.6,"S","NS")))</f>
        <v>VG</v>
      </c>
      <c r="X132" s="64" t="str">
        <f t="shared" ref="X132" si="1215">AP132</f>
        <v>G</v>
      </c>
      <c r="Y132" s="64" t="str">
        <f t="shared" ref="Y132" si="1216">BH132</f>
        <v>VG</v>
      </c>
      <c r="Z132" s="64" t="str">
        <f t="shared" ref="Z132" si="1217">BZ132</f>
        <v>VG</v>
      </c>
      <c r="AA132" s="66">
        <v>0.73647635295409697</v>
      </c>
      <c r="AB132" s="66">
        <v>0.71217887307743999</v>
      </c>
      <c r="AC132" s="66">
        <v>27.2620221999235</v>
      </c>
      <c r="AD132" s="66">
        <v>24.524223809741301</v>
      </c>
      <c r="AE132" s="66">
        <v>0.51334554351421302</v>
      </c>
      <c r="AF132" s="66">
        <v>0.53648963356486201</v>
      </c>
      <c r="AG132" s="66">
        <v>0.86031266235227699</v>
      </c>
      <c r="AH132" s="66">
        <v>0.80604704905596902</v>
      </c>
      <c r="AI132" s="67" t="s">
        <v>75</v>
      </c>
      <c r="AJ132" s="67" t="s">
        <v>75</v>
      </c>
      <c r="AK132" s="67" t="s">
        <v>73</v>
      </c>
      <c r="AL132" s="67" t="s">
        <v>73</v>
      </c>
      <c r="AM132" s="67" t="s">
        <v>75</v>
      </c>
      <c r="AN132" s="67" t="s">
        <v>75</v>
      </c>
      <c r="AO132" s="67" t="s">
        <v>77</v>
      </c>
      <c r="AP132" s="67" t="s">
        <v>75</v>
      </c>
      <c r="AR132" s="68" t="s">
        <v>83</v>
      </c>
      <c r="AS132" s="66">
        <v>0.73846200721585697</v>
      </c>
      <c r="AT132" s="66">
        <v>0.73940362028250395</v>
      </c>
      <c r="AU132" s="66">
        <v>26.413443273521001</v>
      </c>
      <c r="AV132" s="66">
        <v>26.218954908900098</v>
      </c>
      <c r="AW132" s="66">
        <v>0.51140785365903696</v>
      </c>
      <c r="AX132" s="66">
        <v>0.510486414821683</v>
      </c>
      <c r="AY132" s="66">
        <v>0.85207820283356694</v>
      </c>
      <c r="AZ132" s="66">
        <v>0.85461743340531704</v>
      </c>
      <c r="BA132" s="67" t="s">
        <v>75</v>
      </c>
      <c r="BB132" s="67" t="s">
        <v>75</v>
      </c>
      <c r="BC132" s="67" t="s">
        <v>73</v>
      </c>
      <c r="BD132" s="67" t="s">
        <v>73</v>
      </c>
      <c r="BE132" s="67" t="s">
        <v>75</v>
      </c>
      <c r="BF132" s="67" t="s">
        <v>75</v>
      </c>
      <c r="BG132" s="67" t="s">
        <v>77</v>
      </c>
      <c r="BH132" s="67" t="s">
        <v>77</v>
      </c>
      <c r="BI132" s="63">
        <f t="shared" ref="BI132" si="1218">IF(BJ132=AR132,1,0)</f>
        <v>1</v>
      </c>
      <c r="BJ132" s="63" t="s">
        <v>83</v>
      </c>
      <c r="BK132" s="66">
        <v>0.739728356583635</v>
      </c>
      <c r="BL132" s="66">
        <v>0.74088756788968202</v>
      </c>
      <c r="BM132" s="66">
        <v>26.943030662540899</v>
      </c>
      <c r="BN132" s="66">
        <v>26.625025595358</v>
      </c>
      <c r="BO132" s="66">
        <v>0.51016825010614397</v>
      </c>
      <c r="BP132" s="66">
        <v>0.50903087539983105</v>
      </c>
      <c r="BQ132" s="66">
        <v>0.85983829217951901</v>
      </c>
      <c r="BR132" s="66">
        <v>0.86117403136036696</v>
      </c>
      <c r="BS132" s="63" t="s">
        <v>75</v>
      </c>
      <c r="BT132" s="63" t="s">
        <v>75</v>
      </c>
      <c r="BU132" s="63" t="s">
        <v>73</v>
      </c>
      <c r="BV132" s="63" t="s">
        <v>73</v>
      </c>
      <c r="BW132" s="63" t="s">
        <v>75</v>
      </c>
      <c r="BX132" s="63" t="s">
        <v>75</v>
      </c>
      <c r="BY132" s="63" t="s">
        <v>77</v>
      </c>
      <c r="BZ132" s="63" t="s">
        <v>77</v>
      </c>
    </row>
    <row r="133" spans="1:78" s="63" customFormat="1" x14ac:dyDescent="0.3">
      <c r="A133" s="62" t="s">
        <v>82</v>
      </c>
      <c r="B133" s="63">
        <v>23773411</v>
      </c>
      <c r="C133" s="63" t="s">
        <v>9</v>
      </c>
      <c r="D133" s="63" t="s">
        <v>359</v>
      </c>
      <c r="F133" s="79"/>
      <c r="G133" s="81">
        <v>0.89700000000000002</v>
      </c>
      <c r="H133" s="64" t="str">
        <f t="shared" ref="H133" si="1219">IF(G133&gt;0.8,"VG",IF(G133&gt;0.7,"G",IF(G133&gt;0.45,"S","NS")))</f>
        <v>VG</v>
      </c>
      <c r="I133" s="64" t="str">
        <f t="shared" ref="I133" si="1220">AJ133</f>
        <v>G</v>
      </c>
      <c r="J133" s="64" t="str">
        <f t="shared" ref="J133" si="1221">BB133</f>
        <v>G</v>
      </c>
      <c r="K133" s="64" t="str">
        <f t="shared" ref="K133" si="1222">BT133</f>
        <v>G</v>
      </c>
      <c r="L133" s="157">
        <v>1.06E-2</v>
      </c>
      <c r="M133" s="64" t="str">
        <f t="shared" ref="M133" si="1223">IF(ABS(L133)&lt;5%,"VG",IF(ABS(L133)&lt;10%,"G",IF(ABS(L133)&lt;15%,"S","NS")))</f>
        <v>VG</v>
      </c>
      <c r="N133" s="64" t="str">
        <f t="shared" ref="N133" si="1224">AO133</f>
        <v>VG</v>
      </c>
      <c r="O133" s="64" t="str">
        <f t="shared" ref="O133" si="1225">BD133</f>
        <v>NS</v>
      </c>
      <c r="P133" s="64" t="str">
        <f t="shared" ref="P133" si="1226">BY133</f>
        <v>VG</v>
      </c>
      <c r="Q133" s="81">
        <v>0.32</v>
      </c>
      <c r="R133" s="64" t="str">
        <f t="shared" ref="R133" si="1227">IF(Q133&lt;=0.5,"VG",IF(Q133&lt;=0.6,"G",IF(Q133&lt;=0.7,"S","NS")))</f>
        <v>VG</v>
      </c>
      <c r="S133" s="64" t="str">
        <f t="shared" ref="S133" si="1228">AN133</f>
        <v>G</v>
      </c>
      <c r="T133" s="64" t="str">
        <f t="shared" ref="T133" si="1229">BF133</f>
        <v>G</v>
      </c>
      <c r="U133" s="64" t="str">
        <f t="shared" ref="U133" si="1230">BX133</f>
        <v>G</v>
      </c>
      <c r="V133" s="128">
        <v>0.89800000000000002</v>
      </c>
      <c r="W133" s="64" t="str">
        <f t="shared" ref="W133" si="1231">IF(V133&gt;0.85,"VG",IF(V133&gt;0.75,"G",IF(V133&gt;0.6,"S","NS")))</f>
        <v>VG</v>
      </c>
      <c r="X133" s="64" t="str">
        <f t="shared" ref="X133" si="1232">AP133</f>
        <v>G</v>
      </c>
      <c r="Y133" s="64" t="str">
        <f t="shared" ref="Y133" si="1233">BH133</f>
        <v>VG</v>
      </c>
      <c r="Z133" s="64" t="str">
        <f t="shared" ref="Z133" si="1234">BZ133</f>
        <v>VG</v>
      </c>
      <c r="AA133" s="66">
        <v>0.73647635295409697</v>
      </c>
      <c r="AB133" s="66">
        <v>0.71217887307743999</v>
      </c>
      <c r="AC133" s="66">
        <v>27.2620221999235</v>
      </c>
      <c r="AD133" s="66">
        <v>24.524223809741301</v>
      </c>
      <c r="AE133" s="66">
        <v>0.51334554351421302</v>
      </c>
      <c r="AF133" s="66">
        <v>0.53648963356486201</v>
      </c>
      <c r="AG133" s="66">
        <v>0.86031266235227699</v>
      </c>
      <c r="AH133" s="66">
        <v>0.80604704905596902</v>
      </c>
      <c r="AI133" s="67" t="s">
        <v>75</v>
      </c>
      <c r="AJ133" s="67" t="s">
        <v>75</v>
      </c>
      <c r="AK133" s="67" t="s">
        <v>73</v>
      </c>
      <c r="AL133" s="67" t="s">
        <v>73</v>
      </c>
      <c r="AM133" s="67" t="s">
        <v>75</v>
      </c>
      <c r="AN133" s="67" t="s">
        <v>75</v>
      </c>
      <c r="AO133" s="67" t="s">
        <v>77</v>
      </c>
      <c r="AP133" s="67" t="s">
        <v>75</v>
      </c>
      <c r="AR133" s="68" t="s">
        <v>83</v>
      </c>
      <c r="AS133" s="66">
        <v>0.73846200721585697</v>
      </c>
      <c r="AT133" s="66">
        <v>0.73940362028250395</v>
      </c>
      <c r="AU133" s="66">
        <v>26.413443273521001</v>
      </c>
      <c r="AV133" s="66">
        <v>26.218954908900098</v>
      </c>
      <c r="AW133" s="66">
        <v>0.51140785365903696</v>
      </c>
      <c r="AX133" s="66">
        <v>0.510486414821683</v>
      </c>
      <c r="AY133" s="66">
        <v>0.85207820283356694</v>
      </c>
      <c r="AZ133" s="66">
        <v>0.85461743340531704</v>
      </c>
      <c r="BA133" s="67" t="s">
        <v>75</v>
      </c>
      <c r="BB133" s="67" t="s">
        <v>75</v>
      </c>
      <c r="BC133" s="67" t="s">
        <v>73</v>
      </c>
      <c r="BD133" s="67" t="s">
        <v>73</v>
      </c>
      <c r="BE133" s="67" t="s">
        <v>75</v>
      </c>
      <c r="BF133" s="67" t="s">
        <v>75</v>
      </c>
      <c r="BG133" s="67" t="s">
        <v>77</v>
      </c>
      <c r="BH133" s="67" t="s">
        <v>77</v>
      </c>
      <c r="BI133" s="63">
        <f t="shared" ref="BI133" si="1235">IF(BJ133=AR133,1,0)</f>
        <v>1</v>
      </c>
      <c r="BJ133" s="63" t="s">
        <v>83</v>
      </c>
      <c r="BK133" s="66">
        <v>0.739728356583635</v>
      </c>
      <c r="BL133" s="66">
        <v>0.74088756788968202</v>
      </c>
      <c r="BM133" s="66">
        <v>26.943030662540899</v>
      </c>
      <c r="BN133" s="66">
        <v>26.625025595358</v>
      </c>
      <c r="BO133" s="66">
        <v>0.51016825010614397</v>
      </c>
      <c r="BP133" s="66">
        <v>0.50903087539983105</v>
      </c>
      <c r="BQ133" s="66">
        <v>0.85983829217951901</v>
      </c>
      <c r="BR133" s="66">
        <v>0.86117403136036696</v>
      </c>
      <c r="BS133" s="63" t="s">
        <v>75</v>
      </c>
      <c r="BT133" s="63" t="s">
        <v>75</v>
      </c>
      <c r="BU133" s="63" t="s">
        <v>73</v>
      </c>
      <c r="BV133" s="63" t="s">
        <v>73</v>
      </c>
      <c r="BW133" s="63" t="s">
        <v>75</v>
      </c>
      <c r="BX133" s="63" t="s">
        <v>75</v>
      </c>
      <c r="BY133" s="63" t="s">
        <v>77</v>
      </c>
      <c r="BZ133" s="63" t="s">
        <v>77</v>
      </c>
    </row>
    <row r="134" spans="1:78" s="63" customFormat="1" x14ac:dyDescent="0.3">
      <c r="A134" s="62" t="s">
        <v>82</v>
      </c>
      <c r="B134" s="63">
        <v>23773411</v>
      </c>
      <c r="C134" s="63" t="s">
        <v>9</v>
      </c>
      <c r="D134" s="63" t="s">
        <v>364</v>
      </c>
      <c r="F134" s="79"/>
      <c r="G134" s="81">
        <v>0.89700000000000002</v>
      </c>
      <c r="H134" s="64" t="str">
        <f t="shared" ref="H134" si="1236">IF(G134&gt;0.8,"VG",IF(G134&gt;0.7,"G",IF(G134&gt;0.45,"S","NS")))</f>
        <v>VG</v>
      </c>
      <c r="I134" s="64" t="str">
        <f t="shared" ref="I134" si="1237">AJ134</f>
        <v>G</v>
      </c>
      <c r="J134" s="64" t="str">
        <f t="shared" ref="J134" si="1238">BB134</f>
        <v>G</v>
      </c>
      <c r="K134" s="64" t="str">
        <f t="shared" ref="K134" si="1239">BT134</f>
        <v>G</v>
      </c>
      <c r="L134" s="157">
        <v>1.06E-2</v>
      </c>
      <c r="M134" s="64" t="str">
        <f t="shared" ref="M134" si="1240">IF(ABS(L134)&lt;5%,"VG",IF(ABS(L134)&lt;10%,"G",IF(ABS(L134)&lt;15%,"S","NS")))</f>
        <v>VG</v>
      </c>
      <c r="N134" s="64" t="str">
        <f t="shared" ref="N134" si="1241">AO134</f>
        <v>VG</v>
      </c>
      <c r="O134" s="64" t="str">
        <f t="shared" ref="O134" si="1242">BD134</f>
        <v>NS</v>
      </c>
      <c r="P134" s="64" t="str">
        <f t="shared" ref="P134" si="1243">BY134</f>
        <v>VG</v>
      </c>
      <c r="Q134" s="81">
        <v>0.32</v>
      </c>
      <c r="R134" s="64" t="str">
        <f t="shared" ref="R134" si="1244">IF(Q134&lt;=0.5,"VG",IF(Q134&lt;=0.6,"G",IF(Q134&lt;=0.7,"S","NS")))</f>
        <v>VG</v>
      </c>
      <c r="S134" s="64" t="str">
        <f t="shared" ref="S134" si="1245">AN134</f>
        <v>G</v>
      </c>
      <c r="T134" s="64" t="str">
        <f t="shared" ref="T134" si="1246">BF134</f>
        <v>G</v>
      </c>
      <c r="U134" s="64" t="str">
        <f t="shared" ref="U134" si="1247">BX134</f>
        <v>G</v>
      </c>
      <c r="V134" s="128">
        <v>0.89800000000000002</v>
      </c>
      <c r="W134" s="64" t="str">
        <f t="shared" ref="W134" si="1248">IF(V134&gt;0.85,"VG",IF(V134&gt;0.75,"G",IF(V134&gt;0.6,"S","NS")))</f>
        <v>VG</v>
      </c>
      <c r="X134" s="64" t="str">
        <f t="shared" ref="X134" si="1249">AP134</f>
        <v>G</v>
      </c>
      <c r="Y134" s="64" t="str">
        <f t="shared" ref="Y134" si="1250">BH134</f>
        <v>VG</v>
      </c>
      <c r="Z134" s="64" t="str">
        <f t="shared" ref="Z134" si="1251">BZ134</f>
        <v>VG</v>
      </c>
      <c r="AA134" s="66">
        <v>0.73647635295409697</v>
      </c>
      <c r="AB134" s="66">
        <v>0.71217887307743999</v>
      </c>
      <c r="AC134" s="66">
        <v>27.2620221999235</v>
      </c>
      <c r="AD134" s="66">
        <v>24.524223809741301</v>
      </c>
      <c r="AE134" s="66">
        <v>0.51334554351421302</v>
      </c>
      <c r="AF134" s="66">
        <v>0.53648963356486201</v>
      </c>
      <c r="AG134" s="66">
        <v>0.86031266235227699</v>
      </c>
      <c r="AH134" s="66">
        <v>0.80604704905596902</v>
      </c>
      <c r="AI134" s="67" t="s">
        <v>75</v>
      </c>
      <c r="AJ134" s="67" t="s">
        <v>75</v>
      </c>
      <c r="AK134" s="67" t="s">
        <v>73</v>
      </c>
      <c r="AL134" s="67" t="s">
        <v>73</v>
      </c>
      <c r="AM134" s="67" t="s">
        <v>75</v>
      </c>
      <c r="AN134" s="67" t="s">
        <v>75</v>
      </c>
      <c r="AO134" s="67" t="s">
        <v>77</v>
      </c>
      <c r="AP134" s="67" t="s">
        <v>75</v>
      </c>
      <c r="AR134" s="68" t="s">
        <v>83</v>
      </c>
      <c r="AS134" s="66">
        <v>0.73846200721585697</v>
      </c>
      <c r="AT134" s="66">
        <v>0.73940362028250395</v>
      </c>
      <c r="AU134" s="66">
        <v>26.413443273521001</v>
      </c>
      <c r="AV134" s="66">
        <v>26.218954908900098</v>
      </c>
      <c r="AW134" s="66">
        <v>0.51140785365903696</v>
      </c>
      <c r="AX134" s="66">
        <v>0.510486414821683</v>
      </c>
      <c r="AY134" s="66">
        <v>0.85207820283356694</v>
      </c>
      <c r="AZ134" s="66">
        <v>0.85461743340531704</v>
      </c>
      <c r="BA134" s="67" t="s">
        <v>75</v>
      </c>
      <c r="BB134" s="67" t="s">
        <v>75</v>
      </c>
      <c r="BC134" s="67" t="s">
        <v>73</v>
      </c>
      <c r="BD134" s="67" t="s">
        <v>73</v>
      </c>
      <c r="BE134" s="67" t="s">
        <v>75</v>
      </c>
      <c r="BF134" s="67" t="s">
        <v>75</v>
      </c>
      <c r="BG134" s="67" t="s">
        <v>77</v>
      </c>
      <c r="BH134" s="67" t="s">
        <v>77</v>
      </c>
      <c r="BI134" s="63">
        <f t="shared" ref="BI134" si="1252">IF(BJ134=AR134,1,0)</f>
        <v>1</v>
      </c>
      <c r="BJ134" s="63" t="s">
        <v>83</v>
      </c>
      <c r="BK134" s="66">
        <v>0.739728356583635</v>
      </c>
      <c r="BL134" s="66">
        <v>0.74088756788968202</v>
      </c>
      <c r="BM134" s="66">
        <v>26.943030662540899</v>
      </c>
      <c r="BN134" s="66">
        <v>26.625025595358</v>
      </c>
      <c r="BO134" s="66">
        <v>0.51016825010614397</v>
      </c>
      <c r="BP134" s="66">
        <v>0.50903087539983105</v>
      </c>
      <c r="BQ134" s="66">
        <v>0.85983829217951901</v>
      </c>
      <c r="BR134" s="66">
        <v>0.86117403136036696</v>
      </c>
      <c r="BS134" s="63" t="s">
        <v>75</v>
      </c>
      <c r="BT134" s="63" t="s">
        <v>75</v>
      </c>
      <c r="BU134" s="63" t="s">
        <v>73</v>
      </c>
      <c r="BV134" s="63" t="s">
        <v>73</v>
      </c>
      <c r="BW134" s="63" t="s">
        <v>75</v>
      </c>
      <c r="BX134" s="63" t="s">
        <v>75</v>
      </c>
      <c r="BY134" s="63" t="s">
        <v>77</v>
      </c>
      <c r="BZ134" s="63" t="s">
        <v>77</v>
      </c>
    </row>
    <row r="135" spans="1:78" s="69" customFormat="1" x14ac:dyDescent="0.3">
      <c r="A135" s="72"/>
      <c r="F135" s="80"/>
      <c r="G135" s="158"/>
      <c r="H135" s="70"/>
      <c r="I135" s="70"/>
      <c r="J135" s="70"/>
      <c r="K135" s="70"/>
      <c r="L135" s="159"/>
      <c r="M135" s="70"/>
      <c r="N135" s="70"/>
      <c r="O135" s="70"/>
      <c r="P135" s="70"/>
      <c r="Q135" s="158"/>
      <c r="R135" s="70"/>
      <c r="S135" s="70"/>
      <c r="T135" s="70"/>
      <c r="U135" s="70"/>
      <c r="V135" s="129"/>
      <c r="W135" s="70"/>
      <c r="X135" s="70"/>
      <c r="Y135" s="70"/>
      <c r="Z135" s="70"/>
      <c r="AA135" s="73"/>
      <c r="AB135" s="73"/>
      <c r="AC135" s="73"/>
      <c r="AD135" s="73"/>
      <c r="AE135" s="73"/>
      <c r="AF135" s="73"/>
      <c r="AG135" s="73"/>
      <c r="AH135" s="73"/>
      <c r="AI135" s="74"/>
      <c r="AJ135" s="74"/>
      <c r="AK135" s="74"/>
      <c r="AL135" s="74"/>
      <c r="AM135" s="74"/>
      <c r="AN135" s="74"/>
      <c r="AO135" s="74"/>
      <c r="AP135" s="74"/>
      <c r="AR135" s="75"/>
      <c r="AS135" s="73"/>
      <c r="AT135" s="73"/>
      <c r="AU135" s="73"/>
      <c r="AV135" s="73"/>
      <c r="AW135" s="73"/>
      <c r="AX135" s="73"/>
      <c r="AY135" s="73"/>
      <c r="AZ135" s="73"/>
      <c r="BA135" s="74"/>
      <c r="BB135" s="74"/>
      <c r="BC135" s="74"/>
      <c r="BD135" s="74"/>
      <c r="BE135" s="74"/>
      <c r="BF135" s="74"/>
      <c r="BG135" s="74"/>
      <c r="BH135" s="74"/>
      <c r="BK135" s="73"/>
      <c r="BL135" s="73"/>
      <c r="BM135" s="73"/>
      <c r="BN135" s="73"/>
      <c r="BO135" s="73"/>
      <c r="BP135" s="73"/>
      <c r="BQ135" s="73"/>
      <c r="BR135" s="73"/>
    </row>
    <row r="136" spans="1:78" s="63" customFormat="1" x14ac:dyDescent="0.3">
      <c r="A136" s="62">
        <v>14162200</v>
      </c>
      <c r="B136" s="63">
        <v>23773405</v>
      </c>
      <c r="C136" s="63" t="s">
        <v>10</v>
      </c>
      <c r="D136" s="63" t="s">
        <v>172</v>
      </c>
      <c r="F136" s="77"/>
      <c r="G136" s="64">
        <v>0.52400000000000002</v>
      </c>
      <c r="H136" s="64" t="str">
        <f t="shared" ref="H136:H145" si="1253">IF(G136&gt;0.8,"VG",IF(G136&gt;0.7,"G",IF(G136&gt;0.45,"S","NS")))</f>
        <v>S</v>
      </c>
      <c r="I136" s="64" t="str">
        <f t="shared" ref="I136:I143" si="1254">AJ136</f>
        <v>S</v>
      </c>
      <c r="J136" s="64" t="str">
        <f t="shared" ref="J136:J143" si="1255">BB136</f>
        <v>S</v>
      </c>
      <c r="K136" s="64" t="str">
        <f t="shared" ref="K136:K143" si="1256">BT136</f>
        <v>S</v>
      </c>
      <c r="L136" s="65">
        <v>-4.2999999999999997E-2</v>
      </c>
      <c r="M136" s="64" t="str">
        <f t="shared" ref="M136:M145" si="1257">IF(ABS(L136)&lt;5%,"VG",IF(ABS(L136)&lt;10%,"G",IF(ABS(L136)&lt;15%,"S","NS")))</f>
        <v>VG</v>
      </c>
      <c r="N136" s="64" t="str">
        <f t="shared" ref="N136:N143" si="1258">AO136</f>
        <v>S</v>
      </c>
      <c r="O136" s="64" t="str">
        <f t="shared" ref="O136:O143" si="1259">BD136</f>
        <v>NS</v>
      </c>
      <c r="P136" s="64" t="str">
        <f t="shared" ref="P136:P143" si="1260">BY136</f>
        <v>S</v>
      </c>
      <c r="Q136" s="64">
        <v>0.68799999999999994</v>
      </c>
      <c r="R136" s="64" t="str">
        <f t="shared" ref="R136:R145" si="1261">IF(Q136&lt;=0.5,"VG",IF(Q136&lt;=0.6,"G",IF(Q136&lt;=0.7,"S","NS")))</f>
        <v>S</v>
      </c>
      <c r="S136" s="64" t="str">
        <f t="shared" ref="S136:S143" si="1262">AN136</f>
        <v>NS</v>
      </c>
      <c r="T136" s="64" t="str">
        <f t="shared" ref="T136:T143" si="1263">BF136</f>
        <v>S</v>
      </c>
      <c r="U136" s="64" t="str">
        <f t="shared" ref="U136:U143" si="1264">BX136</f>
        <v>S</v>
      </c>
      <c r="V136" s="64">
        <v>0.59899999999999998</v>
      </c>
      <c r="W136" s="64" t="str">
        <f t="shared" ref="W136:W145" si="1265">IF(V136&gt;0.85,"VG",IF(V136&gt;0.75,"G",IF(V136&gt;0.6,"S","NS")))</f>
        <v>NS</v>
      </c>
      <c r="X136" s="64" t="str">
        <f t="shared" ref="X136:X143" si="1266">AP136</f>
        <v>NS</v>
      </c>
      <c r="Y136" s="64" t="str">
        <f t="shared" ref="Y136:Y143" si="1267">BH136</f>
        <v>S</v>
      </c>
      <c r="Z136" s="64" t="str">
        <f t="shared" ref="Z136:Z143" si="1268">BZ136</f>
        <v>S</v>
      </c>
      <c r="AA136" s="66">
        <v>0.61474935919165996</v>
      </c>
      <c r="AB136" s="66">
        <v>0.50541865349041004</v>
      </c>
      <c r="AC136" s="66">
        <v>23.505529061268899</v>
      </c>
      <c r="AD136" s="66">
        <v>20.7573483741354</v>
      </c>
      <c r="AE136" s="66">
        <v>0.62068562155759599</v>
      </c>
      <c r="AF136" s="66">
        <v>0.70326477695786105</v>
      </c>
      <c r="AG136" s="66">
        <v>0.70620903477716401</v>
      </c>
      <c r="AH136" s="66">
        <v>0.59088709824975805</v>
      </c>
      <c r="AI136" s="67" t="s">
        <v>76</v>
      </c>
      <c r="AJ136" s="67" t="s">
        <v>76</v>
      </c>
      <c r="AK136" s="67" t="s">
        <v>73</v>
      </c>
      <c r="AL136" s="67" t="s">
        <v>73</v>
      </c>
      <c r="AM136" s="67" t="s">
        <v>76</v>
      </c>
      <c r="AN136" s="67" t="s">
        <v>73</v>
      </c>
      <c r="AO136" s="67" t="s">
        <v>76</v>
      </c>
      <c r="AP136" s="67" t="s">
        <v>73</v>
      </c>
      <c r="AR136" s="68" t="s">
        <v>84</v>
      </c>
      <c r="AS136" s="66">
        <v>0.65361168481487997</v>
      </c>
      <c r="AT136" s="66">
        <v>0.62891701080685203</v>
      </c>
      <c r="AU136" s="66">
        <v>19.157711222465299</v>
      </c>
      <c r="AV136" s="66">
        <v>19.6352986175783</v>
      </c>
      <c r="AW136" s="66">
        <v>0.58854763204444205</v>
      </c>
      <c r="AX136" s="66">
        <v>0.60916581420262605</v>
      </c>
      <c r="AY136" s="66">
        <v>0.71557078302967803</v>
      </c>
      <c r="AZ136" s="66">
        <v>0.69834539597761702</v>
      </c>
      <c r="BA136" s="67" t="s">
        <v>76</v>
      </c>
      <c r="BB136" s="67" t="s">
        <v>76</v>
      </c>
      <c r="BC136" s="67" t="s">
        <v>73</v>
      </c>
      <c r="BD136" s="67" t="s">
        <v>73</v>
      </c>
      <c r="BE136" s="67" t="s">
        <v>75</v>
      </c>
      <c r="BF136" s="67" t="s">
        <v>76</v>
      </c>
      <c r="BG136" s="67" t="s">
        <v>76</v>
      </c>
      <c r="BH136" s="67" t="s">
        <v>76</v>
      </c>
      <c r="BI136" s="63">
        <f t="shared" ref="BI136:BI143" si="1269">IF(BJ136=AR136,1,0)</f>
        <v>1</v>
      </c>
      <c r="BJ136" s="63" t="s">
        <v>84</v>
      </c>
      <c r="BK136" s="66">
        <v>0.61216899059697905</v>
      </c>
      <c r="BL136" s="66">
        <v>0.58873650283311596</v>
      </c>
      <c r="BM136" s="66">
        <v>23.1104136912037</v>
      </c>
      <c r="BN136" s="66">
        <v>22.9050585976862</v>
      </c>
      <c r="BO136" s="66">
        <v>0.62276079629583403</v>
      </c>
      <c r="BP136" s="66">
        <v>0.64129829031963304</v>
      </c>
      <c r="BQ136" s="66">
        <v>0.702161749198008</v>
      </c>
      <c r="BR136" s="66">
        <v>0.683585110815213</v>
      </c>
      <c r="BS136" s="63" t="s">
        <v>76</v>
      </c>
      <c r="BT136" s="63" t="s">
        <v>76</v>
      </c>
      <c r="BU136" s="63" t="s">
        <v>73</v>
      </c>
      <c r="BV136" s="63" t="s">
        <v>73</v>
      </c>
      <c r="BW136" s="63" t="s">
        <v>76</v>
      </c>
      <c r="BX136" s="63" t="s">
        <v>76</v>
      </c>
      <c r="BY136" s="63" t="s">
        <v>76</v>
      </c>
      <c r="BZ136" s="63" t="s">
        <v>76</v>
      </c>
    </row>
    <row r="137" spans="1:78" s="47" customFormat="1" x14ac:dyDescent="0.3">
      <c r="A137" s="48">
        <v>14162200</v>
      </c>
      <c r="B137" s="47">
        <v>23773405</v>
      </c>
      <c r="C137" s="47" t="s">
        <v>10</v>
      </c>
      <c r="D137" s="47" t="s">
        <v>178</v>
      </c>
      <c r="F137" s="100"/>
      <c r="G137" s="49">
        <v>0.43</v>
      </c>
      <c r="H137" s="49" t="str">
        <f t="shared" si="1253"/>
        <v>NS</v>
      </c>
      <c r="I137" s="49" t="str">
        <f t="shared" si="1254"/>
        <v>S</v>
      </c>
      <c r="J137" s="49" t="str">
        <f t="shared" si="1255"/>
        <v>S</v>
      </c>
      <c r="K137" s="49" t="str">
        <f t="shared" si="1256"/>
        <v>S</v>
      </c>
      <c r="L137" s="50">
        <v>-0.13400000000000001</v>
      </c>
      <c r="M137" s="49" t="str">
        <f t="shared" si="1257"/>
        <v>S</v>
      </c>
      <c r="N137" s="49" t="str">
        <f t="shared" si="1258"/>
        <v>S</v>
      </c>
      <c r="O137" s="49" t="str">
        <f t="shared" si="1259"/>
        <v>NS</v>
      </c>
      <c r="P137" s="49" t="str">
        <f t="shared" si="1260"/>
        <v>S</v>
      </c>
      <c r="Q137" s="49">
        <v>0.74</v>
      </c>
      <c r="R137" s="49" t="str">
        <f t="shared" si="1261"/>
        <v>NS</v>
      </c>
      <c r="S137" s="49" t="str">
        <f t="shared" si="1262"/>
        <v>NS</v>
      </c>
      <c r="T137" s="49" t="str">
        <f t="shared" si="1263"/>
        <v>S</v>
      </c>
      <c r="U137" s="49" t="str">
        <f t="shared" si="1264"/>
        <v>S</v>
      </c>
      <c r="V137" s="49">
        <v>0.56000000000000005</v>
      </c>
      <c r="W137" s="49" t="str">
        <f t="shared" si="1265"/>
        <v>NS</v>
      </c>
      <c r="X137" s="49" t="str">
        <f t="shared" si="1266"/>
        <v>NS</v>
      </c>
      <c r="Y137" s="49" t="str">
        <f t="shared" si="1267"/>
        <v>S</v>
      </c>
      <c r="Z137" s="49" t="str">
        <f t="shared" si="1268"/>
        <v>S</v>
      </c>
      <c r="AA137" s="51">
        <v>0.61474935919165996</v>
      </c>
      <c r="AB137" s="51">
        <v>0.50541865349041004</v>
      </c>
      <c r="AC137" s="51">
        <v>23.505529061268899</v>
      </c>
      <c r="AD137" s="51">
        <v>20.7573483741354</v>
      </c>
      <c r="AE137" s="51">
        <v>0.62068562155759599</v>
      </c>
      <c r="AF137" s="51">
        <v>0.70326477695786105</v>
      </c>
      <c r="AG137" s="51">
        <v>0.70620903477716401</v>
      </c>
      <c r="AH137" s="51">
        <v>0.59088709824975805</v>
      </c>
      <c r="AI137" s="52" t="s">
        <v>76</v>
      </c>
      <c r="AJ137" s="52" t="s">
        <v>76</v>
      </c>
      <c r="AK137" s="52" t="s">
        <v>73</v>
      </c>
      <c r="AL137" s="52" t="s">
        <v>73</v>
      </c>
      <c r="AM137" s="52" t="s">
        <v>76</v>
      </c>
      <c r="AN137" s="52" t="s">
        <v>73</v>
      </c>
      <c r="AO137" s="52" t="s">
        <v>76</v>
      </c>
      <c r="AP137" s="52" t="s">
        <v>73</v>
      </c>
      <c r="AR137" s="53" t="s">
        <v>84</v>
      </c>
      <c r="AS137" s="51">
        <v>0.65361168481487997</v>
      </c>
      <c r="AT137" s="51">
        <v>0.62891701080685203</v>
      </c>
      <c r="AU137" s="51">
        <v>19.157711222465299</v>
      </c>
      <c r="AV137" s="51">
        <v>19.6352986175783</v>
      </c>
      <c r="AW137" s="51">
        <v>0.58854763204444205</v>
      </c>
      <c r="AX137" s="51">
        <v>0.60916581420262605</v>
      </c>
      <c r="AY137" s="51">
        <v>0.71557078302967803</v>
      </c>
      <c r="AZ137" s="51">
        <v>0.69834539597761702</v>
      </c>
      <c r="BA137" s="52" t="s">
        <v>76</v>
      </c>
      <c r="BB137" s="52" t="s">
        <v>76</v>
      </c>
      <c r="BC137" s="52" t="s">
        <v>73</v>
      </c>
      <c r="BD137" s="52" t="s">
        <v>73</v>
      </c>
      <c r="BE137" s="52" t="s">
        <v>75</v>
      </c>
      <c r="BF137" s="52" t="s">
        <v>76</v>
      </c>
      <c r="BG137" s="52" t="s">
        <v>76</v>
      </c>
      <c r="BH137" s="52" t="s">
        <v>76</v>
      </c>
      <c r="BI137" s="47">
        <f t="shared" si="1269"/>
        <v>1</v>
      </c>
      <c r="BJ137" s="47" t="s">
        <v>84</v>
      </c>
      <c r="BK137" s="51">
        <v>0.61216899059697905</v>
      </c>
      <c r="BL137" s="51">
        <v>0.58873650283311596</v>
      </c>
      <c r="BM137" s="51">
        <v>23.1104136912037</v>
      </c>
      <c r="BN137" s="51">
        <v>22.9050585976862</v>
      </c>
      <c r="BO137" s="51">
        <v>0.62276079629583403</v>
      </c>
      <c r="BP137" s="51">
        <v>0.64129829031963304</v>
      </c>
      <c r="BQ137" s="51">
        <v>0.702161749198008</v>
      </c>
      <c r="BR137" s="51">
        <v>0.683585110815213</v>
      </c>
      <c r="BS137" s="47" t="s">
        <v>76</v>
      </c>
      <c r="BT137" s="47" t="s">
        <v>76</v>
      </c>
      <c r="BU137" s="47" t="s">
        <v>73</v>
      </c>
      <c r="BV137" s="47" t="s">
        <v>73</v>
      </c>
      <c r="BW137" s="47" t="s">
        <v>76</v>
      </c>
      <c r="BX137" s="47" t="s">
        <v>76</v>
      </c>
      <c r="BY137" s="47" t="s">
        <v>76</v>
      </c>
      <c r="BZ137" s="47" t="s">
        <v>76</v>
      </c>
    </row>
    <row r="138" spans="1:78" s="47" customFormat="1" x14ac:dyDescent="0.3">
      <c r="A138" s="48">
        <v>14162200</v>
      </c>
      <c r="B138" s="47">
        <v>23773405</v>
      </c>
      <c r="C138" s="47" t="s">
        <v>10</v>
      </c>
      <c r="D138" s="47" t="s">
        <v>185</v>
      </c>
      <c r="F138" s="100"/>
      <c r="G138" s="49">
        <v>0.44</v>
      </c>
      <c r="H138" s="49" t="str">
        <f t="shared" si="1253"/>
        <v>NS</v>
      </c>
      <c r="I138" s="49" t="str">
        <f t="shared" si="1254"/>
        <v>S</v>
      </c>
      <c r="J138" s="49" t="str">
        <f t="shared" si="1255"/>
        <v>S</v>
      </c>
      <c r="K138" s="49" t="str">
        <f t="shared" si="1256"/>
        <v>S</v>
      </c>
      <c r="L138" s="50">
        <v>-0.121</v>
      </c>
      <c r="M138" s="49" t="str">
        <f t="shared" si="1257"/>
        <v>S</v>
      </c>
      <c r="N138" s="49" t="str">
        <f t="shared" si="1258"/>
        <v>S</v>
      </c>
      <c r="O138" s="49" t="str">
        <f t="shared" si="1259"/>
        <v>NS</v>
      </c>
      <c r="P138" s="49" t="str">
        <f t="shared" si="1260"/>
        <v>S</v>
      </c>
      <c r="Q138" s="49">
        <v>0.73</v>
      </c>
      <c r="R138" s="49" t="str">
        <f t="shared" si="1261"/>
        <v>NS</v>
      </c>
      <c r="S138" s="49" t="str">
        <f t="shared" si="1262"/>
        <v>NS</v>
      </c>
      <c r="T138" s="49" t="str">
        <f t="shared" si="1263"/>
        <v>S</v>
      </c>
      <c r="U138" s="49" t="str">
        <f t="shared" si="1264"/>
        <v>S</v>
      </c>
      <c r="V138" s="49">
        <v>0.56000000000000005</v>
      </c>
      <c r="W138" s="49" t="str">
        <f t="shared" si="1265"/>
        <v>NS</v>
      </c>
      <c r="X138" s="49" t="str">
        <f t="shared" si="1266"/>
        <v>NS</v>
      </c>
      <c r="Y138" s="49" t="str">
        <f t="shared" si="1267"/>
        <v>S</v>
      </c>
      <c r="Z138" s="49" t="str">
        <f t="shared" si="1268"/>
        <v>S</v>
      </c>
      <c r="AA138" s="51">
        <v>0.61474935919165996</v>
      </c>
      <c r="AB138" s="51">
        <v>0.50541865349041004</v>
      </c>
      <c r="AC138" s="51">
        <v>23.505529061268899</v>
      </c>
      <c r="AD138" s="51">
        <v>20.7573483741354</v>
      </c>
      <c r="AE138" s="51">
        <v>0.62068562155759599</v>
      </c>
      <c r="AF138" s="51">
        <v>0.70326477695786105</v>
      </c>
      <c r="AG138" s="51">
        <v>0.70620903477716401</v>
      </c>
      <c r="AH138" s="51">
        <v>0.59088709824975805</v>
      </c>
      <c r="AI138" s="52" t="s">
        <v>76</v>
      </c>
      <c r="AJ138" s="52" t="s">
        <v>76</v>
      </c>
      <c r="AK138" s="52" t="s">
        <v>73</v>
      </c>
      <c r="AL138" s="52" t="s">
        <v>73</v>
      </c>
      <c r="AM138" s="52" t="s">
        <v>76</v>
      </c>
      <c r="AN138" s="52" t="s">
        <v>73</v>
      </c>
      <c r="AO138" s="52" t="s">
        <v>76</v>
      </c>
      <c r="AP138" s="52" t="s">
        <v>73</v>
      </c>
      <c r="AR138" s="53" t="s">
        <v>84</v>
      </c>
      <c r="AS138" s="51">
        <v>0.65361168481487997</v>
      </c>
      <c r="AT138" s="51">
        <v>0.62891701080685203</v>
      </c>
      <c r="AU138" s="51">
        <v>19.157711222465299</v>
      </c>
      <c r="AV138" s="51">
        <v>19.6352986175783</v>
      </c>
      <c r="AW138" s="51">
        <v>0.58854763204444205</v>
      </c>
      <c r="AX138" s="51">
        <v>0.60916581420262605</v>
      </c>
      <c r="AY138" s="51">
        <v>0.71557078302967803</v>
      </c>
      <c r="AZ138" s="51">
        <v>0.69834539597761702</v>
      </c>
      <c r="BA138" s="52" t="s">
        <v>76</v>
      </c>
      <c r="BB138" s="52" t="s">
        <v>76</v>
      </c>
      <c r="BC138" s="52" t="s">
        <v>73</v>
      </c>
      <c r="BD138" s="52" t="s">
        <v>73</v>
      </c>
      <c r="BE138" s="52" t="s">
        <v>75</v>
      </c>
      <c r="BF138" s="52" t="s">
        <v>76</v>
      </c>
      <c r="BG138" s="52" t="s">
        <v>76</v>
      </c>
      <c r="BH138" s="52" t="s">
        <v>76</v>
      </c>
      <c r="BI138" s="47">
        <f t="shared" si="1269"/>
        <v>1</v>
      </c>
      <c r="BJ138" s="47" t="s">
        <v>84</v>
      </c>
      <c r="BK138" s="51">
        <v>0.61216899059697905</v>
      </c>
      <c r="BL138" s="51">
        <v>0.58873650283311596</v>
      </c>
      <c r="BM138" s="51">
        <v>23.1104136912037</v>
      </c>
      <c r="BN138" s="51">
        <v>22.9050585976862</v>
      </c>
      <c r="BO138" s="51">
        <v>0.62276079629583403</v>
      </c>
      <c r="BP138" s="51">
        <v>0.64129829031963304</v>
      </c>
      <c r="BQ138" s="51">
        <v>0.702161749198008</v>
      </c>
      <c r="BR138" s="51">
        <v>0.683585110815213</v>
      </c>
      <c r="BS138" s="47" t="s">
        <v>76</v>
      </c>
      <c r="BT138" s="47" t="s">
        <v>76</v>
      </c>
      <c r="BU138" s="47" t="s">
        <v>73</v>
      </c>
      <c r="BV138" s="47" t="s">
        <v>73</v>
      </c>
      <c r="BW138" s="47" t="s">
        <v>76</v>
      </c>
      <c r="BX138" s="47" t="s">
        <v>76</v>
      </c>
      <c r="BY138" s="47" t="s">
        <v>76</v>
      </c>
      <c r="BZ138" s="47" t="s">
        <v>76</v>
      </c>
    </row>
    <row r="139" spans="1:78" s="47" customFormat="1" x14ac:dyDescent="0.3">
      <c r="A139" s="48">
        <v>14162200</v>
      </c>
      <c r="B139" s="47">
        <v>23773405</v>
      </c>
      <c r="C139" s="47" t="s">
        <v>10</v>
      </c>
      <c r="D139" s="47" t="s">
        <v>186</v>
      </c>
      <c r="F139" s="100"/>
      <c r="G139" s="49">
        <v>0.47</v>
      </c>
      <c r="H139" s="49" t="str">
        <f t="shared" si="1253"/>
        <v>S</v>
      </c>
      <c r="I139" s="49" t="str">
        <f t="shared" si="1254"/>
        <v>S</v>
      </c>
      <c r="J139" s="49" t="str">
        <f t="shared" si="1255"/>
        <v>S</v>
      </c>
      <c r="K139" s="49" t="str">
        <f t="shared" si="1256"/>
        <v>S</v>
      </c>
      <c r="L139" s="50">
        <v>-6.0999999999999999E-2</v>
      </c>
      <c r="M139" s="49" t="str">
        <f t="shared" si="1257"/>
        <v>G</v>
      </c>
      <c r="N139" s="49" t="str">
        <f t="shared" si="1258"/>
        <v>S</v>
      </c>
      <c r="O139" s="49" t="str">
        <f t="shared" si="1259"/>
        <v>NS</v>
      </c>
      <c r="P139" s="49" t="str">
        <f t="shared" si="1260"/>
        <v>S</v>
      </c>
      <c r="Q139" s="49">
        <v>0.73</v>
      </c>
      <c r="R139" s="49" t="str">
        <f t="shared" si="1261"/>
        <v>NS</v>
      </c>
      <c r="S139" s="49" t="str">
        <f t="shared" si="1262"/>
        <v>NS</v>
      </c>
      <c r="T139" s="49" t="str">
        <f t="shared" si="1263"/>
        <v>S</v>
      </c>
      <c r="U139" s="49" t="str">
        <f t="shared" si="1264"/>
        <v>S</v>
      </c>
      <c r="V139" s="49">
        <v>0.56000000000000005</v>
      </c>
      <c r="W139" s="49" t="str">
        <f t="shared" si="1265"/>
        <v>NS</v>
      </c>
      <c r="X139" s="49" t="str">
        <f t="shared" si="1266"/>
        <v>NS</v>
      </c>
      <c r="Y139" s="49" t="str">
        <f t="shared" si="1267"/>
        <v>S</v>
      </c>
      <c r="Z139" s="49" t="str">
        <f t="shared" si="1268"/>
        <v>S</v>
      </c>
      <c r="AA139" s="51">
        <v>0.61474935919165996</v>
      </c>
      <c r="AB139" s="51">
        <v>0.50541865349041004</v>
      </c>
      <c r="AC139" s="51">
        <v>23.505529061268899</v>
      </c>
      <c r="AD139" s="51">
        <v>20.7573483741354</v>
      </c>
      <c r="AE139" s="51">
        <v>0.62068562155759599</v>
      </c>
      <c r="AF139" s="51">
        <v>0.70326477695786105</v>
      </c>
      <c r="AG139" s="51">
        <v>0.70620903477716401</v>
      </c>
      <c r="AH139" s="51">
        <v>0.59088709824975805</v>
      </c>
      <c r="AI139" s="52" t="s">
        <v>76</v>
      </c>
      <c r="AJ139" s="52" t="s">
        <v>76</v>
      </c>
      <c r="AK139" s="52" t="s">
        <v>73</v>
      </c>
      <c r="AL139" s="52" t="s">
        <v>73</v>
      </c>
      <c r="AM139" s="52" t="s">
        <v>76</v>
      </c>
      <c r="AN139" s="52" t="s">
        <v>73</v>
      </c>
      <c r="AO139" s="52" t="s">
        <v>76</v>
      </c>
      <c r="AP139" s="52" t="s">
        <v>73</v>
      </c>
      <c r="AR139" s="53" t="s">
        <v>84</v>
      </c>
      <c r="AS139" s="51">
        <v>0.65361168481487997</v>
      </c>
      <c r="AT139" s="51">
        <v>0.62891701080685203</v>
      </c>
      <c r="AU139" s="51">
        <v>19.157711222465299</v>
      </c>
      <c r="AV139" s="51">
        <v>19.6352986175783</v>
      </c>
      <c r="AW139" s="51">
        <v>0.58854763204444205</v>
      </c>
      <c r="AX139" s="51">
        <v>0.60916581420262605</v>
      </c>
      <c r="AY139" s="51">
        <v>0.71557078302967803</v>
      </c>
      <c r="AZ139" s="51">
        <v>0.69834539597761702</v>
      </c>
      <c r="BA139" s="52" t="s">
        <v>76</v>
      </c>
      <c r="BB139" s="52" t="s">
        <v>76</v>
      </c>
      <c r="BC139" s="52" t="s">
        <v>73</v>
      </c>
      <c r="BD139" s="52" t="s">
        <v>73</v>
      </c>
      <c r="BE139" s="52" t="s">
        <v>75</v>
      </c>
      <c r="BF139" s="52" t="s">
        <v>76</v>
      </c>
      <c r="BG139" s="52" t="s">
        <v>76</v>
      </c>
      <c r="BH139" s="52" t="s">
        <v>76</v>
      </c>
      <c r="BI139" s="47">
        <f t="shared" si="1269"/>
        <v>1</v>
      </c>
      <c r="BJ139" s="47" t="s">
        <v>84</v>
      </c>
      <c r="BK139" s="51">
        <v>0.61216899059697905</v>
      </c>
      <c r="BL139" s="51">
        <v>0.58873650283311596</v>
      </c>
      <c r="BM139" s="51">
        <v>23.1104136912037</v>
      </c>
      <c r="BN139" s="51">
        <v>22.9050585976862</v>
      </c>
      <c r="BO139" s="51">
        <v>0.62276079629583403</v>
      </c>
      <c r="BP139" s="51">
        <v>0.64129829031963304</v>
      </c>
      <c r="BQ139" s="51">
        <v>0.702161749198008</v>
      </c>
      <c r="BR139" s="51">
        <v>0.683585110815213</v>
      </c>
      <c r="BS139" s="47" t="s">
        <v>76</v>
      </c>
      <c r="BT139" s="47" t="s">
        <v>76</v>
      </c>
      <c r="BU139" s="47" t="s">
        <v>73</v>
      </c>
      <c r="BV139" s="47" t="s">
        <v>73</v>
      </c>
      <c r="BW139" s="47" t="s">
        <v>76</v>
      </c>
      <c r="BX139" s="47" t="s">
        <v>76</v>
      </c>
      <c r="BY139" s="47" t="s">
        <v>76</v>
      </c>
      <c r="BZ139" s="47" t="s">
        <v>76</v>
      </c>
    </row>
    <row r="140" spans="1:78" s="63" customFormat="1" x14ac:dyDescent="0.3">
      <c r="A140" s="62">
        <v>14162200</v>
      </c>
      <c r="B140" s="63">
        <v>23773405</v>
      </c>
      <c r="C140" s="63" t="s">
        <v>10</v>
      </c>
      <c r="D140" s="63" t="s">
        <v>204</v>
      </c>
      <c r="F140" s="79"/>
      <c r="G140" s="64">
        <v>0.84</v>
      </c>
      <c r="H140" s="64" t="str">
        <f t="shared" si="1253"/>
        <v>VG</v>
      </c>
      <c r="I140" s="64" t="str">
        <f t="shared" si="1254"/>
        <v>S</v>
      </c>
      <c r="J140" s="64" t="str">
        <f t="shared" si="1255"/>
        <v>S</v>
      </c>
      <c r="K140" s="64" t="str">
        <f t="shared" si="1256"/>
        <v>S</v>
      </c>
      <c r="L140" s="65">
        <v>0.124</v>
      </c>
      <c r="M140" s="64" t="str">
        <f t="shared" si="1257"/>
        <v>S</v>
      </c>
      <c r="N140" s="64" t="str">
        <f t="shared" si="1258"/>
        <v>S</v>
      </c>
      <c r="O140" s="64" t="str">
        <f t="shared" si="1259"/>
        <v>NS</v>
      </c>
      <c r="P140" s="64" t="str">
        <f t="shared" si="1260"/>
        <v>S</v>
      </c>
      <c r="Q140" s="64">
        <v>0.4</v>
      </c>
      <c r="R140" s="64" t="str">
        <f t="shared" si="1261"/>
        <v>VG</v>
      </c>
      <c r="S140" s="64" t="str">
        <f t="shared" si="1262"/>
        <v>NS</v>
      </c>
      <c r="T140" s="64" t="str">
        <f t="shared" si="1263"/>
        <v>S</v>
      </c>
      <c r="U140" s="64" t="str">
        <f t="shared" si="1264"/>
        <v>S</v>
      </c>
      <c r="V140" s="64">
        <v>0.85</v>
      </c>
      <c r="W140" s="64" t="str">
        <f t="shared" si="1265"/>
        <v>G</v>
      </c>
      <c r="X140" s="64" t="str">
        <f t="shared" si="1266"/>
        <v>NS</v>
      </c>
      <c r="Y140" s="64" t="str">
        <f t="shared" si="1267"/>
        <v>S</v>
      </c>
      <c r="Z140" s="64" t="str">
        <f t="shared" si="1268"/>
        <v>S</v>
      </c>
      <c r="AA140" s="66">
        <v>0.61474935919165996</v>
      </c>
      <c r="AB140" s="66">
        <v>0.50541865349041004</v>
      </c>
      <c r="AC140" s="66">
        <v>23.505529061268899</v>
      </c>
      <c r="AD140" s="66">
        <v>20.7573483741354</v>
      </c>
      <c r="AE140" s="66">
        <v>0.62068562155759599</v>
      </c>
      <c r="AF140" s="66">
        <v>0.70326477695786105</v>
      </c>
      <c r="AG140" s="66">
        <v>0.70620903477716401</v>
      </c>
      <c r="AH140" s="66">
        <v>0.59088709824975805</v>
      </c>
      <c r="AI140" s="67" t="s">
        <v>76</v>
      </c>
      <c r="AJ140" s="67" t="s">
        <v>76</v>
      </c>
      <c r="AK140" s="67" t="s">
        <v>73</v>
      </c>
      <c r="AL140" s="67" t="s">
        <v>73</v>
      </c>
      <c r="AM140" s="67" t="s">
        <v>76</v>
      </c>
      <c r="AN140" s="67" t="s">
        <v>73</v>
      </c>
      <c r="AO140" s="67" t="s">
        <v>76</v>
      </c>
      <c r="AP140" s="67" t="s">
        <v>73</v>
      </c>
      <c r="AR140" s="68" t="s">
        <v>84</v>
      </c>
      <c r="AS140" s="66">
        <v>0.65361168481487997</v>
      </c>
      <c r="AT140" s="66">
        <v>0.62891701080685203</v>
      </c>
      <c r="AU140" s="66">
        <v>19.157711222465299</v>
      </c>
      <c r="AV140" s="66">
        <v>19.6352986175783</v>
      </c>
      <c r="AW140" s="66">
        <v>0.58854763204444205</v>
      </c>
      <c r="AX140" s="66">
        <v>0.60916581420262605</v>
      </c>
      <c r="AY140" s="66">
        <v>0.71557078302967803</v>
      </c>
      <c r="AZ140" s="66">
        <v>0.69834539597761702</v>
      </c>
      <c r="BA140" s="67" t="s">
        <v>76</v>
      </c>
      <c r="BB140" s="67" t="s">
        <v>76</v>
      </c>
      <c r="BC140" s="67" t="s">
        <v>73</v>
      </c>
      <c r="BD140" s="67" t="s">
        <v>73</v>
      </c>
      <c r="BE140" s="67" t="s">
        <v>75</v>
      </c>
      <c r="BF140" s="67" t="s">
        <v>76</v>
      </c>
      <c r="BG140" s="67" t="s">
        <v>76</v>
      </c>
      <c r="BH140" s="67" t="s">
        <v>76</v>
      </c>
      <c r="BI140" s="63">
        <f t="shared" si="1269"/>
        <v>1</v>
      </c>
      <c r="BJ140" s="63" t="s">
        <v>84</v>
      </c>
      <c r="BK140" s="66">
        <v>0.61216899059697905</v>
      </c>
      <c r="BL140" s="66">
        <v>0.58873650283311596</v>
      </c>
      <c r="BM140" s="66">
        <v>23.1104136912037</v>
      </c>
      <c r="BN140" s="66">
        <v>22.9050585976862</v>
      </c>
      <c r="BO140" s="66">
        <v>0.62276079629583403</v>
      </c>
      <c r="BP140" s="66">
        <v>0.64129829031963304</v>
      </c>
      <c r="BQ140" s="66">
        <v>0.702161749198008</v>
      </c>
      <c r="BR140" s="66">
        <v>0.683585110815213</v>
      </c>
      <c r="BS140" s="63" t="s">
        <v>76</v>
      </c>
      <c r="BT140" s="63" t="s">
        <v>76</v>
      </c>
      <c r="BU140" s="63" t="s">
        <v>73</v>
      </c>
      <c r="BV140" s="63" t="s">
        <v>73</v>
      </c>
      <c r="BW140" s="63" t="s">
        <v>76</v>
      </c>
      <c r="BX140" s="63" t="s">
        <v>76</v>
      </c>
      <c r="BY140" s="63" t="s">
        <v>76</v>
      </c>
      <c r="BZ140" s="63" t="s">
        <v>76</v>
      </c>
    </row>
    <row r="141" spans="1:78" s="63" customFormat="1" x14ac:dyDescent="0.3">
      <c r="A141" s="62">
        <v>14162200</v>
      </c>
      <c r="B141" s="63">
        <v>23773405</v>
      </c>
      <c r="C141" s="63" t="s">
        <v>10</v>
      </c>
      <c r="D141" s="63" t="s">
        <v>205</v>
      </c>
      <c r="F141" s="79"/>
      <c r="G141" s="64">
        <v>0.6</v>
      </c>
      <c r="H141" s="64" t="str">
        <f t="shared" si="1253"/>
        <v>S</v>
      </c>
      <c r="I141" s="64" t="str">
        <f t="shared" si="1254"/>
        <v>S</v>
      </c>
      <c r="J141" s="64" t="str">
        <f t="shared" si="1255"/>
        <v>S</v>
      </c>
      <c r="K141" s="64" t="str">
        <f t="shared" si="1256"/>
        <v>S</v>
      </c>
      <c r="L141" s="65">
        <v>1.7000000000000001E-2</v>
      </c>
      <c r="M141" s="64" t="str">
        <f t="shared" si="1257"/>
        <v>VG</v>
      </c>
      <c r="N141" s="64" t="str">
        <f t="shared" si="1258"/>
        <v>S</v>
      </c>
      <c r="O141" s="64" t="str">
        <f t="shared" si="1259"/>
        <v>NS</v>
      </c>
      <c r="P141" s="64" t="str">
        <f t="shared" si="1260"/>
        <v>S</v>
      </c>
      <c r="Q141" s="64">
        <v>0.63</v>
      </c>
      <c r="R141" s="64" t="str">
        <f t="shared" si="1261"/>
        <v>S</v>
      </c>
      <c r="S141" s="64" t="str">
        <f t="shared" si="1262"/>
        <v>NS</v>
      </c>
      <c r="T141" s="64" t="str">
        <f t="shared" si="1263"/>
        <v>S</v>
      </c>
      <c r="U141" s="64" t="str">
        <f t="shared" si="1264"/>
        <v>S</v>
      </c>
      <c r="V141" s="64">
        <v>0.64600000000000002</v>
      </c>
      <c r="W141" s="64" t="str">
        <f t="shared" si="1265"/>
        <v>S</v>
      </c>
      <c r="X141" s="64" t="str">
        <f t="shared" si="1266"/>
        <v>NS</v>
      </c>
      <c r="Y141" s="64" t="str">
        <f t="shared" si="1267"/>
        <v>S</v>
      </c>
      <c r="Z141" s="64" t="str">
        <f t="shared" si="1268"/>
        <v>S</v>
      </c>
      <c r="AA141" s="66">
        <v>0.61474935919165996</v>
      </c>
      <c r="AB141" s="66">
        <v>0.50541865349041004</v>
      </c>
      <c r="AC141" s="66">
        <v>23.505529061268899</v>
      </c>
      <c r="AD141" s="66">
        <v>20.7573483741354</v>
      </c>
      <c r="AE141" s="66">
        <v>0.62068562155759599</v>
      </c>
      <c r="AF141" s="66">
        <v>0.70326477695786105</v>
      </c>
      <c r="AG141" s="66">
        <v>0.70620903477716401</v>
      </c>
      <c r="AH141" s="66">
        <v>0.59088709824975805</v>
      </c>
      <c r="AI141" s="67" t="s">
        <v>76</v>
      </c>
      <c r="AJ141" s="67" t="s">
        <v>76</v>
      </c>
      <c r="AK141" s="67" t="s">
        <v>73</v>
      </c>
      <c r="AL141" s="67" t="s">
        <v>73</v>
      </c>
      <c r="AM141" s="67" t="s">
        <v>76</v>
      </c>
      <c r="AN141" s="67" t="s">
        <v>73</v>
      </c>
      <c r="AO141" s="67" t="s">
        <v>76</v>
      </c>
      <c r="AP141" s="67" t="s">
        <v>73</v>
      </c>
      <c r="AR141" s="68" t="s">
        <v>84</v>
      </c>
      <c r="AS141" s="66">
        <v>0.65361168481487997</v>
      </c>
      <c r="AT141" s="66">
        <v>0.62891701080685203</v>
      </c>
      <c r="AU141" s="66">
        <v>19.157711222465299</v>
      </c>
      <c r="AV141" s="66">
        <v>19.6352986175783</v>
      </c>
      <c r="AW141" s="66">
        <v>0.58854763204444205</v>
      </c>
      <c r="AX141" s="66">
        <v>0.60916581420262605</v>
      </c>
      <c r="AY141" s="66">
        <v>0.71557078302967803</v>
      </c>
      <c r="AZ141" s="66">
        <v>0.69834539597761702</v>
      </c>
      <c r="BA141" s="67" t="s">
        <v>76</v>
      </c>
      <c r="BB141" s="67" t="s">
        <v>76</v>
      </c>
      <c r="BC141" s="67" t="s">
        <v>73</v>
      </c>
      <c r="BD141" s="67" t="s">
        <v>73</v>
      </c>
      <c r="BE141" s="67" t="s">
        <v>75</v>
      </c>
      <c r="BF141" s="67" t="s">
        <v>76</v>
      </c>
      <c r="BG141" s="67" t="s">
        <v>76</v>
      </c>
      <c r="BH141" s="67" t="s">
        <v>76</v>
      </c>
      <c r="BI141" s="63">
        <f t="shared" si="1269"/>
        <v>1</v>
      </c>
      <c r="BJ141" s="63" t="s">
        <v>84</v>
      </c>
      <c r="BK141" s="66">
        <v>0.61216899059697905</v>
      </c>
      <c r="BL141" s="66">
        <v>0.58873650283311596</v>
      </c>
      <c r="BM141" s="66">
        <v>23.1104136912037</v>
      </c>
      <c r="BN141" s="66">
        <v>22.9050585976862</v>
      </c>
      <c r="BO141" s="66">
        <v>0.62276079629583403</v>
      </c>
      <c r="BP141" s="66">
        <v>0.64129829031963304</v>
      </c>
      <c r="BQ141" s="66">
        <v>0.702161749198008</v>
      </c>
      <c r="BR141" s="66">
        <v>0.683585110815213</v>
      </c>
      <c r="BS141" s="63" t="s">
        <v>76</v>
      </c>
      <c r="BT141" s="63" t="s">
        <v>76</v>
      </c>
      <c r="BU141" s="63" t="s">
        <v>73</v>
      </c>
      <c r="BV141" s="63" t="s">
        <v>73</v>
      </c>
      <c r="BW141" s="63" t="s">
        <v>76</v>
      </c>
      <c r="BX141" s="63" t="s">
        <v>76</v>
      </c>
      <c r="BY141" s="63" t="s">
        <v>76</v>
      </c>
      <c r="BZ141" s="63" t="s">
        <v>76</v>
      </c>
    </row>
    <row r="142" spans="1:78" s="63" customFormat="1" x14ac:dyDescent="0.3">
      <c r="A142" s="62">
        <v>14162200</v>
      </c>
      <c r="B142" s="63">
        <v>23773405</v>
      </c>
      <c r="C142" s="63" t="s">
        <v>10</v>
      </c>
      <c r="D142" s="63" t="s">
        <v>206</v>
      </c>
      <c r="F142" s="79"/>
      <c r="G142" s="64">
        <v>0.61</v>
      </c>
      <c r="H142" s="64" t="str">
        <f t="shared" si="1253"/>
        <v>S</v>
      </c>
      <c r="I142" s="64" t="str">
        <f t="shared" si="1254"/>
        <v>S</v>
      </c>
      <c r="J142" s="64" t="str">
        <f t="shared" si="1255"/>
        <v>S</v>
      </c>
      <c r="K142" s="64" t="str">
        <f t="shared" si="1256"/>
        <v>S</v>
      </c>
      <c r="L142" s="65">
        <v>-1.2E-2</v>
      </c>
      <c r="M142" s="64" t="str">
        <f t="shared" si="1257"/>
        <v>VG</v>
      </c>
      <c r="N142" s="64" t="str">
        <f t="shared" si="1258"/>
        <v>S</v>
      </c>
      <c r="O142" s="64" t="str">
        <f t="shared" si="1259"/>
        <v>NS</v>
      </c>
      <c r="P142" s="64" t="str">
        <f t="shared" si="1260"/>
        <v>S</v>
      </c>
      <c r="Q142" s="64">
        <v>0.63</v>
      </c>
      <c r="R142" s="64" t="str">
        <f t="shared" si="1261"/>
        <v>S</v>
      </c>
      <c r="S142" s="64" t="str">
        <f t="shared" si="1262"/>
        <v>NS</v>
      </c>
      <c r="T142" s="64" t="str">
        <f t="shared" si="1263"/>
        <v>S</v>
      </c>
      <c r="U142" s="64" t="str">
        <f t="shared" si="1264"/>
        <v>S</v>
      </c>
      <c r="V142" s="64">
        <v>0.64600000000000002</v>
      </c>
      <c r="W142" s="64" t="str">
        <f t="shared" si="1265"/>
        <v>S</v>
      </c>
      <c r="X142" s="64" t="str">
        <f t="shared" si="1266"/>
        <v>NS</v>
      </c>
      <c r="Y142" s="64" t="str">
        <f t="shared" si="1267"/>
        <v>S</v>
      </c>
      <c r="Z142" s="64" t="str">
        <f t="shared" si="1268"/>
        <v>S</v>
      </c>
      <c r="AA142" s="66">
        <v>0.61474935919165996</v>
      </c>
      <c r="AB142" s="66">
        <v>0.50541865349041004</v>
      </c>
      <c r="AC142" s="66">
        <v>23.505529061268899</v>
      </c>
      <c r="AD142" s="66">
        <v>20.7573483741354</v>
      </c>
      <c r="AE142" s="66">
        <v>0.62068562155759599</v>
      </c>
      <c r="AF142" s="66">
        <v>0.70326477695786105</v>
      </c>
      <c r="AG142" s="66">
        <v>0.70620903477716401</v>
      </c>
      <c r="AH142" s="66">
        <v>0.59088709824975805</v>
      </c>
      <c r="AI142" s="67" t="s">
        <v>76</v>
      </c>
      <c r="AJ142" s="67" t="s">
        <v>76</v>
      </c>
      <c r="AK142" s="67" t="s">
        <v>73</v>
      </c>
      <c r="AL142" s="67" t="s">
        <v>73</v>
      </c>
      <c r="AM142" s="67" t="s">
        <v>76</v>
      </c>
      <c r="AN142" s="67" t="s">
        <v>73</v>
      </c>
      <c r="AO142" s="67" t="s">
        <v>76</v>
      </c>
      <c r="AP142" s="67" t="s">
        <v>73</v>
      </c>
      <c r="AR142" s="68" t="s">
        <v>84</v>
      </c>
      <c r="AS142" s="66">
        <v>0.65361168481487997</v>
      </c>
      <c r="AT142" s="66">
        <v>0.62891701080685203</v>
      </c>
      <c r="AU142" s="66">
        <v>19.157711222465299</v>
      </c>
      <c r="AV142" s="66">
        <v>19.6352986175783</v>
      </c>
      <c r="AW142" s="66">
        <v>0.58854763204444205</v>
      </c>
      <c r="AX142" s="66">
        <v>0.60916581420262605</v>
      </c>
      <c r="AY142" s="66">
        <v>0.71557078302967803</v>
      </c>
      <c r="AZ142" s="66">
        <v>0.69834539597761702</v>
      </c>
      <c r="BA142" s="67" t="s">
        <v>76</v>
      </c>
      <c r="BB142" s="67" t="s">
        <v>76</v>
      </c>
      <c r="BC142" s="67" t="s">
        <v>73</v>
      </c>
      <c r="BD142" s="67" t="s">
        <v>73</v>
      </c>
      <c r="BE142" s="67" t="s">
        <v>75</v>
      </c>
      <c r="BF142" s="67" t="s">
        <v>76</v>
      </c>
      <c r="BG142" s="67" t="s">
        <v>76</v>
      </c>
      <c r="BH142" s="67" t="s">
        <v>76</v>
      </c>
      <c r="BI142" s="63">
        <f t="shared" si="1269"/>
        <v>1</v>
      </c>
      <c r="BJ142" s="63" t="s">
        <v>84</v>
      </c>
      <c r="BK142" s="66">
        <v>0.61216899059697905</v>
      </c>
      <c r="BL142" s="66">
        <v>0.58873650283311596</v>
      </c>
      <c r="BM142" s="66">
        <v>23.1104136912037</v>
      </c>
      <c r="BN142" s="66">
        <v>22.9050585976862</v>
      </c>
      <c r="BO142" s="66">
        <v>0.62276079629583403</v>
      </c>
      <c r="BP142" s="66">
        <v>0.64129829031963304</v>
      </c>
      <c r="BQ142" s="66">
        <v>0.702161749198008</v>
      </c>
      <c r="BR142" s="66">
        <v>0.683585110815213</v>
      </c>
      <c r="BS142" s="63" t="s">
        <v>76</v>
      </c>
      <c r="BT142" s="63" t="s">
        <v>76</v>
      </c>
      <c r="BU142" s="63" t="s">
        <v>73</v>
      </c>
      <c r="BV142" s="63" t="s">
        <v>73</v>
      </c>
      <c r="BW142" s="63" t="s">
        <v>76</v>
      </c>
      <c r="BX142" s="63" t="s">
        <v>76</v>
      </c>
      <c r="BY142" s="63" t="s">
        <v>76</v>
      </c>
      <c r="BZ142" s="63" t="s">
        <v>76</v>
      </c>
    </row>
    <row r="143" spans="1:78" s="63" customFormat="1" x14ac:dyDescent="0.3">
      <c r="A143" s="62">
        <v>14162200</v>
      </c>
      <c r="B143" s="63">
        <v>23773405</v>
      </c>
      <c r="C143" s="63" t="s">
        <v>10</v>
      </c>
      <c r="D143" s="63" t="s">
        <v>212</v>
      </c>
      <c r="F143" s="79"/>
      <c r="G143" s="64">
        <v>0.6</v>
      </c>
      <c r="H143" s="64" t="str">
        <f t="shared" si="1253"/>
        <v>S</v>
      </c>
      <c r="I143" s="64" t="str">
        <f t="shared" si="1254"/>
        <v>S</v>
      </c>
      <c r="J143" s="64" t="str">
        <f t="shared" si="1255"/>
        <v>S</v>
      </c>
      <c r="K143" s="64" t="str">
        <f t="shared" si="1256"/>
        <v>S</v>
      </c>
      <c r="L143" s="65">
        <v>-4.4999999999999998E-2</v>
      </c>
      <c r="M143" s="64" t="str">
        <f t="shared" si="1257"/>
        <v>VG</v>
      </c>
      <c r="N143" s="64" t="str">
        <f t="shared" si="1258"/>
        <v>S</v>
      </c>
      <c r="O143" s="64" t="str">
        <f t="shared" si="1259"/>
        <v>NS</v>
      </c>
      <c r="P143" s="64" t="str">
        <f t="shared" si="1260"/>
        <v>S</v>
      </c>
      <c r="Q143" s="64">
        <v>0.63</v>
      </c>
      <c r="R143" s="64" t="str">
        <f t="shared" si="1261"/>
        <v>S</v>
      </c>
      <c r="S143" s="64" t="str">
        <f t="shared" si="1262"/>
        <v>NS</v>
      </c>
      <c r="T143" s="64" t="str">
        <f t="shared" si="1263"/>
        <v>S</v>
      </c>
      <c r="U143" s="64" t="str">
        <f t="shared" si="1264"/>
        <v>S</v>
      </c>
      <c r="V143" s="64">
        <v>0.65700000000000003</v>
      </c>
      <c r="W143" s="64" t="str">
        <f t="shared" si="1265"/>
        <v>S</v>
      </c>
      <c r="X143" s="64" t="str">
        <f t="shared" si="1266"/>
        <v>NS</v>
      </c>
      <c r="Y143" s="64" t="str">
        <f t="shared" si="1267"/>
        <v>S</v>
      </c>
      <c r="Z143" s="64" t="str">
        <f t="shared" si="1268"/>
        <v>S</v>
      </c>
      <c r="AA143" s="66">
        <v>0.61474935919165996</v>
      </c>
      <c r="AB143" s="66">
        <v>0.50541865349041004</v>
      </c>
      <c r="AC143" s="66">
        <v>23.505529061268899</v>
      </c>
      <c r="AD143" s="66">
        <v>20.7573483741354</v>
      </c>
      <c r="AE143" s="66">
        <v>0.62068562155759599</v>
      </c>
      <c r="AF143" s="66">
        <v>0.70326477695786105</v>
      </c>
      <c r="AG143" s="66">
        <v>0.70620903477716401</v>
      </c>
      <c r="AH143" s="66">
        <v>0.59088709824975805</v>
      </c>
      <c r="AI143" s="67" t="s">
        <v>76</v>
      </c>
      <c r="AJ143" s="67" t="s">
        <v>76</v>
      </c>
      <c r="AK143" s="67" t="s">
        <v>73</v>
      </c>
      <c r="AL143" s="67" t="s">
        <v>73</v>
      </c>
      <c r="AM143" s="67" t="s">
        <v>76</v>
      </c>
      <c r="AN143" s="67" t="s">
        <v>73</v>
      </c>
      <c r="AO143" s="67" t="s">
        <v>76</v>
      </c>
      <c r="AP143" s="67" t="s">
        <v>73</v>
      </c>
      <c r="AR143" s="68" t="s">
        <v>84</v>
      </c>
      <c r="AS143" s="66">
        <v>0.65361168481487997</v>
      </c>
      <c r="AT143" s="66">
        <v>0.62891701080685203</v>
      </c>
      <c r="AU143" s="66">
        <v>19.157711222465299</v>
      </c>
      <c r="AV143" s="66">
        <v>19.6352986175783</v>
      </c>
      <c r="AW143" s="66">
        <v>0.58854763204444205</v>
      </c>
      <c r="AX143" s="66">
        <v>0.60916581420262605</v>
      </c>
      <c r="AY143" s="66">
        <v>0.71557078302967803</v>
      </c>
      <c r="AZ143" s="66">
        <v>0.69834539597761702</v>
      </c>
      <c r="BA143" s="67" t="s">
        <v>76</v>
      </c>
      <c r="BB143" s="67" t="s">
        <v>76</v>
      </c>
      <c r="BC143" s="67" t="s">
        <v>73</v>
      </c>
      <c r="BD143" s="67" t="s">
        <v>73</v>
      </c>
      <c r="BE143" s="67" t="s">
        <v>75</v>
      </c>
      <c r="BF143" s="67" t="s">
        <v>76</v>
      </c>
      <c r="BG143" s="67" t="s">
        <v>76</v>
      </c>
      <c r="BH143" s="67" t="s">
        <v>76</v>
      </c>
      <c r="BI143" s="63">
        <f t="shared" si="1269"/>
        <v>1</v>
      </c>
      <c r="BJ143" s="63" t="s">
        <v>84</v>
      </c>
      <c r="BK143" s="66">
        <v>0.61216899059697905</v>
      </c>
      <c r="BL143" s="66">
        <v>0.58873650283311596</v>
      </c>
      <c r="BM143" s="66">
        <v>23.1104136912037</v>
      </c>
      <c r="BN143" s="66">
        <v>22.9050585976862</v>
      </c>
      <c r="BO143" s="66">
        <v>0.62276079629583403</v>
      </c>
      <c r="BP143" s="66">
        <v>0.64129829031963304</v>
      </c>
      <c r="BQ143" s="66">
        <v>0.702161749198008</v>
      </c>
      <c r="BR143" s="66">
        <v>0.683585110815213</v>
      </c>
      <c r="BS143" s="63" t="s">
        <v>76</v>
      </c>
      <c r="BT143" s="63" t="s">
        <v>76</v>
      </c>
      <c r="BU143" s="63" t="s">
        <v>73</v>
      </c>
      <c r="BV143" s="63" t="s">
        <v>73</v>
      </c>
      <c r="BW143" s="63" t="s">
        <v>76</v>
      </c>
      <c r="BX143" s="63" t="s">
        <v>76</v>
      </c>
      <c r="BY143" s="63" t="s">
        <v>76</v>
      </c>
      <c r="BZ143" s="63" t="s">
        <v>76</v>
      </c>
    </row>
    <row r="144" spans="1:78" s="63" customFormat="1" x14ac:dyDescent="0.3">
      <c r="A144" s="62">
        <v>14162200</v>
      </c>
      <c r="B144" s="63">
        <v>23773405</v>
      </c>
      <c r="C144" s="63" t="s">
        <v>10</v>
      </c>
      <c r="D144" s="63" t="s">
        <v>228</v>
      </c>
      <c r="E144" s="63" t="s">
        <v>237</v>
      </c>
      <c r="F144" s="79"/>
      <c r="G144" s="64">
        <v>0.6</v>
      </c>
      <c r="H144" s="64" t="str">
        <f t="shared" si="1253"/>
        <v>S</v>
      </c>
      <c r="I144" s="64" t="str">
        <f t="shared" ref="I144" si="1270">AJ144</f>
        <v>S</v>
      </c>
      <c r="J144" s="64" t="str">
        <f t="shared" ref="J144" si="1271">BB144</f>
        <v>S</v>
      </c>
      <c r="K144" s="64" t="str">
        <f t="shared" ref="K144" si="1272">BT144</f>
        <v>S</v>
      </c>
      <c r="L144" s="65">
        <v>-4.2999999999999997E-2</v>
      </c>
      <c r="M144" s="64" t="str">
        <f t="shared" si="1257"/>
        <v>VG</v>
      </c>
      <c r="N144" s="64" t="str">
        <f t="shared" ref="N144" si="1273">AO144</f>
        <v>S</v>
      </c>
      <c r="O144" s="64" t="str">
        <f t="shared" ref="O144" si="1274">BD144</f>
        <v>NS</v>
      </c>
      <c r="P144" s="64" t="str">
        <f t="shared" ref="P144" si="1275">BY144</f>
        <v>S</v>
      </c>
      <c r="Q144" s="64">
        <v>0.60099999999999998</v>
      </c>
      <c r="R144" s="64" t="str">
        <f t="shared" si="1261"/>
        <v>S</v>
      </c>
      <c r="S144" s="64" t="str">
        <f t="shared" ref="S144" si="1276">AN144</f>
        <v>NS</v>
      </c>
      <c r="T144" s="64" t="str">
        <f t="shared" ref="T144" si="1277">BF144</f>
        <v>S</v>
      </c>
      <c r="U144" s="64" t="str">
        <f t="shared" ref="U144" si="1278">BX144</f>
        <v>S</v>
      </c>
      <c r="V144" s="64">
        <v>0.65700000000000003</v>
      </c>
      <c r="W144" s="64" t="str">
        <f t="shared" si="1265"/>
        <v>S</v>
      </c>
      <c r="X144" s="64" t="str">
        <f t="shared" ref="X144" si="1279">AP144</f>
        <v>NS</v>
      </c>
      <c r="Y144" s="64" t="str">
        <f t="shared" ref="Y144" si="1280">BH144</f>
        <v>S</v>
      </c>
      <c r="Z144" s="64" t="str">
        <f t="shared" ref="Z144" si="1281">BZ144</f>
        <v>S</v>
      </c>
      <c r="AA144" s="66">
        <v>0.61474935919165996</v>
      </c>
      <c r="AB144" s="66">
        <v>0.50541865349041004</v>
      </c>
      <c r="AC144" s="66">
        <v>23.505529061268899</v>
      </c>
      <c r="AD144" s="66">
        <v>20.7573483741354</v>
      </c>
      <c r="AE144" s="66">
        <v>0.62068562155759599</v>
      </c>
      <c r="AF144" s="66">
        <v>0.70326477695786105</v>
      </c>
      <c r="AG144" s="66">
        <v>0.70620903477716401</v>
      </c>
      <c r="AH144" s="66">
        <v>0.59088709824975805</v>
      </c>
      <c r="AI144" s="67" t="s">
        <v>76</v>
      </c>
      <c r="AJ144" s="67" t="s">
        <v>76</v>
      </c>
      <c r="AK144" s="67" t="s">
        <v>73</v>
      </c>
      <c r="AL144" s="67" t="s">
        <v>73</v>
      </c>
      <c r="AM144" s="67" t="s">
        <v>76</v>
      </c>
      <c r="AN144" s="67" t="s">
        <v>73</v>
      </c>
      <c r="AO144" s="67" t="s">
        <v>76</v>
      </c>
      <c r="AP144" s="67" t="s">
        <v>73</v>
      </c>
      <c r="AR144" s="68" t="s">
        <v>84</v>
      </c>
      <c r="AS144" s="66">
        <v>0.65361168481487997</v>
      </c>
      <c r="AT144" s="66">
        <v>0.62891701080685203</v>
      </c>
      <c r="AU144" s="66">
        <v>19.157711222465299</v>
      </c>
      <c r="AV144" s="66">
        <v>19.6352986175783</v>
      </c>
      <c r="AW144" s="66">
        <v>0.58854763204444205</v>
      </c>
      <c r="AX144" s="66">
        <v>0.60916581420262605</v>
      </c>
      <c r="AY144" s="66">
        <v>0.71557078302967803</v>
      </c>
      <c r="AZ144" s="66">
        <v>0.69834539597761702</v>
      </c>
      <c r="BA144" s="67" t="s">
        <v>76</v>
      </c>
      <c r="BB144" s="67" t="s">
        <v>76</v>
      </c>
      <c r="BC144" s="67" t="s">
        <v>73</v>
      </c>
      <c r="BD144" s="67" t="s">
        <v>73</v>
      </c>
      <c r="BE144" s="67" t="s">
        <v>75</v>
      </c>
      <c r="BF144" s="67" t="s">
        <v>76</v>
      </c>
      <c r="BG144" s="67" t="s">
        <v>76</v>
      </c>
      <c r="BH144" s="67" t="s">
        <v>76</v>
      </c>
      <c r="BI144" s="63">
        <f t="shared" ref="BI144" si="1282">IF(BJ144=AR144,1,0)</f>
        <v>1</v>
      </c>
      <c r="BJ144" s="63" t="s">
        <v>84</v>
      </c>
      <c r="BK144" s="66">
        <v>0.61216899059697905</v>
      </c>
      <c r="BL144" s="66">
        <v>0.58873650283311596</v>
      </c>
      <c r="BM144" s="66">
        <v>23.1104136912037</v>
      </c>
      <c r="BN144" s="66">
        <v>22.9050585976862</v>
      </c>
      <c r="BO144" s="66">
        <v>0.62276079629583403</v>
      </c>
      <c r="BP144" s="66">
        <v>0.64129829031963304</v>
      </c>
      <c r="BQ144" s="66">
        <v>0.702161749198008</v>
      </c>
      <c r="BR144" s="66">
        <v>0.683585110815213</v>
      </c>
      <c r="BS144" s="63" t="s">
        <v>76</v>
      </c>
      <c r="BT144" s="63" t="s">
        <v>76</v>
      </c>
      <c r="BU144" s="63" t="s">
        <v>73</v>
      </c>
      <c r="BV144" s="63" t="s">
        <v>73</v>
      </c>
      <c r="BW144" s="63" t="s">
        <v>76</v>
      </c>
      <c r="BX144" s="63" t="s">
        <v>76</v>
      </c>
      <c r="BY144" s="63" t="s">
        <v>76</v>
      </c>
      <c r="BZ144" s="63" t="s">
        <v>76</v>
      </c>
    </row>
    <row r="145" spans="1:78" s="63" customFormat="1" x14ac:dyDescent="0.3">
      <c r="A145" s="62">
        <v>14162200</v>
      </c>
      <c r="B145" s="63">
        <v>23773405</v>
      </c>
      <c r="C145" s="63" t="s">
        <v>10</v>
      </c>
      <c r="D145" s="63" t="s">
        <v>254</v>
      </c>
      <c r="E145" s="63" t="s">
        <v>236</v>
      </c>
      <c r="F145" s="79"/>
      <c r="G145" s="64">
        <v>0.59</v>
      </c>
      <c r="H145" s="64" t="str">
        <f t="shared" si="1253"/>
        <v>S</v>
      </c>
      <c r="I145" s="64" t="str">
        <f t="shared" ref="I145" si="1283">AJ145</f>
        <v>S</v>
      </c>
      <c r="J145" s="64" t="str">
        <f t="shared" ref="J145" si="1284">BB145</f>
        <v>S</v>
      </c>
      <c r="K145" s="64" t="str">
        <f t="shared" ref="K145" si="1285">BT145</f>
        <v>S</v>
      </c>
      <c r="L145" s="65">
        <v>-7.0000000000000007E-2</v>
      </c>
      <c r="M145" s="64" t="str">
        <f t="shared" si="1257"/>
        <v>G</v>
      </c>
      <c r="N145" s="64" t="str">
        <f t="shared" ref="N145" si="1286">AO145</f>
        <v>S</v>
      </c>
      <c r="O145" s="64" t="str">
        <f t="shared" ref="O145" si="1287">BD145</f>
        <v>NS</v>
      </c>
      <c r="P145" s="64" t="str">
        <f t="shared" ref="P145" si="1288">BY145</f>
        <v>S</v>
      </c>
      <c r="Q145" s="64">
        <v>0.64</v>
      </c>
      <c r="R145" s="64" t="str">
        <f t="shared" si="1261"/>
        <v>S</v>
      </c>
      <c r="S145" s="64" t="str">
        <f t="shared" ref="S145" si="1289">AN145</f>
        <v>NS</v>
      </c>
      <c r="T145" s="64" t="str">
        <f t="shared" ref="T145" si="1290">BF145</f>
        <v>S</v>
      </c>
      <c r="U145" s="64" t="str">
        <f t="shared" ref="U145" si="1291">BX145</f>
        <v>S</v>
      </c>
      <c r="V145" s="64">
        <v>0.65700000000000003</v>
      </c>
      <c r="W145" s="64" t="str">
        <f t="shared" si="1265"/>
        <v>S</v>
      </c>
      <c r="X145" s="64" t="str">
        <f t="shared" ref="X145" si="1292">AP145</f>
        <v>NS</v>
      </c>
      <c r="Y145" s="64" t="str">
        <f t="shared" ref="Y145" si="1293">BH145</f>
        <v>S</v>
      </c>
      <c r="Z145" s="64" t="str">
        <f t="shared" ref="Z145" si="1294">BZ145</f>
        <v>S</v>
      </c>
      <c r="AA145" s="66">
        <v>0.61474935919165996</v>
      </c>
      <c r="AB145" s="66">
        <v>0.50541865349041004</v>
      </c>
      <c r="AC145" s="66">
        <v>23.505529061268899</v>
      </c>
      <c r="AD145" s="66">
        <v>20.7573483741354</v>
      </c>
      <c r="AE145" s="66">
        <v>0.62068562155759599</v>
      </c>
      <c r="AF145" s="66">
        <v>0.70326477695786105</v>
      </c>
      <c r="AG145" s="66">
        <v>0.70620903477716401</v>
      </c>
      <c r="AH145" s="66">
        <v>0.59088709824975805</v>
      </c>
      <c r="AI145" s="67" t="s">
        <v>76</v>
      </c>
      <c r="AJ145" s="67" t="s">
        <v>76</v>
      </c>
      <c r="AK145" s="67" t="s">
        <v>73</v>
      </c>
      <c r="AL145" s="67" t="s">
        <v>73</v>
      </c>
      <c r="AM145" s="67" t="s">
        <v>76</v>
      </c>
      <c r="AN145" s="67" t="s">
        <v>73</v>
      </c>
      <c r="AO145" s="67" t="s">
        <v>76</v>
      </c>
      <c r="AP145" s="67" t="s">
        <v>73</v>
      </c>
      <c r="AR145" s="68" t="s">
        <v>84</v>
      </c>
      <c r="AS145" s="66">
        <v>0.65361168481487997</v>
      </c>
      <c r="AT145" s="66">
        <v>0.62891701080685203</v>
      </c>
      <c r="AU145" s="66">
        <v>19.157711222465299</v>
      </c>
      <c r="AV145" s="66">
        <v>19.6352986175783</v>
      </c>
      <c r="AW145" s="66">
        <v>0.58854763204444205</v>
      </c>
      <c r="AX145" s="66">
        <v>0.60916581420262605</v>
      </c>
      <c r="AY145" s="66">
        <v>0.71557078302967803</v>
      </c>
      <c r="AZ145" s="66">
        <v>0.69834539597761702</v>
      </c>
      <c r="BA145" s="67" t="s">
        <v>76</v>
      </c>
      <c r="BB145" s="67" t="s">
        <v>76</v>
      </c>
      <c r="BC145" s="67" t="s">
        <v>73</v>
      </c>
      <c r="BD145" s="67" t="s">
        <v>73</v>
      </c>
      <c r="BE145" s="67" t="s">
        <v>75</v>
      </c>
      <c r="BF145" s="67" t="s">
        <v>76</v>
      </c>
      <c r="BG145" s="67" t="s">
        <v>76</v>
      </c>
      <c r="BH145" s="67" t="s">
        <v>76</v>
      </c>
      <c r="BI145" s="63">
        <f t="shared" ref="BI145" si="1295">IF(BJ145=AR145,1,0)</f>
        <v>1</v>
      </c>
      <c r="BJ145" s="63" t="s">
        <v>84</v>
      </c>
      <c r="BK145" s="66">
        <v>0.61216899059697905</v>
      </c>
      <c r="BL145" s="66">
        <v>0.58873650283311596</v>
      </c>
      <c r="BM145" s="66">
        <v>23.1104136912037</v>
      </c>
      <c r="BN145" s="66">
        <v>22.9050585976862</v>
      </c>
      <c r="BO145" s="66">
        <v>0.62276079629583403</v>
      </c>
      <c r="BP145" s="66">
        <v>0.64129829031963304</v>
      </c>
      <c r="BQ145" s="66">
        <v>0.702161749198008</v>
      </c>
      <c r="BR145" s="66">
        <v>0.683585110815213</v>
      </c>
      <c r="BS145" s="63" t="s">
        <v>76</v>
      </c>
      <c r="BT145" s="63" t="s">
        <v>76</v>
      </c>
      <c r="BU145" s="63" t="s">
        <v>73</v>
      </c>
      <c r="BV145" s="63" t="s">
        <v>73</v>
      </c>
      <c r="BW145" s="63" t="s">
        <v>76</v>
      </c>
      <c r="BX145" s="63" t="s">
        <v>76</v>
      </c>
      <c r="BY145" s="63" t="s">
        <v>76</v>
      </c>
      <c r="BZ145" s="63" t="s">
        <v>76</v>
      </c>
    </row>
    <row r="146" spans="1:78" s="63" customFormat="1" x14ac:dyDescent="0.3">
      <c r="A146" s="62">
        <v>14162200</v>
      </c>
      <c r="B146" s="63">
        <v>23773405</v>
      </c>
      <c r="C146" s="63" t="s">
        <v>10</v>
      </c>
      <c r="D146" s="63" t="s">
        <v>260</v>
      </c>
      <c r="F146" s="79"/>
      <c r="G146" s="64">
        <v>0.59</v>
      </c>
      <c r="H146" s="64" t="str">
        <f t="shared" ref="H146" si="1296">IF(G146&gt;0.8,"VG",IF(G146&gt;0.7,"G",IF(G146&gt;0.45,"S","NS")))</f>
        <v>S</v>
      </c>
      <c r="I146" s="64" t="str">
        <f t="shared" ref="I146" si="1297">AJ146</f>
        <v>S</v>
      </c>
      <c r="J146" s="64" t="str">
        <f t="shared" ref="J146" si="1298">BB146</f>
        <v>S</v>
      </c>
      <c r="K146" s="64" t="str">
        <f t="shared" ref="K146" si="1299">BT146</f>
        <v>S</v>
      </c>
      <c r="L146" s="65">
        <v>-7.0999999999999994E-2</v>
      </c>
      <c r="M146" s="64" t="str">
        <f t="shared" ref="M146" si="1300">IF(ABS(L146)&lt;5%,"VG",IF(ABS(L146)&lt;10%,"G",IF(ABS(L146)&lt;15%,"S","NS")))</f>
        <v>G</v>
      </c>
      <c r="N146" s="64" t="str">
        <f t="shared" ref="N146" si="1301">AO146</f>
        <v>S</v>
      </c>
      <c r="O146" s="64" t="str">
        <f t="shared" ref="O146" si="1302">BD146</f>
        <v>NS</v>
      </c>
      <c r="P146" s="64" t="str">
        <f t="shared" ref="P146" si="1303">BY146</f>
        <v>S</v>
      </c>
      <c r="Q146" s="64">
        <v>0.64</v>
      </c>
      <c r="R146" s="64" t="str">
        <f t="shared" ref="R146" si="1304">IF(Q146&lt;=0.5,"VG",IF(Q146&lt;=0.6,"G",IF(Q146&lt;=0.7,"S","NS")))</f>
        <v>S</v>
      </c>
      <c r="S146" s="64" t="str">
        <f t="shared" ref="S146" si="1305">AN146</f>
        <v>NS</v>
      </c>
      <c r="T146" s="64" t="str">
        <f t="shared" ref="T146" si="1306">BF146</f>
        <v>S</v>
      </c>
      <c r="U146" s="64" t="str">
        <f t="shared" ref="U146" si="1307">BX146</f>
        <v>S</v>
      </c>
      <c r="V146" s="64">
        <v>0.65700000000000003</v>
      </c>
      <c r="W146" s="64" t="str">
        <f t="shared" ref="W146" si="1308">IF(V146&gt;0.85,"VG",IF(V146&gt;0.75,"G",IF(V146&gt;0.6,"S","NS")))</f>
        <v>S</v>
      </c>
      <c r="X146" s="64" t="str">
        <f t="shared" ref="X146" si="1309">AP146</f>
        <v>NS</v>
      </c>
      <c r="Y146" s="64" t="str">
        <f t="shared" ref="Y146" si="1310">BH146</f>
        <v>S</v>
      </c>
      <c r="Z146" s="64" t="str">
        <f t="shared" ref="Z146" si="1311">BZ146</f>
        <v>S</v>
      </c>
      <c r="AA146" s="66">
        <v>0.61474935919165996</v>
      </c>
      <c r="AB146" s="66">
        <v>0.50541865349041004</v>
      </c>
      <c r="AC146" s="66">
        <v>23.505529061268899</v>
      </c>
      <c r="AD146" s="66">
        <v>20.7573483741354</v>
      </c>
      <c r="AE146" s="66">
        <v>0.62068562155759599</v>
      </c>
      <c r="AF146" s="66">
        <v>0.70326477695786105</v>
      </c>
      <c r="AG146" s="66">
        <v>0.70620903477716401</v>
      </c>
      <c r="AH146" s="66">
        <v>0.59088709824975805</v>
      </c>
      <c r="AI146" s="67" t="s">
        <v>76</v>
      </c>
      <c r="AJ146" s="67" t="s">
        <v>76</v>
      </c>
      <c r="AK146" s="67" t="s">
        <v>73</v>
      </c>
      <c r="AL146" s="67" t="s">
        <v>73</v>
      </c>
      <c r="AM146" s="67" t="s">
        <v>76</v>
      </c>
      <c r="AN146" s="67" t="s">
        <v>73</v>
      </c>
      <c r="AO146" s="67" t="s">
        <v>76</v>
      </c>
      <c r="AP146" s="67" t="s">
        <v>73</v>
      </c>
      <c r="AR146" s="68" t="s">
        <v>84</v>
      </c>
      <c r="AS146" s="66">
        <v>0.65361168481487997</v>
      </c>
      <c r="AT146" s="66">
        <v>0.62891701080685203</v>
      </c>
      <c r="AU146" s="66">
        <v>19.157711222465299</v>
      </c>
      <c r="AV146" s="66">
        <v>19.6352986175783</v>
      </c>
      <c r="AW146" s="66">
        <v>0.58854763204444205</v>
      </c>
      <c r="AX146" s="66">
        <v>0.60916581420262605</v>
      </c>
      <c r="AY146" s="66">
        <v>0.71557078302967803</v>
      </c>
      <c r="AZ146" s="66">
        <v>0.69834539597761702</v>
      </c>
      <c r="BA146" s="67" t="s">
        <v>76</v>
      </c>
      <c r="BB146" s="67" t="s">
        <v>76</v>
      </c>
      <c r="BC146" s="67" t="s">
        <v>73</v>
      </c>
      <c r="BD146" s="67" t="s">
        <v>73</v>
      </c>
      <c r="BE146" s="67" t="s">
        <v>75</v>
      </c>
      <c r="BF146" s="67" t="s">
        <v>76</v>
      </c>
      <c r="BG146" s="67" t="s">
        <v>76</v>
      </c>
      <c r="BH146" s="67" t="s">
        <v>76</v>
      </c>
      <c r="BI146" s="63">
        <f t="shared" ref="BI146" si="1312">IF(BJ146=AR146,1,0)</f>
        <v>1</v>
      </c>
      <c r="BJ146" s="63" t="s">
        <v>84</v>
      </c>
      <c r="BK146" s="66">
        <v>0.61216899059697905</v>
      </c>
      <c r="BL146" s="66">
        <v>0.58873650283311596</v>
      </c>
      <c r="BM146" s="66">
        <v>23.1104136912037</v>
      </c>
      <c r="BN146" s="66">
        <v>22.9050585976862</v>
      </c>
      <c r="BO146" s="66">
        <v>0.62276079629583403</v>
      </c>
      <c r="BP146" s="66">
        <v>0.64129829031963304</v>
      </c>
      <c r="BQ146" s="66">
        <v>0.702161749198008</v>
      </c>
      <c r="BR146" s="66">
        <v>0.683585110815213</v>
      </c>
      <c r="BS146" s="63" t="s">
        <v>76</v>
      </c>
      <c r="BT146" s="63" t="s">
        <v>76</v>
      </c>
      <c r="BU146" s="63" t="s">
        <v>73</v>
      </c>
      <c r="BV146" s="63" t="s">
        <v>73</v>
      </c>
      <c r="BW146" s="63" t="s">
        <v>76</v>
      </c>
      <c r="BX146" s="63" t="s">
        <v>76</v>
      </c>
      <c r="BY146" s="63" t="s">
        <v>76</v>
      </c>
      <c r="BZ146" s="63" t="s">
        <v>76</v>
      </c>
    </row>
    <row r="147" spans="1:78" s="30" customFormat="1" x14ac:dyDescent="0.3">
      <c r="A147" s="114">
        <v>14162200</v>
      </c>
      <c r="B147" s="30">
        <v>23773405</v>
      </c>
      <c r="C147" s="30" t="s">
        <v>10</v>
      </c>
      <c r="D147" s="30" t="s">
        <v>301</v>
      </c>
      <c r="F147" s="116"/>
      <c r="G147" s="24">
        <v>0.33</v>
      </c>
      <c r="H147" s="24" t="str">
        <f t="shared" ref="H147" si="1313">IF(G147&gt;0.8,"VG",IF(G147&gt;0.7,"G",IF(G147&gt;0.45,"S","NS")))</f>
        <v>NS</v>
      </c>
      <c r="I147" s="24" t="str">
        <f t="shared" ref="I147" si="1314">AJ147</f>
        <v>S</v>
      </c>
      <c r="J147" s="24" t="str">
        <f t="shared" ref="J147" si="1315">BB147</f>
        <v>S</v>
      </c>
      <c r="K147" s="24" t="str">
        <f t="shared" ref="K147" si="1316">BT147</f>
        <v>S</v>
      </c>
      <c r="L147" s="25">
        <v>-0.1948</v>
      </c>
      <c r="M147" s="24" t="str">
        <f t="shared" ref="M147" si="1317">IF(ABS(L147)&lt;5%,"VG",IF(ABS(L147)&lt;10%,"G",IF(ABS(L147)&lt;15%,"S","NS")))</f>
        <v>NS</v>
      </c>
      <c r="N147" s="24" t="str">
        <f t="shared" ref="N147" si="1318">AO147</f>
        <v>S</v>
      </c>
      <c r="O147" s="24" t="str">
        <f t="shared" ref="O147" si="1319">BD147</f>
        <v>NS</v>
      </c>
      <c r="P147" s="24" t="str">
        <f t="shared" ref="P147" si="1320">BY147</f>
        <v>S</v>
      </c>
      <c r="Q147" s="24">
        <v>0.78</v>
      </c>
      <c r="R147" s="24" t="str">
        <f t="shared" ref="R147" si="1321">IF(Q147&lt;=0.5,"VG",IF(Q147&lt;=0.6,"G",IF(Q147&lt;=0.7,"S","NS")))</f>
        <v>NS</v>
      </c>
      <c r="S147" s="24" t="str">
        <f t="shared" ref="S147" si="1322">AN147</f>
        <v>NS</v>
      </c>
      <c r="T147" s="24" t="str">
        <f t="shared" ref="T147" si="1323">BF147</f>
        <v>S</v>
      </c>
      <c r="U147" s="24" t="str">
        <f t="shared" ref="U147" si="1324">BX147</f>
        <v>S</v>
      </c>
      <c r="V147" s="24">
        <v>0.60899999999999999</v>
      </c>
      <c r="W147" s="24" t="str">
        <f t="shared" ref="W147" si="1325">IF(V147&gt;0.85,"VG",IF(V147&gt;0.75,"G",IF(V147&gt;0.6,"S","NS")))</f>
        <v>S</v>
      </c>
      <c r="X147" s="24" t="str">
        <f t="shared" ref="X147" si="1326">AP147</f>
        <v>NS</v>
      </c>
      <c r="Y147" s="24" t="str">
        <f t="shared" ref="Y147" si="1327">BH147</f>
        <v>S</v>
      </c>
      <c r="Z147" s="24" t="str">
        <f t="shared" ref="Z147" si="1328">BZ147</f>
        <v>S</v>
      </c>
      <c r="AA147" s="33">
        <v>0.61474935919165996</v>
      </c>
      <c r="AB147" s="33">
        <v>0.50541865349041004</v>
      </c>
      <c r="AC147" s="33">
        <v>23.505529061268899</v>
      </c>
      <c r="AD147" s="33">
        <v>20.7573483741354</v>
      </c>
      <c r="AE147" s="33">
        <v>0.62068562155759599</v>
      </c>
      <c r="AF147" s="33">
        <v>0.70326477695786105</v>
      </c>
      <c r="AG147" s="33">
        <v>0.70620903477716401</v>
      </c>
      <c r="AH147" s="33">
        <v>0.59088709824975805</v>
      </c>
      <c r="AI147" s="36" t="s">
        <v>76</v>
      </c>
      <c r="AJ147" s="36" t="s">
        <v>76</v>
      </c>
      <c r="AK147" s="36" t="s">
        <v>73</v>
      </c>
      <c r="AL147" s="36" t="s">
        <v>73</v>
      </c>
      <c r="AM147" s="36" t="s">
        <v>76</v>
      </c>
      <c r="AN147" s="36" t="s">
        <v>73</v>
      </c>
      <c r="AO147" s="36" t="s">
        <v>76</v>
      </c>
      <c r="AP147" s="36" t="s">
        <v>73</v>
      </c>
      <c r="AR147" s="117" t="s">
        <v>84</v>
      </c>
      <c r="AS147" s="33">
        <v>0.65361168481487997</v>
      </c>
      <c r="AT147" s="33">
        <v>0.62891701080685203</v>
      </c>
      <c r="AU147" s="33">
        <v>19.157711222465299</v>
      </c>
      <c r="AV147" s="33">
        <v>19.6352986175783</v>
      </c>
      <c r="AW147" s="33">
        <v>0.58854763204444205</v>
      </c>
      <c r="AX147" s="33">
        <v>0.60916581420262605</v>
      </c>
      <c r="AY147" s="33">
        <v>0.71557078302967803</v>
      </c>
      <c r="AZ147" s="33">
        <v>0.69834539597761702</v>
      </c>
      <c r="BA147" s="36" t="s">
        <v>76</v>
      </c>
      <c r="BB147" s="36" t="s">
        <v>76</v>
      </c>
      <c r="BC147" s="36" t="s">
        <v>73</v>
      </c>
      <c r="BD147" s="36" t="s">
        <v>73</v>
      </c>
      <c r="BE147" s="36" t="s">
        <v>75</v>
      </c>
      <c r="BF147" s="36" t="s">
        <v>76</v>
      </c>
      <c r="BG147" s="36" t="s">
        <v>76</v>
      </c>
      <c r="BH147" s="36" t="s">
        <v>76</v>
      </c>
      <c r="BI147" s="30">
        <f t="shared" ref="BI147" si="1329">IF(BJ147=AR147,1,0)</f>
        <v>1</v>
      </c>
      <c r="BJ147" s="30" t="s">
        <v>84</v>
      </c>
      <c r="BK147" s="33">
        <v>0.61216899059697905</v>
      </c>
      <c r="BL147" s="33">
        <v>0.58873650283311596</v>
      </c>
      <c r="BM147" s="33">
        <v>23.1104136912037</v>
      </c>
      <c r="BN147" s="33">
        <v>22.9050585976862</v>
      </c>
      <c r="BO147" s="33">
        <v>0.62276079629583403</v>
      </c>
      <c r="BP147" s="33">
        <v>0.64129829031963304</v>
      </c>
      <c r="BQ147" s="33">
        <v>0.702161749198008</v>
      </c>
      <c r="BR147" s="33">
        <v>0.683585110815213</v>
      </c>
      <c r="BS147" s="30" t="s">
        <v>76</v>
      </c>
      <c r="BT147" s="30" t="s">
        <v>76</v>
      </c>
      <c r="BU147" s="30" t="s">
        <v>73</v>
      </c>
      <c r="BV147" s="30" t="s">
        <v>73</v>
      </c>
      <c r="BW147" s="30" t="s">
        <v>76</v>
      </c>
      <c r="BX147" s="30" t="s">
        <v>76</v>
      </c>
      <c r="BY147" s="30" t="s">
        <v>76</v>
      </c>
      <c r="BZ147" s="30" t="s">
        <v>76</v>
      </c>
    </row>
    <row r="148" spans="1:78" s="30" customFormat="1" x14ac:dyDescent="0.3">
      <c r="A148" s="114">
        <v>14162200</v>
      </c>
      <c r="B148" s="30">
        <v>23773405</v>
      </c>
      <c r="C148" s="30" t="s">
        <v>10</v>
      </c>
      <c r="D148" s="30" t="s">
        <v>304</v>
      </c>
      <c r="F148" s="116"/>
      <c r="G148" s="24">
        <v>0.39</v>
      </c>
      <c r="H148" s="24" t="str">
        <f t="shared" ref="H148" si="1330">IF(G148&gt;0.8,"VG",IF(G148&gt;0.7,"G",IF(G148&gt;0.45,"S","NS")))</f>
        <v>NS</v>
      </c>
      <c r="I148" s="24" t="str">
        <f t="shared" ref="I148" si="1331">AJ148</f>
        <v>S</v>
      </c>
      <c r="J148" s="24" t="str">
        <f t="shared" ref="J148" si="1332">BB148</f>
        <v>S</v>
      </c>
      <c r="K148" s="24" t="str">
        <f t="shared" ref="K148" si="1333">BT148</f>
        <v>S</v>
      </c>
      <c r="L148" s="25">
        <v>-0.16839999999999999</v>
      </c>
      <c r="M148" s="24" t="str">
        <f t="shared" ref="M148" si="1334">IF(ABS(L148)&lt;5%,"VG",IF(ABS(L148)&lt;10%,"G",IF(ABS(L148)&lt;15%,"S","NS")))</f>
        <v>NS</v>
      </c>
      <c r="N148" s="24" t="str">
        <f t="shared" ref="N148" si="1335">AO148</f>
        <v>S</v>
      </c>
      <c r="O148" s="24" t="str">
        <f t="shared" ref="O148" si="1336">BD148</f>
        <v>NS</v>
      </c>
      <c r="P148" s="24" t="str">
        <f t="shared" ref="P148" si="1337">BY148</f>
        <v>S</v>
      </c>
      <c r="Q148" s="24">
        <v>0.76</v>
      </c>
      <c r="R148" s="24" t="str">
        <f t="shared" ref="R148" si="1338">IF(Q148&lt;=0.5,"VG",IF(Q148&lt;=0.6,"G",IF(Q148&lt;=0.7,"S","NS")))</f>
        <v>NS</v>
      </c>
      <c r="S148" s="24" t="str">
        <f t="shared" ref="S148" si="1339">AN148</f>
        <v>NS</v>
      </c>
      <c r="T148" s="24" t="str">
        <f t="shared" ref="T148" si="1340">BF148</f>
        <v>S</v>
      </c>
      <c r="U148" s="24" t="str">
        <f t="shared" ref="U148" si="1341">BX148</f>
        <v>S</v>
      </c>
      <c r="V148" s="24">
        <v>0.61599999999999999</v>
      </c>
      <c r="W148" s="24" t="str">
        <f t="shared" ref="W148" si="1342">IF(V148&gt;0.85,"VG",IF(V148&gt;0.75,"G",IF(V148&gt;0.6,"S","NS")))</f>
        <v>S</v>
      </c>
      <c r="X148" s="24" t="str">
        <f t="shared" ref="X148" si="1343">AP148</f>
        <v>NS</v>
      </c>
      <c r="Y148" s="24" t="str">
        <f t="shared" ref="Y148" si="1344">BH148</f>
        <v>S</v>
      </c>
      <c r="Z148" s="24" t="str">
        <f t="shared" ref="Z148" si="1345">BZ148</f>
        <v>S</v>
      </c>
      <c r="AA148" s="33">
        <v>0.61474935919165996</v>
      </c>
      <c r="AB148" s="33">
        <v>0.50541865349041004</v>
      </c>
      <c r="AC148" s="33">
        <v>23.505529061268899</v>
      </c>
      <c r="AD148" s="33">
        <v>20.7573483741354</v>
      </c>
      <c r="AE148" s="33">
        <v>0.62068562155759599</v>
      </c>
      <c r="AF148" s="33">
        <v>0.70326477695786105</v>
      </c>
      <c r="AG148" s="33">
        <v>0.70620903477716401</v>
      </c>
      <c r="AH148" s="33">
        <v>0.59088709824975805</v>
      </c>
      <c r="AI148" s="36" t="s">
        <v>76</v>
      </c>
      <c r="AJ148" s="36" t="s">
        <v>76</v>
      </c>
      <c r="AK148" s="36" t="s">
        <v>73</v>
      </c>
      <c r="AL148" s="36" t="s">
        <v>73</v>
      </c>
      <c r="AM148" s="36" t="s">
        <v>76</v>
      </c>
      <c r="AN148" s="36" t="s">
        <v>73</v>
      </c>
      <c r="AO148" s="36" t="s">
        <v>76</v>
      </c>
      <c r="AP148" s="36" t="s">
        <v>73</v>
      </c>
      <c r="AR148" s="117" t="s">
        <v>84</v>
      </c>
      <c r="AS148" s="33">
        <v>0.65361168481487997</v>
      </c>
      <c r="AT148" s="33">
        <v>0.62891701080685203</v>
      </c>
      <c r="AU148" s="33">
        <v>19.157711222465299</v>
      </c>
      <c r="AV148" s="33">
        <v>19.6352986175783</v>
      </c>
      <c r="AW148" s="33">
        <v>0.58854763204444205</v>
      </c>
      <c r="AX148" s="33">
        <v>0.60916581420262605</v>
      </c>
      <c r="AY148" s="33">
        <v>0.71557078302967803</v>
      </c>
      <c r="AZ148" s="33">
        <v>0.69834539597761702</v>
      </c>
      <c r="BA148" s="36" t="s">
        <v>76</v>
      </c>
      <c r="BB148" s="36" t="s">
        <v>76</v>
      </c>
      <c r="BC148" s="36" t="s">
        <v>73</v>
      </c>
      <c r="BD148" s="36" t="s">
        <v>73</v>
      </c>
      <c r="BE148" s="36" t="s">
        <v>75</v>
      </c>
      <c r="BF148" s="36" t="s">
        <v>76</v>
      </c>
      <c r="BG148" s="36" t="s">
        <v>76</v>
      </c>
      <c r="BH148" s="36" t="s">
        <v>76</v>
      </c>
      <c r="BI148" s="30">
        <f t="shared" ref="BI148" si="1346">IF(BJ148=AR148,1,0)</f>
        <v>1</v>
      </c>
      <c r="BJ148" s="30" t="s">
        <v>84</v>
      </c>
      <c r="BK148" s="33">
        <v>0.61216899059697905</v>
      </c>
      <c r="BL148" s="33">
        <v>0.58873650283311596</v>
      </c>
      <c r="BM148" s="33">
        <v>23.1104136912037</v>
      </c>
      <c r="BN148" s="33">
        <v>22.9050585976862</v>
      </c>
      <c r="BO148" s="33">
        <v>0.62276079629583403</v>
      </c>
      <c r="BP148" s="33">
        <v>0.64129829031963304</v>
      </c>
      <c r="BQ148" s="33">
        <v>0.702161749198008</v>
      </c>
      <c r="BR148" s="33">
        <v>0.683585110815213</v>
      </c>
      <c r="BS148" s="30" t="s">
        <v>76</v>
      </c>
      <c r="BT148" s="30" t="s">
        <v>76</v>
      </c>
      <c r="BU148" s="30" t="s">
        <v>73</v>
      </c>
      <c r="BV148" s="30" t="s">
        <v>73</v>
      </c>
      <c r="BW148" s="30" t="s">
        <v>76</v>
      </c>
      <c r="BX148" s="30" t="s">
        <v>76</v>
      </c>
      <c r="BY148" s="30" t="s">
        <v>76</v>
      </c>
      <c r="BZ148" s="30" t="s">
        <v>76</v>
      </c>
    </row>
    <row r="149" spans="1:78" s="63" customFormat="1" x14ac:dyDescent="0.3">
      <c r="A149" s="62">
        <v>14162200</v>
      </c>
      <c r="B149" s="63">
        <v>23773405</v>
      </c>
      <c r="C149" s="63" t="s">
        <v>10</v>
      </c>
      <c r="D149" s="63" t="s">
        <v>304</v>
      </c>
      <c r="E149" s="63" t="s">
        <v>306</v>
      </c>
      <c r="F149" s="79"/>
      <c r="G149" s="64">
        <v>0.51</v>
      </c>
      <c r="H149" s="64" t="str">
        <f t="shared" ref="H149" si="1347">IF(G149&gt;0.8,"VG",IF(G149&gt;0.7,"G",IF(G149&gt;0.45,"S","NS")))</f>
        <v>S</v>
      </c>
      <c r="I149" s="64" t="str">
        <f t="shared" ref="I149" si="1348">AJ149</f>
        <v>S</v>
      </c>
      <c r="J149" s="64" t="str">
        <f t="shared" ref="J149" si="1349">BB149</f>
        <v>S</v>
      </c>
      <c r="K149" s="64" t="str">
        <f t="shared" ref="K149" si="1350">BT149</f>
        <v>S</v>
      </c>
      <c r="L149" s="65">
        <v>-7.4999999999999997E-2</v>
      </c>
      <c r="M149" s="64" t="str">
        <f t="shared" ref="M149" si="1351">IF(ABS(L149)&lt;5%,"VG",IF(ABS(L149)&lt;10%,"G",IF(ABS(L149)&lt;15%,"S","NS")))</f>
        <v>G</v>
      </c>
      <c r="N149" s="64" t="str">
        <f t="shared" ref="N149" si="1352">AO149</f>
        <v>S</v>
      </c>
      <c r="O149" s="64" t="str">
        <f t="shared" ref="O149" si="1353">BD149</f>
        <v>NS</v>
      </c>
      <c r="P149" s="64" t="str">
        <f t="shared" ref="P149" si="1354">BY149</f>
        <v>S</v>
      </c>
      <c r="Q149" s="64">
        <v>0.7</v>
      </c>
      <c r="R149" s="64" t="str">
        <f t="shared" ref="R149" si="1355">IF(Q149&lt;=0.5,"VG",IF(Q149&lt;=0.6,"G",IF(Q149&lt;=0.7,"S","NS")))</f>
        <v>S</v>
      </c>
      <c r="S149" s="64" t="str">
        <f t="shared" ref="S149" si="1356">AN149</f>
        <v>NS</v>
      </c>
      <c r="T149" s="64" t="str">
        <f t="shared" ref="T149" si="1357">BF149</f>
        <v>S</v>
      </c>
      <c r="U149" s="64" t="str">
        <f t="shared" ref="U149" si="1358">BX149</f>
        <v>S</v>
      </c>
      <c r="V149" s="64">
        <v>0.627</v>
      </c>
      <c r="W149" s="64" t="str">
        <f t="shared" ref="W149" si="1359">IF(V149&gt;0.85,"VG",IF(V149&gt;0.75,"G",IF(V149&gt;0.6,"S","NS")))</f>
        <v>S</v>
      </c>
      <c r="X149" s="64" t="str">
        <f t="shared" ref="X149" si="1360">AP149</f>
        <v>NS</v>
      </c>
      <c r="Y149" s="64" t="str">
        <f t="shared" ref="Y149" si="1361">BH149</f>
        <v>S</v>
      </c>
      <c r="Z149" s="64" t="str">
        <f t="shared" ref="Z149" si="1362">BZ149</f>
        <v>S</v>
      </c>
      <c r="AA149" s="66">
        <v>0.61474935919165996</v>
      </c>
      <c r="AB149" s="66">
        <v>0.50541865349041004</v>
      </c>
      <c r="AC149" s="66">
        <v>23.505529061268899</v>
      </c>
      <c r="AD149" s="66">
        <v>20.7573483741354</v>
      </c>
      <c r="AE149" s="66">
        <v>0.62068562155759599</v>
      </c>
      <c r="AF149" s="66">
        <v>0.70326477695786105</v>
      </c>
      <c r="AG149" s="66">
        <v>0.70620903477716401</v>
      </c>
      <c r="AH149" s="66">
        <v>0.59088709824975805</v>
      </c>
      <c r="AI149" s="67" t="s">
        <v>76</v>
      </c>
      <c r="AJ149" s="67" t="s">
        <v>76</v>
      </c>
      <c r="AK149" s="67" t="s">
        <v>73</v>
      </c>
      <c r="AL149" s="67" t="s">
        <v>73</v>
      </c>
      <c r="AM149" s="67" t="s">
        <v>76</v>
      </c>
      <c r="AN149" s="67" t="s">
        <v>73</v>
      </c>
      <c r="AO149" s="67" t="s">
        <v>76</v>
      </c>
      <c r="AP149" s="67" t="s">
        <v>73</v>
      </c>
      <c r="AR149" s="68" t="s">
        <v>84</v>
      </c>
      <c r="AS149" s="66">
        <v>0.65361168481487997</v>
      </c>
      <c r="AT149" s="66">
        <v>0.62891701080685203</v>
      </c>
      <c r="AU149" s="66">
        <v>19.157711222465299</v>
      </c>
      <c r="AV149" s="66">
        <v>19.6352986175783</v>
      </c>
      <c r="AW149" s="66">
        <v>0.58854763204444205</v>
      </c>
      <c r="AX149" s="66">
        <v>0.60916581420262605</v>
      </c>
      <c r="AY149" s="66">
        <v>0.71557078302967803</v>
      </c>
      <c r="AZ149" s="66">
        <v>0.69834539597761702</v>
      </c>
      <c r="BA149" s="67" t="s">
        <v>76</v>
      </c>
      <c r="BB149" s="67" t="s">
        <v>76</v>
      </c>
      <c r="BC149" s="67" t="s">
        <v>73</v>
      </c>
      <c r="BD149" s="67" t="s">
        <v>73</v>
      </c>
      <c r="BE149" s="67" t="s">
        <v>75</v>
      </c>
      <c r="BF149" s="67" t="s">
        <v>76</v>
      </c>
      <c r="BG149" s="67" t="s">
        <v>76</v>
      </c>
      <c r="BH149" s="67" t="s">
        <v>76</v>
      </c>
      <c r="BI149" s="63">
        <f t="shared" ref="BI149" si="1363">IF(BJ149=AR149,1,0)</f>
        <v>1</v>
      </c>
      <c r="BJ149" s="63" t="s">
        <v>84</v>
      </c>
      <c r="BK149" s="66">
        <v>0.61216899059697905</v>
      </c>
      <c r="BL149" s="66">
        <v>0.58873650283311596</v>
      </c>
      <c r="BM149" s="66">
        <v>23.1104136912037</v>
      </c>
      <c r="BN149" s="66">
        <v>22.9050585976862</v>
      </c>
      <c r="BO149" s="66">
        <v>0.62276079629583403</v>
      </c>
      <c r="BP149" s="66">
        <v>0.64129829031963304</v>
      </c>
      <c r="BQ149" s="66">
        <v>0.702161749198008</v>
      </c>
      <c r="BR149" s="66">
        <v>0.683585110815213</v>
      </c>
      <c r="BS149" s="63" t="s">
        <v>76</v>
      </c>
      <c r="BT149" s="63" t="s">
        <v>76</v>
      </c>
      <c r="BU149" s="63" t="s">
        <v>73</v>
      </c>
      <c r="BV149" s="63" t="s">
        <v>73</v>
      </c>
      <c r="BW149" s="63" t="s">
        <v>76</v>
      </c>
      <c r="BX149" s="63" t="s">
        <v>76</v>
      </c>
      <c r="BY149" s="63" t="s">
        <v>76</v>
      </c>
      <c r="BZ149" s="63" t="s">
        <v>76</v>
      </c>
    </row>
    <row r="150" spans="1:78" s="63" customFormat="1" x14ac:dyDescent="0.3">
      <c r="A150" s="62">
        <v>14162200</v>
      </c>
      <c r="B150" s="63">
        <v>23773405</v>
      </c>
      <c r="C150" s="63" t="s">
        <v>10</v>
      </c>
      <c r="D150" s="63" t="s">
        <v>315</v>
      </c>
      <c r="E150" s="63" t="s">
        <v>316</v>
      </c>
      <c r="F150" s="79"/>
      <c r="G150" s="64">
        <v>0.59</v>
      </c>
      <c r="H150" s="64" t="str">
        <f t="shared" ref="H150" si="1364">IF(G150&gt;0.8,"VG",IF(G150&gt;0.7,"G",IF(G150&gt;0.45,"S","NS")))</f>
        <v>S</v>
      </c>
      <c r="I150" s="64" t="str">
        <f t="shared" ref="I150" si="1365">AJ150</f>
        <v>S</v>
      </c>
      <c r="J150" s="64" t="str">
        <f t="shared" ref="J150" si="1366">BB150</f>
        <v>S</v>
      </c>
      <c r="K150" s="64" t="str">
        <f t="shared" ref="K150" si="1367">BT150</f>
        <v>S</v>
      </c>
      <c r="L150" s="65">
        <v>-0.1032</v>
      </c>
      <c r="M150" s="64" t="str">
        <f t="shared" ref="M150" si="1368">IF(ABS(L150)&lt;5%,"VG",IF(ABS(L150)&lt;10%,"G",IF(ABS(L150)&lt;15%,"S","NS")))</f>
        <v>S</v>
      </c>
      <c r="N150" s="64" t="str">
        <f t="shared" ref="N150" si="1369">AO150</f>
        <v>S</v>
      </c>
      <c r="O150" s="64" t="str">
        <f t="shared" ref="O150" si="1370">BD150</f>
        <v>NS</v>
      </c>
      <c r="P150" s="64" t="str">
        <f t="shared" ref="P150" si="1371">BY150</f>
        <v>S</v>
      </c>
      <c r="Q150" s="64">
        <v>0.63</v>
      </c>
      <c r="R150" s="64" t="str">
        <f t="shared" ref="R150" si="1372">IF(Q150&lt;=0.5,"VG",IF(Q150&lt;=0.6,"G",IF(Q150&lt;=0.7,"S","NS")))</f>
        <v>S</v>
      </c>
      <c r="S150" s="64" t="str">
        <f t="shared" ref="S150" si="1373">AN150</f>
        <v>NS</v>
      </c>
      <c r="T150" s="64" t="str">
        <f t="shared" ref="T150" si="1374">BF150</f>
        <v>S</v>
      </c>
      <c r="U150" s="64" t="str">
        <f t="shared" ref="U150" si="1375">BX150</f>
        <v>S</v>
      </c>
      <c r="V150" s="64">
        <v>0.65</v>
      </c>
      <c r="W150" s="64" t="str">
        <f t="shared" ref="W150" si="1376">IF(V150&gt;0.85,"VG",IF(V150&gt;0.75,"G",IF(V150&gt;0.6,"S","NS")))</f>
        <v>S</v>
      </c>
      <c r="X150" s="64" t="str">
        <f t="shared" ref="X150" si="1377">AP150</f>
        <v>NS</v>
      </c>
      <c r="Y150" s="64" t="str">
        <f t="shared" ref="Y150" si="1378">BH150</f>
        <v>S</v>
      </c>
      <c r="Z150" s="64" t="str">
        <f t="shared" ref="Z150" si="1379">BZ150</f>
        <v>S</v>
      </c>
      <c r="AA150" s="66">
        <v>0.61474935919165996</v>
      </c>
      <c r="AB150" s="66">
        <v>0.50541865349041004</v>
      </c>
      <c r="AC150" s="66">
        <v>23.505529061268899</v>
      </c>
      <c r="AD150" s="66">
        <v>20.7573483741354</v>
      </c>
      <c r="AE150" s="66">
        <v>0.62068562155759599</v>
      </c>
      <c r="AF150" s="66">
        <v>0.70326477695786105</v>
      </c>
      <c r="AG150" s="66">
        <v>0.70620903477716401</v>
      </c>
      <c r="AH150" s="66">
        <v>0.59088709824975805</v>
      </c>
      <c r="AI150" s="67" t="s">
        <v>76</v>
      </c>
      <c r="AJ150" s="67" t="s">
        <v>76</v>
      </c>
      <c r="AK150" s="67" t="s">
        <v>73</v>
      </c>
      <c r="AL150" s="67" t="s">
        <v>73</v>
      </c>
      <c r="AM150" s="67" t="s">
        <v>76</v>
      </c>
      <c r="AN150" s="67" t="s">
        <v>73</v>
      </c>
      <c r="AO150" s="67" t="s">
        <v>76</v>
      </c>
      <c r="AP150" s="67" t="s">
        <v>73</v>
      </c>
      <c r="AR150" s="68" t="s">
        <v>84</v>
      </c>
      <c r="AS150" s="66">
        <v>0.65361168481487997</v>
      </c>
      <c r="AT150" s="66">
        <v>0.62891701080685203</v>
      </c>
      <c r="AU150" s="66">
        <v>19.157711222465299</v>
      </c>
      <c r="AV150" s="66">
        <v>19.6352986175783</v>
      </c>
      <c r="AW150" s="66">
        <v>0.58854763204444205</v>
      </c>
      <c r="AX150" s="66">
        <v>0.60916581420262605</v>
      </c>
      <c r="AY150" s="66">
        <v>0.71557078302967803</v>
      </c>
      <c r="AZ150" s="66">
        <v>0.69834539597761702</v>
      </c>
      <c r="BA150" s="67" t="s">
        <v>76</v>
      </c>
      <c r="BB150" s="67" t="s">
        <v>76</v>
      </c>
      <c r="BC150" s="67" t="s">
        <v>73</v>
      </c>
      <c r="BD150" s="67" t="s">
        <v>73</v>
      </c>
      <c r="BE150" s="67" t="s">
        <v>75</v>
      </c>
      <c r="BF150" s="67" t="s">
        <v>76</v>
      </c>
      <c r="BG150" s="67" t="s">
        <v>76</v>
      </c>
      <c r="BH150" s="67" t="s">
        <v>76</v>
      </c>
      <c r="BI150" s="63">
        <f t="shared" ref="BI150" si="1380">IF(BJ150=AR150,1,0)</f>
        <v>1</v>
      </c>
      <c r="BJ150" s="63" t="s">
        <v>84</v>
      </c>
      <c r="BK150" s="66">
        <v>0.61216899059697905</v>
      </c>
      <c r="BL150" s="66">
        <v>0.58873650283311596</v>
      </c>
      <c r="BM150" s="66">
        <v>23.1104136912037</v>
      </c>
      <c r="BN150" s="66">
        <v>22.9050585976862</v>
      </c>
      <c r="BO150" s="66">
        <v>0.62276079629583403</v>
      </c>
      <c r="BP150" s="66">
        <v>0.64129829031963304</v>
      </c>
      <c r="BQ150" s="66">
        <v>0.702161749198008</v>
      </c>
      <c r="BR150" s="66">
        <v>0.683585110815213</v>
      </c>
      <c r="BS150" s="63" t="s">
        <v>76</v>
      </c>
      <c r="BT150" s="63" t="s">
        <v>76</v>
      </c>
      <c r="BU150" s="63" t="s">
        <v>73</v>
      </c>
      <c r="BV150" s="63" t="s">
        <v>73</v>
      </c>
      <c r="BW150" s="63" t="s">
        <v>76</v>
      </c>
      <c r="BX150" s="63" t="s">
        <v>76</v>
      </c>
      <c r="BY150" s="63" t="s">
        <v>76</v>
      </c>
      <c r="BZ150" s="63" t="s">
        <v>76</v>
      </c>
    </row>
    <row r="151" spans="1:78" s="47" customFormat="1" x14ac:dyDescent="0.3">
      <c r="A151" s="48">
        <v>14162200</v>
      </c>
      <c r="B151" s="47">
        <v>23773405</v>
      </c>
      <c r="C151" s="47" t="s">
        <v>10</v>
      </c>
      <c r="D151" s="47" t="s">
        <v>317</v>
      </c>
      <c r="E151" s="47" t="s">
        <v>318</v>
      </c>
      <c r="F151" s="100"/>
      <c r="G151" s="49">
        <v>0.59</v>
      </c>
      <c r="H151" s="49" t="str">
        <f t="shared" ref="H151" si="1381">IF(G151&gt;0.8,"VG",IF(G151&gt;0.7,"G",IF(G151&gt;0.45,"S","NS")))</f>
        <v>S</v>
      </c>
      <c r="I151" s="49" t="str">
        <f t="shared" ref="I151" si="1382">AJ151</f>
        <v>S</v>
      </c>
      <c r="J151" s="49" t="str">
        <f t="shared" ref="J151" si="1383">BB151</f>
        <v>S</v>
      </c>
      <c r="K151" s="49" t="str">
        <f t="shared" ref="K151" si="1384">BT151</f>
        <v>S</v>
      </c>
      <c r="L151" s="50">
        <v>0.158</v>
      </c>
      <c r="M151" s="49" t="str">
        <f t="shared" ref="M151" si="1385">IF(ABS(L151)&lt;5%,"VG",IF(ABS(L151)&lt;10%,"G",IF(ABS(L151)&lt;15%,"S","NS")))</f>
        <v>NS</v>
      </c>
      <c r="N151" s="49" t="str">
        <f t="shared" ref="N151" si="1386">AO151</f>
        <v>S</v>
      </c>
      <c r="O151" s="49" t="str">
        <f t="shared" ref="O151" si="1387">BD151</f>
        <v>NS</v>
      </c>
      <c r="P151" s="49" t="str">
        <f t="shared" ref="P151" si="1388">BY151</f>
        <v>S</v>
      </c>
      <c r="Q151" s="49">
        <v>0.63</v>
      </c>
      <c r="R151" s="49" t="str">
        <f t="shared" ref="R151" si="1389">IF(Q151&lt;=0.5,"VG",IF(Q151&lt;=0.6,"G",IF(Q151&lt;=0.7,"S","NS")))</f>
        <v>S</v>
      </c>
      <c r="S151" s="49" t="str">
        <f t="shared" ref="S151" si="1390">AN151</f>
        <v>NS</v>
      </c>
      <c r="T151" s="49" t="str">
        <f t="shared" ref="T151" si="1391">BF151</f>
        <v>S</v>
      </c>
      <c r="U151" s="49" t="str">
        <f t="shared" ref="U151" si="1392">BX151</f>
        <v>S</v>
      </c>
      <c r="V151" s="49">
        <v>0.628</v>
      </c>
      <c r="W151" s="49" t="str">
        <f t="shared" ref="W151" si="1393">IF(V151&gt;0.85,"VG",IF(V151&gt;0.75,"G",IF(V151&gt;0.6,"S","NS")))</f>
        <v>S</v>
      </c>
      <c r="X151" s="49" t="str">
        <f t="shared" ref="X151" si="1394">AP151</f>
        <v>NS</v>
      </c>
      <c r="Y151" s="49" t="str">
        <f t="shared" ref="Y151" si="1395">BH151</f>
        <v>S</v>
      </c>
      <c r="Z151" s="49" t="str">
        <f t="shared" ref="Z151" si="1396">BZ151</f>
        <v>S</v>
      </c>
      <c r="AA151" s="51">
        <v>0.61474935919165996</v>
      </c>
      <c r="AB151" s="51">
        <v>0.50541865349041004</v>
      </c>
      <c r="AC151" s="51">
        <v>23.505529061268899</v>
      </c>
      <c r="AD151" s="51">
        <v>20.7573483741354</v>
      </c>
      <c r="AE151" s="51">
        <v>0.62068562155759599</v>
      </c>
      <c r="AF151" s="51">
        <v>0.70326477695786105</v>
      </c>
      <c r="AG151" s="51">
        <v>0.70620903477716401</v>
      </c>
      <c r="AH151" s="51">
        <v>0.59088709824975805</v>
      </c>
      <c r="AI151" s="52" t="s">
        <v>76</v>
      </c>
      <c r="AJ151" s="52" t="s">
        <v>76</v>
      </c>
      <c r="AK151" s="52" t="s">
        <v>73</v>
      </c>
      <c r="AL151" s="52" t="s">
        <v>73</v>
      </c>
      <c r="AM151" s="52" t="s">
        <v>76</v>
      </c>
      <c r="AN151" s="52" t="s">
        <v>73</v>
      </c>
      <c r="AO151" s="52" t="s">
        <v>76</v>
      </c>
      <c r="AP151" s="52" t="s">
        <v>73</v>
      </c>
      <c r="AR151" s="53" t="s">
        <v>84</v>
      </c>
      <c r="AS151" s="51">
        <v>0.65361168481487997</v>
      </c>
      <c r="AT151" s="51">
        <v>0.62891701080685203</v>
      </c>
      <c r="AU151" s="51">
        <v>19.157711222465299</v>
      </c>
      <c r="AV151" s="51">
        <v>19.6352986175783</v>
      </c>
      <c r="AW151" s="51">
        <v>0.58854763204444205</v>
      </c>
      <c r="AX151" s="51">
        <v>0.60916581420262605</v>
      </c>
      <c r="AY151" s="51">
        <v>0.71557078302967803</v>
      </c>
      <c r="AZ151" s="51">
        <v>0.69834539597761702</v>
      </c>
      <c r="BA151" s="52" t="s">
        <v>76</v>
      </c>
      <c r="BB151" s="52" t="s">
        <v>76</v>
      </c>
      <c r="BC151" s="52" t="s">
        <v>73</v>
      </c>
      <c r="BD151" s="52" t="s">
        <v>73</v>
      </c>
      <c r="BE151" s="52" t="s">
        <v>75</v>
      </c>
      <c r="BF151" s="52" t="s">
        <v>76</v>
      </c>
      <c r="BG151" s="52" t="s">
        <v>76</v>
      </c>
      <c r="BH151" s="52" t="s">
        <v>76</v>
      </c>
      <c r="BI151" s="47">
        <f t="shared" ref="BI151" si="1397">IF(BJ151=AR151,1,0)</f>
        <v>1</v>
      </c>
      <c r="BJ151" s="47" t="s">
        <v>84</v>
      </c>
      <c r="BK151" s="51">
        <v>0.61216899059697905</v>
      </c>
      <c r="BL151" s="51">
        <v>0.58873650283311596</v>
      </c>
      <c r="BM151" s="51">
        <v>23.1104136912037</v>
      </c>
      <c r="BN151" s="51">
        <v>22.9050585976862</v>
      </c>
      <c r="BO151" s="51">
        <v>0.62276079629583403</v>
      </c>
      <c r="BP151" s="51">
        <v>0.64129829031963304</v>
      </c>
      <c r="BQ151" s="51">
        <v>0.702161749198008</v>
      </c>
      <c r="BR151" s="51">
        <v>0.683585110815213</v>
      </c>
      <c r="BS151" s="47" t="s">
        <v>76</v>
      </c>
      <c r="BT151" s="47" t="s">
        <v>76</v>
      </c>
      <c r="BU151" s="47" t="s">
        <v>73</v>
      </c>
      <c r="BV151" s="47" t="s">
        <v>73</v>
      </c>
      <c r="BW151" s="47" t="s">
        <v>76</v>
      </c>
      <c r="BX151" s="47" t="s">
        <v>76</v>
      </c>
      <c r="BY151" s="47" t="s">
        <v>76</v>
      </c>
      <c r="BZ151" s="47" t="s">
        <v>76</v>
      </c>
    </row>
    <row r="152" spans="1:78" s="47" customFormat="1" x14ac:dyDescent="0.3">
      <c r="A152" s="48">
        <v>14162200</v>
      </c>
      <c r="B152" s="47">
        <v>23773405</v>
      </c>
      <c r="C152" s="47" t="s">
        <v>10</v>
      </c>
      <c r="D152" s="47" t="s">
        <v>319</v>
      </c>
      <c r="E152" s="47" t="s">
        <v>318</v>
      </c>
      <c r="F152" s="100"/>
      <c r="G152" s="49">
        <v>0.59</v>
      </c>
      <c r="H152" s="49" t="str">
        <f t="shared" ref="H152" si="1398">IF(G152&gt;0.8,"VG",IF(G152&gt;0.7,"G",IF(G152&gt;0.45,"S","NS")))</f>
        <v>S</v>
      </c>
      <c r="I152" s="49" t="str">
        <f t="shared" ref="I152" si="1399">AJ152</f>
        <v>S</v>
      </c>
      <c r="J152" s="49" t="str">
        <f t="shared" ref="J152" si="1400">BB152</f>
        <v>S</v>
      </c>
      <c r="K152" s="49" t="str">
        <f t="shared" ref="K152" si="1401">BT152</f>
        <v>S</v>
      </c>
      <c r="L152" s="50">
        <v>0.1615</v>
      </c>
      <c r="M152" s="49" t="str">
        <f t="shared" ref="M152" si="1402">IF(ABS(L152)&lt;5%,"VG",IF(ABS(L152)&lt;10%,"G",IF(ABS(L152)&lt;15%,"S","NS")))</f>
        <v>NS</v>
      </c>
      <c r="N152" s="49" t="str">
        <f t="shared" ref="N152" si="1403">AO152</f>
        <v>S</v>
      </c>
      <c r="O152" s="49" t="str">
        <f t="shared" ref="O152" si="1404">BD152</f>
        <v>NS</v>
      </c>
      <c r="P152" s="49" t="str">
        <f t="shared" ref="P152" si="1405">BY152</f>
        <v>S</v>
      </c>
      <c r="Q152" s="49">
        <v>0.63</v>
      </c>
      <c r="R152" s="49" t="str">
        <f t="shared" ref="R152" si="1406">IF(Q152&lt;=0.5,"VG",IF(Q152&lt;=0.6,"G",IF(Q152&lt;=0.7,"S","NS")))</f>
        <v>S</v>
      </c>
      <c r="S152" s="49" t="str">
        <f t="shared" ref="S152" si="1407">AN152</f>
        <v>NS</v>
      </c>
      <c r="T152" s="49" t="str">
        <f t="shared" ref="T152" si="1408">BF152</f>
        <v>S</v>
      </c>
      <c r="U152" s="49" t="str">
        <f t="shared" ref="U152" si="1409">BX152</f>
        <v>S</v>
      </c>
      <c r="V152" s="49">
        <v>0.628</v>
      </c>
      <c r="W152" s="49" t="str">
        <f t="shared" ref="W152" si="1410">IF(V152&gt;0.85,"VG",IF(V152&gt;0.75,"G",IF(V152&gt;0.6,"S","NS")))</f>
        <v>S</v>
      </c>
      <c r="X152" s="49" t="str">
        <f t="shared" ref="X152" si="1411">AP152</f>
        <v>NS</v>
      </c>
      <c r="Y152" s="49" t="str">
        <f t="shared" ref="Y152" si="1412">BH152</f>
        <v>S</v>
      </c>
      <c r="Z152" s="49" t="str">
        <f t="shared" ref="Z152" si="1413">BZ152</f>
        <v>S</v>
      </c>
      <c r="AA152" s="51">
        <v>0.61474935919165996</v>
      </c>
      <c r="AB152" s="51">
        <v>0.50541865349041004</v>
      </c>
      <c r="AC152" s="51">
        <v>23.505529061268899</v>
      </c>
      <c r="AD152" s="51">
        <v>20.7573483741354</v>
      </c>
      <c r="AE152" s="51">
        <v>0.62068562155759599</v>
      </c>
      <c r="AF152" s="51">
        <v>0.70326477695786105</v>
      </c>
      <c r="AG152" s="51">
        <v>0.70620903477716401</v>
      </c>
      <c r="AH152" s="51">
        <v>0.59088709824975805</v>
      </c>
      <c r="AI152" s="52" t="s">
        <v>76</v>
      </c>
      <c r="AJ152" s="52" t="s">
        <v>76</v>
      </c>
      <c r="AK152" s="52" t="s">
        <v>73</v>
      </c>
      <c r="AL152" s="52" t="s">
        <v>73</v>
      </c>
      <c r="AM152" s="52" t="s">
        <v>76</v>
      </c>
      <c r="AN152" s="52" t="s">
        <v>73</v>
      </c>
      <c r="AO152" s="52" t="s">
        <v>76</v>
      </c>
      <c r="AP152" s="52" t="s">
        <v>73</v>
      </c>
      <c r="AR152" s="53" t="s">
        <v>84</v>
      </c>
      <c r="AS152" s="51">
        <v>0.65361168481487997</v>
      </c>
      <c r="AT152" s="51">
        <v>0.62891701080685203</v>
      </c>
      <c r="AU152" s="51">
        <v>19.157711222465299</v>
      </c>
      <c r="AV152" s="51">
        <v>19.6352986175783</v>
      </c>
      <c r="AW152" s="51">
        <v>0.58854763204444205</v>
      </c>
      <c r="AX152" s="51">
        <v>0.60916581420262605</v>
      </c>
      <c r="AY152" s="51">
        <v>0.71557078302967803</v>
      </c>
      <c r="AZ152" s="51">
        <v>0.69834539597761702</v>
      </c>
      <c r="BA152" s="52" t="s">
        <v>76</v>
      </c>
      <c r="BB152" s="52" t="s">
        <v>76</v>
      </c>
      <c r="BC152" s="52" t="s">
        <v>73</v>
      </c>
      <c r="BD152" s="52" t="s">
        <v>73</v>
      </c>
      <c r="BE152" s="52" t="s">
        <v>75</v>
      </c>
      <c r="BF152" s="52" t="s">
        <v>76</v>
      </c>
      <c r="BG152" s="52" t="s">
        <v>76</v>
      </c>
      <c r="BH152" s="52" t="s">
        <v>76</v>
      </c>
      <c r="BI152" s="47">
        <f t="shared" ref="BI152" si="1414">IF(BJ152=AR152,1,0)</f>
        <v>1</v>
      </c>
      <c r="BJ152" s="47" t="s">
        <v>84</v>
      </c>
      <c r="BK152" s="51">
        <v>0.61216899059697905</v>
      </c>
      <c r="BL152" s="51">
        <v>0.58873650283311596</v>
      </c>
      <c r="BM152" s="51">
        <v>23.1104136912037</v>
      </c>
      <c r="BN152" s="51">
        <v>22.9050585976862</v>
      </c>
      <c r="BO152" s="51">
        <v>0.62276079629583403</v>
      </c>
      <c r="BP152" s="51">
        <v>0.64129829031963304</v>
      </c>
      <c r="BQ152" s="51">
        <v>0.702161749198008</v>
      </c>
      <c r="BR152" s="51">
        <v>0.683585110815213</v>
      </c>
      <c r="BS152" s="47" t="s">
        <v>76</v>
      </c>
      <c r="BT152" s="47" t="s">
        <v>76</v>
      </c>
      <c r="BU152" s="47" t="s">
        <v>73</v>
      </c>
      <c r="BV152" s="47" t="s">
        <v>73</v>
      </c>
      <c r="BW152" s="47" t="s">
        <v>76</v>
      </c>
      <c r="BX152" s="47" t="s">
        <v>76</v>
      </c>
      <c r="BY152" s="47" t="s">
        <v>76</v>
      </c>
      <c r="BZ152" s="47" t="s">
        <v>76</v>
      </c>
    </row>
    <row r="153" spans="1:78" s="47" customFormat="1" x14ac:dyDescent="0.3">
      <c r="A153" s="48">
        <v>14162200</v>
      </c>
      <c r="B153" s="47">
        <v>23773405</v>
      </c>
      <c r="C153" s="47" t="s">
        <v>10</v>
      </c>
      <c r="D153" s="47" t="s">
        <v>319</v>
      </c>
      <c r="E153" s="47" t="s">
        <v>316</v>
      </c>
      <c r="F153" s="100"/>
      <c r="G153" s="49">
        <v>0.6</v>
      </c>
      <c r="H153" s="49" t="str">
        <f t="shared" ref="H153" si="1415">IF(G153&gt;0.8,"VG",IF(G153&gt;0.7,"G",IF(G153&gt;0.45,"S","NS")))</f>
        <v>S</v>
      </c>
      <c r="I153" s="49" t="str">
        <f t="shared" ref="I153" si="1416">AJ153</f>
        <v>S</v>
      </c>
      <c r="J153" s="49" t="str">
        <f t="shared" ref="J153" si="1417">BB153</f>
        <v>S</v>
      </c>
      <c r="K153" s="49" t="str">
        <f t="shared" ref="K153" si="1418">BT153</f>
        <v>S</v>
      </c>
      <c r="L153" s="50">
        <v>0.152</v>
      </c>
      <c r="M153" s="49" t="str">
        <f t="shared" ref="M153" si="1419">IF(ABS(L153)&lt;5%,"VG",IF(ABS(L153)&lt;10%,"G",IF(ABS(L153)&lt;15%,"S","NS")))</f>
        <v>NS</v>
      </c>
      <c r="N153" s="49" t="str">
        <f t="shared" ref="N153" si="1420">AO153</f>
        <v>S</v>
      </c>
      <c r="O153" s="49" t="str">
        <f t="shared" ref="O153" si="1421">BD153</f>
        <v>NS</v>
      </c>
      <c r="P153" s="49" t="str">
        <f t="shared" ref="P153" si="1422">BY153</f>
        <v>S</v>
      </c>
      <c r="Q153" s="49">
        <v>0.62</v>
      </c>
      <c r="R153" s="49" t="str">
        <f t="shared" ref="R153" si="1423">IF(Q153&lt;=0.5,"VG",IF(Q153&lt;=0.6,"G",IF(Q153&lt;=0.7,"S","NS")))</f>
        <v>S</v>
      </c>
      <c r="S153" s="49" t="str">
        <f t="shared" ref="S153" si="1424">AN153</f>
        <v>NS</v>
      </c>
      <c r="T153" s="49" t="str">
        <f t="shared" ref="T153" si="1425">BF153</f>
        <v>S</v>
      </c>
      <c r="U153" s="49" t="str">
        <f t="shared" ref="U153" si="1426">BX153</f>
        <v>S</v>
      </c>
      <c r="V153" s="49">
        <v>0.63</v>
      </c>
      <c r="W153" s="49" t="str">
        <f t="shared" ref="W153" si="1427">IF(V153&gt;0.85,"VG",IF(V153&gt;0.75,"G",IF(V153&gt;0.6,"S","NS")))</f>
        <v>S</v>
      </c>
      <c r="X153" s="49" t="str">
        <f t="shared" ref="X153" si="1428">AP153</f>
        <v>NS</v>
      </c>
      <c r="Y153" s="49" t="str">
        <f t="shared" ref="Y153" si="1429">BH153</f>
        <v>S</v>
      </c>
      <c r="Z153" s="49" t="str">
        <f t="shared" ref="Z153" si="1430">BZ153</f>
        <v>S</v>
      </c>
      <c r="AA153" s="51">
        <v>0.61474935919165996</v>
      </c>
      <c r="AB153" s="51">
        <v>0.50541865349041004</v>
      </c>
      <c r="AC153" s="51">
        <v>23.505529061268899</v>
      </c>
      <c r="AD153" s="51">
        <v>20.7573483741354</v>
      </c>
      <c r="AE153" s="51">
        <v>0.62068562155759599</v>
      </c>
      <c r="AF153" s="51">
        <v>0.70326477695786105</v>
      </c>
      <c r="AG153" s="51">
        <v>0.70620903477716401</v>
      </c>
      <c r="AH153" s="51">
        <v>0.59088709824975805</v>
      </c>
      <c r="AI153" s="52" t="s">
        <v>76</v>
      </c>
      <c r="AJ153" s="52" t="s">
        <v>76</v>
      </c>
      <c r="AK153" s="52" t="s">
        <v>73</v>
      </c>
      <c r="AL153" s="52" t="s">
        <v>73</v>
      </c>
      <c r="AM153" s="52" t="s">
        <v>76</v>
      </c>
      <c r="AN153" s="52" t="s">
        <v>73</v>
      </c>
      <c r="AO153" s="52" t="s">
        <v>76</v>
      </c>
      <c r="AP153" s="52" t="s">
        <v>73</v>
      </c>
      <c r="AR153" s="53" t="s">
        <v>84</v>
      </c>
      <c r="AS153" s="51">
        <v>0.65361168481487997</v>
      </c>
      <c r="AT153" s="51">
        <v>0.62891701080685203</v>
      </c>
      <c r="AU153" s="51">
        <v>19.157711222465299</v>
      </c>
      <c r="AV153" s="51">
        <v>19.6352986175783</v>
      </c>
      <c r="AW153" s="51">
        <v>0.58854763204444205</v>
      </c>
      <c r="AX153" s="51">
        <v>0.60916581420262605</v>
      </c>
      <c r="AY153" s="51">
        <v>0.71557078302967803</v>
      </c>
      <c r="AZ153" s="51">
        <v>0.69834539597761702</v>
      </c>
      <c r="BA153" s="52" t="s">
        <v>76</v>
      </c>
      <c r="BB153" s="52" t="s">
        <v>76</v>
      </c>
      <c r="BC153" s="52" t="s">
        <v>73</v>
      </c>
      <c r="BD153" s="52" t="s">
        <v>73</v>
      </c>
      <c r="BE153" s="52" t="s">
        <v>75</v>
      </c>
      <c r="BF153" s="52" t="s">
        <v>76</v>
      </c>
      <c r="BG153" s="52" t="s">
        <v>76</v>
      </c>
      <c r="BH153" s="52" t="s">
        <v>76</v>
      </c>
      <c r="BI153" s="47">
        <f t="shared" ref="BI153" si="1431">IF(BJ153=AR153,1,0)</f>
        <v>1</v>
      </c>
      <c r="BJ153" s="47" t="s">
        <v>84</v>
      </c>
      <c r="BK153" s="51">
        <v>0.61216899059697905</v>
      </c>
      <c r="BL153" s="51">
        <v>0.58873650283311596</v>
      </c>
      <c r="BM153" s="51">
        <v>23.1104136912037</v>
      </c>
      <c r="BN153" s="51">
        <v>22.9050585976862</v>
      </c>
      <c r="BO153" s="51">
        <v>0.62276079629583403</v>
      </c>
      <c r="BP153" s="51">
        <v>0.64129829031963304</v>
      </c>
      <c r="BQ153" s="51">
        <v>0.702161749198008</v>
      </c>
      <c r="BR153" s="51">
        <v>0.683585110815213</v>
      </c>
      <c r="BS153" s="47" t="s">
        <v>76</v>
      </c>
      <c r="BT153" s="47" t="s">
        <v>76</v>
      </c>
      <c r="BU153" s="47" t="s">
        <v>73</v>
      </c>
      <c r="BV153" s="47" t="s">
        <v>73</v>
      </c>
      <c r="BW153" s="47" t="s">
        <v>76</v>
      </c>
      <c r="BX153" s="47" t="s">
        <v>76</v>
      </c>
      <c r="BY153" s="47" t="s">
        <v>76</v>
      </c>
      <c r="BZ153" s="47" t="s">
        <v>76</v>
      </c>
    </row>
    <row r="154" spans="1:78" s="63" customFormat="1" x14ac:dyDescent="0.3">
      <c r="A154" s="62">
        <v>14162200</v>
      </c>
      <c r="B154" s="63">
        <v>23773405</v>
      </c>
      <c r="C154" s="63" t="s">
        <v>10</v>
      </c>
      <c r="D154" s="63" t="s">
        <v>319</v>
      </c>
      <c r="E154" s="63" t="s">
        <v>318</v>
      </c>
      <c r="F154" s="79"/>
      <c r="G154" s="64">
        <v>0.59</v>
      </c>
      <c r="H154" s="64" t="str">
        <f t="shared" ref="H154" si="1432">IF(G154&gt;0.8,"VG",IF(G154&gt;0.7,"G",IF(G154&gt;0.45,"S","NS")))</f>
        <v>S</v>
      </c>
      <c r="I154" s="64" t="str">
        <f t="shared" ref="I154" si="1433">AJ154</f>
        <v>S</v>
      </c>
      <c r="J154" s="64" t="str">
        <f t="shared" ref="J154" si="1434">BB154</f>
        <v>S</v>
      </c>
      <c r="K154" s="64" t="str">
        <f t="shared" ref="K154" si="1435">BT154</f>
        <v>S</v>
      </c>
      <c r="L154" s="65">
        <v>-6.2E-2</v>
      </c>
      <c r="M154" s="64" t="str">
        <f t="shared" ref="M154" si="1436">IF(ABS(L154)&lt;5%,"VG",IF(ABS(L154)&lt;10%,"G",IF(ABS(L154)&lt;15%,"S","NS")))</f>
        <v>G</v>
      </c>
      <c r="N154" s="64" t="str">
        <f t="shared" ref="N154" si="1437">AO154</f>
        <v>S</v>
      </c>
      <c r="O154" s="64" t="str">
        <f t="shared" ref="O154" si="1438">BD154</f>
        <v>NS</v>
      </c>
      <c r="P154" s="64" t="str">
        <f t="shared" ref="P154" si="1439">BY154</f>
        <v>S</v>
      </c>
      <c r="Q154" s="64">
        <v>0.63</v>
      </c>
      <c r="R154" s="64" t="str">
        <f t="shared" ref="R154" si="1440">IF(Q154&lt;=0.5,"VG",IF(Q154&lt;=0.6,"G",IF(Q154&lt;=0.7,"S","NS")))</f>
        <v>S</v>
      </c>
      <c r="S154" s="64" t="str">
        <f t="shared" ref="S154" si="1441">AN154</f>
        <v>NS</v>
      </c>
      <c r="T154" s="64" t="str">
        <f t="shared" ref="T154" si="1442">BF154</f>
        <v>S</v>
      </c>
      <c r="U154" s="64" t="str">
        <f t="shared" ref="U154" si="1443">BX154</f>
        <v>S</v>
      </c>
      <c r="V154" s="64">
        <v>0.66</v>
      </c>
      <c r="W154" s="64" t="str">
        <f t="shared" ref="W154" si="1444">IF(V154&gt;0.85,"VG",IF(V154&gt;0.75,"G",IF(V154&gt;0.6,"S","NS")))</f>
        <v>S</v>
      </c>
      <c r="X154" s="64" t="str">
        <f t="shared" ref="X154" si="1445">AP154</f>
        <v>NS</v>
      </c>
      <c r="Y154" s="64" t="str">
        <f t="shared" ref="Y154" si="1446">BH154</f>
        <v>S</v>
      </c>
      <c r="Z154" s="64" t="str">
        <f t="shared" ref="Z154" si="1447">BZ154</f>
        <v>S</v>
      </c>
      <c r="AA154" s="66">
        <v>0.61474935919165996</v>
      </c>
      <c r="AB154" s="66">
        <v>0.50541865349041004</v>
      </c>
      <c r="AC154" s="66">
        <v>23.505529061268899</v>
      </c>
      <c r="AD154" s="66">
        <v>20.7573483741354</v>
      </c>
      <c r="AE154" s="66">
        <v>0.62068562155759599</v>
      </c>
      <c r="AF154" s="66">
        <v>0.70326477695786105</v>
      </c>
      <c r="AG154" s="66">
        <v>0.70620903477716401</v>
      </c>
      <c r="AH154" s="66">
        <v>0.59088709824975805</v>
      </c>
      <c r="AI154" s="67" t="s">
        <v>76</v>
      </c>
      <c r="AJ154" s="67" t="s">
        <v>76</v>
      </c>
      <c r="AK154" s="67" t="s">
        <v>73</v>
      </c>
      <c r="AL154" s="67" t="s">
        <v>73</v>
      </c>
      <c r="AM154" s="67" t="s">
        <v>76</v>
      </c>
      <c r="AN154" s="67" t="s">
        <v>73</v>
      </c>
      <c r="AO154" s="67" t="s">
        <v>76</v>
      </c>
      <c r="AP154" s="67" t="s">
        <v>73</v>
      </c>
      <c r="AR154" s="68" t="s">
        <v>84</v>
      </c>
      <c r="AS154" s="66">
        <v>0.65361168481487997</v>
      </c>
      <c r="AT154" s="66">
        <v>0.62891701080685203</v>
      </c>
      <c r="AU154" s="66">
        <v>19.157711222465299</v>
      </c>
      <c r="AV154" s="66">
        <v>19.6352986175783</v>
      </c>
      <c r="AW154" s="66">
        <v>0.58854763204444205</v>
      </c>
      <c r="AX154" s="66">
        <v>0.60916581420262605</v>
      </c>
      <c r="AY154" s="66">
        <v>0.71557078302967803</v>
      </c>
      <c r="AZ154" s="66">
        <v>0.69834539597761702</v>
      </c>
      <c r="BA154" s="67" t="s">
        <v>76</v>
      </c>
      <c r="BB154" s="67" t="s">
        <v>76</v>
      </c>
      <c r="BC154" s="67" t="s">
        <v>73</v>
      </c>
      <c r="BD154" s="67" t="s">
        <v>73</v>
      </c>
      <c r="BE154" s="67" t="s">
        <v>75</v>
      </c>
      <c r="BF154" s="67" t="s">
        <v>76</v>
      </c>
      <c r="BG154" s="67" t="s">
        <v>76</v>
      </c>
      <c r="BH154" s="67" t="s">
        <v>76</v>
      </c>
      <c r="BI154" s="63">
        <f t="shared" ref="BI154" si="1448">IF(BJ154=AR154,1,0)</f>
        <v>1</v>
      </c>
      <c r="BJ154" s="63" t="s">
        <v>84</v>
      </c>
      <c r="BK154" s="66">
        <v>0.61216899059697905</v>
      </c>
      <c r="BL154" s="66">
        <v>0.58873650283311596</v>
      </c>
      <c r="BM154" s="66">
        <v>23.1104136912037</v>
      </c>
      <c r="BN154" s="66">
        <v>22.9050585976862</v>
      </c>
      <c r="BO154" s="66">
        <v>0.62276079629583403</v>
      </c>
      <c r="BP154" s="66">
        <v>0.64129829031963304</v>
      </c>
      <c r="BQ154" s="66">
        <v>0.702161749198008</v>
      </c>
      <c r="BR154" s="66">
        <v>0.683585110815213</v>
      </c>
      <c r="BS154" s="63" t="s">
        <v>76</v>
      </c>
      <c r="BT154" s="63" t="s">
        <v>76</v>
      </c>
      <c r="BU154" s="63" t="s">
        <v>73</v>
      </c>
      <c r="BV154" s="63" t="s">
        <v>73</v>
      </c>
      <c r="BW154" s="63" t="s">
        <v>76</v>
      </c>
      <c r="BX154" s="63" t="s">
        <v>76</v>
      </c>
      <c r="BY154" s="63" t="s">
        <v>76</v>
      </c>
      <c r="BZ154" s="63" t="s">
        <v>76</v>
      </c>
    </row>
    <row r="155" spans="1:78" s="63" customFormat="1" x14ac:dyDescent="0.3">
      <c r="A155" s="62">
        <v>14162200</v>
      </c>
      <c r="B155" s="63">
        <v>23773405</v>
      </c>
      <c r="C155" s="63" t="s">
        <v>10</v>
      </c>
      <c r="D155" s="63" t="s">
        <v>346</v>
      </c>
      <c r="E155" s="63" t="s">
        <v>318</v>
      </c>
      <c r="F155" s="79"/>
      <c r="G155" s="64">
        <v>0.59</v>
      </c>
      <c r="H155" s="64" t="str">
        <f t="shared" ref="H155" si="1449">IF(G155&gt;0.8,"VG",IF(G155&gt;0.7,"G",IF(G155&gt;0.45,"S","NS")))</f>
        <v>S</v>
      </c>
      <c r="I155" s="64" t="str">
        <f t="shared" ref="I155" si="1450">AJ155</f>
        <v>S</v>
      </c>
      <c r="J155" s="64" t="str">
        <f t="shared" ref="J155" si="1451">BB155</f>
        <v>S</v>
      </c>
      <c r="K155" s="64" t="str">
        <f t="shared" ref="K155" si="1452">BT155</f>
        <v>S</v>
      </c>
      <c r="L155" s="65">
        <v>-7.1400000000000005E-2</v>
      </c>
      <c r="M155" s="64" t="str">
        <f t="shared" ref="M155" si="1453">IF(ABS(L155)&lt;5%,"VG",IF(ABS(L155)&lt;10%,"G",IF(ABS(L155)&lt;15%,"S","NS")))</f>
        <v>G</v>
      </c>
      <c r="N155" s="64" t="str">
        <f t="shared" ref="N155" si="1454">AO155</f>
        <v>S</v>
      </c>
      <c r="O155" s="64" t="str">
        <f t="shared" ref="O155" si="1455">BD155</f>
        <v>NS</v>
      </c>
      <c r="P155" s="64" t="str">
        <f t="shared" ref="P155" si="1456">BY155</f>
        <v>S</v>
      </c>
      <c r="Q155" s="64">
        <v>0.63900000000000001</v>
      </c>
      <c r="R155" s="64" t="str">
        <f t="shared" ref="R155" si="1457">IF(Q155&lt;=0.5,"VG",IF(Q155&lt;=0.6,"G",IF(Q155&lt;=0.7,"S","NS")))</f>
        <v>S</v>
      </c>
      <c r="S155" s="64" t="str">
        <f t="shared" ref="S155" si="1458">AN155</f>
        <v>NS</v>
      </c>
      <c r="T155" s="64" t="str">
        <f t="shared" ref="T155" si="1459">BF155</f>
        <v>S</v>
      </c>
      <c r="U155" s="64" t="str">
        <f t="shared" ref="U155" si="1460">BX155</f>
        <v>S</v>
      </c>
      <c r="V155" s="64">
        <v>0.66</v>
      </c>
      <c r="W155" s="64" t="str">
        <f t="shared" ref="W155" si="1461">IF(V155&gt;0.85,"VG",IF(V155&gt;0.75,"G",IF(V155&gt;0.6,"S","NS")))</f>
        <v>S</v>
      </c>
      <c r="X155" s="64" t="str">
        <f t="shared" ref="X155" si="1462">AP155</f>
        <v>NS</v>
      </c>
      <c r="Y155" s="64" t="str">
        <f t="shared" ref="Y155" si="1463">BH155</f>
        <v>S</v>
      </c>
      <c r="Z155" s="64" t="str">
        <f t="shared" ref="Z155" si="1464">BZ155</f>
        <v>S</v>
      </c>
      <c r="AA155" s="66">
        <v>0.61474935919165996</v>
      </c>
      <c r="AB155" s="66">
        <v>0.50541865349041004</v>
      </c>
      <c r="AC155" s="66">
        <v>23.505529061268899</v>
      </c>
      <c r="AD155" s="66">
        <v>20.7573483741354</v>
      </c>
      <c r="AE155" s="66">
        <v>0.62068562155759599</v>
      </c>
      <c r="AF155" s="66">
        <v>0.70326477695786105</v>
      </c>
      <c r="AG155" s="66">
        <v>0.70620903477716401</v>
      </c>
      <c r="AH155" s="66">
        <v>0.59088709824975805</v>
      </c>
      <c r="AI155" s="67" t="s">
        <v>76</v>
      </c>
      <c r="AJ155" s="67" t="s">
        <v>76</v>
      </c>
      <c r="AK155" s="67" t="s">
        <v>73</v>
      </c>
      <c r="AL155" s="67" t="s">
        <v>73</v>
      </c>
      <c r="AM155" s="67" t="s">
        <v>76</v>
      </c>
      <c r="AN155" s="67" t="s">
        <v>73</v>
      </c>
      <c r="AO155" s="67" t="s">
        <v>76</v>
      </c>
      <c r="AP155" s="67" t="s">
        <v>73</v>
      </c>
      <c r="AR155" s="68" t="s">
        <v>84</v>
      </c>
      <c r="AS155" s="66">
        <v>0.65361168481487997</v>
      </c>
      <c r="AT155" s="66">
        <v>0.62891701080685203</v>
      </c>
      <c r="AU155" s="66">
        <v>19.157711222465299</v>
      </c>
      <c r="AV155" s="66">
        <v>19.6352986175783</v>
      </c>
      <c r="AW155" s="66">
        <v>0.58854763204444205</v>
      </c>
      <c r="AX155" s="66">
        <v>0.60916581420262605</v>
      </c>
      <c r="AY155" s="66">
        <v>0.71557078302967803</v>
      </c>
      <c r="AZ155" s="66">
        <v>0.69834539597761702</v>
      </c>
      <c r="BA155" s="67" t="s">
        <v>76</v>
      </c>
      <c r="BB155" s="67" t="s">
        <v>76</v>
      </c>
      <c r="BC155" s="67" t="s">
        <v>73</v>
      </c>
      <c r="BD155" s="67" t="s">
        <v>73</v>
      </c>
      <c r="BE155" s="67" t="s">
        <v>75</v>
      </c>
      <c r="BF155" s="67" t="s">
        <v>76</v>
      </c>
      <c r="BG155" s="67" t="s">
        <v>76</v>
      </c>
      <c r="BH155" s="67" t="s">
        <v>76</v>
      </c>
      <c r="BI155" s="63">
        <f t="shared" ref="BI155" si="1465">IF(BJ155=AR155,1,0)</f>
        <v>1</v>
      </c>
      <c r="BJ155" s="63" t="s">
        <v>84</v>
      </c>
      <c r="BK155" s="66">
        <v>0.61216899059697905</v>
      </c>
      <c r="BL155" s="66">
        <v>0.58873650283311596</v>
      </c>
      <c r="BM155" s="66">
        <v>23.1104136912037</v>
      </c>
      <c r="BN155" s="66">
        <v>22.9050585976862</v>
      </c>
      <c r="BO155" s="66">
        <v>0.62276079629583403</v>
      </c>
      <c r="BP155" s="66">
        <v>0.64129829031963304</v>
      </c>
      <c r="BQ155" s="66">
        <v>0.702161749198008</v>
      </c>
      <c r="BR155" s="66">
        <v>0.683585110815213</v>
      </c>
      <c r="BS155" s="63" t="s">
        <v>76</v>
      </c>
      <c r="BT155" s="63" t="s">
        <v>76</v>
      </c>
      <c r="BU155" s="63" t="s">
        <v>73</v>
      </c>
      <c r="BV155" s="63" t="s">
        <v>73</v>
      </c>
      <c r="BW155" s="63" t="s">
        <v>76</v>
      </c>
      <c r="BX155" s="63" t="s">
        <v>76</v>
      </c>
      <c r="BY155" s="63" t="s">
        <v>76</v>
      </c>
      <c r="BZ155" s="63" t="s">
        <v>76</v>
      </c>
    </row>
    <row r="156" spans="1:78" s="63" customFormat="1" x14ac:dyDescent="0.3">
      <c r="A156" s="62">
        <v>14162200</v>
      </c>
      <c r="B156" s="63">
        <v>23773405</v>
      </c>
      <c r="C156" s="63" t="s">
        <v>10</v>
      </c>
      <c r="D156" s="63" t="s">
        <v>346</v>
      </c>
      <c r="E156" s="63" t="s">
        <v>316</v>
      </c>
      <c r="F156" s="79"/>
      <c r="G156" s="64">
        <v>0.59</v>
      </c>
      <c r="H156" s="64" t="str">
        <f t="shared" ref="H156" si="1466">IF(G156&gt;0.8,"VG",IF(G156&gt;0.7,"G",IF(G156&gt;0.45,"S","NS")))</f>
        <v>S</v>
      </c>
      <c r="I156" s="64" t="str">
        <f t="shared" ref="I156" si="1467">AJ156</f>
        <v>S</v>
      </c>
      <c r="J156" s="64" t="str">
        <f t="shared" ref="J156" si="1468">BB156</f>
        <v>S</v>
      </c>
      <c r="K156" s="64" t="str">
        <f t="shared" ref="K156" si="1469">BT156</f>
        <v>S</v>
      </c>
      <c r="L156" s="65">
        <v>-7.6100000000000001E-2</v>
      </c>
      <c r="M156" s="64" t="str">
        <f t="shared" ref="M156" si="1470">IF(ABS(L156)&lt;5%,"VG",IF(ABS(L156)&lt;10%,"G",IF(ABS(L156)&lt;15%,"S","NS")))</f>
        <v>G</v>
      </c>
      <c r="N156" s="64" t="str">
        <f t="shared" ref="N156" si="1471">AO156</f>
        <v>S</v>
      </c>
      <c r="O156" s="64" t="str">
        <f t="shared" ref="O156" si="1472">BD156</f>
        <v>NS</v>
      </c>
      <c r="P156" s="64" t="str">
        <f t="shared" ref="P156" si="1473">BY156</f>
        <v>S</v>
      </c>
      <c r="Q156" s="64">
        <v>0.63900000000000001</v>
      </c>
      <c r="R156" s="64" t="str">
        <f t="shared" ref="R156" si="1474">IF(Q156&lt;=0.5,"VG",IF(Q156&lt;=0.6,"G",IF(Q156&lt;=0.7,"S","NS")))</f>
        <v>S</v>
      </c>
      <c r="S156" s="64" t="str">
        <f t="shared" ref="S156" si="1475">AN156</f>
        <v>NS</v>
      </c>
      <c r="T156" s="64" t="str">
        <f t="shared" ref="T156" si="1476">BF156</f>
        <v>S</v>
      </c>
      <c r="U156" s="64" t="str">
        <f t="shared" ref="U156" si="1477">BX156</f>
        <v>S</v>
      </c>
      <c r="V156" s="64">
        <v>0.66</v>
      </c>
      <c r="W156" s="64" t="str">
        <f t="shared" ref="W156" si="1478">IF(V156&gt;0.85,"VG",IF(V156&gt;0.75,"G",IF(V156&gt;0.6,"S","NS")))</f>
        <v>S</v>
      </c>
      <c r="X156" s="64" t="str">
        <f t="shared" ref="X156" si="1479">AP156</f>
        <v>NS</v>
      </c>
      <c r="Y156" s="64" t="str">
        <f t="shared" ref="Y156" si="1480">BH156</f>
        <v>S</v>
      </c>
      <c r="Z156" s="64" t="str">
        <f t="shared" ref="Z156" si="1481">BZ156</f>
        <v>S</v>
      </c>
      <c r="AA156" s="66">
        <v>0.61474935919165996</v>
      </c>
      <c r="AB156" s="66">
        <v>0.50541865349041004</v>
      </c>
      <c r="AC156" s="66">
        <v>23.505529061268899</v>
      </c>
      <c r="AD156" s="66">
        <v>20.7573483741354</v>
      </c>
      <c r="AE156" s="66">
        <v>0.62068562155759599</v>
      </c>
      <c r="AF156" s="66">
        <v>0.70326477695786105</v>
      </c>
      <c r="AG156" s="66">
        <v>0.70620903477716401</v>
      </c>
      <c r="AH156" s="66">
        <v>0.59088709824975805</v>
      </c>
      <c r="AI156" s="67" t="s">
        <v>76</v>
      </c>
      <c r="AJ156" s="67" t="s">
        <v>76</v>
      </c>
      <c r="AK156" s="67" t="s">
        <v>73</v>
      </c>
      <c r="AL156" s="67" t="s">
        <v>73</v>
      </c>
      <c r="AM156" s="67" t="s">
        <v>76</v>
      </c>
      <c r="AN156" s="67" t="s">
        <v>73</v>
      </c>
      <c r="AO156" s="67" t="s">
        <v>76</v>
      </c>
      <c r="AP156" s="67" t="s">
        <v>73</v>
      </c>
      <c r="AR156" s="68" t="s">
        <v>84</v>
      </c>
      <c r="AS156" s="66">
        <v>0.65361168481487997</v>
      </c>
      <c r="AT156" s="66">
        <v>0.62891701080685203</v>
      </c>
      <c r="AU156" s="66">
        <v>19.157711222465299</v>
      </c>
      <c r="AV156" s="66">
        <v>19.6352986175783</v>
      </c>
      <c r="AW156" s="66">
        <v>0.58854763204444205</v>
      </c>
      <c r="AX156" s="66">
        <v>0.60916581420262605</v>
      </c>
      <c r="AY156" s="66">
        <v>0.71557078302967803</v>
      </c>
      <c r="AZ156" s="66">
        <v>0.69834539597761702</v>
      </c>
      <c r="BA156" s="67" t="s">
        <v>76</v>
      </c>
      <c r="BB156" s="67" t="s">
        <v>76</v>
      </c>
      <c r="BC156" s="67" t="s">
        <v>73</v>
      </c>
      <c r="BD156" s="67" t="s">
        <v>73</v>
      </c>
      <c r="BE156" s="67" t="s">
        <v>75</v>
      </c>
      <c r="BF156" s="67" t="s">
        <v>76</v>
      </c>
      <c r="BG156" s="67" t="s">
        <v>76</v>
      </c>
      <c r="BH156" s="67" t="s">
        <v>76</v>
      </c>
      <c r="BI156" s="63">
        <f t="shared" ref="BI156" si="1482">IF(BJ156=AR156,1,0)</f>
        <v>1</v>
      </c>
      <c r="BJ156" s="63" t="s">
        <v>84</v>
      </c>
      <c r="BK156" s="66">
        <v>0.61216899059697905</v>
      </c>
      <c r="BL156" s="66">
        <v>0.58873650283311596</v>
      </c>
      <c r="BM156" s="66">
        <v>23.1104136912037</v>
      </c>
      <c r="BN156" s="66">
        <v>22.9050585976862</v>
      </c>
      <c r="BO156" s="66">
        <v>0.62276079629583403</v>
      </c>
      <c r="BP156" s="66">
        <v>0.64129829031963304</v>
      </c>
      <c r="BQ156" s="66">
        <v>0.702161749198008</v>
      </c>
      <c r="BR156" s="66">
        <v>0.683585110815213</v>
      </c>
      <c r="BS156" s="63" t="s">
        <v>76</v>
      </c>
      <c r="BT156" s="63" t="s">
        <v>76</v>
      </c>
      <c r="BU156" s="63" t="s">
        <v>73</v>
      </c>
      <c r="BV156" s="63" t="s">
        <v>73</v>
      </c>
      <c r="BW156" s="63" t="s">
        <v>76</v>
      </c>
      <c r="BX156" s="63" t="s">
        <v>76</v>
      </c>
      <c r="BY156" s="63" t="s">
        <v>76</v>
      </c>
      <c r="BZ156" s="63" t="s">
        <v>76</v>
      </c>
    </row>
    <row r="157" spans="1:78" s="63" customFormat="1" x14ac:dyDescent="0.3">
      <c r="A157" s="62">
        <v>14162200</v>
      </c>
      <c r="B157" s="63">
        <v>23773405</v>
      </c>
      <c r="C157" s="63" t="s">
        <v>10</v>
      </c>
      <c r="D157" s="63" t="s">
        <v>347</v>
      </c>
      <c r="E157" s="63" t="s">
        <v>348</v>
      </c>
      <c r="F157" s="79"/>
      <c r="G157" s="64">
        <v>0.63200000000000001</v>
      </c>
      <c r="H157" s="64" t="str">
        <f t="shared" ref="H157" si="1483">IF(G157&gt;0.8,"VG",IF(G157&gt;0.7,"G",IF(G157&gt;0.45,"S","NS")))</f>
        <v>S</v>
      </c>
      <c r="I157" s="64" t="str">
        <f t="shared" ref="I157" si="1484">AJ157</f>
        <v>S</v>
      </c>
      <c r="J157" s="64" t="str">
        <f t="shared" ref="J157" si="1485">BB157</f>
        <v>S</v>
      </c>
      <c r="K157" s="64" t="str">
        <f t="shared" ref="K157" si="1486">BT157</f>
        <v>S</v>
      </c>
      <c r="L157" s="65">
        <v>-4.9599999999999998E-2</v>
      </c>
      <c r="M157" s="64" t="str">
        <f t="shared" ref="M157" si="1487">IF(ABS(L157)&lt;5%,"VG",IF(ABS(L157)&lt;10%,"G",IF(ABS(L157)&lt;15%,"S","NS")))</f>
        <v>VG</v>
      </c>
      <c r="N157" s="64" t="str">
        <f t="shared" ref="N157" si="1488">AO157</f>
        <v>S</v>
      </c>
      <c r="O157" s="64" t="str">
        <f t="shared" ref="O157" si="1489">BD157</f>
        <v>NS</v>
      </c>
      <c r="P157" s="64" t="str">
        <f t="shared" ref="P157" si="1490">BY157</f>
        <v>S</v>
      </c>
      <c r="Q157" s="64">
        <v>0.63200000000000001</v>
      </c>
      <c r="R157" s="64" t="str">
        <f t="shared" ref="R157" si="1491">IF(Q157&lt;=0.5,"VG",IF(Q157&lt;=0.6,"G",IF(Q157&lt;=0.7,"S","NS")))</f>
        <v>S</v>
      </c>
      <c r="S157" s="64" t="str">
        <f t="shared" ref="S157" si="1492">AN157</f>
        <v>NS</v>
      </c>
      <c r="T157" s="64" t="str">
        <f t="shared" ref="T157" si="1493">BF157</f>
        <v>S</v>
      </c>
      <c r="U157" s="64" t="str">
        <f t="shared" ref="U157" si="1494">BX157</f>
        <v>S</v>
      </c>
      <c r="V157" s="64">
        <v>0.66</v>
      </c>
      <c r="W157" s="64" t="str">
        <f t="shared" ref="W157" si="1495">IF(V157&gt;0.85,"VG",IF(V157&gt;0.75,"G",IF(V157&gt;0.6,"S","NS")))</f>
        <v>S</v>
      </c>
      <c r="X157" s="64" t="str">
        <f t="shared" ref="X157" si="1496">AP157</f>
        <v>NS</v>
      </c>
      <c r="Y157" s="64" t="str">
        <f t="shared" ref="Y157" si="1497">BH157</f>
        <v>S</v>
      </c>
      <c r="Z157" s="64" t="str">
        <f t="shared" ref="Z157" si="1498">BZ157</f>
        <v>S</v>
      </c>
      <c r="AA157" s="66">
        <v>0.61474935919165996</v>
      </c>
      <c r="AB157" s="66">
        <v>0.50541865349041004</v>
      </c>
      <c r="AC157" s="66">
        <v>23.505529061268899</v>
      </c>
      <c r="AD157" s="66">
        <v>20.7573483741354</v>
      </c>
      <c r="AE157" s="66">
        <v>0.62068562155759599</v>
      </c>
      <c r="AF157" s="66">
        <v>0.70326477695786105</v>
      </c>
      <c r="AG157" s="66">
        <v>0.70620903477716401</v>
      </c>
      <c r="AH157" s="66">
        <v>0.59088709824975805</v>
      </c>
      <c r="AI157" s="67" t="s">
        <v>76</v>
      </c>
      <c r="AJ157" s="67" t="s">
        <v>76</v>
      </c>
      <c r="AK157" s="67" t="s">
        <v>73</v>
      </c>
      <c r="AL157" s="67" t="s">
        <v>73</v>
      </c>
      <c r="AM157" s="67" t="s">
        <v>76</v>
      </c>
      <c r="AN157" s="67" t="s">
        <v>73</v>
      </c>
      <c r="AO157" s="67" t="s">
        <v>76</v>
      </c>
      <c r="AP157" s="67" t="s">
        <v>73</v>
      </c>
      <c r="AR157" s="68" t="s">
        <v>84</v>
      </c>
      <c r="AS157" s="66">
        <v>0.65361168481487997</v>
      </c>
      <c r="AT157" s="66">
        <v>0.62891701080685203</v>
      </c>
      <c r="AU157" s="66">
        <v>19.157711222465299</v>
      </c>
      <c r="AV157" s="66">
        <v>19.6352986175783</v>
      </c>
      <c r="AW157" s="66">
        <v>0.58854763204444205</v>
      </c>
      <c r="AX157" s="66">
        <v>0.60916581420262605</v>
      </c>
      <c r="AY157" s="66">
        <v>0.71557078302967803</v>
      </c>
      <c r="AZ157" s="66">
        <v>0.69834539597761702</v>
      </c>
      <c r="BA157" s="67" t="s">
        <v>76</v>
      </c>
      <c r="BB157" s="67" t="s">
        <v>76</v>
      </c>
      <c r="BC157" s="67" t="s">
        <v>73</v>
      </c>
      <c r="BD157" s="67" t="s">
        <v>73</v>
      </c>
      <c r="BE157" s="67" t="s">
        <v>75</v>
      </c>
      <c r="BF157" s="67" t="s">
        <v>76</v>
      </c>
      <c r="BG157" s="67" t="s">
        <v>76</v>
      </c>
      <c r="BH157" s="67" t="s">
        <v>76</v>
      </c>
      <c r="BI157" s="63">
        <f t="shared" ref="BI157" si="1499">IF(BJ157=AR157,1,0)</f>
        <v>1</v>
      </c>
      <c r="BJ157" s="63" t="s">
        <v>84</v>
      </c>
      <c r="BK157" s="66">
        <v>0.61216899059697905</v>
      </c>
      <c r="BL157" s="66">
        <v>0.58873650283311596</v>
      </c>
      <c r="BM157" s="66">
        <v>23.1104136912037</v>
      </c>
      <c r="BN157" s="66">
        <v>22.9050585976862</v>
      </c>
      <c r="BO157" s="66">
        <v>0.62276079629583403</v>
      </c>
      <c r="BP157" s="66">
        <v>0.64129829031963304</v>
      </c>
      <c r="BQ157" s="66">
        <v>0.702161749198008</v>
      </c>
      <c r="BR157" s="66">
        <v>0.683585110815213</v>
      </c>
      <c r="BS157" s="63" t="s">
        <v>76</v>
      </c>
      <c r="BT157" s="63" t="s">
        <v>76</v>
      </c>
      <c r="BU157" s="63" t="s">
        <v>73</v>
      </c>
      <c r="BV157" s="63" t="s">
        <v>73</v>
      </c>
      <c r="BW157" s="63" t="s">
        <v>76</v>
      </c>
      <c r="BX157" s="63" t="s">
        <v>76</v>
      </c>
      <c r="BY157" s="63" t="s">
        <v>76</v>
      </c>
      <c r="BZ157" s="63" t="s">
        <v>76</v>
      </c>
    </row>
    <row r="158" spans="1:78" s="63" customFormat="1" x14ac:dyDescent="0.3">
      <c r="A158" s="62">
        <v>14162200</v>
      </c>
      <c r="B158" s="63">
        <v>23773405</v>
      </c>
      <c r="C158" s="63" t="s">
        <v>10</v>
      </c>
      <c r="D158" s="63" t="s">
        <v>350</v>
      </c>
      <c r="E158" s="63" t="s">
        <v>349</v>
      </c>
      <c r="F158" s="79"/>
      <c r="G158" s="64">
        <v>0.59799999999999998</v>
      </c>
      <c r="H158" s="64" t="str">
        <f t="shared" ref="H158" si="1500">IF(G158&gt;0.8,"VG",IF(G158&gt;0.7,"G",IF(G158&gt;0.45,"S","NS")))</f>
        <v>S</v>
      </c>
      <c r="I158" s="64" t="str">
        <f t="shared" ref="I158" si="1501">AJ158</f>
        <v>S</v>
      </c>
      <c r="J158" s="64" t="str">
        <f t="shared" ref="J158" si="1502">BB158</f>
        <v>S</v>
      </c>
      <c r="K158" s="64" t="str">
        <f t="shared" ref="K158" si="1503">BT158</f>
        <v>S</v>
      </c>
      <c r="L158" s="65">
        <v>6.4000000000000003E-3</v>
      </c>
      <c r="M158" s="64" t="str">
        <f t="shared" ref="M158" si="1504">IF(ABS(L158)&lt;5%,"VG",IF(ABS(L158)&lt;10%,"G",IF(ABS(L158)&lt;15%,"S","NS")))</f>
        <v>VG</v>
      </c>
      <c r="N158" s="64" t="str">
        <f t="shared" ref="N158" si="1505">AO158</f>
        <v>S</v>
      </c>
      <c r="O158" s="64" t="str">
        <f t="shared" ref="O158" si="1506">BD158</f>
        <v>NS</v>
      </c>
      <c r="P158" s="64" t="str">
        <f t="shared" ref="P158" si="1507">BY158</f>
        <v>S</v>
      </c>
      <c r="Q158" s="64">
        <v>0.63200000000000001</v>
      </c>
      <c r="R158" s="64" t="str">
        <f t="shared" ref="R158" si="1508">IF(Q158&lt;=0.5,"VG",IF(Q158&lt;=0.6,"G",IF(Q158&lt;=0.7,"S","NS")))</f>
        <v>S</v>
      </c>
      <c r="S158" s="64" t="str">
        <f t="shared" ref="S158" si="1509">AN158</f>
        <v>NS</v>
      </c>
      <c r="T158" s="64" t="str">
        <f t="shared" ref="T158" si="1510">BF158</f>
        <v>S</v>
      </c>
      <c r="U158" s="64" t="str">
        <f t="shared" ref="U158" si="1511">BX158</f>
        <v>S</v>
      </c>
      <c r="V158" s="64">
        <v>0.64900000000000002</v>
      </c>
      <c r="W158" s="64" t="str">
        <f t="shared" ref="W158" si="1512">IF(V158&gt;0.85,"VG",IF(V158&gt;0.75,"G",IF(V158&gt;0.6,"S","NS")))</f>
        <v>S</v>
      </c>
      <c r="X158" s="64" t="str">
        <f t="shared" ref="X158" si="1513">AP158</f>
        <v>NS</v>
      </c>
      <c r="Y158" s="64" t="str">
        <f t="shared" ref="Y158" si="1514">BH158</f>
        <v>S</v>
      </c>
      <c r="Z158" s="64" t="str">
        <f t="shared" ref="Z158" si="1515">BZ158</f>
        <v>S</v>
      </c>
      <c r="AA158" s="66">
        <v>0.61474935919165996</v>
      </c>
      <c r="AB158" s="66">
        <v>0.50541865349041004</v>
      </c>
      <c r="AC158" s="66">
        <v>23.505529061268899</v>
      </c>
      <c r="AD158" s="66">
        <v>20.7573483741354</v>
      </c>
      <c r="AE158" s="66">
        <v>0.62068562155759599</v>
      </c>
      <c r="AF158" s="66">
        <v>0.70326477695786105</v>
      </c>
      <c r="AG158" s="66">
        <v>0.70620903477716401</v>
      </c>
      <c r="AH158" s="66">
        <v>0.59088709824975805</v>
      </c>
      <c r="AI158" s="67" t="s">
        <v>76</v>
      </c>
      <c r="AJ158" s="67" t="s">
        <v>76</v>
      </c>
      <c r="AK158" s="67" t="s">
        <v>73</v>
      </c>
      <c r="AL158" s="67" t="s">
        <v>73</v>
      </c>
      <c r="AM158" s="67" t="s">
        <v>76</v>
      </c>
      <c r="AN158" s="67" t="s">
        <v>73</v>
      </c>
      <c r="AO158" s="67" t="s">
        <v>76</v>
      </c>
      <c r="AP158" s="67" t="s">
        <v>73</v>
      </c>
      <c r="AR158" s="68" t="s">
        <v>84</v>
      </c>
      <c r="AS158" s="66">
        <v>0.65361168481487997</v>
      </c>
      <c r="AT158" s="66">
        <v>0.62891701080685203</v>
      </c>
      <c r="AU158" s="66">
        <v>19.157711222465299</v>
      </c>
      <c r="AV158" s="66">
        <v>19.6352986175783</v>
      </c>
      <c r="AW158" s="66">
        <v>0.58854763204444205</v>
      </c>
      <c r="AX158" s="66">
        <v>0.60916581420262605</v>
      </c>
      <c r="AY158" s="66">
        <v>0.71557078302967803</v>
      </c>
      <c r="AZ158" s="66">
        <v>0.69834539597761702</v>
      </c>
      <c r="BA158" s="67" t="s">
        <v>76</v>
      </c>
      <c r="BB158" s="67" t="s">
        <v>76</v>
      </c>
      <c r="BC158" s="67" t="s">
        <v>73</v>
      </c>
      <c r="BD158" s="67" t="s">
        <v>73</v>
      </c>
      <c r="BE158" s="67" t="s">
        <v>75</v>
      </c>
      <c r="BF158" s="67" t="s">
        <v>76</v>
      </c>
      <c r="BG158" s="67" t="s">
        <v>76</v>
      </c>
      <c r="BH158" s="67" t="s">
        <v>76</v>
      </c>
      <c r="BI158" s="63">
        <f t="shared" ref="BI158" si="1516">IF(BJ158=AR158,1,0)</f>
        <v>1</v>
      </c>
      <c r="BJ158" s="63" t="s">
        <v>84</v>
      </c>
      <c r="BK158" s="66">
        <v>0.61216899059697905</v>
      </c>
      <c r="BL158" s="66">
        <v>0.58873650283311596</v>
      </c>
      <c r="BM158" s="66">
        <v>23.1104136912037</v>
      </c>
      <c r="BN158" s="66">
        <v>22.9050585976862</v>
      </c>
      <c r="BO158" s="66">
        <v>0.62276079629583403</v>
      </c>
      <c r="BP158" s="66">
        <v>0.64129829031963304</v>
      </c>
      <c r="BQ158" s="66">
        <v>0.702161749198008</v>
      </c>
      <c r="BR158" s="66">
        <v>0.683585110815213</v>
      </c>
      <c r="BS158" s="63" t="s">
        <v>76</v>
      </c>
      <c r="BT158" s="63" t="s">
        <v>76</v>
      </c>
      <c r="BU158" s="63" t="s">
        <v>73</v>
      </c>
      <c r="BV158" s="63" t="s">
        <v>73</v>
      </c>
      <c r="BW158" s="63" t="s">
        <v>76</v>
      </c>
      <c r="BX158" s="63" t="s">
        <v>76</v>
      </c>
      <c r="BY158" s="63" t="s">
        <v>76</v>
      </c>
      <c r="BZ158" s="63" t="s">
        <v>76</v>
      </c>
    </row>
    <row r="159" spans="1:78" s="63" customFormat="1" x14ac:dyDescent="0.3">
      <c r="A159" s="62">
        <v>14162200</v>
      </c>
      <c r="B159" s="63">
        <v>23773405</v>
      </c>
      <c r="C159" s="63" t="s">
        <v>10</v>
      </c>
      <c r="D159" s="63" t="s">
        <v>359</v>
      </c>
      <c r="F159" s="79"/>
      <c r="G159" s="64">
        <v>0.61399999999999999</v>
      </c>
      <c r="H159" s="64" t="str">
        <f t="shared" ref="H159" si="1517">IF(G159&gt;0.8,"VG",IF(G159&gt;0.7,"G",IF(G159&gt;0.45,"S","NS")))</f>
        <v>S</v>
      </c>
      <c r="I159" s="64" t="str">
        <f t="shared" ref="I159" si="1518">AJ159</f>
        <v>S</v>
      </c>
      <c r="J159" s="64" t="str">
        <f t="shared" ref="J159" si="1519">BB159</f>
        <v>S</v>
      </c>
      <c r="K159" s="64" t="str">
        <f t="shared" ref="K159" si="1520">BT159</f>
        <v>S</v>
      </c>
      <c r="L159" s="65">
        <v>-6.5000000000000002E-2</v>
      </c>
      <c r="M159" s="64" t="str">
        <f t="shared" ref="M159" si="1521">IF(ABS(L159)&lt;5%,"VG",IF(ABS(L159)&lt;10%,"G",IF(ABS(L159)&lt;15%,"S","NS")))</f>
        <v>G</v>
      </c>
      <c r="N159" s="64" t="str">
        <f t="shared" ref="N159" si="1522">AO159</f>
        <v>S</v>
      </c>
      <c r="O159" s="64" t="str">
        <f t="shared" ref="O159" si="1523">BD159</f>
        <v>NS</v>
      </c>
      <c r="P159" s="64" t="str">
        <f t="shared" ref="P159" si="1524">BY159</f>
        <v>S</v>
      </c>
      <c r="Q159" s="64">
        <v>0.61799999999999999</v>
      </c>
      <c r="R159" s="64" t="str">
        <f t="shared" ref="R159" si="1525">IF(Q159&lt;=0.5,"VG",IF(Q159&lt;=0.6,"G",IF(Q159&lt;=0.7,"S","NS")))</f>
        <v>S</v>
      </c>
      <c r="S159" s="64" t="str">
        <f t="shared" ref="S159" si="1526">AN159</f>
        <v>NS</v>
      </c>
      <c r="T159" s="64" t="str">
        <f t="shared" ref="T159" si="1527">BF159</f>
        <v>S</v>
      </c>
      <c r="U159" s="64" t="str">
        <f t="shared" ref="U159" si="1528">BX159</f>
        <v>S</v>
      </c>
      <c r="V159" s="64">
        <v>0.66700000000000004</v>
      </c>
      <c r="W159" s="64" t="str">
        <f t="shared" ref="W159" si="1529">IF(V159&gt;0.85,"VG",IF(V159&gt;0.75,"G",IF(V159&gt;0.6,"S","NS")))</f>
        <v>S</v>
      </c>
      <c r="X159" s="64" t="str">
        <f t="shared" ref="X159" si="1530">AP159</f>
        <v>NS</v>
      </c>
      <c r="Y159" s="64" t="str">
        <f t="shared" ref="Y159" si="1531">BH159</f>
        <v>S</v>
      </c>
      <c r="Z159" s="64" t="str">
        <f t="shared" ref="Z159" si="1532">BZ159</f>
        <v>S</v>
      </c>
      <c r="AA159" s="66">
        <v>0.61474935919165996</v>
      </c>
      <c r="AB159" s="66">
        <v>0.50541865349041004</v>
      </c>
      <c r="AC159" s="66">
        <v>23.505529061268899</v>
      </c>
      <c r="AD159" s="66">
        <v>20.7573483741354</v>
      </c>
      <c r="AE159" s="66">
        <v>0.62068562155759599</v>
      </c>
      <c r="AF159" s="66">
        <v>0.70326477695786105</v>
      </c>
      <c r="AG159" s="66">
        <v>0.70620903477716401</v>
      </c>
      <c r="AH159" s="66">
        <v>0.59088709824975805</v>
      </c>
      <c r="AI159" s="67" t="s">
        <v>76</v>
      </c>
      <c r="AJ159" s="67" t="s">
        <v>76</v>
      </c>
      <c r="AK159" s="67" t="s">
        <v>73</v>
      </c>
      <c r="AL159" s="67" t="s">
        <v>73</v>
      </c>
      <c r="AM159" s="67" t="s">
        <v>76</v>
      </c>
      <c r="AN159" s="67" t="s">
        <v>73</v>
      </c>
      <c r="AO159" s="67" t="s">
        <v>76</v>
      </c>
      <c r="AP159" s="67" t="s">
        <v>73</v>
      </c>
      <c r="AR159" s="68" t="s">
        <v>84</v>
      </c>
      <c r="AS159" s="66">
        <v>0.65361168481487997</v>
      </c>
      <c r="AT159" s="66">
        <v>0.62891701080685203</v>
      </c>
      <c r="AU159" s="66">
        <v>19.157711222465299</v>
      </c>
      <c r="AV159" s="66">
        <v>19.6352986175783</v>
      </c>
      <c r="AW159" s="66">
        <v>0.58854763204444205</v>
      </c>
      <c r="AX159" s="66">
        <v>0.60916581420262605</v>
      </c>
      <c r="AY159" s="66">
        <v>0.71557078302967803</v>
      </c>
      <c r="AZ159" s="66">
        <v>0.69834539597761702</v>
      </c>
      <c r="BA159" s="67" t="s">
        <v>76</v>
      </c>
      <c r="BB159" s="67" t="s">
        <v>76</v>
      </c>
      <c r="BC159" s="67" t="s">
        <v>73</v>
      </c>
      <c r="BD159" s="67" t="s">
        <v>73</v>
      </c>
      <c r="BE159" s="67" t="s">
        <v>75</v>
      </c>
      <c r="BF159" s="67" t="s">
        <v>76</v>
      </c>
      <c r="BG159" s="67" t="s">
        <v>76</v>
      </c>
      <c r="BH159" s="67" t="s">
        <v>76</v>
      </c>
      <c r="BI159" s="63">
        <f t="shared" ref="BI159" si="1533">IF(BJ159=AR159,1,0)</f>
        <v>1</v>
      </c>
      <c r="BJ159" s="63" t="s">
        <v>84</v>
      </c>
      <c r="BK159" s="66">
        <v>0.61216899059697905</v>
      </c>
      <c r="BL159" s="66">
        <v>0.58873650283311596</v>
      </c>
      <c r="BM159" s="66">
        <v>23.1104136912037</v>
      </c>
      <c r="BN159" s="66">
        <v>22.9050585976862</v>
      </c>
      <c r="BO159" s="66">
        <v>0.62276079629583403</v>
      </c>
      <c r="BP159" s="66">
        <v>0.64129829031963304</v>
      </c>
      <c r="BQ159" s="66">
        <v>0.702161749198008</v>
      </c>
      <c r="BR159" s="66">
        <v>0.683585110815213</v>
      </c>
      <c r="BS159" s="63" t="s">
        <v>76</v>
      </c>
      <c r="BT159" s="63" t="s">
        <v>76</v>
      </c>
      <c r="BU159" s="63" t="s">
        <v>73</v>
      </c>
      <c r="BV159" s="63" t="s">
        <v>73</v>
      </c>
      <c r="BW159" s="63" t="s">
        <v>76</v>
      </c>
      <c r="BX159" s="63" t="s">
        <v>76</v>
      </c>
      <c r="BY159" s="63" t="s">
        <v>76</v>
      </c>
      <c r="BZ159" s="63" t="s">
        <v>76</v>
      </c>
    </row>
    <row r="160" spans="1:78" s="63" customFormat="1" x14ac:dyDescent="0.3">
      <c r="A160" s="62">
        <v>14162200</v>
      </c>
      <c r="B160" s="63">
        <v>23773405</v>
      </c>
      <c r="C160" s="63" t="s">
        <v>10</v>
      </c>
      <c r="D160" s="63" t="s">
        <v>364</v>
      </c>
      <c r="F160" s="79"/>
      <c r="G160" s="64">
        <v>0.61399999999999999</v>
      </c>
      <c r="H160" s="64" t="str">
        <f t="shared" ref="H160" si="1534">IF(G160&gt;0.8,"VG",IF(G160&gt;0.7,"G",IF(G160&gt;0.45,"S","NS")))</f>
        <v>S</v>
      </c>
      <c r="I160" s="64" t="str">
        <f t="shared" ref="I160" si="1535">AJ160</f>
        <v>S</v>
      </c>
      <c r="J160" s="64" t="str">
        <f t="shared" ref="J160" si="1536">BB160</f>
        <v>S</v>
      </c>
      <c r="K160" s="64" t="str">
        <f t="shared" ref="K160" si="1537">BT160</f>
        <v>S</v>
      </c>
      <c r="L160" s="65">
        <v>-6.5000000000000002E-2</v>
      </c>
      <c r="M160" s="64" t="str">
        <f t="shared" ref="M160" si="1538">IF(ABS(L160)&lt;5%,"VG",IF(ABS(L160)&lt;10%,"G",IF(ABS(L160)&lt;15%,"S","NS")))</f>
        <v>G</v>
      </c>
      <c r="N160" s="64" t="str">
        <f t="shared" ref="N160" si="1539">AO160</f>
        <v>S</v>
      </c>
      <c r="O160" s="64" t="str">
        <f t="shared" ref="O160" si="1540">BD160</f>
        <v>NS</v>
      </c>
      <c r="P160" s="64" t="str">
        <f t="shared" ref="P160" si="1541">BY160</f>
        <v>S</v>
      </c>
      <c r="Q160" s="64">
        <v>0.61799999999999999</v>
      </c>
      <c r="R160" s="64" t="str">
        <f t="shared" ref="R160" si="1542">IF(Q160&lt;=0.5,"VG",IF(Q160&lt;=0.6,"G",IF(Q160&lt;=0.7,"S","NS")))</f>
        <v>S</v>
      </c>
      <c r="S160" s="64" t="str">
        <f t="shared" ref="S160" si="1543">AN160</f>
        <v>NS</v>
      </c>
      <c r="T160" s="64" t="str">
        <f t="shared" ref="T160" si="1544">BF160</f>
        <v>S</v>
      </c>
      <c r="U160" s="64" t="str">
        <f t="shared" ref="U160" si="1545">BX160</f>
        <v>S</v>
      </c>
      <c r="V160" s="64">
        <v>0.66700000000000004</v>
      </c>
      <c r="W160" s="64" t="str">
        <f t="shared" ref="W160" si="1546">IF(V160&gt;0.85,"VG",IF(V160&gt;0.75,"G",IF(V160&gt;0.6,"S","NS")))</f>
        <v>S</v>
      </c>
      <c r="X160" s="64" t="str">
        <f t="shared" ref="X160" si="1547">AP160</f>
        <v>NS</v>
      </c>
      <c r="Y160" s="64" t="str">
        <f t="shared" ref="Y160" si="1548">BH160</f>
        <v>S</v>
      </c>
      <c r="Z160" s="64" t="str">
        <f t="shared" ref="Z160" si="1549">BZ160</f>
        <v>S</v>
      </c>
      <c r="AA160" s="66">
        <v>0.61474935919165996</v>
      </c>
      <c r="AB160" s="66">
        <v>0.50541865349041004</v>
      </c>
      <c r="AC160" s="66">
        <v>23.505529061268899</v>
      </c>
      <c r="AD160" s="66">
        <v>20.7573483741354</v>
      </c>
      <c r="AE160" s="66">
        <v>0.62068562155759599</v>
      </c>
      <c r="AF160" s="66">
        <v>0.70326477695786105</v>
      </c>
      <c r="AG160" s="66">
        <v>0.70620903477716401</v>
      </c>
      <c r="AH160" s="66">
        <v>0.59088709824975805</v>
      </c>
      <c r="AI160" s="67" t="s">
        <v>76</v>
      </c>
      <c r="AJ160" s="67" t="s">
        <v>76</v>
      </c>
      <c r="AK160" s="67" t="s">
        <v>73</v>
      </c>
      <c r="AL160" s="67" t="s">
        <v>73</v>
      </c>
      <c r="AM160" s="67" t="s">
        <v>76</v>
      </c>
      <c r="AN160" s="67" t="s">
        <v>73</v>
      </c>
      <c r="AO160" s="67" t="s">
        <v>76</v>
      </c>
      <c r="AP160" s="67" t="s">
        <v>73</v>
      </c>
      <c r="AR160" s="68" t="s">
        <v>84</v>
      </c>
      <c r="AS160" s="66">
        <v>0.65361168481487997</v>
      </c>
      <c r="AT160" s="66">
        <v>0.62891701080685203</v>
      </c>
      <c r="AU160" s="66">
        <v>19.157711222465299</v>
      </c>
      <c r="AV160" s="66">
        <v>19.6352986175783</v>
      </c>
      <c r="AW160" s="66">
        <v>0.58854763204444205</v>
      </c>
      <c r="AX160" s="66">
        <v>0.60916581420262605</v>
      </c>
      <c r="AY160" s="66">
        <v>0.71557078302967803</v>
      </c>
      <c r="AZ160" s="66">
        <v>0.69834539597761702</v>
      </c>
      <c r="BA160" s="67" t="s">
        <v>76</v>
      </c>
      <c r="BB160" s="67" t="s">
        <v>76</v>
      </c>
      <c r="BC160" s="67" t="s">
        <v>73</v>
      </c>
      <c r="BD160" s="67" t="s">
        <v>73</v>
      </c>
      <c r="BE160" s="67" t="s">
        <v>75</v>
      </c>
      <c r="BF160" s="67" t="s">
        <v>76</v>
      </c>
      <c r="BG160" s="67" t="s">
        <v>76</v>
      </c>
      <c r="BH160" s="67" t="s">
        <v>76</v>
      </c>
      <c r="BI160" s="63">
        <f t="shared" ref="BI160" si="1550">IF(BJ160=AR160,1,0)</f>
        <v>1</v>
      </c>
      <c r="BJ160" s="63" t="s">
        <v>84</v>
      </c>
      <c r="BK160" s="66">
        <v>0.61216899059697905</v>
      </c>
      <c r="BL160" s="66">
        <v>0.58873650283311596</v>
      </c>
      <c r="BM160" s="66">
        <v>23.1104136912037</v>
      </c>
      <c r="BN160" s="66">
        <v>22.9050585976862</v>
      </c>
      <c r="BO160" s="66">
        <v>0.62276079629583403</v>
      </c>
      <c r="BP160" s="66">
        <v>0.64129829031963304</v>
      </c>
      <c r="BQ160" s="66">
        <v>0.702161749198008</v>
      </c>
      <c r="BR160" s="66">
        <v>0.683585110815213</v>
      </c>
      <c r="BS160" s="63" t="s">
        <v>76</v>
      </c>
      <c r="BT160" s="63" t="s">
        <v>76</v>
      </c>
      <c r="BU160" s="63" t="s">
        <v>73</v>
      </c>
      <c r="BV160" s="63" t="s">
        <v>73</v>
      </c>
      <c r="BW160" s="63" t="s">
        <v>76</v>
      </c>
      <c r="BX160" s="63" t="s">
        <v>76</v>
      </c>
      <c r="BY160" s="63" t="s">
        <v>76</v>
      </c>
      <c r="BZ160" s="63" t="s">
        <v>76</v>
      </c>
    </row>
    <row r="161" spans="1:78" s="69" customFormat="1" x14ac:dyDescent="0.3">
      <c r="A161" s="72"/>
      <c r="F161" s="80"/>
      <c r="G161" s="70"/>
      <c r="H161" s="70"/>
      <c r="I161" s="70"/>
      <c r="J161" s="70"/>
      <c r="K161" s="70"/>
      <c r="L161" s="71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3"/>
      <c r="AB161" s="73"/>
      <c r="AC161" s="73"/>
      <c r="AD161" s="73"/>
      <c r="AE161" s="73"/>
      <c r="AF161" s="73"/>
      <c r="AG161" s="73"/>
      <c r="AH161" s="73"/>
      <c r="AI161" s="74"/>
      <c r="AJ161" s="74"/>
      <c r="AK161" s="74"/>
      <c r="AL161" s="74"/>
      <c r="AM161" s="74"/>
      <c r="AN161" s="74"/>
      <c r="AO161" s="74"/>
      <c r="AP161" s="74"/>
      <c r="AR161" s="75"/>
      <c r="AS161" s="73"/>
      <c r="AT161" s="73"/>
      <c r="AU161" s="73"/>
      <c r="AV161" s="73"/>
      <c r="AW161" s="73"/>
      <c r="AX161" s="73"/>
      <c r="AY161" s="73"/>
      <c r="AZ161" s="73"/>
      <c r="BA161" s="74"/>
      <c r="BB161" s="74"/>
      <c r="BC161" s="74"/>
      <c r="BD161" s="74"/>
      <c r="BE161" s="74"/>
      <c r="BF161" s="74"/>
      <c r="BG161" s="74"/>
      <c r="BH161" s="74"/>
      <c r="BK161" s="73"/>
      <c r="BL161" s="73"/>
      <c r="BM161" s="73"/>
      <c r="BN161" s="73"/>
      <c r="BO161" s="73"/>
      <c r="BP161" s="73"/>
      <c r="BQ161" s="73"/>
      <c r="BR161" s="73"/>
    </row>
    <row r="162" spans="1:78" s="63" customFormat="1" x14ac:dyDescent="0.3">
      <c r="A162" s="62">
        <v>14162500</v>
      </c>
      <c r="B162" s="63">
        <v>23772909</v>
      </c>
      <c r="C162" s="63" t="s">
        <v>11</v>
      </c>
      <c r="D162" s="63" t="s">
        <v>179</v>
      </c>
      <c r="F162" s="77"/>
      <c r="G162" s="64">
        <v>0.68</v>
      </c>
      <c r="H162" s="64" t="str">
        <f t="shared" ref="H162:H172" si="1551">IF(G162&gt;0.8,"VG",IF(G162&gt;0.7,"G",IF(G162&gt;0.45,"S","NS")))</f>
        <v>S</v>
      </c>
      <c r="I162" s="64" t="str">
        <f t="shared" ref="I162:I169" si="1552">AJ162</f>
        <v>S</v>
      </c>
      <c r="J162" s="64" t="str">
        <f t="shared" ref="J162:J169" si="1553">BB162</f>
        <v>VG</v>
      </c>
      <c r="K162" s="64" t="str">
        <f t="shared" ref="K162:K169" si="1554">BT162</f>
        <v>G</v>
      </c>
      <c r="L162" s="65">
        <v>6.0000000000000001E-3</v>
      </c>
      <c r="M162" s="65" t="str">
        <f t="shared" ref="M162:M172" si="1555">IF(ABS(L162)&lt;5%,"VG",IF(ABS(L162)&lt;10%,"G",IF(ABS(L162)&lt;15%,"S","NS")))</f>
        <v>VG</v>
      </c>
      <c r="N162" s="64" t="str">
        <f t="shared" ref="N162:N169" si="1556">AO162</f>
        <v>G</v>
      </c>
      <c r="O162" s="64" t="str">
        <f t="shared" ref="O162:O169" si="1557">BD162</f>
        <v>G</v>
      </c>
      <c r="P162" s="64" t="str">
        <f t="shared" ref="P162:P169" si="1558">BY162</f>
        <v>G</v>
      </c>
      <c r="Q162" s="64">
        <v>0.56999999999999995</v>
      </c>
      <c r="R162" s="64" t="str">
        <f t="shared" ref="R162:R172" si="1559">IF(Q162&lt;=0.5,"VG",IF(Q162&lt;=0.6,"G",IF(Q162&lt;=0.7,"S","NS")))</f>
        <v>G</v>
      </c>
      <c r="S162" s="64" t="str">
        <f t="shared" ref="S162:S169" si="1560">AN162</f>
        <v>G</v>
      </c>
      <c r="T162" s="64" t="str">
        <f t="shared" ref="T162:T169" si="1561">BF162</f>
        <v>VG</v>
      </c>
      <c r="U162" s="64" t="str">
        <f t="shared" ref="U162:U169" si="1562">BX162</f>
        <v>VG</v>
      </c>
      <c r="V162" s="64">
        <v>0.78</v>
      </c>
      <c r="W162" s="64" t="str">
        <f t="shared" ref="W162:W172" si="1563">IF(V162&gt;0.85,"VG",IF(V162&gt;0.75,"G",IF(V162&gt;0.6,"S","NS")))</f>
        <v>G</v>
      </c>
      <c r="X162" s="64" t="str">
        <f t="shared" ref="X162:X169" si="1564">AP162</f>
        <v>S</v>
      </c>
      <c r="Y162" s="64" t="str">
        <f t="shared" ref="Y162:Y169" si="1565">BH162</f>
        <v>G</v>
      </c>
      <c r="Z162" s="64" t="str">
        <f t="shared" ref="Z162:Z169" si="1566">BZ162</f>
        <v>G</v>
      </c>
      <c r="AA162" s="66">
        <v>0.76488069174801598</v>
      </c>
      <c r="AB162" s="66">
        <v>0.68991725054118203</v>
      </c>
      <c r="AC162" s="66">
        <v>10.1443382784535</v>
      </c>
      <c r="AD162" s="66">
        <v>7.1222258413468396</v>
      </c>
      <c r="AE162" s="66">
        <v>0.484891027192693</v>
      </c>
      <c r="AF162" s="66">
        <v>0.55685074253234002</v>
      </c>
      <c r="AG162" s="66">
        <v>0.81843746163333897</v>
      </c>
      <c r="AH162" s="66">
        <v>0.72999307079166997</v>
      </c>
      <c r="AI162" s="67" t="s">
        <v>75</v>
      </c>
      <c r="AJ162" s="67" t="s">
        <v>76</v>
      </c>
      <c r="AK162" s="67" t="s">
        <v>76</v>
      </c>
      <c r="AL162" s="67" t="s">
        <v>75</v>
      </c>
      <c r="AM162" s="67" t="s">
        <v>77</v>
      </c>
      <c r="AN162" s="67" t="s">
        <v>75</v>
      </c>
      <c r="AO162" s="67" t="s">
        <v>75</v>
      </c>
      <c r="AP162" s="67" t="s">
        <v>76</v>
      </c>
      <c r="AR162" s="68" t="s">
        <v>85</v>
      </c>
      <c r="AS162" s="66">
        <v>0.79347932251418196</v>
      </c>
      <c r="AT162" s="66">
        <v>0.80273521066028797</v>
      </c>
      <c r="AU162" s="66">
        <v>6.4806978964083202</v>
      </c>
      <c r="AV162" s="66">
        <v>5.7980864326347703</v>
      </c>
      <c r="AW162" s="66">
        <v>0.454445461508659</v>
      </c>
      <c r="AX162" s="66">
        <v>0.444145009360357</v>
      </c>
      <c r="AY162" s="66">
        <v>0.82084976638971097</v>
      </c>
      <c r="AZ162" s="66">
        <v>0.82746101549721796</v>
      </c>
      <c r="BA162" s="67" t="s">
        <v>75</v>
      </c>
      <c r="BB162" s="67" t="s">
        <v>77</v>
      </c>
      <c r="BC162" s="67" t="s">
        <v>75</v>
      </c>
      <c r="BD162" s="67" t="s">
        <v>75</v>
      </c>
      <c r="BE162" s="67" t="s">
        <v>77</v>
      </c>
      <c r="BF162" s="67" t="s">
        <v>77</v>
      </c>
      <c r="BG162" s="67" t="s">
        <v>75</v>
      </c>
      <c r="BH162" s="67" t="s">
        <v>75</v>
      </c>
      <c r="BI162" s="63">
        <f t="shared" ref="BI162:BI169" si="1567">IF(BJ162=AR162,1,0)</f>
        <v>1</v>
      </c>
      <c r="BJ162" s="63" t="s">
        <v>85</v>
      </c>
      <c r="BK162" s="66">
        <v>0.77201057728846201</v>
      </c>
      <c r="BL162" s="66">
        <v>0.78145064939357001</v>
      </c>
      <c r="BM162" s="66">
        <v>8.3086932198694807</v>
      </c>
      <c r="BN162" s="66">
        <v>6.9422442839524603</v>
      </c>
      <c r="BO162" s="66">
        <v>0.47748237947754502</v>
      </c>
      <c r="BP162" s="66">
        <v>0.46749262091120802</v>
      </c>
      <c r="BQ162" s="66">
        <v>0.81530771590621798</v>
      </c>
      <c r="BR162" s="66">
        <v>0.81882056470473397</v>
      </c>
      <c r="BS162" s="63" t="s">
        <v>75</v>
      </c>
      <c r="BT162" s="63" t="s">
        <v>75</v>
      </c>
      <c r="BU162" s="63" t="s">
        <v>75</v>
      </c>
      <c r="BV162" s="63" t="s">
        <v>75</v>
      </c>
      <c r="BW162" s="63" t="s">
        <v>77</v>
      </c>
      <c r="BX162" s="63" t="s">
        <v>77</v>
      </c>
      <c r="BY162" s="63" t="s">
        <v>75</v>
      </c>
      <c r="BZ162" s="63" t="s">
        <v>75</v>
      </c>
    </row>
    <row r="163" spans="1:78" s="63" customFormat="1" x14ac:dyDescent="0.3">
      <c r="A163" s="62">
        <v>14162500</v>
      </c>
      <c r="B163" s="63">
        <v>23772909</v>
      </c>
      <c r="C163" s="63" t="s">
        <v>11</v>
      </c>
      <c r="D163" s="63" t="s">
        <v>178</v>
      </c>
      <c r="F163" s="79"/>
      <c r="G163" s="64">
        <v>0.54</v>
      </c>
      <c r="H163" s="64" t="str">
        <f t="shared" si="1551"/>
        <v>S</v>
      </c>
      <c r="I163" s="64" t="str">
        <f t="shared" si="1552"/>
        <v>S</v>
      </c>
      <c r="J163" s="64" t="str">
        <f t="shared" si="1553"/>
        <v>VG</v>
      </c>
      <c r="K163" s="64" t="str">
        <f t="shared" si="1554"/>
        <v>G</v>
      </c>
      <c r="L163" s="65">
        <v>-2.5000000000000001E-2</v>
      </c>
      <c r="M163" s="65" t="str">
        <f t="shared" si="1555"/>
        <v>VG</v>
      </c>
      <c r="N163" s="64" t="str">
        <f t="shared" si="1556"/>
        <v>G</v>
      </c>
      <c r="O163" s="64" t="str">
        <f t="shared" si="1557"/>
        <v>G</v>
      </c>
      <c r="P163" s="64" t="str">
        <f t="shared" si="1558"/>
        <v>G</v>
      </c>
      <c r="Q163" s="64">
        <v>0.67</v>
      </c>
      <c r="R163" s="64" t="str">
        <f t="shared" si="1559"/>
        <v>S</v>
      </c>
      <c r="S163" s="64" t="str">
        <f t="shared" si="1560"/>
        <v>G</v>
      </c>
      <c r="T163" s="64" t="str">
        <f t="shared" si="1561"/>
        <v>VG</v>
      </c>
      <c r="U163" s="64" t="str">
        <f t="shared" si="1562"/>
        <v>VG</v>
      </c>
      <c r="V163" s="64">
        <v>0.69</v>
      </c>
      <c r="W163" s="64" t="str">
        <f t="shared" si="1563"/>
        <v>S</v>
      </c>
      <c r="X163" s="64" t="str">
        <f t="shared" si="1564"/>
        <v>S</v>
      </c>
      <c r="Y163" s="64" t="str">
        <f t="shared" si="1565"/>
        <v>G</v>
      </c>
      <c r="Z163" s="64" t="str">
        <f t="shared" si="1566"/>
        <v>G</v>
      </c>
      <c r="AA163" s="66">
        <v>0.76488069174801598</v>
      </c>
      <c r="AB163" s="66">
        <v>0.68991725054118203</v>
      </c>
      <c r="AC163" s="66">
        <v>10.1443382784535</v>
      </c>
      <c r="AD163" s="66">
        <v>7.1222258413468396</v>
      </c>
      <c r="AE163" s="66">
        <v>0.484891027192693</v>
      </c>
      <c r="AF163" s="66">
        <v>0.55685074253234002</v>
      </c>
      <c r="AG163" s="66">
        <v>0.81843746163333897</v>
      </c>
      <c r="AH163" s="66">
        <v>0.72999307079166997</v>
      </c>
      <c r="AI163" s="67" t="s">
        <v>75</v>
      </c>
      <c r="AJ163" s="67" t="s">
        <v>76</v>
      </c>
      <c r="AK163" s="67" t="s">
        <v>76</v>
      </c>
      <c r="AL163" s="67" t="s">
        <v>75</v>
      </c>
      <c r="AM163" s="67" t="s">
        <v>77</v>
      </c>
      <c r="AN163" s="67" t="s">
        <v>75</v>
      </c>
      <c r="AO163" s="67" t="s">
        <v>75</v>
      </c>
      <c r="AP163" s="67" t="s">
        <v>76</v>
      </c>
      <c r="AR163" s="68" t="s">
        <v>85</v>
      </c>
      <c r="AS163" s="66">
        <v>0.79347932251418196</v>
      </c>
      <c r="AT163" s="66">
        <v>0.80273521066028797</v>
      </c>
      <c r="AU163" s="66">
        <v>6.4806978964083202</v>
      </c>
      <c r="AV163" s="66">
        <v>5.7980864326347703</v>
      </c>
      <c r="AW163" s="66">
        <v>0.454445461508659</v>
      </c>
      <c r="AX163" s="66">
        <v>0.444145009360357</v>
      </c>
      <c r="AY163" s="66">
        <v>0.82084976638971097</v>
      </c>
      <c r="AZ163" s="66">
        <v>0.82746101549721796</v>
      </c>
      <c r="BA163" s="67" t="s">
        <v>75</v>
      </c>
      <c r="BB163" s="67" t="s">
        <v>77</v>
      </c>
      <c r="BC163" s="67" t="s">
        <v>75</v>
      </c>
      <c r="BD163" s="67" t="s">
        <v>75</v>
      </c>
      <c r="BE163" s="67" t="s">
        <v>77</v>
      </c>
      <c r="BF163" s="67" t="s">
        <v>77</v>
      </c>
      <c r="BG163" s="67" t="s">
        <v>75</v>
      </c>
      <c r="BH163" s="67" t="s">
        <v>75</v>
      </c>
      <c r="BI163" s="63">
        <f t="shared" si="1567"/>
        <v>1</v>
      </c>
      <c r="BJ163" s="63" t="s">
        <v>85</v>
      </c>
      <c r="BK163" s="66">
        <v>0.77201057728846201</v>
      </c>
      <c r="BL163" s="66">
        <v>0.78145064939357001</v>
      </c>
      <c r="BM163" s="66">
        <v>8.3086932198694807</v>
      </c>
      <c r="BN163" s="66">
        <v>6.9422442839524603</v>
      </c>
      <c r="BO163" s="66">
        <v>0.47748237947754502</v>
      </c>
      <c r="BP163" s="66">
        <v>0.46749262091120802</v>
      </c>
      <c r="BQ163" s="66">
        <v>0.81530771590621798</v>
      </c>
      <c r="BR163" s="66">
        <v>0.81882056470473397</v>
      </c>
      <c r="BS163" s="63" t="s">
        <v>75</v>
      </c>
      <c r="BT163" s="63" t="s">
        <v>75</v>
      </c>
      <c r="BU163" s="63" t="s">
        <v>75</v>
      </c>
      <c r="BV163" s="63" t="s">
        <v>75</v>
      </c>
      <c r="BW163" s="63" t="s">
        <v>77</v>
      </c>
      <c r="BX163" s="63" t="s">
        <v>77</v>
      </c>
      <c r="BY163" s="63" t="s">
        <v>75</v>
      </c>
      <c r="BZ163" s="63" t="s">
        <v>75</v>
      </c>
    </row>
    <row r="164" spans="1:78" s="63" customFormat="1" x14ac:dyDescent="0.3">
      <c r="A164" s="62">
        <v>14162500</v>
      </c>
      <c r="B164" s="63">
        <v>23772909</v>
      </c>
      <c r="C164" s="63" t="s">
        <v>11</v>
      </c>
      <c r="D164" s="63" t="s">
        <v>185</v>
      </c>
      <c r="F164" s="79"/>
      <c r="G164" s="64">
        <v>0.61</v>
      </c>
      <c r="H164" s="64" t="str">
        <f t="shared" si="1551"/>
        <v>S</v>
      </c>
      <c r="I164" s="64" t="str">
        <f t="shared" si="1552"/>
        <v>S</v>
      </c>
      <c r="J164" s="64" t="str">
        <f t="shared" si="1553"/>
        <v>VG</v>
      </c>
      <c r="K164" s="64" t="str">
        <f t="shared" si="1554"/>
        <v>G</v>
      </c>
      <c r="L164" s="65">
        <v>5.0999999999999997E-2</v>
      </c>
      <c r="M164" s="65" t="str">
        <f t="shared" si="1555"/>
        <v>G</v>
      </c>
      <c r="N164" s="64" t="str">
        <f t="shared" si="1556"/>
        <v>G</v>
      </c>
      <c r="O164" s="64" t="str">
        <f t="shared" si="1557"/>
        <v>G</v>
      </c>
      <c r="P164" s="64" t="str">
        <f t="shared" si="1558"/>
        <v>G</v>
      </c>
      <c r="Q164" s="64">
        <v>0.62</v>
      </c>
      <c r="R164" s="64" t="str">
        <f t="shared" si="1559"/>
        <v>S</v>
      </c>
      <c r="S164" s="64" t="str">
        <f t="shared" si="1560"/>
        <v>G</v>
      </c>
      <c r="T164" s="64" t="str">
        <f t="shared" si="1561"/>
        <v>VG</v>
      </c>
      <c r="U164" s="64" t="str">
        <f t="shared" si="1562"/>
        <v>VG</v>
      </c>
      <c r="V164" s="64">
        <v>0.69</v>
      </c>
      <c r="W164" s="64" t="str">
        <f t="shared" si="1563"/>
        <v>S</v>
      </c>
      <c r="X164" s="64" t="str">
        <f t="shared" si="1564"/>
        <v>S</v>
      </c>
      <c r="Y164" s="64" t="str">
        <f t="shared" si="1565"/>
        <v>G</v>
      </c>
      <c r="Z164" s="64" t="str">
        <f t="shared" si="1566"/>
        <v>G</v>
      </c>
      <c r="AA164" s="66">
        <v>0.76488069174801598</v>
      </c>
      <c r="AB164" s="66">
        <v>0.68991725054118203</v>
      </c>
      <c r="AC164" s="66">
        <v>10.1443382784535</v>
      </c>
      <c r="AD164" s="66">
        <v>7.1222258413468396</v>
      </c>
      <c r="AE164" s="66">
        <v>0.484891027192693</v>
      </c>
      <c r="AF164" s="66">
        <v>0.55685074253234002</v>
      </c>
      <c r="AG164" s="66">
        <v>0.81843746163333897</v>
      </c>
      <c r="AH164" s="66">
        <v>0.72999307079166997</v>
      </c>
      <c r="AI164" s="67" t="s">
        <v>75</v>
      </c>
      <c r="AJ164" s="67" t="s">
        <v>76</v>
      </c>
      <c r="AK164" s="67" t="s">
        <v>76</v>
      </c>
      <c r="AL164" s="67" t="s">
        <v>75</v>
      </c>
      <c r="AM164" s="67" t="s">
        <v>77</v>
      </c>
      <c r="AN164" s="67" t="s">
        <v>75</v>
      </c>
      <c r="AO164" s="67" t="s">
        <v>75</v>
      </c>
      <c r="AP164" s="67" t="s">
        <v>76</v>
      </c>
      <c r="AR164" s="68" t="s">
        <v>85</v>
      </c>
      <c r="AS164" s="66">
        <v>0.79347932251418196</v>
      </c>
      <c r="AT164" s="66">
        <v>0.80273521066028797</v>
      </c>
      <c r="AU164" s="66">
        <v>6.4806978964083202</v>
      </c>
      <c r="AV164" s="66">
        <v>5.7980864326347703</v>
      </c>
      <c r="AW164" s="66">
        <v>0.454445461508659</v>
      </c>
      <c r="AX164" s="66">
        <v>0.444145009360357</v>
      </c>
      <c r="AY164" s="66">
        <v>0.82084976638971097</v>
      </c>
      <c r="AZ164" s="66">
        <v>0.82746101549721796</v>
      </c>
      <c r="BA164" s="67" t="s">
        <v>75</v>
      </c>
      <c r="BB164" s="67" t="s">
        <v>77</v>
      </c>
      <c r="BC164" s="67" t="s">
        <v>75</v>
      </c>
      <c r="BD164" s="67" t="s">
        <v>75</v>
      </c>
      <c r="BE164" s="67" t="s">
        <v>77</v>
      </c>
      <c r="BF164" s="67" t="s">
        <v>77</v>
      </c>
      <c r="BG164" s="67" t="s">
        <v>75</v>
      </c>
      <c r="BH164" s="67" t="s">
        <v>75</v>
      </c>
      <c r="BI164" s="63">
        <f t="shared" si="1567"/>
        <v>1</v>
      </c>
      <c r="BJ164" s="63" t="s">
        <v>85</v>
      </c>
      <c r="BK164" s="66">
        <v>0.77201057728846201</v>
      </c>
      <c r="BL164" s="66">
        <v>0.78145064939357001</v>
      </c>
      <c r="BM164" s="66">
        <v>8.3086932198694807</v>
      </c>
      <c r="BN164" s="66">
        <v>6.9422442839524603</v>
      </c>
      <c r="BO164" s="66">
        <v>0.47748237947754502</v>
      </c>
      <c r="BP164" s="66">
        <v>0.46749262091120802</v>
      </c>
      <c r="BQ164" s="66">
        <v>0.81530771590621798</v>
      </c>
      <c r="BR164" s="66">
        <v>0.81882056470473397</v>
      </c>
      <c r="BS164" s="63" t="s">
        <v>75</v>
      </c>
      <c r="BT164" s="63" t="s">
        <v>75</v>
      </c>
      <c r="BU164" s="63" t="s">
        <v>75</v>
      </c>
      <c r="BV164" s="63" t="s">
        <v>75</v>
      </c>
      <c r="BW164" s="63" t="s">
        <v>77</v>
      </c>
      <c r="BX164" s="63" t="s">
        <v>77</v>
      </c>
      <c r="BY164" s="63" t="s">
        <v>75</v>
      </c>
      <c r="BZ164" s="63" t="s">
        <v>75</v>
      </c>
    </row>
    <row r="165" spans="1:78" s="63" customFormat="1" x14ac:dyDescent="0.3">
      <c r="A165" s="62">
        <v>14162500</v>
      </c>
      <c r="B165" s="63">
        <v>23772909</v>
      </c>
      <c r="C165" s="63" t="s">
        <v>11</v>
      </c>
      <c r="D165" s="63" t="s">
        <v>186</v>
      </c>
      <c r="F165" s="79"/>
      <c r="G165" s="64">
        <v>0.6</v>
      </c>
      <c r="H165" s="64" t="str">
        <f t="shared" si="1551"/>
        <v>S</v>
      </c>
      <c r="I165" s="64" t="str">
        <f t="shared" si="1552"/>
        <v>S</v>
      </c>
      <c r="J165" s="64" t="str">
        <f t="shared" si="1553"/>
        <v>VG</v>
      </c>
      <c r="K165" s="64" t="str">
        <f t="shared" si="1554"/>
        <v>G</v>
      </c>
      <c r="L165" s="65">
        <v>0.06</v>
      </c>
      <c r="M165" s="65" t="str">
        <f t="shared" si="1555"/>
        <v>G</v>
      </c>
      <c r="N165" s="64" t="str">
        <f t="shared" si="1556"/>
        <v>G</v>
      </c>
      <c r="O165" s="64" t="str">
        <f t="shared" si="1557"/>
        <v>G</v>
      </c>
      <c r="P165" s="64" t="str">
        <f t="shared" si="1558"/>
        <v>G</v>
      </c>
      <c r="Q165" s="64">
        <v>0.62</v>
      </c>
      <c r="R165" s="64" t="str">
        <f t="shared" si="1559"/>
        <v>S</v>
      </c>
      <c r="S165" s="64" t="str">
        <f t="shared" si="1560"/>
        <v>G</v>
      </c>
      <c r="T165" s="64" t="str">
        <f t="shared" si="1561"/>
        <v>VG</v>
      </c>
      <c r="U165" s="64" t="str">
        <f t="shared" si="1562"/>
        <v>VG</v>
      </c>
      <c r="V165" s="64">
        <v>0.69</v>
      </c>
      <c r="W165" s="64" t="str">
        <f t="shared" si="1563"/>
        <v>S</v>
      </c>
      <c r="X165" s="64" t="str">
        <f t="shared" si="1564"/>
        <v>S</v>
      </c>
      <c r="Y165" s="64" t="str">
        <f t="shared" si="1565"/>
        <v>G</v>
      </c>
      <c r="Z165" s="64" t="str">
        <f t="shared" si="1566"/>
        <v>G</v>
      </c>
      <c r="AA165" s="66">
        <v>0.76488069174801598</v>
      </c>
      <c r="AB165" s="66">
        <v>0.68991725054118203</v>
      </c>
      <c r="AC165" s="66">
        <v>10.1443382784535</v>
      </c>
      <c r="AD165" s="66">
        <v>7.1222258413468396</v>
      </c>
      <c r="AE165" s="66">
        <v>0.484891027192693</v>
      </c>
      <c r="AF165" s="66">
        <v>0.55685074253234002</v>
      </c>
      <c r="AG165" s="66">
        <v>0.81843746163333897</v>
      </c>
      <c r="AH165" s="66">
        <v>0.72999307079166997</v>
      </c>
      <c r="AI165" s="67" t="s">
        <v>75</v>
      </c>
      <c r="AJ165" s="67" t="s">
        <v>76</v>
      </c>
      <c r="AK165" s="67" t="s">
        <v>76</v>
      </c>
      <c r="AL165" s="67" t="s">
        <v>75</v>
      </c>
      <c r="AM165" s="67" t="s">
        <v>77</v>
      </c>
      <c r="AN165" s="67" t="s">
        <v>75</v>
      </c>
      <c r="AO165" s="67" t="s">
        <v>75</v>
      </c>
      <c r="AP165" s="67" t="s">
        <v>76</v>
      </c>
      <c r="AR165" s="68" t="s">
        <v>85</v>
      </c>
      <c r="AS165" s="66">
        <v>0.79347932251418196</v>
      </c>
      <c r="AT165" s="66">
        <v>0.80273521066028797</v>
      </c>
      <c r="AU165" s="66">
        <v>6.4806978964083202</v>
      </c>
      <c r="AV165" s="66">
        <v>5.7980864326347703</v>
      </c>
      <c r="AW165" s="66">
        <v>0.454445461508659</v>
      </c>
      <c r="AX165" s="66">
        <v>0.444145009360357</v>
      </c>
      <c r="AY165" s="66">
        <v>0.82084976638971097</v>
      </c>
      <c r="AZ165" s="66">
        <v>0.82746101549721796</v>
      </c>
      <c r="BA165" s="67" t="s">
        <v>75</v>
      </c>
      <c r="BB165" s="67" t="s">
        <v>77</v>
      </c>
      <c r="BC165" s="67" t="s">
        <v>75</v>
      </c>
      <c r="BD165" s="67" t="s">
        <v>75</v>
      </c>
      <c r="BE165" s="67" t="s">
        <v>77</v>
      </c>
      <c r="BF165" s="67" t="s">
        <v>77</v>
      </c>
      <c r="BG165" s="67" t="s">
        <v>75</v>
      </c>
      <c r="BH165" s="67" t="s">
        <v>75</v>
      </c>
      <c r="BI165" s="63">
        <f t="shared" si="1567"/>
        <v>1</v>
      </c>
      <c r="BJ165" s="63" t="s">
        <v>85</v>
      </c>
      <c r="BK165" s="66">
        <v>0.77201057728846201</v>
      </c>
      <c r="BL165" s="66">
        <v>0.78145064939357001</v>
      </c>
      <c r="BM165" s="66">
        <v>8.3086932198694807</v>
      </c>
      <c r="BN165" s="66">
        <v>6.9422442839524603</v>
      </c>
      <c r="BO165" s="66">
        <v>0.47748237947754502</v>
      </c>
      <c r="BP165" s="66">
        <v>0.46749262091120802</v>
      </c>
      <c r="BQ165" s="66">
        <v>0.81530771590621798</v>
      </c>
      <c r="BR165" s="66">
        <v>0.81882056470473397</v>
      </c>
      <c r="BS165" s="63" t="s">
        <v>75</v>
      </c>
      <c r="BT165" s="63" t="s">
        <v>75</v>
      </c>
      <c r="BU165" s="63" t="s">
        <v>75</v>
      </c>
      <c r="BV165" s="63" t="s">
        <v>75</v>
      </c>
      <c r="BW165" s="63" t="s">
        <v>77</v>
      </c>
      <c r="BX165" s="63" t="s">
        <v>77</v>
      </c>
      <c r="BY165" s="63" t="s">
        <v>75</v>
      </c>
      <c r="BZ165" s="63" t="s">
        <v>75</v>
      </c>
    </row>
    <row r="166" spans="1:78" s="63" customFormat="1" x14ac:dyDescent="0.3">
      <c r="A166" s="62">
        <v>14162500</v>
      </c>
      <c r="B166" s="63">
        <v>23772909</v>
      </c>
      <c r="C166" s="63" t="s">
        <v>11</v>
      </c>
      <c r="D166" s="63" t="s">
        <v>204</v>
      </c>
      <c r="F166" s="79"/>
      <c r="G166" s="64">
        <v>0.78</v>
      </c>
      <c r="H166" s="64" t="str">
        <f t="shared" si="1551"/>
        <v>G</v>
      </c>
      <c r="I166" s="64" t="str">
        <f t="shared" si="1552"/>
        <v>S</v>
      </c>
      <c r="J166" s="64" t="str">
        <f t="shared" si="1553"/>
        <v>VG</v>
      </c>
      <c r="K166" s="64" t="str">
        <f t="shared" si="1554"/>
        <v>G</v>
      </c>
      <c r="L166" s="65">
        <v>6.2E-2</v>
      </c>
      <c r="M166" s="65" t="str">
        <f t="shared" si="1555"/>
        <v>G</v>
      </c>
      <c r="N166" s="64" t="str">
        <f t="shared" si="1556"/>
        <v>G</v>
      </c>
      <c r="O166" s="64" t="str">
        <f t="shared" si="1557"/>
        <v>G</v>
      </c>
      <c r="P166" s="64" t="str">
        <f t="shared" si="1558"/>
        <v>G</v>
      </c>
      <c r="Q166" s="64">
        <v>0.47</v>
      </c>
      <c r="R166" s="64" t="str">
        <f t="shared" si="1559"/>
        <v>VG</v>
      </c>
      <c r="S166" s="64" t="str">
        <f t="shared" si="1560"/>
        <v>G</v>
      </c>
      <c r="T166" s="64" t="str">
        <f t="shared" si="1561"/>
        <v>VG</v>
      </c>
      <c r="U166" s="64" t="str">
        <f t="shared" si="1562"/>
        <v>VG</v>
      </c>
      <c r="V166" s="64">
        <v>0.82</v>
      </c>
      <c r="W166" s="64" t="str">
        <f t="shared" si="1563"/>
        <v>G</v>
      </c>
      <c r="X166" s="64" t="str">
        <f t="shared" si="1564"/>
        <v>S</v>
      </c>
      <c r="Y166" s="64" t="str">
        <f t="shared" si="1565"/>
        <v>G</v>
      </c>
      <c r="Z166" s="64" t="str">
        <f t="shared" si="1566"/>
        <v>G</v>
      </c>
      <c r="AA166" s="66">
        <v>0.76488069174801598</v>
      </c>
      <c r="AB166" s="66">
        <v>0.68991725054118203</v>
      </c>
      <c r="AC166" s="66">
        <v>10.1443382784535</v>
      </c>
      <c r="AD166" s="66">
        <v>7.1222258413468396</v>
      </c>
      <c r="AE166" s="66">
        <v>0.484891027192693</v>
      </c>
      <c r="AF166" s="66">
        <v>0.55685074253234002</v>
      </c>
      <c r="AG166" s="66">
        <v>0.81843746163333897</v>
      </c>
      <c r="AH166" s="66">
        <v>0.72999307079166997</v>
      </c>
      <c r="AI166" s="67" t="s">
        <v>75</v>
      </c>
      <c r="AJ166" s="67" t="s">
        <v>76</v>
      </c>
      <c r="AK166" s="67" t="s">
        <v>76</v>
      </c>
      <c r="AL166" s="67" t="s">
        <v>75</v>
      </c>
      <c r="AM166" s="67" t="s">
        <v>77</v>
      </c>
      <c r="AN166" s="67" t="s">
        <v>75</v>
      </c>
      <c r="AO166" s="67" t="s">
        <v>75</v>
      </c>
      <c r="AP166" s="67" t="s">
        <v>76</v>
      </c>
      <c r="AR166" s="68" t="s">
        <v>85</v>
      </c>
      <c r="AS166" s="66">
        <v>0.79347932251418196</v>
      </c>
      <c r="AT166" s="66">
        <v>0.80273521066028797</v>
      </c>
      <c r="AU166" s="66">
        <v>6.4806978964083202</v>
      </c>
      <c r="AV166" s="66">
        <v>5.7980864326347703</v>
      </c>
      <c r="AW166" s="66">
        <v>0.454445461508659</v>
      </c>
      <c r="AX166" s="66">
        <v>0.444145009360357</v>
      </c>
      <c r="AY166" s="66">
        <v>0.82084976638971097</v>
      </c>
      <c r="AZ166" s="66">
        <v>0.82746101549721796</v>
      </c>
      <c r="BA166" s="67" t="s">
        <v>75</v>
      </c>
      <c r="BB166" s="67" t="s">
        <v>77</v>
      </c>
      <c r="BC166" s="67" t="s">
        <v>75</v>
      </c>
      <c r="BD166" s="67" t="s">
        <v>75</v>
      </c>
      <c r="BE166" s="67" t="s">
        <v>77</v>
      </c>
      <c r="BF166" s="67" t="s">
        <v>77</v>
      </c>
      <c r="BG166" s="67" t="s">
        <v>75</v>
      </c>
      <c r="BH166" s="67" t="s">
        <v>75</v>
      </c>
      <c r="BI166" s="63">
        <f t="shared" si="1567"/>
        <v>1</v>
      </c>
      <c r="BJ166" s="63" t="s">
        <v>85</v>
      </c>
      <c r="BK166" s="66">
        <v>0.77201057728846201</v>
      </c>
      <c r="BL166" s="66">
        <v>0.78145064939357001</v>
      </c>
      <c r="BM166" s="66">
        <v>8.3086932198694807</v>
      </c>
      <c r="BN166" s="66">
        <v>6.9422442839524603</v>
      </c>
      <c r="BO166" s="66">
        <v>0.47748237947754502</v>
      </c>
      <c r="BP166" s="66">
        <v>0.46749262091120802</v>
      </c>
      <c r="BQ166" s="66">
        <v>0.81530771590621798</v>
      </c>
      <c r="BR166" s="66">
        <v>0.81882056470473397</v>
      </c>
      <c r="BS166" s="63" t="s">
        <v>75</v>
      </c>
      <c r="BT166" s="63" t="s">
        <v>75</v>
      </c>
      <c r="BU166" s="63" t="s">
        <v>75</v>
      </c>
      <c r="BV166" s="63" t="s">
        <v>75</v>
      </c>
      <c r="BW166" s="63" t="s">
        <v>77</v>
      </c>
      <c r="BX166" s="63" t="s">
        <v>77</v>
      </c>
      <c r="BY166" s="63" t="s">
        <v>75</v>
      </c>
      <c r="BZ166" s="63" t="s">
        <v>75</v>
      </c>
    </row>
    <row r="167" spans="1:78" s="63" customFormat="1" x14ac:dyDescent="0.3">
      <c r="A167" s="62">
        <v>14162500</v>
      </c>
      <c r="B167" s="63">
        <v>23772909</v>
      </c>
      <c r="C167" s="63" t="s">
        <v>11</v>
      </c>
      <c r="D167" s="63" t="s">
        <v>212</v>
      </c>
      <c r="F167" s="79"/>
      <c r="G167" s="64">
        <v>0.75</v>
      </c>
      <c r="H167" s="64" t="str">
        <f t="shared" si="1551"/>
        <v>G</v>
      </c>
      <c r="I167" s="64" t="str">
        <f t="shared" si="1552"/>
        <v>S</v>
      </c>
      <c r="J167" s="64" t="str">
        <f t="shared" si="1553"/>
        <v>VG</v>
      </c>
      <c r="K167" s="64" t="str">
        <f t="shared" si="1554"/>
        <v>G</v>
      </c>
      <c r="L167" s="65">
        <v>4.0000000000000001E-3</v>
      </c>
      <c r="M167" s="65" t="str">
        <f t="shared" si="1555"/>
        <v>VG</v>
      </c>
      <c r="N167" s="64" t="str">
        <f t="shared" si="1556"/>
        <v>G</v>
      </c>
      <c r="O167" s="64" t="str">
        <f t="shared" si="1557"/>
        <v>G</v>
      </c>
      <c r="P167" s="64" t="str">
        <f t="shared" si="1558"/>
        <v>G</v>
      </c>
      <c r="Q167" s="64">
        <v>0.5</v>
      </c>
      <c r="R167" s="64" t="str">
        <f t="shared" si="1559"/>
        <v>VG</v>
      </c>
      <c r="S167" s="64" t="str">
        <f t="shared" si="1560"/>
        <v>G</v>
      </c>
      <c r="T167" s="64" t="str">
        <f t="shared" si="1561"/>
        <v>VG</v>
      </c>
      <c r="U167" s="64" t="str">
        <f t="shared" si="1562"/>
        <v>VG</v>
      </c>
      <c r="V167" s="64">
        <v>0.82</v>
      </c>
      <c r="W167" s="64" t="str">
        <f t="shared" si="1563"/>
        <v>G</v>
      </c>
      <c r="X167" s="64" t="str">
        <f t="shared" si="1564"/>
        <v>S</v>
      </c>
      <c r="Y167" s="64" t="str">
        <f t="shared" si="1565"/>
        <v>G</v>
      </c>
      <c r="Z167" s="64" t="str">
        <f t="shared" si="1566"/>
        <v>G</v>
      </c>
      <c r="AA167" s="66">
        <v>0.76488069174801598</v>
      </c>
      <c r="AB167" s="66">
        <v>0.68991725054118203</v>
      </c>
      <c r="AC167" s="66">
        <v>10.1443382784535</v>
      </c>
      <c r="AD167" s="66">
        <v>7.1222258413468396</v>
      </c>
      <c r="AE167" s="66">
        <v>0.484891027192693</v>
      </c>
      <c r="AF167" s="66">
        <v>0.55685074253234002</v>
      </c>
      <c r="AG167" s="66">
        <v>0.81843746163333897</v>
      </c>
      <c r="AH167" s="66">
        <v>0.72999307079166997</v>
      </c>
      <c r="AI167" s="67" t="s">
        <v>75</v>
      </c>
      <c r="AJ167" s="67" t="s">
        <v>76</v>
      </c>
      <c r="AK167" s="67" t="s">
        <v>76</v>
      </c>
      <c r="AL167" s="67" t="s">
        <v>75</v>
      </c>
      <c r="AM167" s="67" t="s">
        <v>77</v>
      </c>
      <c r="AN167" s="67" t="s">
        <v>75</v>
      </c>
      <c r="AO167" s="67" t="s">
        <v>75</v>
      </c>
      <c r="AP167" s="67" t="s">
        <v>76</v>
      </c>
      <c r="AR167" s="68" t="s">
        <v>85</v>
      </c>
      <c r="AS167" s="66">
        <v>0.79347932251418196</v>
      </c>
      <c r="AT167" s="66">
        <v>0.80273521066028797</v>
      </c>
      <c r="AU167" s="66">
        <v>6.4806978964083202</v>
      </c>
      <c r="AV167" s="66">
        <v>5.7980864326347703</v>
      </c>
      <c r="AW167" s="66">
        <v>0.454445461508659</v>
      </c>
      <c r="AX167" s="66">
        <v>0.444145009360357</v>
      </c>
      <c r="AY167" s="66">
        <v>0.82084976638971097</v>
      </c>
      <c r="AZ167" s="66">
        <v>0.82746101549721796</v>
      </c>
      <c r="BA167" s="67" t="s">
        <v>75</v>
      </c>
      <c r="BB167" s="67" t="s">
        <v>77</v>
      </c>
      <c r="BC167" s="67" t="s">
        <v>75</v>
      </c>
      <c r="BD167" s="67" t="s">
        <v>75</v>
      </c>
      <c r="BE167" s="67" t="s">
        <v>77</v>
      </c>
      <c r="BF167" s="67" t="s">
        <v>77</v>
      </c>
      <c r="BG167" s="67" t="s">
        <v>75</v>
      </c>
      <c r="BH167" s="67" t="s">
        <v>75</v>
      </c>
      <c r="BI167" s="63">
        <f t="shared" si="1567"/>
        <v>1</v>
      </c>
      <c r="BJ167" s="63" t="s">
        <v>85</v>
      </c>
      <c r="BK167" s="66">
        <v>0.77201057728846201</v>
      </c>
      <c r="BL167" s="66">
        <v>0.78145064939357001</v>
      </c>
      <c r="BM167" s="66">
        <v>8.3086932198694807</v>
      </c>
      <c r="BN167" s="66">
        <v>6.9422442839524603</v>
      </c>
      <c r="BO167" s="66">
        <v>0.47748237947754502</v>
      </c>
      <c r="BP167" s="66">
        <v>0.46749262091120802</v>
      </c>
      <c r="BQ167" s="66">
        <v>0.81530771590621798</v>
      </c>
      <c r="BR167" s="66">
        <v>0.81882056470473397</v>
      </c>
      <c r="BS167" s="63" t="s">
        <v>75</v>
      </c>
      <c r="BT167" s="63" t="s">
        <v>75</v>
      </c>
      <c r="BU167" s="63" t="s">
        <v>75</v>
      </c>
      <c r="BV167" s="63" t="s">
        <v>75</v>
      </c>
      <c r="BW167" s="63" t="s">
        <v>77</v>
      </c>
      <c r="BX167" s="63" t="s">
        <v>77</v>
      </c>
      <c r="BY167" s="63" t="s">
        <v>75</v>
      </c>
      <c r="BZ167" s="63" t="s">
        <v>75</v>
      </c>
    </row>
    <row r="168" spans="1:78" s="63" customFormat="1" x14ac:dyDescent="0.3">
      <c r="A168" s="62">
        <v>14162500</v>
      </c>
      <c r="B168" s="63">
        <v>23772909</v>
      </c>
      <c r="C168" s="63" t="s">
        <v>11</v>
      </c>
      <c r="D168" s="63" t="s">
        <v>220</v>
      </c>
      <c r="F168" s="79"/>
      <c r="G168" s="64">
        <v>0.76</v>
      </c>
      <c r="H168" s="64" t="str">
        <f t="shared" si="1551"/>
        <v>G</v>
      </c>
      <c r="I168" s="64" t="str">
        <f t="shared" si="1552"/>
        <v>S</v>
      </c>
      <c r="J168" s="64" t="str">
        <f t="shared" si="1553"/>
        <v>VG</v>
      </c>
      <c r="K168" s="64" t="str">
        <f t="shared" si="1554"/>
        <v>G</v>
      </c>
      <c r="L168" s="65">
        <v>4.0000000000000001E-3</v>
      </c>
      <c r="M168" s="65" t="str">
        <f t="shared" si="1555"/>
        <v>VG</v>
      </c>
      <c r="N168" s="64" t="str">
        <f t="shared" si="1556"/>
        <v>G</v>
      </c>
      <c r="O168" s="64" t="str">
        <f t="shared" si="1557"/>
        <v>G</v>
      </c>
      <c r="P168" s="64" t="str">
        <f t="shared" si="1558"/>
        <v>G</v>
      </c>
      <c r="Q168" s="64">
        <v>0.49</v>
      </c>
      <c r="R168" s="64" t="str">
        <f t="shared" si="1559"/>
        <v>VG</v>
      </c>
      <c r="S168" s="64" t="str">
        <f t="shared" si="1560"/>
        <v>G</v>
      </c>
      <c r="T168" s="64" t="str">
        <f t="shared" si="1561"/>
        <v>VG</v>
      </c>
      <c r="U168" s="64" t="str">
        <f t="shared" si="1562"/>
        <v>VG</v>
      </c>
      <c r="V168" s="64">
        <v>0.82</v>
      </c>
      <c r="W168" s="64" t="str">
        <f t="shared" si="1563"/>
        <v>G</v>
      </c>
      <c r="X168" s="64" t="str">
        <f t="shared" si="1564"/>
        <v>S</v>
      </c>
      <c r="Y168" s="64" t="str">
        <f t="shared" si="1565"/>
        <v>G</v>
      </c>
      <c r="Z168" s="64" t="str">
        <f t="shared" si="1566"/>
        <v>G</v>
      </c>
      <c r="AA168" s="66">
        <v>0.76488069174801598</v>
      </c>
      <c r="AB168" s="66">
        <v>0.68991725054118203</v>
      </c>
      <c r="AC168" s="66">
        <v>10.1443382784535</v>
      </c>
      <c r="AD168" s="66">
        <v>7.1222258413468396</v>
      </c>
      <c r="AE168" s="66">
        <v>0.484891027192693</v>
      </c>
      <c r="AF168" s="66">
        <v>0.55685074253234002</v>
      </c>
      <c r="AG168" s="66">
        <v>0.81843746163333897</v>
      </c>
      <c r="AH168" s="66">
        <v>0.72999307079166997</v>
      </c>
      <c r="AI168" s="67" t="s">
        <v>75</v>
      </c>
      <c r="AJ168" s="67" t="s">
        <v>76</v>
      </c>
      <c r="AK168" s="67" t="s">
        <v>76</v>
      </c>
      <c r="AL168" s="67" t="s">
        <v>75</v>
      </c>
      <c r="AM168" s="67" t="s">
        <v>77</v>
      </c>
      <c r="AN168" s="67" t="s">
        <v>75</v>
      </c>
      <c r="AO168" s="67" t="s">
        <v>75</v>
      </c>
      <c r="AP168" s="67" t="s">
        <v>76</v>
      </c>
      <c r="AR168" s="68" t="s">
        <v>85</v>
      </c>
      <c r="AS168" s="66">
        <v>0.79347932251418196</v>
      </c>
      <c r="AT168" s="66">
        <v>0.80273521066028797</v>
      </c>
      <c r="AU168" s="66">
        <v>6.4806978964083202</v>
      </c>
      <c r="AV168" s="66">
        <v>5.7980864326347703</v>
      </c>
      <c r="AW168" s="66">
        <v>0.454445461508659</v>
      </c>
      <c r="AX168" s="66">
        <v>0.444145009360357</v>
      </c>
      <c r="AY168" s="66">
        <v>0.82084976638971097</v>
      </c>
      <c r="AZ168" s="66">
        <v>0.82746101549721796</v>
      </c>
      <c r="BA168" s="67" t="s">
        <v>75</v>
      </c>
      <c r="BB168" s="67" t="s">
        <v>77</v>
      </c>
      <c r="BC168" s="67" t="s">
        <v>75</v>
      </c>
      <c r="BD168" s="67" t="s">
        <v>75</v>
      </c>
      <c r="BE168" s="67" t="s">
        <v>77</v>
      </c>
      <c r="BF168" s="67" t="s">
        <v>77</v>
      </c>
      <c r="BG168" s="67" t="s">
        <v>75</v>
      </c>
      <c r="BH168" s="67" t="s">
        <v>75</v>
      </c>
      <c r="BI168" s="63">
        <f t="shared" si="1567"/>
        <v>1</v>
      </c>
      <c r="BJ168" s="63" t="s">
        <v>85</v>
      </c>
      <c r="BK168" s="66">
        <v>0.77201057728846201</v>
      </c>
      <c r="BL168" s="66">
        <v>0.78145064939357001</v>
      </c>
      <c r="BM168" s="66">
        <v>8.3086932198694807</v>
      </c>
      <c r="BN168" s="66">
        <v>6.9422442839524603</v>
      </c>
      <c r="BO168" s="66">
        <v>0.47748237947754502</v>
      </c>
      <c r="BP168" s="66">
        <v>0.46749262091120802</v>
      </c>
      <c r="BQ168" s="66">
        <v>0.81530771590621798</v>
      </c>
      <c r="BR168" s="66">
        <v>0.81882056470473397</v>
      </c>
      <c r="BS168" s="63" t="s">
        <v>75</v>
      </c>
      <c r="BT168" s="63" t="s">
        <v>75</v>
      </c>
      <c r="BU168" s="63" t="s">
        <v>75</v>
      </c>
      <c r="BV168" s="63" t="s">
        <v>75</v>
      </c>
      <c r="BW168" s="63" t="s">
        <v>77</v>
      </c>
      <c r="BX168" s="63" t="s">
        <v>77</v>
      </c>
      <c r="BY168" s="63" t="s">
        <v>75</v>
      </c>
      <c r="BZ168" s="63" t="s">
        <v>75</v>
      </c>
    </row>
    <row r="169" spans="1:78" s="63" customFormat="1" x14ac:dyDescent="0.3">
      <c r="A169" s="62">
        <v>14162500</v>
      </c>
      <c r="B169" s="63">
        <v>23772909</v>
      </c>
      <c r="C169" s="63" t="s">
        <v>11</v>
      </c>
      <c r="D169" s="63" t="s">
        <v>225</v>
      </c>
      <c r="F169" s="79"/>
      <c r="G169" s="64">
        <v>0.76</v>
      </c>
      <c r="H169" s="64" t="str">
        <f t="shared" si="1551"/>
        <v>G</v>
      </c>
      <c r="I169" s="64" t="str">
        <f t="shared" si="1552"/>
        <v>S</v>
      </c>
      <c r="J169" s="64" t="str">
        <f t="shared" si="1553"/>
        <v>VG</v>
      </c>
      <c r="K169" s="64" t="str">
        <f t="shared" si="1554"/>
        <v>G</v>
      </c>
      <c r="L169" s="65">
        <v>0</v>
      </c>
      <c r="M169" s="65" t="str">
        <f t="shared" si="1555"/>
        <v>VG</v>
      </c>
      <c r="N169" s="64" t="str">
        <f t="shared" si="1556"/>
        <v>G</v>
      </c>
      <c r="O169" s="64" t="str">
        <f t="shared" si="1557"/>
        <v>G</v>
      </c>
      <c r="P169" s="64" t="str">
        <f t="shared" si="1558"/>
        <v>G</v>
      </c>
      <c r="Q169" s="64">
        <v>0.49</v>
      </c>
      <c r="R169" s="64" t="str">
        <f t="shared" si="1559"/>
        <v>VG</v>
      </c>
      <c r="S169" s="64" t="str">
        <f t="shared" si="1560"/>
        <v>G</v>
      </c>
      <c r="T169" s="64" t="str">
        <f t="shared" si="1561"/>
        <v>VG</v>
      </c>
      <c r="U169" s="64" t="str">
        <f t="shared" si="1562"/>
        <v>VG</v>
      </c>
      <c r="V169" s="64">
        <v>0.81</v>
      </c>
      <c r="W169" s="64" t="str">
        <f t="shared" si="1563"/>
        <v>G</v>
      </c>
      <c r="X169" s="64" t="str">
        <f t="shared" si="1564"/>
        <v>S</v>
      </c>
      <c r="Y169" s="64" t="str">
        <f t="shared" si="1565"/>
        <v>G</v>
      </c>
      <c r="Z169" s="64" t="str">
        <f t="shared" si="1566"/>
        <v>G</v>
      </c>
      <c r="AA169" s="66">
        <v>0.76488069174801598</v>
      </c>
      <c r="AB169" s="66">
        <v>0.68991725054118203</v>
      </c>
      <c r="AC169" s="66">
        <v>10.1443382784535</v>
      </c>
      <c r="AD169" s="66">
        <v>7.1222258413468396</v>
      </c>
      <c r="AE169" s="66">
        <v>0.484891027192693</v>
      </c>
      <c r="AF169" s="66">
        <v>0.55685074253234002</v>
      </c>
      <c r="AG169" s="66">
        <v>0.81843746163333897</v>
      </c>
      <c r="AH169" s="66">
        <v>0.72999307079166997</v>
      </c>
      <c r="AI169" s="67" t="s">
        <v>75</v>
      </c>
      <c r="AJ169" s="67" t="s">
        <v>76</v>
      </c>
      <c r="AK169" s="67" t="s">
        <v>76</v>
      </c>
      <c r="AL169" s="67" t="s">
        <v>75</v>
      </c>
      <c r="AM169" s="67" t="s">
        <v>77</v>
      </c>
      <c r="AN169" s="67" t="s">
        <v>75</v>
      </c>
      <c r="AO169" s="67" t="s">
        <v>75</v>
      </c>
      <c r="AP169" s="67" t="s">
        <v>76</v>
      </c>
      <c r="AR169" s="68" t="s">
        <v>85</v>
      </c>
      <c r="AS169" s="66">
        <v>0.79347932251418196</v>
      </c>
      <c r="AT169" s="66">
        <v>0.80273521066028797</v>
      </c>
      <c r="AU169" s="66">
        <v>6.4806978964083202</v>
      </c>
      <c r="AV169" s="66">
        <v>5.7980864326347703</v>
      </c>
      <c r="AW169" s="66">
        <v>0.454445461508659</v>
      </c>
      <c r="AX169" s="66">
        <v>0.444145009360357</v>
      </c>
      <c r="AY169" s="66">
        <v>0.82084976638971097</v>
      </c>
      <c r="AZ169" s="66">
        <v>0.82746101549721796</v>
      </c>
      <c r="BA169" s="67" t="s">
        <v>75</v>
      </c>
      <c r="BB169" s="67" t="s">
        <v>77</v>
      </c>
      <c r="BC169" s="67" t="s">
        <v>75</v>
      </c>
      <c r="BD169" s="67" t="s">
        <v>75</v>
      </c>
      <c r="BE169" s="67" t="s">
        <v>77</v>
      </c>
      <c r="BF169" s="67" t="s">
        <v>77</v>
      </c>
      <c r="BG169" s="67" t="s">
        <v>75</v>
      </c>
      <c r="BH169" s="67" t="s">
        <v>75</v>
      </c>
      <c r="BI169" s="63">
        <f t="shared" si="1567"/>
        <v>1</v>
      </c>
      <c r="BJ169" s="63" t="s">
        <v>85</v>
      </c>
      <c r="BK169" s="66">
        <v>0.77201057728846201</v>
      </c>
      <c r="BL169" s="66">
        <v>0.78145064939357001</v>
      </c>
      <c r="BM169" s="66">
        <v>8.3086932198694807</v>
      </c>
      <c r="BN169" s="66">
        <v>6.9422442839524603</v>
      </c>
      <c r="BO169" s="66">
        <v>0.47748237947754502</v>
      </c>
      <c r="BP169" s="66">
        <v>0.46749262091120802</v>
      </c>
      <c r="BQ169" s="66">
        <v>0.81530771590621798</v>
      </c>
      <c r="BR169" s="66">
        <v>0.81882056470473397</v>
      </c>
      <c r="BS169" s="63" t="s">
        <v>75</v>
      </c>
      <c r="BT169" s="63" t="s">
        <v>75</v>
      </c>
      <c r="BU169" s="63" t="s">
        <v>75</v>
      </c>
      <c r="BV169" s="63" t="s">
        <v>75</v>
      </c>
      <c r="BW169" s="63" t="s">
        <v>77</v>
      </c>
      <c r="BX169" s="63" t="s">
        <v>77</v>
      </c>
      <c r="BY169" s="63" t="s">
        <v>75</v>
      </c>
      <c r="BZ169" s="63" t="s">
        <v>75</v>
      </c>
    </row>
    <row r="170" spans="1:78" s="63" customFormat="1" x14ac:dyDescent="0.3">
      <c r="A170" s="62">
        <v>14162500</v>
      </c>
      <c r="B170" s="63">
        <v>23772909</v>
      </c>
      <c r="C170" s="63" t="s">
        <v>11</v>
      </c>
      <c r="D170" s="63" t="s">
        <v>228</v>
      </c>
      <c r="F170" s="79"/>
      <c r="G170" s="64">
        <v>0.76</v>
      </c>
      <c r="H170" s="64" t="str">
        <f t="shared" si="1551"/>
        <v>G</v>
      </c>
      <c r="I170" s="64" t="str">
        <f t="shared" ref="I170" si="1568">AJ170</f>
        <v>S</v>
      </c>
      <c r="J170" s="64" t="str">
        <f t="shared" ref="J170" si="1569">BB170</f>
        <v>VG</v>
      </c>
      <c r="K170" s="64" t="str">
        <f t="shared" ref="K170" si="1570">BT170</f>
        <v>G</v>
      </c>
      <c r="L170" s="65">
        <v>2E-3</v>
      </c>
      <c r="M170" s="65" t="str">
        <f t="shared" si="1555"/>
        <v>VG</v>
      </c>
      <c r="N170" s="64" t="str">
        <f t="shared" ref="N170" si="1571">AO170</f>
        <v>G</v>
      </c>
      <c r="O170" s="64" t="str">
        <f t="shared" ref="O170" si="1572">BD170</f>
        <v>G</v>
      </c>
      <c r="P170" s="64" t="str">
        <f t="shared" ref="P170" si="1573">BY170</f>
        <v>G</v>
      </c>
      <c r="Q170" s="64">
        <v>0.49</v>
      </c>
      <c r="R170" s="64" t="str">
        <f t="shared" si="1559"/>
        <v>VG</v>
      </c>
      <c r="S170" s="64" t="str">
        <f t="shared" ref="S170" si="1574">AN170</f>
        <v>G</v>
      </c>
      <c r="T170" s="64" t="str">
        <f t="shared" ref="T170" si="1575">BF170</f>
        <v>VG</v>
      </c>
      <c r="U170" s="64" t="str">
        <f t="shared" ref="U170" si="1576">BX170</f>
        <v>VG</v>
      </c>
      <c r="V170" s="64">
        <v>0.81</v>
      </c>
      <c r="W170" s="64" t="str">
        <f t="shared" si="1563"/>
        <v>G</v>
      </c>
      <c r="X170" s="64" t="str">
        <f t="shared" ref="X170" si="1577">AP170</f>
        <v>S</v>
      </c>
      <c r="Y170" s="64" t="str">
        <f t="shared" ref="Y170" si="1578">BH170</f>
        <v>G</v>
      </c>
      <c r="Z170" s="64" t="str">
        <f t="shared" ref="Z170" si="1579">BZ170</f>
        <v>G</v>
      </c>
      <c r="AA170" s="66">
        <v>0.76488069174801598</v>
      </c>
      <c r="AB170" s="66">
        <v>0.68991725054118203</v>
      </c>
      <c r="AC170" s="66">
        <v>10.1443382784535</v>
      </c>
      <c r="AD170" s="66">
        <v>7.1222258413468396</v>
      </c>
      <c r="AE170" s="66">
        <v>0.484891027192693</v>
      </c>
      <c r="AF170" s="66">
        <v>0.55685074253234002</v>
      </c>
      <c r="AG170" s="66">
        <v>0.81843746163333897</v>
      </c>
      <c r="AH170" s="66">
        <v>0.72999307079166997</v>
      </c>
      <c r="AI170" s="67" t="s">
        <v>75</v>
      </c>
      <c r="AJ170" s="67" t="s">
        <v>76</v>
      </c>
      <c r="AK170" s="67" t="s">
        <v>76</v>
      </c>
      <c r="AL170" s="67" t="s">
        <v>75</v>
      </c>
      <c r="AM170" s="67" t="s">
        <v>77</v>
      </c>
      <c r="AN170" s="67" t="s">
        <v>75</v>
      </c>
      <c r="AO170" s="67" t="s">
        <v>75</v>
      </c>
      <c r="AP170" s="67" t="s">
        <v>76</v>
      </c>
      <c r="AR170" s="68" t="s">
        <v>85</v>
      </c>
      <c r="AS170" s="66">
        <v>0.79347932251418196</v>
      </c>
      <c r="AT170" s="66">
        <v>0.80273521066028797</v>
      </c>
      <c r="AU170" s="66">
        <v>6.4806978964083202</v>
      </c>
      <c r="AV170" s="66">
        <v>5.7980864326347703</v>
      </c>
      <c r="AW170" s="66">
        <v>0.454445461508659</v>
      </c>
      <c r="AX170" s="66">
        <v>0.444145009360357</v>
      </c>
      <c r="AY170" s="66">
        <v>0.82084976638971097</v>
      </c>
      <c r="AZ170" s="66">
        <v>0.82746101549721796</v>
      </c>
      <c r="BA170" s="67" t="s">
        <v>75</v>
      </c>
      <c r="BB170" s="67" t="s">
        <v>77</v>
      </c>
      <c r="BC170" s="67" t="s">
        <v>75</v>
      </c>
      <c r="BD170" s="67" t="s">
        <v>75</v>
      </c>
      <c r="BE170" s="67" t="s">
        <v>77</v>
      </c>
      <c r="BF170" s="67" t="s">
        <v>77</v>
      </c>
      <c r="BG170" s="67" t="s">
        <v>75</v>
      </c>
      <c r="BH170" s="67" t="s">
        <v>75</v>
      </c>
      <c r="BI170" s="63">
        <f t="shared" ref="BI170" si="1580">IF(BJ170=AR170,1,0)</f>
        <v>1</v>
      </c>
      <c r="BJ170" s="63" t="s">
        <v>85</v>
      </c>
      <c r="BK170" s="66">
        <v>0.77201057728846201</v>
      </c>
      <c r="BL170" s="66">
        <v>0.78145064939357001</v>
      </c>
      <c r="BM170" s="66">
        <v>8.3086932198694807</v>
      </c>
      <c r="BN170" s="66">
        <v>6.9422442839524603</v>
      </c>
      <c r="BO170" s="66">
        <v>0.47748237947754502</v>
      </c>
      <c r="BP170" s="66">
        <v>0.46749262091120802</v>
      </c>
      <c r="BQ170" s="66">
        <v>0.81530771590621798</v>
      </c>
      <c r="BR170" s="66">
        <v>0.81882056470473397</v>
      </c>
      <c r="BS170" s="63" t="s">
        <v>75</v>
      </c>
      <c r="BT170" s="63" t="s">
        <v>75</v>
      </c>
      <c r="BU170" s="63" t="s">
        <v>75</v>
      </c>
      <c r="BV170" s="63" t="s">
        <v>75</v>
      </c>
      <c r="BW170" s="63" t="s">
        <v>77</v>
      </c>
      <c r="BX170" s="63" t="s">
        <v>77</v>
      </c>
      <c r="BY170" s="63" t="s">
        <v>75</v>
      </c>
      <c r="BZ170" s="63" t="s">
        <v>75</v>
      </c>
    </row>
    <row r="171" spans="1:78" s="63" customFormat="1" x14ac:dyDescent="0.3">
      <c r="A171" s="62">
        <v>14162500</v>
      </c>
      <c r="B171" s="63">
        <v>23772909</v>
      </c>
      <c r="C171" s="63" t="s">
        <v>11</v>
      </c>
      <c r="D171" s="63" t="s">
        <v>240</v>
      </c>
      <c r="F171" s="79"/>
      <c r="G171" s="64">
        <v>0.75</v>
      </c>
      <c r="H171" s="64" t="str">
        <f t="shared" si="1551"/>
        <v>G</v>
      </c>
      <c r="I171" s="64" t="str">
        <f t="shared" ref="I171" si="1581">AJ171</f>
        <v>S</v>
      </c>
      <c r="J171" s="64" t="str">
        <f t="shared" ref="J171" si="1582">BB171</f>
        <v>VG</v>
      </c>
      <c r="K171" s="64" t="str">
        <f t="shared" ref="K171" si="1583">BT171</f>
        <v>G</v>
      </c>
      <c r="L171" s="65">
        <v>-1E-3</v>
      </c>
      <c r="M171" s="65" t="str">
        <f t="shared" si="1555"/>
        <v>VG</v>
      </c>
      <c r="N171" s="64" t="str">
        <f t="shared" ref="N171" si="1584">AO171</f>
        <v>G</v>
      </c>
      <c r="O171" s="64" t="str">
        <f t="shared" ref="O171" si="1585">BD171</f>
        <v>G</v>
      </c>
      <c r="P171" s="64" t="str">
        <f t="shared" ref="P171" si="1586">BY171</f>
        <v>G</v>
      </c>
      <c r="Q171" s="64">
        <v>0.5</v>
      </c>
      <c r="R171" s="64" t="str">
        <f t="shared" si="1559"/>
        <v>VG</v>
      </c>
      <c r="S171" s="64" t="str">
        <f t="shared" ref="S171" si="1587">AN171</f>
        <v>G</v>
      </c>
      <c r="T171" s="64" t="str">
        <f t="shared" ref="T171" si="1588">BF171</f>
        <v>VG</v>
      </c>
      <c r="U171" s="64" t="str">
        <f t="shared" ref="U171" si="1589">BX171</f>
        <v>VG</v>
      </c>
      <c r="V171" s="64">
        <v>0.81</v>
      </c>
      <c r="W171" s="64" t="str">
        <f t="shared" si="1563"/>
        <v>G</v>
      </c>
      <c r="X171" s="64" t="str">
        <f t="shared" ref="X171" si="1590">AP171</f>
        <v>S</v>
      </c>
      <c r="Y171" s="64" t="str">
        <f t="shared" ref="Y171" si="1591">BH171</f>
        <v>G</v>
      </c>
      <c r="Z171" s="64" t="str">
        <f t="shared" ref="Z171" si="1592">BZ171</f>
        <v>G</v>
      </c>
      <c r="AA171" s="66">
        <v>0.76488069174801598</v>
      </c>
      <c r="AB171" s="66">
        <v>0.68991725054118203</v>
      </c>
      <c r="AC171" s="66">
        <v>10.1443382784535</v>
      </c>
      <c r="AD171" s="66">
        <v>7.1222258413468396</v>
      </c>
      <c r="AE171" s="66">
        <v>0.484891027192693</v>
      </c>
      <c r="AF171" s="66">
        <v>0.55685074253234002</v>
      </c>
      <c r="AG171" s="66">
        <v>0.81843746163333897</v>
      </c>
      <c r="AH171" s="66">
        <v>0.72999307079166997</v>
      </c>
      <c r="AI171" s="67" t="s">
        <v>75</v>
      </c>
      <c r="AJ171" s="67" t="s">
        <v>76</v>
      </c>
      <c r="AK171" s="67" t="s">
        <v>76</v>
      </c>
      <c r="AL171" s="67" t="s">
        <v>75</v>
      </c>
      <c r="AM171" s="67" t="s">
        <v>77</v>
      </c>
      <c r="AN171" s="67" t="s">
        <v>75</v>
      </c>
      <c r="AO171" s="67" t="s">
        <v>75</v>
      </c>
      <c r="AP171" s="67" t="s">
        <v>76</v>
      </c>
      <c r="AR171" s="68" t="s">
        <v>85</v>
      </c>
      <c r="AS171" s="66">
        <v>0.79347932251418196</v>
      </c>
      <c r="AT171" s="66">
        <v>0.80273521066028797</v>
      </c>
      <c r="AU171" s="66">
        <v>6.4806978964083202</v>
      </c>
      <c r="AV171" s="66">
        <v>5.7980864326347703</v>
      </c>
      <c r="AW171" s="66">
        <v>0.454445461508659</v>
      </c>
      <c r="AX171" s="66">
        <v>0.444145009360357</v>
      </c>
      <c r="AY171" s="66">
        <v>0.82084976638971097</v>
      </c>
      <c r="AZ171" s="66">
        <v>0.82746101549721796</v>
      </c>
      <c r="BA171" s="67" t="s">
        <v>75</v>
      </c>
      <c r="BB171" s="67" t="s">
        <v>77</v>
      </c>
      <c r="BC171" s="67" t="s">
        <v>75</v>
      </c>
      <c r="BD171" s="67" t="s">
        <v>75</v>
      </c>
      <c r="BE171" s="67" t="s">
        <v>77</v>
      </c>
      <c r="BF171" s="67" t="s">
        <v>77</v>
      </c>
      <c r="BG171" s="67" t="s">
        <v>75</v>
      </c>
      <c r="BH171" s="67" t="s">
        <v>75</v>
      </c>
      <c r="BI171" s="63">
        <f t="shared" ref="BI171" si="1593">IF(BJ171=AR171,1,0)</f>
        <v>1</v>
      </c>
      <c r="BJ171" s="63" t="s">
        <v>85</v>
      </c>
      <c r="BK171" s="66">
        <v>0.77201057728846201</v>
      </c>
      <c r="BL171" s="66">
        <v>0.78145064939357001</v>
      </c>
      <c r="BM171" s="66">
        <v>8.3086932198694807</v>
      </c>
      <c r="BN171" s="66">
        <v>6.9422442839524603</v>
      </c>
      <c r="BO171" s="66">
        <v>0.47748237947754502</v>
      </c>
      <c r="BP171" s="66">
        <v>0.46749262091120802</v>
      </c>
      <c r="BQ171" s="66">
        <v>0.81530771590621798</v>
      </c>
      <c r="BR171" s="66">
        <v>0.81882056470473397</v>
      </c>
      <c r="BS171" s="63" t="s">
        <v>75</v>
      </c>
      <c r="BT171" s="63" t="s">
        <v>75</v>
      </c>
      <c r="BU171" s="63" t="s">
        <v>75</v>
      </c>
      <c r="BV171" s="63" t="s">
        <v>75</v>
      </c>
      <c r="BW171" s="63" t="s">
        <v>77</v>
      </c>
      <c r="BX171" s="63" t="s">
        <v>77</v>
      </c>
      <c r="BY171" s="63" t="s">
        <v>75</v>
      </c>
      <c r="BZ171" s="63" t="s">
        <v>75</v>
      </c>
    </row>
    <row r="172" spans="1:78" s="63" customFormat="1" x14ac:dyDescent="0.3">
      <c r="A172" s="62">
        <v>14162500</v>
      </c>
      <c r="B172" s="63">
        <v>23772909</v>
      </c>
      <c r="C172" s="63" t="s">
        <v>11</v>
      </c>
      <c r="D172" s="63" t="s">
        <v>254</v>
      </c>
      <c r="F172" s="79"/>
      <c r="G172" s="64">
        <v>0.76</v>
      </c>
      <c r="H172" s="64" t="str">
        <f t="shared" si="1551"/>
        <v>G</v>
      </c>
      <c r="I172" s="64" t="str">
        <f t="shared" ref="I172" si="1594">AJ172</f>
        <v>S</v>
      </c>
      <c r="J172" s="64" t="str">
        <f t="shared" ref="J172" si="1595">BB172</f>
        <v>VG</v>
      </c>
      <c r="K172" s="64" t="str">
        <f t="shared" ref="K172" si="1596">BT172</f>
        <v>G</v>
      </c>
      <c r="L172" s="65">
        <v>-1E-3</v>
      </c>
      <c r="M172" s="65" t="str">
        <f t="shared" si="1555"/>
        <v>VG</v>
      </c>
      <c r="N172" s="64" t="str">
        <f t="shared" ref="N172" si="1597">AO172</f>
        <v>G</v>
      </c>
      <c r="O172" s="64" t="str">
        <f t="shared" ref="O172" si="1598">BD172</f>
        <v>G</v>
      </c>
      <c r="P172" s="64" t="str">
        <f t="shared" ref="P172" si="1599">BY172</f>
        <v>G</v>
      </c>
      <c r="Q172" s="64">
        <v>0.49</v>
      </c>
      <c r="R172" s="64" t="str">
        <f t="shared" si="1559"/>
        <v>VG</v>
      </c>
      <c r="S172" s="64" t="str">
        <f t="shared" ref="S172" si="1600">AN172</f>
        <v>G</v>
      </c>
      <c r="T172" s="64" t="str">
        <f t="shared" ref="T172" si="1601">BF172</f>
        <v>VG</v>
      </c>
      <c r="U172" s="64" t="str">
        <f t="shared" ref="U172" si="1602">BX172</f>
        <v>VG</v>
      </c>
      <c r="V172" s="64">
        <v>0.81</v>
      </c>
      <c r="W172" s="64" t="str">
        <f t="shared" si="1563"/>
        <v>G</v>
      </c>
      <c r="X172" s="64" t="str">
        <f t="shared" ref="X172" si="1603">AP172</f>
        <v>S</v>
      </c>
      <c r="Y172" s="64" t="str">
        <f t="shared" ref="Y172" si="1604">BH172</f>
        <v>G</v>
      </c>
      <c r="Z172" s="64" t="str">
        <f t="shared" ref="Z172" si="1605">BZ172</f>
        <v>G</v>
      </c>
      <c r="AA172" s="66">
        <v>0.76488069174801598</v>
      </c>
      <c r="AB172" s="66">
        <v>0.68991725054118203</v>
      </c>
      <c r="AC172" s="66">
        <v>10.1443382784535</v>
      </c>
      <c r="AD172" s="66">
        <v>7.1222258413468396</v>
      </c>
      <c r="AE172" s="66">
        <v>0.484891027192693</v>
      </c>
      <c r="AF172" s="66">
        <v>0.55685074253234002</v>
      </c>
      <c r="AG172" s="66">
        <v>0.81843746163333897</v>
      </c>
      <c r="AH172" s="66">
        <v>0.72999307079166997</v>
      </c>
      <c r="AI172" s="67" t="s">
        <v>75</v>
      </c>
      <c r="AJ172" s="67" t="s">
        <v>76</v>
      </c>
      <c r="AK172" s="67" t="s">
        <v>76</v>
      </c>
      <c r="AL172" s="67" t="s">
        <v>75</v>
      </c>
      <c r="AM172" s="67" t="s">
        <v>77</v>
      </c>
      <c r="AN172" s="67" t="s">
        <v>75</v>
      </c>
      <c r="AO172" s="67" t="s">
        <v>75</v>
      </c>
      <c r="AP172" s="67" t="s">
        <v>76</v>
      </c>
      <c r="AR172" s="68" t="s">
        <v>85</v>
      </c>
      <c r="AS172" s="66">
        <v>0.79347932251418196</v>
      </c>
      <c r="AT172" s="66">
        <v>0.80273521066028797</v>
      </c>
      <c r="AU172" s="66">
        <v>6.4806978964083202</v>
      </c>
      <c r="AV172" s="66">
        <v>5.7980864326347703</v>
      </c>
      <c r="AW172" s="66">
        <v>0.454445461508659</v>
      </c>
      <c r="AX172" s="66">
        <v>0.444145009360357</v>
      </c>
      <c r="AY172" s="66">
        <v>0.82084976638971097</v>
      </c>
      <c r="AZ172" s="66">
        <v>0.82746101549721796</v>
      </c>
      <c r="BA172" s="67" t="s">
        <v>75</v>
      </c>
      <c r="BB172" s="67" t="s">
        <v>77</v>
      </c>
      <c r="BC172" s="67" t="s">
        <v>75</v>
      </c>
      <c r="BD172" s="67" t="s">
        <v>75</v>
      </c>
      <c r="BE172" s="67" t="s">
        <v>77</v>
      </c>
      <c r="BF172" s="67" t="s">
        <v>77</v>
      </c>
      <c r="BG172" s="67" t="s">
        <v>75</v>
      </c>
      <c r="BH172" s="67" t="s">
        <v>75</v>
      </c>
      <c r="BI172" s="63">
        <f t="shared" ref="BI172" si="1606">IF(BJ172=AR172,1,0)</f>
        <v>1</v>
      </c>
      <c r="BJ172" s="63" t="s">
        <v>85</v>
      </c>
      <c r="BK172" s="66">
        <v>0.77201057728846201</v>
      </c>
      <c r="BL172" s="66">
        <v>0.78145064939357001</v>
      </c>
      <c r="BM172" s="66">
        <v>8.3086932198694807</v>
      </c>
      <c r="BN172" s="66">
        <v>6.9422442839524603</v>
      </c>
      <c r="BO172" s="66">
        <v>0.47748237947754502</v>
      </c>
      <c r="BP172" s="66">
        <v>0.46749262091120802</v>
      </c>
      <c r="BQ172" s="66">
        <v>0.81530771590621798</v>
      </c>
      <c r="BR172" s="66">
        <v>0.81882056470473397</v>
      </c>
      <c r="BS172" s="63" t="s">
        <v>75</v>
      </c>
      <c r="BT172" s="63" t="s">
        <v>75</v>
      </c>
      <c r="BU172" s="63" t="s">
        <v>75</v>
      </c>
      <c r="BV172" s="63" t="s">
        <v>75</v>
      </c>
      <c r="BW172" s="63" t="s">
        <v>77</v>
      </c>
      <c r="BX172" s="63" t="s">
        <v>77</v>
      </c>
      <c r="BY172" s="63" t="s">
        <v>75</v>
      </c>
      <c r="BZ172" s="63" t="s">
        <v>75</v>
      </c>
    </row>
    <row r="173" spans="1:78" s="63" customFormat="1" x14ac:dyDescent="0.3">
      <c r="A173" s="62">
        <v>14162500</v>
      </c>
      <c r="B173" s="63">
        <v>23772909</v>
      </c>
      <c r="C173" s="63" t="s">
        <v>11</v>
      </c>
      <c r="D173" s="63" t="s">
        <v>347</v>
      </c>
      <c r="F173" s="79"/>
      <c r="G173" s="64">
        <v>0.76800000000000002</v>
      </c>
      <c r="H173" s="64" t="str">
        <f t="shared" ref="H173" si="1607">IF(G173&gt;0.8,"VG",IF(G173&gt;0.7,"G",IF(G173&gt;0.45,"S","NS")))</f>
        <v>G</v>
      </c>
      <c r="I173" s="64" t="str">
        <f t="shared" ref="I173" si="1608">AJ173</f>
        <v>S</v>
      </c>
      <c r="J173" s="64" t="str">
        <f t="shared" ref="J173" si="1609">BB173</f>
        <v>VG</v>
      </c>
      <c r="K173" s="64" t="str">
        <f t="shared" ref="K173" si="1610">BT173</f>
        <v>G</v>
      </c>
      <c r="L173" s="65">
        <v>-2E-3</v>
      </c>
      <c r="M173" s="65" t="str">
        <f t="shared" ref="M173" si="1611">IF(ABS(L173)&lt;5%,"VG",IF(ABS(L173)&lt;10%,"G",IF(ABS(L173)&lt;15%,"S","NS")))</f>
        <v>VG</v>
      </c>
      <c r="N173" s="64" t="str">
        <f t="shared" ref="N173" si="1612">AO173</f>
        <v>G</v>
      </c>
      <c r="O173" s="64" t="str">
        <f t="shared" ref="O173" si="1613">BD173</f>
        <v>G</v>
      </c>
      <c r="P173" s="64" t="str">
        <f t="shared" ref="P173" si="1614">BY173</f>
        <v>G</v>
      </c>
      <c r="Q173" s="64">
        <v>0.48</v>
      </c>
      <c r="R173" s="64" t="str">
        <f t="shared" ref="R173" si="1615">IF(Q173&lt;=0.5,"VG",IF(Q173&lt;=0.6,"G",IF(Q173&lt;=0.7,"S","NS")))</f>
        <v>VG</v>
      </c>
      <c r="S173" s="64" t="str">
        <f t="shared" ref="S173" si="1616">AN173</f>
        <v>G</v>
      </c>
      <c r="T173" s="64" t="str">
        <f t="shared" ref="T173" si="1617">BF173</f>
        <v>VG</v>
      </c>
      <c r="U173" s="64" t="str">
        <f t="shared" ref="U173" si="1618">BX173</f>
        <v>VG</v>
      </c>
      <c r="V173" s="64">
        <v>0.82</v>
      </c>
      <c r="W173" s="64" t="str">
        <f t="shared" ref="W173" si="1619">IF(V173&gt;0.85,"VG",IF(V173&gt;0.75,"G",IF(V173&gt;0.6,"S","NS")))</f>
        <v>G</v>
      </c>
      <c r="X173" s="64" t="str">
        <f t="shared" ref="X173" si="1620">AP173</f>
        <v>S</v>
      </c>
      <c r="Y173" s="64" t="str">
        <f t="shared" ref="Y173" si="1621">BH173</f>
        <v>G</v>
      </c>
      <c r="Z173" s="64" t="str">
        <f t="shared" ref="Z173" si="1622">BZ173</f>
        <v>G</v>
      </c>
      <c r="AA173" s="66">
        <v>0.76488069174801598</v>
      </c>
      <c r="AB173" s="66">
        <v>0.68991725054118203</v>
      </c>
      <c r="AC173" s="66">
        <v>10.1443382784535</v>
      </c>
      <c r="AD173" s="66">
        <v>7.1222258413468396</v>
      </c>
      <c r="AE173" s="66">
        <v>0.484891027192693</v>
      </c>
      <c r="AF173" s="66">
        <v>0.55685074253234002</v>
      </c>
      <c r="AG173" s="66">
        <v>0.81843746163333897</v>
      </c>
      <c r="AH173" s="66">
        <v>0.72999307079166997</v>
      </c>
      <c r="AI173" s="67" t="s">
        <v>75</v>
      </c>
      <c r="AJ173" s="67" t="s">
        <v>76</v>
      </c>
      <c r="AK173" s="67" t="s">
        <v>76</v>
      </c>
      <c r="AL173" s="67" t="s">
        <v>75</v>
      </c>
      <c r="AM173" s="67" t="s">
        <v>77</v>
      </c>
      <c r="AN173" s="67" t="s">
        <v>75</v>
      </c>
      <c r="AO173" s="67" t="s">
        <v>75</v>
      </c>
      <c r="AP173" s="67" t="s">
        <v>76</v>
      </c>
      <c r="AR173" s="68" t="s">
        <v>85</v>
      </c>
      <c r="AS173" s="66">
        <v>0.79347932251418196</v>
      </c>
      <c r="AT173" s="66">
        <v>0.80273521066028797</v>
      </c>
      <c r="AU173" s="66">
        <v>6.4806978964083202</v>
      </c>
      <c r="AV173" s="66">
        <v>5.7980864326347703</v>
      </c>
      <c r="AW173" s="66">
        <v>0.454445461508659</v>
      </c>
      <c r="AX173" s="66">
        <v>0.444145009360357</v>
      </c>
      <c r="AY173" s="66">
        <v>0.82084976638971097</v>
      </c>
      <c r="AZ173" s="66">
        <v>0.82746101549721796</v>
      </c>
      <c r="BA173" s="67" t="s">
        <v>75</v>
      </c>
      <c r="BB173" s="67" t="s">
        <v>77</v>
      </c>
      <c r="BC173" s="67" t="s">
        <v>75</v>
      </c>
      <c r="BD173" s="67" t="s">
        <v>75</v>
      </c>
      <c r="BE173" s="67" t="s">
        <v>77</v>
      </c>
      <c r="BF173" s="67" t="s">
        <v>77</v>
      </c>
      <c r="BG173" s="67" t="s">
        <v>75</v>
      </c>
      <c r="BH173" s="67" t="s">
        <v>75</v>
      </c>
      <c r="BI173" s="63">
        <f t="shared" ref="BI173" si="1623">IF(BJ173=AR173,1,0)</f>
        <v>1</v>
      </c>
      <c r="BJ173" s="63" t="s">
        <v>85</v>
      </c>
      <c r="BK173" s="66">
        <v>0.77201057728846201</v>
      </c>
      <c r="BL173" s="66">
        <v>0.78145064939357001</v>
      </c>
      <c r="BM173" s="66">
        <v>8.3086932198694807</v>
      </c>
      <c r="BN173" s="66">
        <v>6.9422442839524603</v>
      </c>
      <c r="BO173" s="66">
        <v>0.47748237947754502</v>
      </c>
      <c r="BP173" s="66">
        <v>0.46749262091120802</v>
      </c>
      <c r="BQ173" s="66">
        <v>0.81530771590621798</v>
      </c>
      <c r="BR173" s="66">
        <v>0.81882056470473397</v>
      </c>
      <c r="BS173" s="63" t="s">
        <v>75</v>
      </c>
      <c r="BT173" s="63" t="s">
        <v>75</v>
      </c>
      <c r="BU173" s="63" t="s">
        <v>75</v>
      </c>
      <c r="BV173" s="63" t="s">
        <v>75</v>
      </c>
      <c r="BW173" s="63" t="s">
        <v>77</v>
      </c>
      <c r="BX173" s="63" t="s">
        <v>77</v>
      </c>
      <c r="BY173" s="63" t="s">
        <v>75</v>
      </c>
      <c r="BZ173" s="63" t="s">
        <v>75</v>
      </c>
    </row>
    <row r="174" spans="1:78" s="63" customFormat="1" x14ac:dyDescent="0.3">
      <c r="A174" s="62">
        <v>14162500</v>
      </c>
      <c r="B174" s="63">
        <v>23772909</v>
      </c>
      <c r="C174" s="63" t="s">
        <v>11</v>
      </c>
      <c r="D174" s="63" t="s">
        <v>359</v>
      </c>
      <c r="F174" s="79"/>
      <c r="G174" s="64">
        <v>0.76800000000000002</v>
      </c>
      <c r="H174" s="64" t="str">
        <f t="shared" ref="H174" si="1624">IF(G174&gt;0.8,"VG",IF(G174&gt;0.7,"G",IF(G174&gt;0.45,"S","NS")))</f>
        <v>G</v>
      </c>
      <c r="I174" s="64" t="str">
        <f t="shared" ref="I174" si="1625">AJ174</f>
        <v>S</v>
      </c>
      <c r="J174" s="64" t="str">
        <f t="shared" ref="J174" si="1626">BB174</f>
        <v>VG</v>
      </c>
      <c r="K174" s="64" t="str">
        <f t="shared" ref="K174" si="1627">BT174</f>
        <v>G</v>
      </c>
      <c r="L174" s="65">
        <v>-2E-3</v>
      </c>
      <c r="M174" s="65" t="str">
        <f t="shared" ref="M174" si="1628">IF(ABS(L174)&lt;5%,"VG",IF(ABS(L174)&lt;10%,"G",IF(ABS(L174)&lt;15%,"S","NS")))</f>
        <v>VG</v>
      </c>
      <c r="N174" s="64" t="str">
        <f t="shared" ref="N174" si="1629">AO174</f>
        <v>G</v>
      </c>
      <c r="O174" s="64" t="str">
        <f t="shared" ref="O174" si="1630">BD174</f>
        <v>G</v>
      </c>
      <c r="P174" s="64" t="str">
        <f t="shared" ref="P174" si="1631">BY174</f>
        <v>G</v>
      </c>
      <c r="Q174" s="64">
        <v>0.48199999999999998</v>
      </c>
      <c r="R174" s="64" t="str">
        <f t="shared" ref="R174" si="1632">IF(Q174&lt;=0.5,"VG",IF(Q174&lt;=0.6,"G",IF(Q174&lt;=0.7,"S","NS")))</f>
        <v>VG</v>
      </c>
      <c r="S174" s="64" t="str">
        <f t="shared" ref="S174" si="1633">AN174</f>
        <v>G</v>
      </c>
      <c r="T174" s="64" t="str">
        <f t="shared" ref="T174" si="1634">BF174</f>
        <v>VG</v>
      </c>
      <c r="U174" s="64" t="str">
        <f t="shared" ref="U174" si="1635">BX174</f>
        <v>VG</v>
      </c>
      <c r="V174" s="64">
        <v>0.82299999999999995</v>
      </c>
      <c r="W174" s="64" t="str">
        <f t="shared" ref="W174" si="1636">IF(V174&gt;0.85,"VG",IF(V174&gt;0.75,"G",IF(V174&gt;0.6,"S","NS")))</f>
        <v>G</v>
      </c>
      <c r="X174" s="64" t="str">
        <f t="shared" ref="X174" si="1637">AP174</f>
        <v>S</v>
      </c>
      <c r="Y174" s="64" t="str">
        <f t="shared" ref="Y174" si="1638">BH174</f>
        <v>G</v>
      </c>
      <c r="Z174" s="64" t="str">
        <f t="shared" ref="Z174" si="1639">BZ174</f>
        <v>G</v>
      </c>
      <c r="AA174" s="66">
        <v>0.76488069174801598</v>
      </c>
      <c r="AB174" s="66">
        <v>0.68991725054118203</v>
      </c>
      <c r="AC174" s="66">
        <v>10.1443382784535</v>
      </c>
      <c r="AD174" s="66">
        <v>7.1222258413468396</v>
      </c>
      <c r="AE174" s="66">
        <v>0.484891027192693</v>
      </c>
      <c r="AF174" s="66">
        <v>0.55685074253234002</v>
      </c>
      <c r="AG174" s="66">
        <v>0.81843746163333897</v>
      </c>
      <c r="AH174" s="66">
        <v>0.72999307079166997</v>
      </c>
      <c r="AI174" s="67" t="s">
        <v>75</v>
      </c>
      <c r="AJ174" s="67" t="s">
        <v>76</v>
      </c>
      <c r="AK174" s="67" t="s">
        <v>76</v>
      </c>
      <c r="AL174" s="67" t="s">
        <v>75</v>
      </c>
      <c r="AM174" s="67" t="s">
        <v>77</v>
      </c>
      <c r="AN174" s="67" t="s">
        <v>75</v>
      </c>
      <c r="AO174" s="67" t="s">
        <v>75</v>
      </c>
      <c r="AP174" s="67" t="s">
        <v>76</v>
      </c>
      <c r="AR174" s="68" t="s">
        <v>85</v>
      </c>
      <c r="AS174" s="66">
        <v>0.79347932251418196</v>
      </c>
      <c r="AT174" s="66">
        <v>0.80273521066028797</v>
      </c>
      <c r="AU174" s="66">
        <v>6.4806978964083202</v>
      </c>
      <c r="AV174" s="66">
        <v>5.7980864326347703</v>
      </c>
      <c r="AW174" s="66">
        <v>0.454445461508659</v>
      </c>
      <c r="AX174" s="66">
        <v>0.444145009360357</v>
      </c>
      <c r="AY174" s="66">
        <v>0.82084976638971097</v>
      </c>
      <c r="AZ174" s="66">
        <v>0.82746101549721796</v>
      </c>
      <c r="BA174" s="67" t="s">
        <v>75</v>
      </c>
      <c r="BB174" s="67" t="s">
        <v>77</v>
      </c>
      <c r="BC174" s="67" t="s">
        <v>75</v>
      </c>
      <c r="BD174" s="67" t="s">
        <v>75</v>
      </c>
      <c r="BE174" s="67" t="s">
        <v>77</v>
      </c>
      <c r="BF174" s="67" t="s">
        <v>77</v>
      </c>
      <c r="BG174" s="67" t="s">
        <v>75</v>
      </c>
      <c r="BH174" s="67" t="s">
        <v>75</v>
      </c>
      <c r="BI174" s="63">
        <f t="shared" ref="BI174" si="1640">IF(BJ174=AR174,1,0)</f>
        <v>1</v>
      </c>
      <c r="BJ174" s="63" t="s">
        <v>85</v>
      </c>
      <c r="BK174" s="66">
        <v>0.77201057728846201</v>
      </c>
      <c r="BL174" s="66">
        <v>0.78145064939357001</v>
      </c>
      <c r="BM174" s="66">
        <v>8.3086932198694807</v>
      </c>
      <c r="BN174" s="66">
        <v>6.9422442839524603</v>
      </c>
      <c r="BO174" s="66">
        <v>0.47748237947754502</v>
      </c>
      <c r="BP174" s="66">
        <v>0.46749262091120802</v>
      </c>
      <c r="BQ174" s="66">
        <v>0.81530771590621798</v>
      </c>
      <c r="BR174" s="66">
        <v>0.81882056470473397</v>
      </c>
      <c r="BS174" s="63" t="s">
        <v>75</v>
      </c>
      <c r="BT174" s="63" t="s">
        <v>75</v>
      </c>
      <c r="BU174" s="63" t="s">
        <v>75</v>
      </c>
      <c r="BV174" s="63" t="s">
        <v>75</v>
      </c>
      <c r="BW174" s="63" t="s">
        <v>77</v>
      </c>
      <c r="BX174" s="63" t="s">
        <v>77</v>
      </c>
      <c r="BY174" s="63" t="s">
        <v>75</v>
      </c>
      <c r="BZ174" s="63" t="s">
        <v>75</v>
      </c>
    </row>
    <row r="175" spans="1:78" s="63" customFormat="1" x14ac:dyDescent="0.3">
      <c r="A175" s="62">
        <v>14162500</v>
      </c>
      <c r="B175" s="63">
        <v>23772909</v>
      </c>
      <c r="C175" s="63" t="s">
        <v>11</v>
      </c>
      <c r="D175" s="63" t="s">
        <v>364</v>
      </c>
      <c r="F175" s="79"/>
      <c r="G175" s="64">
        <v>0.76800000000000002</v>
      </c>
      <c r="H175" s="64" t="str">
        <f t="shared" ref="H175" si="1641">IF(G175&gt;0.8,"VG",IF(G175&gt;0.7,"G",IF(G175&gt;0.45,"S","NS")))</f>
        <v>G</v>
      </c>
      <c r="I175" s="64" t="str">
        <f t="shared" ref="I175" si="1642">AJ175</f>
        <v>S</v>
      </c>
      <c r="J175" s="64" t="str">
        <f t="shared" ref="J175" si="1643">BB175</f>
        <v>VG</v>
      </c>
      <c r="K175" s="64" t="str">
        <f t="shared" ref="K175" si="1644">BT175</f>
        <v>G</v>
      </c>
      <c r="L175" s="65">
        <v>-2E-3</v>
      </c>
      <c r="M175" s="65" t="str">
        <f t="shared" ref="M175" si="1645">IF(ABS(L175)&lt;5%,"VG",IF(ABS(L175)&lt;10%,"G",IF(ABS(L175)&lt;15%,"S","NS")))</f>
        <v>VG</v>
      </c>
      <c r="N175" s="64" t="str">
        <f t="shared" ref="N175" si="1646">AO175</f>
        <v>G</v>
      </c>
      <c r="O175" s="64" t="str">
        <f t="shared" ref="O175" si="1647">BD175</f>
        <v>G</v>
      </c>
      <c r="P175" s="64" t="str">
        <f t="shared" ref="P175" si="1648">BY175</f>
        <v>G</v>
      </c>
      <c r="Q175" s="64">
        <v>0.48199999999999998</v>
      </c>
      <c r="R175" s="64" t="str">
        <f t="shared" ref="R175" si="1649">IF(Q175&lt;=0.5,"VG",IF(Q175&lt;=0.6,"G",IF(Q175&lt;=0.7,"S","NS")))</f>
        <v>VG</v>
      </c>
      <c r="S175" s="64" t="str">
        <f t="shared" ref="S175" si="1650">AN175</f>
        <v>G</v>
      </c>
      <c r="T175" s="64" t="str">
        <f t="shared" ref="T175" si="1651">BF175</f>
        <v>VG</v>
      </c>
      <c r="U175" s="64" t="str">
        <f t="shared" ref="U175" si="1652">BX175</f>
        <v>VG</v>
      </c>
      <c r="V175" s="64">
        <v>0.82299999999999995</v>
      </c>
      <c r="W175" s="64" t="str">
        <f t="shared" ref="W175" si="1653">IF(V175&gt;0.85,"VG",IF(V175&gt;0.75,"G",IF(V175&gt;0.6,"S","NS")))</f>
        <v>G</v>
      </c>
      <c r="X175" s="64" t="str">
        <f t="shared" ref="X175" si="1654">AP175</f>
        <v>S</v>
      </c>
      <c r="Y175" s="64" t="str">
        <f t="shared" ref="Y175" si="1655">BH175</f>
        <v>G</v>
      </c>
      <c r="Z175" s="64" t="str">
        <f t="shared" ref="Z175" si="1656">BZ175</f>
        <v>G</v>
      </c>
      <c r="AA175" s="66">
        <v>0.76488069174801598</v>
      </c>
      <c r="AB175" s="66">
        <v>0.68991725054118203</v>
      </c>
      <c r="AC175" s="66">
        <v>10.1443382784535</v>
      </c>
      <c r="AD175" s="66">
        <v>7.1222258413468396</v>
      </c>
      <c r="AE175" s="66">
        <v>0.484891027192693</v>
      </c>
      <c r="AF175" s="66">
        <v>0.55685074253234002</v>
      </c>
      <c r="AG175" s="66">
        <v>0.81843746163333897</v>
      </c>
      <c r="AH175" s="66">
        <v>0.72999307079166997</v>
      </c>
      <c r="AI175" s="67" t="s">
        <v>75</v>
      </c>
      <c r="AJ175" s="67" t="s">
        <v>76</v>
      </c>
      <c r="AK175" s="67" t="s">
        <v>76</v>
      </c>
      <c r="AL175" s="67" t="s">
        <v>75</v>
      </c>
      <c r="AM175" s="67" t="s">
        <v>77</v>
      </c>
      <c r="AN175" s="67" t="s">
        <v>75</v>
      </c>
      <c r="AO175" s="67" t="s">
        <v>75</v>
      </c>
      <c r="AP175" s="67" t="s">
        <v>76</v>
      </c>
      <c r="AR175" s="68" t="s">
        <v>85</v>
      </c>
      <c r="AS175" s="66">
        <v>0.79347932251418196</v>
      </c>
      <c r="AT175" s="66">
        <v>0.80273521066028797</v>
      </c>
      <c r="AU175" s="66">
        <v>6.4806978964083202</v>
      </c>
      <c r="AV175" s="66">
        <v>5.7980864326347703</v>
      </c>
      <c r="AW175" s="66">
        <v>0.454445461508659</v>
      </c>
      <c r="AX175" s="66">
        <v>0.444145009360357</v>
      </c>
      <c r="AY175" s="66">
        <v>0.82084976638971097</v>
      </c>
      <c r="AZ175" s="66">
        <v>0.82746101549721796</v>
      </c>
      <c r="BA175" s="67" t="s">
        <v>75</v>
      </c>
      <c r="BB175" s="67" t="s">
        <v>77</v>
      </c>
      <c r="BC175" s="67" t="s">
        <v>75</v>
      </c>
      <c r="BD175" s="67" t="s">
        <v>75</v>
      </c>
      <c r="BE175" s="67" t="s">
        <v>77</v>
      </c>
      <c r="BF175" s="67" t="s">
        <v>77</v>
      </c>
      <c r="BG175" s="67" t="s">
        <v>75</v>
      </c>
      <c r="BH175" s="67" t="s">
        <v>75</v>
      </c>
      <c r="BI175" s="63">
        <f t="shared" ref="BI175" si="1657">IF(BJ175=AR175,1,0)</f>
        <v>1</v>
      </c>
      <c r="BJ175" s="63" t="s">
        <v>85</v>
      </c>
      <c r="BK175" s="66">
        <v>0.77201057728846201</v>
      </c>
      <c r="BL175" s="66">
        <v>0.78145064939357001</v>
      </c>
      <c r="BM175" s="66">
        <v>8.3086932198694807</v>
      </c>
      <c r="BN175" s="66">
        <v>6.9422442839524603</v>
      </c>
      <c r="BO175" s="66">
        <v>0.47748237947754502</v>
      </c>
      <c r="BP175" s="66">
        <v>0.46749262091120802</v>
      </c>
      <c r="BQ175" s="66">
        <v>0.81530771590621798</v>
      </c>
      <c r="BR175" s="66">
        <v>0.81882056470473397</v>
      </c>
      <c r="BS175" s="63" t="s">
        <v>75</v>
      </c>
      <c r="BT175" s="63" t="s">
        <v>75</v>
      </c>
      <c r="BU175" s="63" t="s">
        <v>75</v>
      </c>
      <c r="BV175" s="63" t="s">
        <v>75</v>
      </c>
      <c r="BW175" s="63" t="s">
        <v>77</v>
      </c>
      <c r="BX175" s="63" t="s">
        <v>77</v>
      </c>
      <c r="BY175" s="63" t="s">
        <v>75</v>
      </c>
      <c r="BZ175" s="63" t="s">
        <v>75</v>
      </c>
    </row>
    <row r="176" spans="1:78" s="69" customFormat="1" x14ac:dyDescent="0.3">
      <c r="A176" s="72"/>
      <c r="F176" s="80"/>
      <c r="G176" s="70"/>
      <c r="H176" s="70"/>
      <c r="I176" s="70"/>
      <c r="J176" s="70"/>
      <c r="K176" s="70"/>
      <c r="L176" s="71"/>
      <c r="M176" s="71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3"/>
      <c r="AB176" s="73"/>
      <c r="AC176" s="73"/>
      <c r="AD176" s="73"/>
      <c r="AE176" s="73"/>
      <c r="AF176" s="73"/>
      <c r="AG176" s="73"/>
      <c r="AH176" s="73"/>
      <c r="AI176" s="74"/>
      <c r="AJ176" s="74"/>
      <c r="AK176" s="74"/>
      <c r="AL176" s="74"/>
      <c r="AM176" s="74"/>
      <c r="AN176" s="74"/>
      <c r="AO176" s="74"/>
      <c r="AP176" s="74"/>
      <c r="AR176" s="75"/>
      <c r="AS176" s="73"/>
      <c r="AT176" s="73"/>
      <c r="AU176" s="73"/>
      <c r="AV176" s="73"/>
      <c r="AW176" s="73"/>
      <c r="AX176" s="73"/>
      <c r="AY176" s="73"/>
      <c r="AZ176" s="73"/>
      <c r="BA176" s="74"/>
      <c r="BB176" s="74"/>
      <c r="BC176" s="74"/>
      <c r="BD176" s="74"/>
      <c r="BE176" s="74"/>
      <c r="BF176" s="74"/>
      <c r="BG176" s="74"/>
      <c r="BH176" s="74"/>
      <c r="BK176" s="73"/>
      <c r="BL176" s="73"/>
      <c r="BM176" s="73"/>
      <c r="BN176" s="73"/>
      <c r="BO176" s="73"/>
      <c r="BP176" s="73"/>
      <c r="BQ176" s="73"/>
      <c r="BR176" s="73"/>
    </row>
    <row r="177" spans="1:78" s="47" customFormat="1" x14ac:dyDescent="0.3">
      <c r="A177" s="48">
        <v>14163150</v>
      </c>
      <c r="B177" s="47">
        <v>23772857</v>
      </c>
      <c r="C177" s="47" t="s">
        <v>25</v>
      </c>
      <c r="D177" s="47" t="s">
        <v>172</v>
      </c>
      <c r="F177" s="77"/>
      <c r="G177" s="49">
        <v>0.14000000000000001</v>
      </c>
      <c r="H177" s="49" t="str">
        <f>IF(G177&gt;0.8,"VG",IF(G177&gt;0.7,"G",IF(G177&gt;0.45,"S","NS")))</f>
        <v>NS</v>
      </c>
      <c r="I177" s="49">
        <f>AJ177</f>
        <v>0</v>
      </c>
      <c r="J177" s="49">
        <f>BB177</f>
        <v>0</v>
      </c>
      <c r="K177" s="49">
        <f>BT177</f>
        <v>0</v>
      </c>
      <c r="L177" s="50">
        <v>-0.35299999999999998</v>
      </c>
      <c r="M177" s="50" t="str">
        <f>IF(ABS(L177)&lt;5%,"VG",IF(ABS(L177)&lt;10%,"G",IF(ABS(L177)&lt;15%,"S","NS")))</f>
        <v>NS</v>
      </c>
      <c r="N177" s="49">
        <f>AO177</f>
        <v>0</v>
      </c>
      <c r="O177" s="49">
        <f>BD177</f>
        <v>0</v>
      </c>
      <c r="P177" s="49">
        <f>BY177</f>
        <v>0</v>
      </c>
      <c r="Q177" s="49">
        <v>0.72899999999999998</v>
      </c>
      <c r="R177" s="49" t="str">
        <f>IF(Q177&lt;=0.5,"VG",IF(Q177&lt;=0.6,"G",IF(Q177&lt;=0.7,"S","NS")))</f>
        <v>NS</v>
      </c>
      <c r="S177" s="49">
        <f>AN177</f>
        <v>0</v>
      </c>
      <c r="T177" s="49">
        <f>BF177</f>
        <v>0</v>
      </c>
      <c r="U177" s="49">
        <f>BX177</f>
        <v>0</v>
      </c>
      <c r="V177" s="49">
        <v>0.83699999999999997</v>
      </c>
      <c r="W177" s="49" t="str">
        <f>IF(V177&gt;0.85,"VG",IF(V177&gt;0.75,"G",IF(V177&gt;0.6,"S","NS")))</f>
        <v>G</v>
      </c>
      <c r="X177" s="49">
        <f>AP177</f>
        <v>0</v>
      </c>
      <c r="Y177" s="49">
        <f>BH177</f>
        <v>0</v>
      </c>
      <c r="Z177" s="49">
        <f>BZ177</f>
        <v>0</v>
      </c>
      <c r="AA177" s="49"/>
      <c r="AB177" s="50"/>
      <c r="AC177" s="49"/>
      <c r="AD177" s="49"/>
      <c r="AE177" s="49"/>
      <c r="AF177" s="50"/>
      <c r="AG177" s="49"/>
      <c r="AH177" s="49"/>
      <c r="AI177" s="49"/>
      <c r="AJ177" s="50"/>
      <c r="AK177" s="49"/>
      <c r="AL177" s="49"/>
    </row>
    <row r="178" spans="1:78" s="47" customFormat="1" x14ac:dyDescent="0.3">
      <c r="A178" s="48">
        <v>14163900</v>
      </c>
      <c r="B178" s="47">
        <v>23772801</v>
      </c>
      <c r="C178" s="47" t="s">
        <v>26</v>
      </c>
      <c r="D178" s="47" t="s">
        <v>172</v>
      </c>
      <c r="F178" s="77"/>
      <c r="G178" s="49">
        <v>0.23</v>
      </c>
      <c r="H178" s="49" t="str">
        <f>IF(G178&gt;0.8,"VG",IF(G178&gt;0.7,"G",IF(G178&gt;0.45,"S","NS")))</f>
        <v>NS</v>
      </c>
      <c r="I178" s="49">
        <f>AJ178</f>
        <v>0</v>
      </c>
      <c r="J178" s="49">
        <f>BB178</f>
        <v>0</v>
      </c>
      <c r="K178" s="49">
        <f>BT178</f>
        <v>0</v>
      </c>
      <c r="L178" s="50">
        <v>-0.33500000000000002</v>
      </c>
      <c r="M178" s="50" t="str">
        <f>IF(ABS(L178)&lt;5%,"VG",IF(ABS(L178)&lt;10%,"G",IF(ABS(L178)&lt;15%,"S","NS")))</f>
        <v>NS</v>
      </c>
      <c r="N178" s="49">
        <f>AO178</f>
        <v>0</v>
      </c>
      <c r="O178" s="49">
        <f>BD178</f>
        <v>0</v>
      </c>
      <c r="P178" s="49">
        <f>BY178</f>
        <v>0</v>
      </c>
      <c r="Q178" s="49">
        <v>0.71799999999999997</v>
      </c>
      <c r="R178" s="49" t="str">
        <f>IF(Q178&lt;=0.5,"VG",IF(Q178&lt;=0.6,"G",IF(Q178&lt;=0.7,"S","NS")))</f>
        <v>NS</v>
      </c>
      <c r="S178" s="49">
        <f>AN178</f>
        <v>0</v>
      </c>
      <c r="T178" s="49">
        <f>BF178</f>
        <v>0</v>
      </c>
      <c r="U178" s="49">
        <f>BX178</f>
        <v>0</v>
      </c>
      <c r="V178" s="49">
        <v>0.78</v>
      </c>
      <c r="W178" s="49" t="str">
        <f>IF(V178&gt;0.85,"VG",IF(V178&gt;0.75,"G",IF(V178&gt;0.6,"S","NS")))</f>
        <v>G</v>
      </c>
      <c r="X178" s="49">
        <f>AP178</f>
        <v>0</v>
      </c>
      <c r="Y178" s="49">
        <f>BH178</f>
        <v>0</v>
      </c>
      <c r="Z178" s="49">
        <f>BZ178</f>
        <v>0</v>
      </c>
      <c r="AA178" s="49"/>
      <c r="AB178" s="50"/>
      <c r="AC178" s="49"/>
      <c r="AD178" s="49"/>
      <c r="AE178" s="49"/>
      <c r="AF178" s="50"/>
      <c r="AG178" s="49"/>
      <c r="AH178" s="49"/>
      <c r="AI178" s="49"/>
      <c r="AJ178" s="50"/>
      <c r="AK178" s="49"/>
      <c r="AL178" s="49"/>
    </row>
    <row r="179" spans="1:78" s="47" customFormat="1" x14ac:dyDescent="0.3">
      <c r="A179" s="48">
        <v>14164700</v>
      </c>
      <c r="B179" s="47">
        <v>23774369</v>
      </c>
      <c r="C179" s="47" t="s">
        <v>12</v>
      </c>
      <c r="D179" s="47" t="s">
        <v>172</v>
      </c>
      <c r="F179" s="77"/>
      <c r="G179" s="49">
        <v>0.35699999999999998</v>
      </c>
      <c r="H179" s="49" t="str">
        <f>IF(G179&gt;0.8,"VG",IF(G179&gt;0.7,"G",IF(G179&gt;0.45,"S","NS")))</f>
        <v>NS</v>
      </c>
      <c r="I179" s="49" t="str">
        <f>AJ179</f>
        <v>NS</v>
      </c>
      <c r="J179" s="49" t="str">
        <f>BB179</f>
        <v>NS</v>
      </c>
      <c r="K179" s="49" t="str">
        <f>BT179</f>
        <v>NS</v>
      </c>
      <c r="L179" s="50">
        <v>0.60499999999999998</v>
      </c>
      <c r="M179" s="50" t="str">
        <f>IF(ABS(L179)&lt;5%,"VG",IF(ABS(L179)&lt;10%,"G",IF(ABS(L179)&lt;15%,"S","NS")))</f>
        <v>NS</v>
      </c>
      <c r="N179" s="49" t="str">
        <f>AO179</f>
        <v>S</v>
      </c>
      <c r="O179" s="49" t="str">
        <f>BD179</f>
        <v>NS</v>
      </c>
      <c r="P179" s="49" t="str">
        <f>BY179</f>
        <v>NS</v>
      </c>
      <c r="Q179" s="49">
        <v>0.747</v>
      </c>
      <c r="R179" s="49" t="str">
        <f>IF(Q179&lt;=0.5,"VG",IF(Q179&lt;=0.6,"G",IF(Q179&lt;=0.7,"S","NS")))</f>
        <v>NS</v>
      </c>
      <c r="S179" s="49" t="str">
        <f>AN179</f>
        <v>NS</v>
      </c>
      <c r="T179" s="49" t="str">
        <f>BF179</f>
        <v>NS</v>
      </c>
      <c r="U179" s="49" t="str">
        <f>BX179</f>
        <v>NS</v>
      </c>
      <c r="V179" s="49">
        <v>0.70399999999999996</v>
      </c>
      <c r="W179" s="49" t="str">
        <f>IF(V179&gt;0.85,"VG",IF(V179&gt;0.75,"G",IF(V179&gt;0.6,"S","NS")))</f>
        <v>S</v>
      </c>
      <c r="X179" s="49" t="str">
        <f>AP179</f>
        <v>S</v>
      </c>
      <c r="Y179" s="49" t="str">
        <f>BH179</f>
        <v>S</v>
      </c>
      <c r="Z179" s="49" t="str">
        <f>BZ179</f>
        <v>S</v>
      </c>
      <c r="AA179" s="51">
        <v>3.0704881282754101E-2</v>
      </c>
      <c r="AB179" s="51">
        <v>8.4524781993650294E-2</v>
      </c>
      <c r="AC179" s="51">
        <v>57.725781118164299</v>
      </c>
      <c r="AD179" s="51">
        <v>55.898433080474298</v>
      </c>
      <c r="AE179" s="51">
        <v>0.98452786589168995</v>
      </c>
      <c r="AF179" s="51">
        <v>0.956804691672417</v>
      </c>
      <c r="AG179" s="51">
        <v>0.60214454482463797</v>
      </c>
      <c r="AH179" s="51">
        <v>0.63132009052717497</v>
      </c>
      <c r="AI179" s="52" t="s">
        <v>73</v>
      </c>
      <c r="AJ179" s="52" t="s">
        <v>73</v>
      </c>
      <c r="AK179" s="52" t="s">
        <v>73</v>
      </c>
      <c r="AL179" s="52" t="s">
        <v>73</v>
      </c>
      <c r="AM179" s="52" t="s">
        <v>73</v>
      </c>
      <c r="AN179" s="52" t="s">
        <v>73</v>
      </c>
      <c r="AO179" s="52" t="s">
        <v>76</v>
      </c>
      <c r="AP179" s="52" t="s">
        <v>76</v>
      </c>
      <c r="AR179" s="53" t="s">
        <v>86</v>
      </c>
      <c r="AS179" s="51">
        <v>-0.140948274247363</v>
      </c>
      <c r="AT179" s="51">
        <v>-0.122937769553058</v>
      </c>
      <c r="AU179" s="51">
        <v>66.867307385937096</v>
      </c>
      <c r="AV179" s="51">
        <v>66.057230496528703</v>
      </c>
      <c r="AW179" s="51">
        <v>1.0681518029977599</v>
      </c>
      <c r="AX179" s="51">
        <v>1.0596875811073101</v>
      </c>
      <c r="AY179" s="51">
        <v>0.57818284597209202</v>
      </c>
      <c r="AZ179" s="51">
        <v>0.60062178678829903</v>
      </c>
      <c r="BA179" s="52" t="s">
        <v>73</v>
      </c>
      <c r="BB179" s="52" t="s">
        <v>73</v>
      </c>
      <c r="BC179" s="52" t="s">
        <v>73</v>
      </c>
      <c r="BD179" s="52" t="s">
        <v>73</v>
      </c>
      <c r="BE179" s="52" t="s">
        <v>73</v>
      </c>
      <c r="BF179" s="52" t="s">
        <v>73</v>
      </c>
      <c r="BG179" s="52" t="s">
        <v>73</v>
      </c>
      <c r="BH179" s="52" t="s">
        <v>76</v>
      </c>
      <c r="BI179" s="47">
        <f>IF(BJ179=AR179,1,0)</f>
        <v>1</v>
      </c>
      <c r="BJ179" s="47" t="s">
        <v>86</v>
      </c>
      <c r="BK179" s="51">
        <v>-5.9165543784451997E-2</v>
      </c>
      <c r="BL179" s="51">
        <v>-4.1886943092680901E-2</v>
      </c>
      <c r="BM179" s="51">
        <v>61.764911696754098</v>
      </c>
      <c r="BN179" s="51">
        <v>61.151691742809497</v>
      </c>
      <c r="BO179" s="51">
        <v>1.02915768654976</v>
      </c>
      <c r="BP179" s="51">
        <v>1.02072863342452</v>
      </c>
      <c r="BQ179" s="51">
        <v>0.58744030239503198</v>
      </c>
      <c r="BR179" s="51">
        <v>0.61195296299156199</v>
      </c>
      <c r="BS179" s="47" t="s">
        <v>73</v>
      </c>
      <c r="BT179" s="47" t="s">
        <v>73</v>
      </c>
      <c r="BU179" s="47" t="s">
        <v>73</v>
      </c>
      <c r="BV179" s="47" t="s">
        <v>73</v>
      </c>
      <c r="BW179" s="47" t="s">
        <v>73</v>
      </c>
      <c r="BX179" s="47" t="s">
        <v>73</v>
      </c>
      <c r="BY179" s="47" t="s">
        <v>73</v>
      </c>
      <c r="BZ179" s="47" t="s">
        <v>76</v>
      </c>
    </row>
    <row r="180" spans="1:78" s="30" customFormat="1" x14ac:dyDescent="0.3">
      <c r="A180" s="114">
        <v>14164700</v>
      </c>
      <c r="B180" s="30">
        <v>23774369</v>
      </c>
      <c r="C180" s="30" t="s">
        <v>12</v>
      </c>
      <c r="D180" s="30" t="s">
        <v>204</v>
      </c>
      <c r="F180" s="116"/>
      <c r="G180" s="24">
        <v>0.35</v>
      </c>
      <c r="H180" s="24" t="str">
        <f>IF(G180&gt;0.8,"VG",IF(G180&gt;0.7,"G",IF(G180&gt;0.45,"S","NS")))</f>
        <v>NS</v>
      </c>
      <c r="I180" s="24" t="str">
        <f>AJ180</f>
        <v>NS</v>
      </c>
      <c r="J180" s="24" t="str">
        <f>BB180</f>
        <v>NS</v>
      </c>
      <c r="K180" s="24" t="str">
        <f>BT180</f>
        <v>NS</v>
      </c>
      <c r="L180" s="25">
        <v>0.61</v>
      </c>
      <c r="M180" s="25" t="str">
        <f>IF(ABS(L180)&lt;5%,"VG",IF(ABS(L180)&lt;10%,"G",IF(ABS(L180)&lt;15%,"S","NS")))</f>
        <v>NS</v>
      </c>
      <c r="N180" s="24" t="str">
        <f>AO180</f>
        <v>S</v>
      </c>
      <c r="O180" s="24" t="str">
        <f>BD180</f>
        <v>NS</v>
      </c>
      <c r="P180" s="24" t="str">
        <f>BY180</f>
        <v>NS</v>
      </c>
      <c r="Q180" s="24">
        <v>0.747</v>
      </c>
      <c r="R180" s="24" t="str">
        <f>IF(Q180&lt;=0.5,"VG",IF(Q180&lt;=0.6,"G",IF(Q180&lt;=0.7,"S","NS")))</f>
        <v>NS</v>
      </c>
      <c r="S180" s="24" t="str">
        <f>AN180</f>
        <v>NS</v>
      </c>
      <c r="T180" s="24" t="str">
        <f>BF180</f>
        <v>NS</v>
      </c>
      <c r="U180" s="24" t="str">
        <f>BX180</f>
        <v>NS</v>
      </c>
      <c r="V180" s="24">
        <v>0.73</v>
      </c>
      <c r="W180" s="24" t="str">
        <f>IF(V180&gt;0.85,"VG",IF(V180&gt;0.75,"G",IF(V180&gt;0.6,"S","NS")))</f>
        <v>S</v>
      </c>
      <c r="X180" s="24" t="str">
        <f>AP180</f>
        <v>S</v>
      </c>
      <c r="Y180" s="24" t="str">
        <f>BH180</f>
        <v>S</v>
      </c>
      <c r="Z180" s="24" t="str">
        <f>BZ180</f>
        <v>S</v>
      </c>
      <c r="AA180" s="33">
        <v>3.0704881282754101E-2</v>
      </c>
      <c r="AB180" s="33">
        <v>8.4524781993650294E-2</v>
      </c>
      <c r="AC180" s="33">
        <v>57.725781118164299</v>
      </c>
      <c r="AD180" s="33">
        <v>55.898433080474298</v>
      </c>
      <c r="AE180" s="33">
        <v>0.98452786589168995</v>
      </c>
      <c r="AF180" s="33">
        <v>0.956804691672417</v>
      </c>
      <c r="AG180" s="33">
        <v>0.60214454482463797</v>
      </c>
      <c r="AH180" s="33">
        <v>0.63132009052717497</v>
      </c>
      <c r="AI180" s="36" t="s">
        <v>73</v>
      </c>
      <c r="AJ180" s="36" t="s">
        <v>73</v>
      </c>
      <c r="AK180" s="36" t="s">
        <v>73</v>
      </c>
      <c r="AL180" s="36" t="s">
        <v>73</v>
      </c>
      <c r="AM180" s="36" t="s">
        <v>73</v>
      </c>
      <c r="AN180" s="36" t="s">
        <v>73</v>
      </c>
      <c r="AO180" s="36" t="s">
        <v>76</v>
      </c>
      <c r="AP180" s="36" t="s">
        <v>76</v>
      </c>
      <c r="AR180" s="117" t="s">
        <v>86</v>
      </c>
      <c r="AS180" s="33">
        <v>-0.140948274247363</v>
      </c>
      <c r="AT180" s="33">
        <v>-0.122937769553058</v>
      </c>
      <c r="AU180" s="33">
        <v>66.867307385937096</v>
      </c>
      <c r="AV180" s="33">
        <v>66.057230496528703</v>
      </c>
      <c r="AW180" s="33">
        <v>1.0681518029977599</v>
      </c>
      <c r="AX180" s="33">
        <v>1.0596875811073101</v>
      </c>
      <c r="AY180" s="33">
        <v>0.57818284597209202</v>
      </c>
      <c r="AZ180" s="33">
        <v>0.60062178678829903</v>
      </c>
      <c r="BA180" s="36" t="s">
        <v>73</v>
      </c>
      <c r="BB180" s="36" t="s">
        <v>73</v>
      </c>
      <c r="BC180" s="36" t="s">
        <v>73</v>
      </c>
      <c r="BD180" s="36" t="s">
        <v>73</v>
      </c>
      <c r="BE180" s="36" t="s">
        <v>73</v>
      </c>
      <c r="BF180" s="36" t="s">
        <v>73</v>
      </c>
      <c r="BG180" s="36" t="s">
        <v>73</v>
      </c>
      <c r="BH180" s="36" t="s">
        <v>76</v>
      </c>
      <c r="BI180" s="30">
        <f>IF(BJ180=AR180,1,0)</f>
        <v>1</v>
      </c>
      <c r="BJ180" s="30" t="s">
        <v>86</v>
      </c>
      <c r="BK180" s="33">
        <v>-5.9165543784451997E-2</v>
      </c>
      <c r="BL180" s="33">
        <v>-4.1886943092680901E-2</v>
      </c>
      <c r="BM180" s="33">
        <v>61.764911696754098</v>
      </c>
      <c r="BN180" s="33">
        <v>61.151691742809497</v>
      </c>
      <c r="BO180" s="33">
        <v>1.02915768654976</v>
      </c>
      <c r="BP180" s="33">
        <v>1.02072863342452</v>
      </c>
      <c r="BQ180" s="33">
        <v>0.58744030239503198</v>
      </c>
      <c r="BR180" s="33">
        <v>0.61195296299156199</v>
      </c>
      <c r="BS180" s="30" t="s">
        <v>73</v>
      </c>
      <c r="BT180" s="30" t="s">
        <v>73</v>
      </c>
      <c r="BU180" s="30" t="s">
        <v>73</v>
      </c>
      <c r="BV180" s="30" t="s">
        <v>73</v>
      </c>
      <c r="BW180" s="30" t="s">
        <v>73</v>
      </c>
      <c r="BX180" s="30" t="s">
        <v>73</v>
      </c>
      <c r="BY180" s="30" t="s">
        <v>73</v>
      </c>
      <c r="BZ180" s="30" t="s">
        <v>76</v>
      </c>
    </row>
    <row r="181" spans="1:78" s="69" customFormat="1" x14ac:dyDescent="0.3">
      <c r="A181" s="72"/>
      <c r="F181" s="80"/>
      <c r="G181" s="70"/>
      <c r="H181" s="70"/>
      <c r="I181" s="70"/>
      <c r="J181" s="70"/>
      <c r="K181" s="70"/>
      <c r="L181" s="71"/>
      <c r="M181" s="71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3"/>
      <c r="AB181" s="73"/>
      <c r="AC181" s="73"/>
      <c r="AD181" s="73"/>
      <c r="AE181" s="73"/>
      <c r="AF181" s="73"/>
      <c r="AG181" s="73"/>
      <c r="AH181" s="73"/>
      <c r="AI181" s="74"/>
      <c r="AJ181" s="74"/>
      <c r="AK181" s="74"/>
      <c r="AL181" s="74"/>
      <c r="AM181" s="74"/>
      <c r="AN181" s="74"/>
      <c r="AO181" s="74"/>
      <c r="AP181" s="74"/>
      <c r="AR181" s="75"/>
      <c r="AS181" s="73"/>
      <c r="AT181" s="73"/>
      <c r="AU181" s="73"/>
      <c r="AV181" s="73"/>
      <c r="AW181" s="73"/>
      <c r="AX181" s="73"/>
      <c r="AY181" s="73"/>
      <c r="AZ181" s="73"/>
      <c r="BA181" s="74"/>
      <c r="BB181" s="74"/>
      <c r="BC181" s="74"/>
      <c r="BD181" s="74"/>
      <c r="BE181" s="74"/>
      <c r="BF181" s="74"/>
      <c r="BG181" s="74"/>
      <c r="BH181" s="74"/>
      <c r="BK181" s="73"/>
      <c r="BL181" s="73"/>
      <c r="BM181" s="73"/>
      <c r="BN181" s="73"/>
      <c r="BO181" s="73"/>
      <c r="BP181" s="73"/>
      <c r="BQ181" s="73"/>
      <c r="BR181" s="73"/>
    </row>
    <row r="182" spans="1:78" s="63" customFormat="1" x14ac:dyDescent="0.3">
      <c r="A182" s="62">
        <v>14164900</v>
      </c>
      <c r="B182" s="63">
        <v>23772751</v>
      </c>
      <c r="C182" s="63" t="s">
        <v>13</v>
      </c>
      <c r="D182" s="63" t="s">
        <v>172</v>
      </c>
      <c r="F182" s="77"/>
      <c r="G182" s="64">
        <v>0.77100000000000002</v>
      </c>
      <c r="H182" s="64" t="str">
        <f t="shared" ref="H182:H196" si="1658">IF(G182&gt;0.8,"VG",IF(G182&gt;0.7,"G",IF(G182&gt;0.45,"S","NS")))</f>
        <v>G</v>
      </c>
      <c r="I182" s="64" t="str">
        <f t="shared" ref="I182:I188" si="1659">AJ182</f>
        <v>G</v>
      </c>
      <c r="J182" s="64" t="str">
        <f t="shared" ref="J182:J188" si="1660">BB182</f>
        <v>VG</v>
      </c>
      <c r="K182" s="64" t="str">
        <f t="shared" ref="K182:K188" si="1661">BT182</f>
        <v>VG</v>
      </c>
      <c r="L182" s="65">
        <v>-1.7000000000000001E-2</v>
      </c>
      <c r="M182" s="65" t="str">
        <f t="shared" ref="M182:M196" si="1662">IF(ABS(L182)&lt;5%,"VG",IF(ABS(L182)&lt;10%,"G",IF(ABS(L182)&lt;15%,"S","NS")))</f>
        <v>VG</v>
      </c>
      <c r="N182" s="64" t="str">
        <f t="shared" ref="N182:N188" si="1663">AO182</f>
        <v>G</v>
      </c>
      <c r="O182" s="64" t="str">
        <f t="shared" ref="O182:O188" si="1664">BD182</f>
        <v>VG</v>
      </c>
      <c r="P182" s="64" t="str">
        <f t="shared" ref="P182:P188" si="1665">BY182</f>
        <v>G</v>
      </c>
      <c r="Q182" s="64">
        <v>0.47699999999999998</v>
      </c>
      <c r="R182" s="64" t="str">
        <f t="shared" ref="R182:R196" si="1666">IF(Q182&lt;=0.5,"VG",IF(Q182&lt;=0.6,"G",IF(Q182&lt;=0.7,"S","NS")))</f>
        <v>VG</v>
      </c>
      <c r="S182" s="64" t="str">
        <f t="shared" ref="S182:S188" si="1667">AN182</f>
        <v>VG</v>
      </c>
      <c r="T182" s="64" t="str">
        <f t="shared" ref="T182:T188" si="1668">BF182</f>
        <v>VG</v>
      </c>
      <c r="U182" s="64" t="str">
        <f t="shared" ref="U182:U188" si="1669">BX182</f>
        <v>VG</v>
      </c>
      <c r="V182" s="64">
        <v>0.79300000000000004</v>
      </c>
      <c r="W182" s="64" t="str">
        <f t="shared" ref="W182:W196" si="1670">IF(V182&gt;0.85,"VG",IF(V182&gt;0.75,"G",IF(V182&gt;0.6,"S","NS")))</f>
        <v>G</v>
      </c>
      <c r="X182" s="64" t="str">
        <f t="shared" ref="X182:X188" si="1671">AP182</f>
        <v>G</v>
      </c>
      <c r="Y182" s="64" t="str">
        <f t="shared" ref="Y182:Y188" si="1672">BH182</f>
        <v>VG</v>
      </c>
      <c r="Z182" s="64" t="str">
        <f t="shared" ref="Z182:Z188" si="1673">BZ182</f>
        <v>G</v>
      </c>
      <c r="AA182" s="66">
        <v>0.82957537734731002</v>
      </c>
      <c r="AB182" s="66">
        <v>0.770017181523593</v>
      </c>
      <c r="AC182" s="66">
        <v>4.1945904485044201</v>
      </c>
      <c r="AD182" s="66">
        <v>1.60133556975805</v>
      </c>
      <c r="AE182" s="66">
        <v>0.41282517201920899</v>
      </c>
      <c r="AF182" s="66">
        <v>0.47956523902010201</v>
      </c>
      <c r="AG182" s="66">
        <v>0.83981224617125405</v>
      </c>
      <c r="AH182" s="66">
        <v>0.77168278397218004</v>
      </c>
      <c r="AI182" s="67" t="s">
        <v>77</v>
      </c>
      <c r="AJ182" s="67" t="s">
        <v>75</v>
      </c>
      <c r="AK182" s="67" t="s">
        <v>77</v>
      </c>
      <c r="AL182" s="67" t="s">
        <v>77</v>
      </c>
      <c r="AM182" s="67" t="s">
        <v>77</v>
      </c>
      <c r="AN182" s="67" t="s">
        <v>77</v>
      </c>
      <c r="AO182" s="67" t="s">
        <v>75</v>
      </c>
      <c r="AP182" s="67" t="s">
        <v>75</v>
      </c>
      <c r="AR182" s="68" t="s">
        <v>87</v>
      </c>
      <c r="AS182" s="66">
        <v>0.84535320975234196</v>
      </c>
      <c r="AT182" s="66">
        <v>0.852362033202411</v>
      </c>
      <c r="AU182" s="66">
        <v>0.65503642042571297</v>
      </c>
      <c r="AV182" s="66">
        <v>0.70929549035220396</v>
      </c>
      <c r="AW182" s="66">
        <v>0.39325156102380399</v>
      </c>
      <c r="AX182" s="66">
        <v>0.38423686288224501</v>
      </c>
      <c r="AY182" s="66">
        <v>0.84908178687649805</v>
      </c>
      <c r="AZ182" s="66">
        <v>0.85623492331974904</v>
      </c>
      <c r="BA182" s="67" t="s">
        <v>77</v>
      </c>
      <c r="BB182" s="67" t="s">
        <v>77</v>
      </c>
      <c r="BC182" s="67" t="s">
        <v>77</v>
      </c>
      <c r="BD182" s="67" t="s">
        <v>77</v>
      </c>
      <c r="BE182" s="67" t="s">
        <v>77</v>
      </c>
      <c r="BF182" s="67" t="s">
        <v>77</v>
      </c>
      <c r="BG182" s="67" t="s">
        <v>75</v>
      </c>
      <c r="BH182" s="67" t="s">
        <v>77</v>
      </c>
      <c r="BI182" s="63">
        <f t="shared" ref="BI182:BI188" si="1674">IF(BJ182=AR182,1,0)</f>
        <v>1</v>
      </c>
      <c r="BJ182" s="63" t="s">
        <v>87</v>
      </c>
      <c r="BK182" s="66">
        <v>0.83149852870428698</v>
      </c>
      <c r="BL182" s="66">
        <v>0.840051780765255</v>
      </c>
      <c r="BM182" s="66">
        <v>2.4536945846266698</v>
      </c>
      <c r="BN182" s="66">
        <v>1.8573873082821999</v>
      </c>
      <c r="BO182" s="66">
        <v>0.41048930716367399</v>
      </c>
      <c r="BP182" s="66">
        <v>0.39993526880577102</v>
      </c>
      <c r="BQ182" s="66">
        <v>0.83515826593662201</v>
      </c>
      <c r="BR182" s="66">
        <v>0.84255161739777595</v>
      </c>
      <c r="BS182" s="63" t="s">
        <v>77</v>
      </c>
      <c r="BT182" s="63" t="s">
        <v>77</v>
      </c>
      <c r="BU182" s="63" t="s">
        <v>77</v>
      </c>
      <c r="BV182" s="63" t="s">
        <v>77</v>
      </c>
      <c r="BW182" s="63" t="s">
        <v>77</v>
      </c>
      <c r="BX182" s="63" t="s">
        <v>77</v>
      </c>
      <c r="BY182" s="63" t="s">
        <v>75</v>
      </c>
      <c r="BZ182" s="63" t="s">
        <v>75</v>
      </c>
    </row>
    <row r="183" spans="1:78" s="63" customFormat="1" x14ac:dyDescent="0.3">
      <c r="A183" s="62">
        <v>14164900</v>
      </c>
      <c r="B183" s="63">
        <v>23772751</v>
      </c>
      <c r="C183" s="63" t="s">
        <v>13</v>
      </c>
      <c r="D183" s="63" t="s">
        <v>175</v>
      </c>
      <c r="F183" s="77"/>
      <c r="G183" s="64">
        <v>0.76</v>
      </c>
      <c r="H183" s="64" t="str">
        <f t="shared" si="1658"/>
        <v>G</v>
      </c>
      <c r="I183" s="64" t="str">
        <f t="shared" si="1659"/>
        <v>G</v>
      </c>
      <c r="J183" s="64" t="str">
        <f t="shared" si="1660"/>
        <v>VG</v>
      </c>
      <c r="K183" s="64" t="str">
        <f t="shared" si="1661"/>
        <v>VG</v>
      </c>
      <c r="L183" s="65">
        <v>-1.9E-2</v>
      </c>
      <c r="M183" s="65" t="str">
        <f t="shared" si="1662"/>
        <v>VG</v>
      </c>
      <c r="N183" s="64" t="str">
        <f t="shared" si="1663"/>
        <v>G</v>
      </c>
      <c r="O183" s="64" t="str">
        <f t="shared" si="1664"/>
        <v>VG</v>
      </c>
      <c r="P183" s="64" t="str">
        <f t="shared" si="1665"/>
        <v>G</v>
      </c>
      <c r="Q183" s="64">
        <v>0.49</v>
      </c>
      <c r="R183" s="64" t="str">
        <f t="shared" si="1666"/>
        <v>VG</v>
      </c>
      <c r="S183" s="64" t="str">
        <f t="shared" si="1667"/>
        <v>VG</v>
      </c>
      <c r="T183" s="64" t="str">
        <f t="shared" si="1668"/>
        <v>VG</v>
      </c>
      <c r="U183" s="64" t="str">
        <f t="shared" si="1669"/>
        <v>VG</v>
      </c>
      <c r="V183" s="64">
        <v>0.79300000000000004</v>
      </c>
      <c r="W183" s="64" t="str">
        <f t="shared" si="1670"/>
        <v>G</v>
      </c>
      <c r="X183" s="64" t="str">
        <f t="shared" si="1671"/>
        <v>G</v>
      </c>
      <c r="Y183" s="64" t="str">
        <f t="shared" si="1672"/>
        <v>VG</v>
      </c>
      <c r="Z183" s="64" t="str">
        <f t="shared" si="1673"/>
        <v>G</v>
      </c>
      <c r="AA183" s="66">
        <v>0.82957537734731002</v>
      </c>
      <c r="AB183" s="66">
        <v>0.770017181523593</v>
      </c>
      <c r="AC183" s="66">
        <v>4.1945904485044201</v>
      </c>
      <c r="AD183" s="66">
        <v>1.60133556975805</v>
      </c>
      <c r="AE183" s="66">
        <v>0.41282517201920899</v>
      </c>
      <c r="AF183" s="66">
        <v>0.47956523902010201</v>
      </c>
      <c r="AG183" s="66">
        <v>0.83981224617125405</v>
      </c>
      <c r="AH183" s="66">
        <v>0.77168278397218004</v>
      </c>
      <c r="AI183" s="67" t="s">
        <v>77</v>
      </c>
      <c r="AJ183" s="67" t="s">
        <v>75</v>
      </c>
      <c r="AK183" s="67" t="s">
        <v>77</v>
      </c>
      <c r="AL183" s="67" t="s">
        <v>77</v>
      </c>
      <c r="AM183" s="67" t="s">
        <v>77</v>
      </c>
      <c r="AN183" s="67" t="s">
        <v>77</v>
      </c>
      <c r="AO183" s="67" t="s">
        <v>75</v>
      </c>
      <c r="AP183" s="67" t="s">
        <v>75</v>
      </c>
      <c r="AR183" s="68" t="s">
        <v>87</v>
      </c>
      <c r="AS183" s="66">
        <v>0.84535320975234196</v>
      </c>
      <c r="AT183" s="66">
        <v>0.852362033202411</v>
      </c>
      <c r="AU183" s="66">
        <v>0.65503642042571297</v>
      </c>
      <c r="AV183" s="66">
        <v>0.70929549035220396</v>
      </c>
      <c r="AW183" s="66">
        <v>0.39325156102380399</v>
      </c>
      <c r="AX183" s="66">
        <v>0.38423686288224501</v>
      </c>
      <c r="AY183" s="66">
        <v>0.84908178687649805</v>
      </c>
      <c r="AZ183" s="66">
        <v>0.85623492331974904</v>
      </c>
      <c r="BA183" s="67" t="s">
        <v>77</v>
      </c>
      <c r="BB183" s="67" t="s">
        <v>77</v>
      </c>
      <c r="BC183" s="67" t="s">
        <v>77</v>
      </c>
      <c r="BD183" s="67" t="s">
        <v>77</v>
      </c>
      <c r="BE183" s="67" t="s">
        <v>77</v>
      </c>
      <c r="BF183" s="67" t="s">
        <v>77</v>
      </c>
      <c r="BG183" s="67" t="s">
        <v>75</v>
      </c>
      <c r="BH183" s="67" t="s">
        <v>77</v>
      </c>
      <c r="BI183" s="63">
        <f t="shared" si="1674"/>
        <v>1</v>
      </c>
      <c r="BJ183" s="63" t="s">
        <v>87</v>
      </c>
      <c r="BK183" s="66">
        <v>0.83149852870428698</v>
      </c>
      <c r="BL183" s="66">
        <v>0.840051780765255</v>
      </c>
      <c r="BM183" s="66">
        <v>2.4536945846266698</v>
      </c>
      <c r="BN183" s="66">
        <v>1.8573873082821999</v>
      </c>
      <c r="BO183" s="66">
        <v>0.41048930716367399</v>
      </c>
      <c r="BP183" s="66">
        <v>0.39993526880577102</v>
      </c>
      <c r="BQ183" s="66">
        <v>0.83515826593662201</v>
      </c>
      <c r="BR183" s="66">
        <v>0.84255161739777595</v>
      </c>
      <c r="BS183" s="63" t="s">
        <v>77</v>
      </c>
      <c r="BT183" s="63" t="s">
        <v>77</v>
      </c>
      <c r="BU183" s="63" t="s">
        <v>77</v>
      </c>
      <c r="BV183" s="63" t="s">
        <v>77</v>
      </c>
      <c r="BW183" s="63" t="s">
        <v>77</v>
      </c>
      <c r="BX183" s="63" t="s">
        <v>77</v>
      </c>
      <c r="BY183" s="63" t="s">
        <v>75</v>
      </c>
      <c r="BZ183" s="63" t="s">
        <v>75</v>
      </c>
    </row>
    <row r="184" spans="1:78" s="63" customFormat="1" x14ac:dyDescent="0.3">
      <c r="A184" s="62">
        <v>14164900</v>
      </c>
      <c r="B184" s="63">
        <v>23772751</v>
      </c>
      <c r="C184" s="63" t="s">
        <v>13</v>
      </c>
      <c r="D184" s="63" t="s">
        <v>176</v>
      </c>
      <c r="F184" s="77"/>
      <c r="G184" s="64">
        <v>0.74</v>
      </c>
      <c r="H184" s="64" t="str">
        <f t="shared" si="1658"/>
        <v>G</v>
      </c>
      <c r="I184" s="64" t="str">
        <f t="shared" si="1659"/>
        <v>G</v>
      </c>
      <c r="J184" s="64" t="str">
        <f t="shared" si="1660"/>
        <v>VG</v>
      </c>
      <c r="K184" s="64" t="str">
        <f t="shared" si="1661"/>
        <v>VG</v>
      </c>
      <c r="L184" s="65">
        <v>-8.0000000000000002E-3</v>
      </c>
      <c r="M184" s="65" t="str">
        <f t="shared" si="1662"/>
        <v>VG</v>
      </c>
      <c r="N184" s="64" t="str">
        <f t="shared" si="1663"/>
        <v>G</v>
      </c>
      <c r="O184" s="64" t="str">
        <f t="shared" si="1664"/>
        <v>VG</v>
      </c>
      <c r="P184" s="64" t="str">
        <f t="shared" si="1665"/>
        <v>G</v>
      </c>
      <c r="Q184" s="64">
        <v>0.51</v>
      </c>
      <c r="R184" s="64" t="str">
        <f t="shared" si="1666"/>
        <v>G</v>
      </c>
      <c r="S184" s="64" t="str">
        <f t="shared" si="1667"/>
        <v>VG</v>
      </c>
      <c r="T184" s="64" t="str">
        <f t="shared" si="1668"/>
        <v>VG</v>
      </c>
      <c r="U184" s="64" t="str">
        <f t="shared" si="1669"/>
        <v>VG</v>
      </c>
      <c r="V184" s="64">
        <v>0.82</v>
      </c>
      <c r="W184" s="64" t="str">
        <f t="shared" si="1670"/>
        <v>G</v>
      </c>
      <c r="X184" s="64" t="str">
        <f t="shared" si="1671"/>
        <v>G</v>
      </c>
      <c r="Y184" s="64" t="str">
        <f t="shared" si="1672"/>
        <v>VG</v>
      </c>
      <c r="Z184" s="64" t="str">
        <f t="shared" si="1673"/>
        <v>G</v>
      </c>
      <c r="AA184" s="66">
        <v>0.82957537734731002</v>
      </c>
      <c r="AB184" s="66">
        <v>0.770017181523593</v>
      </c>
      <c r="AC184" s="66">
        <v>4.1945904485044201</v>
      </c>
      <c r="AD184" s="66">
        <v>1.60133556975805</v>
      </c>
      <c r="AE184" s="66">
        <v>0.41282517201920899</v>
      </c>
      <c r="AF184" s="66">
        <v>0.47956523902010201</v>
      </c>
      <c r="AG184" s="66">
        <v>0.83981224617125405</v>
      </c>
      <c r="AH184" s="66">
        <v>0.77168278397218004</v>
      </c>
      <c r="AI184" s="67" t="s">
        <v>77</v>
      </c>
      <c r="AJ184" s="67" t="s">
        <v>75</v>
      </c>
      <c r="AK184" s="67" t="s">
        <v>77</v>
      </c>
      <c r="AL184" s="67" t="s">
        <v>77</v>
      </c>
      <c r="AM184" s="67" t="s">
        <v>77</v>
      </c>
      <c r="AN184" s="67" t="s">
        <v>77</v>
      </c>
      <c r="AO184" s="67" t="s">
        <v>75</v>
      </c>
      <c r="AP184" s="67" t="s">
        <v>75</v>
      </c>
      <c r="AR184" s="68" t="s">
        <v>87</v>
      </c>
      <c r="AS184" s="66">
        <v>0.84535320975234196</v>
      </c>
      <c r="AT184" s="66">
        <v>0.852362033202411</v>
      </c>
      <c r="AU184" s="66">
        <v>0.65503642042571297</v>
      </c>
      <c r="AV184" s="66">
        <v>0.70929549035220396</v>
      </c>
      <c r="AW184" s="66">
        <v>0.39325156102380399</v>
      </c>
      <c r="AX184" s="66">
        <v>0.38423686288224501</v>
      </c>
      <c r="AY184" s="66">
        <v>0.84908178687649805</v>
      </c>
      <c r="AZ184" s="66">
        <v>0.85623492331974904</v>
      </c>
      <c r="BA184" s="67" t="s">
        <v>77</v>
      </c>
      <c r="BB184" s="67" t="s">
        <v>77</v>
      </c>
      <c r="BC184" s="67" t="s">
        <v>77</v>
      </c>
      <c r="BD184" s="67" t="s">
        <v>77</v>
      </c>
      <c r="BE184" s="67" t="s">
        <v>77</v>
      </c>
      <c r="BF184" s="67" t="s">
        <v>77</v>
      </c>
      <c r="BG184" s="67" t="s">
        <v>75</v>
      </c>
      <c r="BH184" s="67" t="s">
        <v>77</v>
      </c>
      <c r="BI184" s="63">
        <f t="shared" si="1674"/>
        <v>1</v>
      </c>
      <c r="BJ184" s="63" t="s">
        <v>87</v>
      </c>
      <c r="BK184" s="66">
        <v>0.83149852870428698</v>
      </c>
      <c r="BL184" s="66">
        <v>0.840051780765255</v>
      </c>
      <c r="BM184" s="66">
        <v>2.4536945846266698</v>
      </c>
      <c r="BN184" s="66">
        <v>1.8573873082821999</v>
      </c>
      <c r="BO184" s="66">
        <v>0.41048930716367399</v>
      </c>
      <c r="BP184" s="66">
        <v>0.39993526880577102</v>
      </c>
      <c r="BQ184" s="66">
        <v>0.83515826593662201</v>
      </c>
      <c r="BR184" s="66">
        <v>0.84255161739777595</v>
      </c>
      <c r="BS184" s="63" t="s">
        <v>77</v>
      </c>
      <c r="BT184" s="63" t="s">
        <v>77</v>
      </c>
      <c r="BU184" s="63" t="s">
        <v>77</v>
      </c>
      <c r="BV184" s="63" t="s">
        <v>77</v>
      </c>
      <c r="BW184" s="63" t="s">
        <v>77</v>
      </c>
      <c r="BX184" s="63" t="s">
        <v>77</v>
      </c>
      <c r="BY184" s="63" t="s">
        <v>75</v>
      </c>
      <c r="BZ184" s="63" t="s">
        <v>75</v>
      </c>
    </row>
    <row r="185" spans="1:78" s="63" customFormat="1" x14ac:dyDescent="0.3">
      <c r="A185" s="62">
        <v>14164900</v>
      </c>
      <c r="B185" s="63">
        <v>23772751</v>
      </c>
      <c r="C185" s="63" t="s">
        <v>13</v>
      </c>
      <c r="D185" s="63" t="s">
        <v>177</v>
      </c>
      <c r="F185" s="77"/>
      <c r="G185" s="64">
        <v>0.75</v>
      </c>
      <c r="H185" s="64" t="str">
        <f t="shared" si="1658"/>
        <v>G</v>
      </c>
      <c r="I185" s="64" t="str">
        <f t="shared" si="1659"/>
        <v>G</v>
      </c>
      <c r="J185" s="64" t="str">
        <f t="shared" si="1660"/>
        <v>VG</v>
      </c>
      <c r="K185" s="64" t="str">
        <f t="shared" si="1661"/>
        <v>VG</v>
      </c>
      <c r="L185" s="65">
        <v>-7.0000000000000001E-3</v>
      </c>
      <c r="M185" s="65" t="str">
        <f t="shared" si="1662"/>
        <v>VG</v>
      </c>
      <c r="N185" s="64" t="str">
        <f t="shared" si="1663"/>
        <v>G</v>
      </c>
      <c r="O185" s="64" t="str">
        <f t="shared" si="1664"/>
        <v>VG</v>
      </c>
      <c r="P185" s="64" t="str">
        <f t="shared" si="1665"/>
        <v>G</v>
      </c>
      <c r="Q185" s="64">
        <v>0.5</v>
      </c>
      <c r="R185" s="64" t="str">
        <f t="shared" si="1666"/>
        <v>VG</v>
      </c>
      <c r="S185" s="64" t="str">
        <f t="shared" si="1667"/>
        <v>VG</v>
      </c>
      <c r="T185" s="64" t="str">
        <f t="shared" si="1668"/>
        <v>VG</v>
      </c>
      <c r="U185" s="64" t="str">
        <f t="shared" si="1669"/>
        <v>VG</v>
      </c>
      <c r="V185" s="64">
        <v>0.78</v>
      </c>
      <c r="W185" s="64" t="str">
        <f t="shared" si="1670"/>
        <v>G</v>
      </c>
      <c r="X185" s="64" t="str">
        <f t="shared" si="1671"/>
        <v>G</v>
      </c>
      <c r="Y185" s="64" t="str">
        <f t="shared" si="1672"/>
        <v>VG</v>
      </c>
      <c r="Z185" s="64" t="str">
        <f t="shared" si="1673"/>
        <v>G</v>
      </c>
      <c r="AA185" s="66">
        <v>0.82957537734731002</v>
      </c>
      <c r="AB185" s="66">
        <v>0.770017181523593</v>
      </c>
      <c r="AC185" s="66">
        <v>4.1945904485044201</v>
      </c>
      <c r="AD185" s="66">
        <v>1.60133556975805</v>
      </c>
      <c r="AE185" s="66">
        <v>0.41282517201920899</v>
      </c>
      <c r="AF185" s="66">
        <v>0.47956523902010201</v>
      </c>
      <c r="AG185" s="66">
        <v>0.83981224617125405</v>
      </c>
      <c r="AH185" s="66">
        <v>0.77168278397218004</v>
      </c>
      <c r="AI185" s="67" t="s">
        <v>77</v>
      </c>
      <c r="AJ185" s="67" t="s">
        <v>75</v>
      </c>
      <c r="AK185" s="67" t="s">
        <v>77</v>
      </c>
      <c r="AL185" s="67" t="s">
        <v>77</v>
      </c>
      <c r="AM185" s="67" t="s">
        <v>77</v>
      </c>
      <c r="AN185" s="67" t="s">
        <v>77</v>
      </c>
      <c r="AO185" s="67" t="s">
        <v>75</v>
      </c>
      <c r="AP185" s="67" t="s">
        <v>75</v>
      </c>
      <c r="AR185" s="68" t="s">
        <v>87</v>
      </c>
      <c r="AS185" s="66">
        <v>0.84535320975234196</v>
      </c>
      <c r="AT185" s="66">
        <v>0.852362033202411</v>
      </c>
      <c r="AU185" s="66">
        <v>0.65503642042571297</v>
      </c>
      <c r="AV185" s="66">
        <v>0.70929549035220396</v>
      </c>
      <c r="AW185" s="66">
        <v>0.39325156102380399</v>
      </c>
      <c r="AX185" s="66">
        <v>0.38423686288224501</v>
      </c>
      <c r="AY185" s="66">
        <v>0.84908178687649805</v>
      </c>
      <c r="AZ185" s="66">
        <v>0.85623492331974904</v>
      </c>
      <c r="BA185" s="67" t="s">
        <v>77</v>
      </c>
      <c r="BB185" s="67" t="s">
        <v>77</v>
      </c>
      <c r="BC185" s="67" t="s">
        <v>77</v>
      </c>
      <c r="BD185" s="67" t="s">
        <v>77</v>
      </c>
      <c r="BE185" s="67" t="s">
        <v>77</v>
      </c>
      <c r="BF185" s="67" t="s">
        <v>77</v>
      </c>
      <c r="BG185" s="67" t="s">
        <v>75</v>
      </c>
      <c r="BH185" s="67" t="s">
        <v>77</v>
      </c>
      <c r="BI185" s="63">
        <f t="shared" si="1674"/>
        <v>1</v>
      </c>
      <c r="BJ185" s="63" t="s">
        <v>87</v>
      </c>
      <c r="BK185" s="66">
        <v>0.83149852870428698</v>
      </c>
      <c r="BL185" s="66">
        <v>0.840051780765255</v>
      </c>
      <c r="BM185" s="66">
        <v>2.4536945846266698</v>
      </c>
      <c r="BN185" s="66">
        <v>1.8573873082821999</v>
      </c>
      <c r="BO185" s="66">
        <v>0.41048930716367399</v>
      </c>
      <c r="BP185" s="66">
        <v>0.39993526880577102</v>
      </c>
      <c r="BQ185" s="66">
        <v>0.83515826593662201</v>
      </c>
      <c r="BR185" s="66">
        <v>0.84255161739777595</v>
      </c>
      <c r="BS185" s="63" t="s">
        <v>77</v>
      </c>
      <c r="BT185" s="63" t="s">
        <v>77</v>
      </c>
      <c r="BU185" s="63" t="s">
        <v>77</v>
      </c>
      <c r="BV185" s="63" t="s">
        <v>77</v>
      </c>
      <c r="BW185" s="63" t="s">
        <v>77</v>
      </c>
      <c r="BX185" s="63" t="s">
        <v>77</v>
      </c>
      <c r="BY185" s="63" t="s">
        <v>75</v>
      </c>
      <c r="BZ185" s="63" t="s">
        <v>75</v>
      </c>
    </row>
    <row r="186" spans="1:78" s="63" customFormat="1" x14ac:dyDescent="0.3">
      <c r="A186" s="62">
        <v>14164900</v>
      </c>
      <c r="B186" s="63">
        <v>23772751</v>
      </c>
      <c r="C186" s="63" t="s">
        <v>13</v>
      </c>
      <c r="D186" s="83">
        <v>44181</v>
      </c>
      <c r="E186" s="83"/>
      <c r="F186" s="77"/>
      <c r="G186" s="64">
        <v>0.69</v>
      </c>
      <c r="H186" s="64" t="str">
        <f t="shared" si="1658"/>
        <v>S</v>
      </c>
      <c r="I186" s="64" t="str">
        <f t="shared" si="1659"/>
        <v>G</v>
      </c>
      <c r="J186" s="64" t="str">
        <f t="shared" si="1660"/>
        <v>VG</v>
      </c>
      <c r="K186" s="64" t="str">
        <f t="shared" si="1661"/>
        <v>VG</v>
      </c>
      <c r="L186" s="65">
        <v>1.7000000000000001E-2</v>
      </c>
      <c r="M186" s="65" t="str">
        <f t="shared" si="1662"/>
        <v>VG</v>
      </c>
      <c r="N186" s="64" t="str">
        <f t="shared" si="1663"/>
        <v>G</v>
      </c>
      <c r="O186" s="64" t="str">
        <f t="shared" si="1664"/>
        <v>VG</v>
      </c>
      <c r="P186" s="64" t="str">
        <f t="shared" si="1665"/>
        <v>G</v>
      </c>
      <c r="Q186" s="64">
        <v>0.56000000000000005</v>
      </c>
      <c r="R186" s="64" t="str">
        <f t="shared" si="1666"/>
        <v>G</v>
      </c>
      <c r="S186" s="64" t="str">
        <f t="shared" si="1667"/>
        <v>VG</v>
      </c>
      <c r="T186" s="64" t="str">
        <f t="shared" si="1668"/>
        <v>VG</v>
      </c>
      <c r="U186" s="64" t="str">
        <f t="shared" si="1669"/>
        <v>VG</v>
      </c>
      <c r="V186" s="64">
        <v>0.7</v>
      </c>
      <c r="W186" s="64" t="str">
        <f t="shared" si="1670"/>
        <v>S</v>
      </c>
      <c r="X186" s="64" t="str">
        <f t="shared" si="1671"/>
        <v>G</v>
      </c>
      <c r="Y186" s="64" t="str">
        <f t="shared" si="1672"/>
        <v>VG</v>
      </c>
      <c r="Z186" s="64" t="str">
        <f t="shared" si="1673"/>
        <v>G</v>
      </c>
      <c r="AA186" s="66">
        <v>0.82957537734731002</v>
      </c>
      <c r="AB186" s="66">
        <v>0.770017181523593</v>
      </c>
      <c r="AC186" s="66">
        <v>4.1945904485044201</v>
      </c>
      <c r="AD186" s="66">
        <v>1.60133556975805</v>
      </c>
      <c r="AE186" s="66">
        <v>0.41282517201920899</v>
      </c>
      <c r="AF186" s="66">
        <v>0.47956523902010201</v>
      </c>
      <c r="AG186" s="66">
        <v>0.83981224617125405</v>
      </c>
      <c r="AH186" s="66">
        <v>0.77168278397218004</v>
      </c>
      <c r="AI186" s="67" t="s">
        <v>77</v>
      </c>
      <c r="AJ186" s="67" t="s">
        <v>75</v>
      </c>
      <c r="AK186" s="67" t="s">
        <v>77</v>
      </c>
      <c r="AL186" s="67" t="s">
        <v>77</v>
      </c>
      <c r="AM186" s="67" t="s">
        <v>77</v>
      </c>
      <c r="AN186" s="67" t="s">
        <v>77</v>
      </c>
      <c r="AO186" s="67" t="s">
        <v>75</v>
      </c>
      <c r="AP186" s="67" t="s">
        <v>75</v>
      </c>
      <c r="AR186" s="68" t="s">
        <v>87</v>
      </c>
      <c r="AS186" s="66">
        <v>0.84535320975234196</v>
      </c>
      <c r="AT186" s="66">
        <v>0.852362033202411</v>
      </c>
      <c r="AU186" s="66">
        <v>0.65503642042571297</v>
      </c>
      <c r="AV186" s="66">
        <v>0.70929549035220396</v>
      </c>
      <c r="AW186" s="66">
        <v>0.39325156102380399</v>
      </c>
      <c r="AX186" s="66">
        <v>0.38423686288224501</v>
      </c>
      <c r="AY186" s="66">
        <v>0.84908178687649805</v>
      </c>
      <c r="AZ186" s="66">
        <v>0.85623492331974904</v>
      </c>
      <c r="BA186" s="67" t="s">
        <v>77</v>
      </c>
      <c r="BB186" s="67" t="s">
        <v>77</v>
      </c>
      <c r="BC186" s="67" t="s">
        <v>77</v>
      </c>
      <c r="BD186" s="67" t="s">
        <v>77</v>
      </c>
      <c r="BE186" s="67" t="s">
        <v>77</v>
      </c>
      <c r="BF186" s="67" t="s">
        <v>77</v>
      </c>
      <c r="BG186" s="67" t="s">
        <v>75</v>
      </c>
      <c r="BH186" s="67" t="s">
        <v>77</v>
      </c>
      <c r="BI186" s="63">
        <f t="shared" si="1674"/>
        <v>1</v>
      </c>
      <c r="BJ186" s="63" t="s">
        <v>87</v>
      </c>
      <c r="BK186" s="66">
        <v>0.83149852870428698</v>
      </c>
      <c r="BL186" s="66">
        <v>0.840051780765255</v>
      </c>
      <c r="BM186" s="66">
        <v>2.4536945846266698</v>
      </c>
      <c r="BN186" s="66">
        <v>1.8573873082821999</v>
      </c>
      <c r="BO186" s="66">
        <v>0.41048930716367399</v>
      </c>
      <c r="BP186" s="66">
        <v>0.39993526880577102</v>
      </c>
      <c r="BQ186" s="66">
        <v>0.83515826593662201</v>
      </c>
      <c r="BR186" s="66">
        <v>0.84255161739777595</v>
      </c>
      <c r="BS186" s="63" t="s">
        <v>77</v>
      </c>
      <c r="BT186" s="63" t="s">
        <v>77</v>
      </c>
      <c r="BU186" s="63" t="s">
        <v>77</v>
      </c>
      <c r="BV186" s="63" t="s">
        <v>77</v>
      </c>
      <c r="BW186" s="63" t="s">
        <v>77</v>
      </c>
      <c r="BX186" s="63" t="s">
        <v>77</v>
      </c>
      <c r="BY186" s="63" t="s">
        <v>75</v>
      </c>
      <c r="BZ186" s="63" t="s">
        <v>75</v>
      </c>
    </row>
    <row r="187" spans="1:78" s="63" customFormat="1" x14ac:dyDescent="0.3">
      <c r="A187" s="62">
        <v>14164900</v>
      </c>
      <c r="B187" s="63">
        <v>23772751</v>
      </c>
      <c r="C187" s="63" t="s">
        <v>13</v>
      </c>
      <c r="D187" s="83" t="s">
        <v>185</v>
      </c>
      <c r="E187" s="83"/>
      <c r="F187" s="77"/>
      <c r="G187" s="64">
        <v>0.68</v>
      </c>
      <c r="H187" s="64" t="str">
        <f t="shared" si="1658"/>
        <v>S</v>
      </c>
      <c r="I187" s="64" t="str">
        <f t="shared" si="1659"/>
        <v>G</v>
      </c>
      <c r="J187" s="64" t="str">
        <f t="shared" si="1660"/>
        <v>VG</v>
      </c>
      <c r="K187" s="64" t="str">
        <f t="shared" si="1661"/>
        <v>VG</v>
      </c>
      <c r="L187" s="65">
        <v>8.7999999999999995E-2</v>
      </c>
      <c r="M187" s="65" t="str">
        <f t="shared" si="1662"/>
        <v>G</v>
      </c>
      <c r="N187" s="64" t="str">
        <f t="shared" si="1663"/>
        <v>G</v>
      </c>
      <c r="O187" s="64" t="str">
        <f t="shared" si="1664"/>
        <v>VG</v>
      </c>
      <c r="P187" s="64" t="str">
        <f t="shared" si="1665"/>
        <v>G</v>
      </c>
      <c r="Q187" s="64">
        <v>0.56000000000000005</v>
      </c>
      <c r="R187" s="64" t="str">
        <f t="shared" si="1666"/>
        <v>G</v>
      </c>
      <c r="S187" s="64" t="str">
        <f t="shared" si="1667"/>
        <v>VG</v>
      </c>
      <c r="T187" s="64" t="str">
        <f t="shared" si="1668"/>
        <v>VG</v>
      </c>
      <c r="U187" s="64" t="str">
        <f t="shared" si="1669"/>
        <v>VG</v>
      </c>
      <c r="V187" s="64">
        <v>0.71</v>
      </c>
      <c r="W187" s="64" t="str">
        <f t="shared" si="1670"/>
        <v>S</v>
      </c>
      <c r="X187" s="64" t="str">
        <f t="shared" si="1671"/>
        <v>G</v>
      </c>
      <c r="Y187" s="64" t="str">
        <f t="shared" si="1672"/>
        <v>VG</v>
      </c>
      <c r="Z187" s="64" t="str">
        <f t="shared" si="1673"/>
        <v>G</v>
      </c>
      <c r="AA187" s="66">
        <v>0.82957537734731002</v>
      </c>
      <c r="AB187" s="66">
        <v>0.770017181523593</v>
      </c>
      <c r="AC187" s="66">
        <v>4.1945904485044201</v>
      </c>
      <c r="AD187" s="66">
        <v>1.60133556975805</v>
      </c>
      <c r="AE187" s="66">
        <v>0.41282517201920899</v>
      </c>
      <c r="AF187" s="66">
        <v>0.47956523902010201</v>
      </c>
      <c r="AG187" s="66">
        <v>0.83981224617125405</v>
      </c>
      <c r="AH187" s="66">
        <v>0.77168278397218004</v>
      </c>
      <c r="AI187" s="67" t="s">
        <v>77</v>
      </c>
      <c r="AJ187" s="67" t="s">
        <v>75</v>
      </c>
      <c r="AK187" s="67" t="s">
        <v>77</v>
      </c>
      <c r="AL187" s="67" t="s">
        <v>77</v>
      </c>
      <c r="AM187" s="67" t="s">
        <v>77</v>
      </c>
      <c r="AN187" s="67" t="s">
        <v>77</v>
      </c>
      <c r="AO187" s="67" t="s">
        <v>75</v>
      </c>
      <c r="AP187" s="67" t="s">
        <v>75</v>
      </c>
      <c r="AR187" s="68" t="s">
        <v>87</v>
      </c>
      <c r="AS187" s="66">
        <v>0.84535320975234196</v>
      </c>
      <c r="AT187" s="66">
        <v>0.852362033202411</v>
      </c>
      <c r="AU187" s="66">
        <v>0.65503642042571297</v>
      </c>
      <c r="AV187" s="66">
        <v>0.70929549035220396</v>
      </c>
      <c r="AW187" s="66">
        <v>0.39325156102380399</v>
      </c>
      <c r="AX187" s="66">
        <v>0.38423686288224501</v>
      </c>
      <c r="AY187" s="66">
        <v>0.84908178687649805</v>
      </c>
      <c r="AZ187" s="66">
        <v>0.85623492331974904</v>
      </c>
      <c r="BA187" s="67" t="s">
        <v>77</v>
      </c>
      <c r="BB187" s="67" t="s">
        <v>77</v>
      </c>
      <c r="BC187" s="67" t="s">
        <v>77</v>
      </c>
      <c r="BD187" s="67" t="s">
        <v>77</v>
      </c>
      <c r="BE187" s="67" t="s">
        <v>77</v>
      </c>
      <c r="BF187" s="67" t="s">
        <v>77</v>
      </c>
      <c r="BG187" s="67" t="s">
        <v>75</v>
      </c>
      <c r="BH187" s="67" t="s">
        <v>77</v>
      </c>
      <c r="BI187" s="63">
        <f t="shared" si="1674"/>
        <v>1</v>
      </c>
      <c r="BJ187" s="63" t="s">
        <v>87</v>
      </c>
      <c r="BK187" s="66">
        <v>0.83149852870428698</v>
      </c>
      <c r="BL187" s="66">
        <v>0.840051780765255</v>
      </c>
      <c r="BM187" s="66">
        <v>2.4536945846266698</v>
      </c>
      <c r="BN187" s="66">
        <v>1.8573873082821999</v>
      </c>
      <c r="BO187" s="66">
        <v>0.41048930716367399</v>
      </c>
      <c r="BP187" s="66">
        <v>0.39993526880577102</v>
      </c>
      <c r="BQ187" s="66">
        <v>0.83515826593662201</v>
      </c>
      <c r="BR187" s="66">
        <v>0.84255161739777595</v>
      </c>
      <c r="BS187" s="63" t="s">
        <v>77</v>
      </c>
      <c r="BT187" s="63" t="s">
        <v>77</v>
      </c>
      <c r="BU187" s="63" t="s">
        <v>77</v>
      </c>
      <c r="BV187" s="63" t="s">
        <v>77</v>
      </c>
      <c r="BW187" s="63" t="s">
        <v>77</v>
      </c>
      <c r="BX187" s="63" t="s">
        <v>77</v>
      </c>
      <c r="BY187" s="63" t="s">
        <v>75</v>
      </c>
      <c r="BZ187" s="63" t="s">
        <v>75</v>
      </c>
    </row>
    <row r="188" spans="1:78" s="63" customFormat="1" x14ac:dyDescent="0.3">
      <c r="A188" s="62">
        <v>14164900</v>
      </c>
      <c r="B188" s="63">
        <v>23772751</v>
      </c>
      <c r="C188" s="63" t="s">
        <v>13</v>
      </c>
      <c r="D188" s="83" t="s">
        <v>186</v>
      </c>
      <c r="E188" s="83"/>
      <c r="F188" s="77"/>
      <c r="G188" s="64">
        <v>0.68</v>
      </c>
      <c r="H188" s="64" t="str">
        <f t="shared" si="1658"/>
        <v>S</v>
      </c>
      <c r="I188" s="64" t="str">
        <f t="shared" si="1659"/>
        <v>G</v>
      </c>
      <c r="J188" s="64" t="str">
        <f t="shared" si="1660"/>
        <v>VG</v>
      </c>
      <c r="K188" s="64" t="str">
        <f t="shared" si="1661"/>
        <v>VG</v>
      </c>
      <c r="L188" s="65">
        <v>9.6000000000000002E-2</v>
      </c>
      <c r="M188" s="65" t="str">
        <f t="shared" si="1662"/>
        <v>G</v>
      </c>
      <c r="N188" s="64" t="str">
        <f t="shared" si="1663"/>
        <v>G</v>
      </c>
      <c r="O188" s="64" t="str">
        <f t="shared" si="1664"/>
        <v>VG</v>
      </c>
      <c r="P188" s="64" t="str">
        <f t="shared" si="1665"/>
        <v>G</v>
      </c>
      <c r="Q188" s="64">
        <v>0.56000000000000005</v>
      </c>
      <c r="R188" s="64" t="str">
        <f t="shared" si="1666"/>
        <v>G</v>
      </c>
      <c r="S188" s="64" t="str">
        <f t="shared" si="1667"/>
        <v>VG</v>
      </c>
      <c r="T188" s="64" t="str">
        <f t="shared" si="1668"/>
        <v>VG</v>
      </c>
      <c r="U188" s="64" t="str">
        <f t="shared" si="1669"/>
        <v>VG</v>
      </c>
      <c r="V188" s="64">
        <v>0.71</v>
      </c>
      <c r="W188" s="64" t="str">
        <f t="shared" si="1670"/>
        <v>S</v>
      </c>
      <c r="X188" s="64" t="str">
        <f t="shared" si="1671"/>
        <v>G</v>
      </c>
      <c r="Y188" s="64" t="str">
        <f t="shared" si="1672"/>
        <v>VG</v>
      </c>
      <c r="Z188" s="64" t="str">
        <f t="shared" si="1673"/>
        <v>G</v>
      </c>
      <c r="AA188" s="66">
        <v>0.82957537734731002</v>
      </c>
      <c r="AB188" s="66">
        <v>0.770017181523593</v>
      </c>
      <c r="AC188" s="66">
        <v>4.1945904485044201</v>
      </c>
      <c r="AD188" s="66">
        <v>1.60133556975805</v>
      </c>
      <c r="AE188" s="66">
        <v>0.41282517201920899</v>
      </c>
      <c r="AF188" s="66">
        <v>0.47956523902010201</v>
      </c>
      <c r="AG188" s="66">
        <v>0.83981224617125405</v>
      </c>
      <c r="AH188" s="66">
        <v>0.77168278397218004</v>
      </c>
      <c r="AI188" s="67" t="s">
        <v>77</v>
      </c>
      <c r="AJ188" s="67" t="s">
        <v>75</v>
      </c>
      <c r="AK188" s="67" t="s">
        <v>77</v>
      </c>
      <c r="AL188" s="67" t="s">
        <v>77</v>
      </c>
      <c r="AM188" s="67" t="s">
        <v>77</v>
      </c>
      <c r="AN188" s="67" t="s">
        <v>77</v>
      </c>
      <c r="AO188" s="67" t="s">
        <v>75</v>
      </c>
      <c r="AP188" s="67" t="s">
        <v>75</v>
      </c>
      <c r="AR188" s="68" t="s">
        <v>87</v>
      </c>
      <c r="AS188" s="66">
        <v>0.84535320975234196</v>
      </c>
      <c r="AT188" s="66">
        <v>0.852362033202411</v>
      </c>
      <c r="AU188" s="66">
        <v>0.65503642042571297</v>
      </c>
      <c r="AV188" s="66">
        <v>0.70929549035220396</v>
      </c>
      <c r="AW188" s="66">
        <v>0.39325156102380399</v>
      </c>
      <c r="AX188" s="66">
        <v>0.38423686288224501</v>
      </c>
      <c r="AY188" s="66">
        <v>0.84908178687649805</v>
      </c>
      <c r="AZ188" s="66">
        <v>0.85623492331974904</v>
      </c>
      <c r="BA188" s="67" t="s">
        <v>77</v>
      </c>
      <c r="BB188" s="67" t="s">
        <v>77</v>
      </c>
      <c r="BC188" s="67" t="s">
        <v>77</v>
      </c>
      <c r="BD188" s="67" t="s">
        <v>77</v>
      </c>
      <c r="BE188" s="67" t="s">
        <v>77</v>
      </c>
      <c r="BF188" s="67" t="s">
        <v>77</v>
      </c>
      <c r="BG188" s="67" t="s">
        <v>75</v>
      </c>
      <c r="BH188" s="67" t="s">
        <v>77</v>
      </c>
      <c r="BI188" s="63">
        <f t="shared" si="1674"/>
        <v>1</v>
      </c>
      <c r="BJ188" s="63" t="s">
        <v>87</v>
      </c>
      <c r="BK188" s="66">
        <v>0.83149852870428698</v>
      </c>
      <c r="BL188" s="66">
        <v>0.840051780765255</v>
      </c>
      <c r="BM188" s="66">
        <v>2.4536945846266698</v>
      </c>
      <c r="BN188" s="66">
        <v>1.8573873082821999</v>
      </c>
      <c r="BO188" s="66">
        <v>0.41048930716367399</v>
      </c>
      <c r="BP188" s="66">
        <v>0.39993526880577102</v>
      </c>
      <c r="BQ188" s="66">
        <v>0.83515826593662201</v>
      </c>
      <c r="BR188" s="66">
        <v>0.84255161739777595</v>
      </c>
      <c r="BS188" s="63" t="s">
        <v>77</v>
      </c>
      <c r="BT188" s="63" t="s">
        <v>77</v>
      </c>
      <c r="BU188" s="63" t="s">
        <v>77</v>
      </c>
      <c r="BV188" s="63" t="s">
        <v>77</v>
      </c>
      <c r="BW188" s="63" t="s">
        <v>77</v>
      </c>
      <c r="BX188" s="63" t="s">
        <v>77</v>
      </c>
      <c r="BY188" s="63" t="s">
        <v>75</v>
      </c>
      <c r="BZ188" s="63" t="s">
        <v>75</v>
      </c>
    </row>
    <row r="189" spans="1:78" s="63" customFormat="1" x14ac:dyDescent="0.3">
      <c r="A189" s="62">
        <v>14164900</v>
      </c>
      <c r="B189" s="63">
        <v>23772751</v>
      </c>
      <c r="C189" s="63" t="s">
        <v>13</v>
      </c>
      <c r="D189" s="83" t="s">
        <v>197</v>
      </c>
      <c r="E189" s="83"/>
      <c r="F189" s="77"/>
      <c r="G189" s="64">
        <v>0.68</v>
      </c>
      <c r="H189" s="64" t="str">
        <f t="shared" si="1658"/>
        <v>S</v>
      </c>
      <c r="I189" s="64" t="str">
        <f t="shared" ref="I189" si="1675">AJ189</f>
        <v>G</v>
      </c>
      <c r="J189" s="64" t="str">
        <f t="shared" ref="J189" si="1676">BB189</f>
        <v>VG</v>
      </c>
      <c r="K189" s="64" t="str">
        <f t="shared" ref="K189" si="1677">BT189</f>
        <v>VG</v>
      </c>
      <c r="L189" s="65">
        <v>9.6000000000000002E-2</v>
      </c>
      <c r="M189" s="65" t="str">
        <f t="shared" si="1662"/>
        <v>G</v>
      </c>
      <c r="N189" s="64" t="str">
        <f t="shared" ref="N189" si="1678">AO189</f>
        <v>G</v>
      </c>
      <c r="O189" s="64" t="str">
        <f t="shared" ref="O189" si="1679">BD189</f>
        <v>VG</v>
      </c>
      <c r="P189" s="64" t="str">
        <f t="shared" ref="P189" si="1680">BY189</f>
        <v>G</v>
      </c>
      <c r="Q189" s="64">
        <v>0.56000000000000005</v>
      </c>
      <c r="R189" s="64" t="str">
        <f t="shared" si="1666"/>
        <v>G</v>
      </c>
      <c r="S189" s="64" t="str">
        <f t="shared" ref="S189" si="1681">AN189</f>
        <v>VG</v>
      </c>
      <c r="T189" s="64" t="str">
        <f t="shared" ref="T189" si="1682">BF189</f>
        <v>VG</v>
      </c>
      <c r="U189" s="64" t="str">
        <f t="shared" ref="U189" si="1683">BX189</f>
        <v>VG</v>
      </c>
      <c r="V189" s="64">
        <v>0.71</v>
      </c>
      <c r="W189" s="64" t="str">
        <f t="shared" si="1670"/>
        <v>S</v>
      </c>
      <c r="X189" s="64" t="str">
        <f t="shared" ref="X189" si="1684">AP189</f>
        <v>G</v>
      </c>
      <c r="Y189" s="64" t="str">
        <f t="shared" ref="Y189" si="1685">BH189</f>
        <v>VG</v>
      </c>
      <c r="Z189" s="64" t="str">
        <f t="shared" ref="Z189" si="1686">BZ189</f>
        <v>G</v>
      </c>
      <c r="AA189" s="66">
        <v>0.82957537734731002</v>
      </c>
      <c r="AB189" s="66">
        <v>0.770017181523593</v>
      </c>
      <c r="AC189" s="66">
        <v>4.1945904485044201</v>
      </c>
      <c r="AD189" s="66">
        <v>1.60133556975805</v>
      </c>
      <c r="AE189" s="66">
        <v>0.41282517201920899</v>
      </c>
      <c r="AF189" s="66">
        <v>0.47956523902010201</v>
      </c>
      <c r="AG189" s="66">
        <v>0.83981224617125405</v>
      </c>
      <c r="AH189" s="66">
        <v>0.77168278397218004</v>
      </c>
      <c r="AI189" s="67" t="s">
        <v>77</v>
      </c>
      <c r="AJ189" s="67" t="s">
        <v>75</v>
      </c>
      <c r="AK189" s="67" t="s">
        <v>77</v>
      </c>
      <c r="AL189" s="67" t="s">
        <v>77</v>
      </c>
      <c r="AM189" s="67" t="s">
        <v>77</v>
      </c>
      <c r="AN189" s="67" t="s">
        <v>77</v>
      </c>
      <c r="AO189" s="67" t="s">
        <v>75</v>
      </c>
      <c r="AP189" s="67" t="s">
        <v>75</v>
      </c>
      <c r="AR189" s="68" t="s">
        <v>87</v>
      </c>
      <c r="AS189" s="66">
        <v>0.84535320975234196</v>
      </c>
      <c r="AT189" s="66">
        <v>0.852362033202411</v>
      </c>
      <c r="AU189" s="66">
        <v>0.65503642042571297</v>
      </c>
      <c r="AV189" s="66">
        <v>0.70929549035220396</v>
      </c>
      <c r="AW189" s="66">
        <v>0.39325156102380399</v>
      </c>
      <c r="AX189" s="66">
        <v>0.38423686288224501</v>
      </c>
      <c r="AY189" s="66">
        <v>0.84908178687649805</v>
      </c>
      <c r="AZ189" s="66">
        <v>0.85623492331974904</v>
      </c>
      <c r="BA189" s="67" t="s">
        <v>77</v>
      </c>
      <c r="BB189" s="67" t="s">
        <v>77</v>
      </c>
      <c r="BC189" s="67" t="s">
        <v>77</v>
      </c>
      <c r="BD189" s="67" t="s">
        <v>77</v>
      </c>
      <c r="BE189" s="67" t="s">
        <v>77</v>
      </c>
      <c r="BF189" s="67" t="s">
        <v>77</v>
      </c>
      <c r="BG189" s="67" t="s">
        <v>75</v>
      </c>
      <c r="BH189" s="67" t="s">
        <v>77</v>
      </c>
      <c r="BI189" s="63">
        <f t="shared" ref="BI189" si="1687">IF(BJ189=AR189,1,0)</f>
        <v>1</v>
      </c>
      <c r="BJ189" s="63" t="s">
        <v>87</v>
      </c>
      <c r="BK189" s="66">
        <v>0.83149852870428698</v>
      </c>
      <c r="BL189" s="66">
        <v>0.840051780765255</v>
      </c>
      <c r="BM189" s="66">
        <v>2.4536945846266698</v>
      </c>
      <c r="BN189" s="66">
        <v>1.8573873082821999</v>
      </c>
      <c r="BO189" s="66">
        <v>0.41048930716367399</v>
      </c>
      <c r="BP189" s="66">
        <v>0.39993526880577102</v>
      </c>
      <c r="BQ189" s="66">
        <v>0.83515826593662201</v>
      </c>
      <c r="BR189" s="66">
        <v>0.84255161739777595</v>
      </c>
      <c r="BS189" s="63" t="s">
        <v>77</v>
      </c>
      <c r="BT189" s="63" t="s">
        <v>77</v>
      </c>
      <c r="BU189" s="63" t="s">
        <v>77</v>
      </c>
      <c r="BV189" s="63" t="s">
        <v>77</v>
      </c>
      <c r="BW189" s="63" t="s">
        <v>77</v>
      </c>
      <c r="BX189" s="63" t="s">
        <v>77</v>
      </c>
      <c r="BY189" s="63" t="s">
        <v>75</v>
      </c>
      <c r="BZ189" s="63" t="s">
        <v>75</v>
      </c>
    </row>
    <row r="190" spans="1:78" s="63" customFormat="1" x14ac:dyDescent="0.3">
      <c r="A190" s="62">
        <v>14164900</v>
      </c>
      <c r="B190" s="63">
        <v>23772751</v>
      </c>
      <c r="C190" s="63" t="s">
        <v>13</v>
      </c>
      <c r="D190" s="83">
        <v>44187</v>
      </c>
      <c r="E190" s="83"/>
      <c r="F190" s="77"/>
      <c r="G190" s="64">
        <v>0.81</v>
      </c>
      <c r="H190" s="64" t="str">
        <f t="shared" si="1658"/>
        <v>VG</v>
      </c>
      <c r="I190" s="64" t="str">
        <f t="shared" ref="I190" si="1688">AJ190</f>
        <v>G</v>
      </c>
      <c r="J190" s="64" t="str">
        <f t="shared" ref="J190" si="1689">BB190</f>
        <v>VG</v>
      </c>
      <c r="K190" s="64" t="str">
        <f t="shared" ref="K190" si="1690">BT190</f>
        <v>VG</v>
      </c>
      <c r="L190" s="65">
        <v>4.1000000000000002E-2</v>
      </c>
      <c r="M190" s="65" t="str">
        <f t="shared" si="1662"/>
        <v>VG</v>
      </c>
      <c r="N190" s="64" t="str">
        <f t="shared" ref="N190" si="1691">AO190</f>
        <v>G</v>
      </c>
      <c r="O190" s="64" t="str">
        <f t="shared" ref="O190" si="1692">BD190</f>
        <v>VG</v>
      </c>
      <c r="P190" s="64" t="str">
        <f t="shared" ref="P190" si="1693">BY190</f>
        <v>G</v>
      </c>
      <c r="Q190" s="64">
        <v>0.43</v>
      </c>
      <c r="R190" s="64" t="str">
        <f t="shared" si="1666"/>
        <v>VG</v>
      </c>
      <c r="S190" s="64" t="str">
        <f t="shared" ref="S190" si="1694">AN190</f>
        <v>VG</v>
      </c>
      <c r="T190" s="64" t="str">
        <f t="shared" ref="T190" si="1695">BF190</f>
        <v>VG</v>
      </c>
      <c r="U190" s="64" t="str">
        <f t="shared" ref="U190" si="1696">BX190</f>
        <v>VG</v>
      </c>
      <c r="V190" s="64">
        <v>0.82</v>
      </c>
      <c r="W190" s="64" t="str">
        <f t="shared" si="1670"/>
        <v>G</v>
      </c>
      <c r="X190" s="64" t="str">
        <f t="shared" ref="X190" si="1697">AP190</f>
        <v>G</v>
      </c>
      <c r="Y190" s="64" t="str">
        <f t="shared" ref="Y190" si="1698">BH190</f>
        <v>VG</v>
      </c>
      <c r="Z190" s="64" t="str">
        <f t="shared" ref="Z190" si="1699">BZ190</f>
        <v>G</v>
      </c>
      <c r="AA190" s="66">
        <v>0.82957537734731002</v>
      </c>
      <c r="AB190" s="66">
        <v>0.770017181523593</v>
      </c>
      <c r="AC190" s="66">
        <v>4.1945904485044201</v>
      </c>
      <c r="AD190" s="66">
        <v>1.60133556975805</v>
      </c>
      <c r="AE190" s="66">
        <v>0.41282517201920899</v>
      </c>
      <c r="AF190" s="66">
        <v>0.47956523902010201</v>
      </c>
      <c r="AG190" s="66">
        <v>0.83981224617125405</v>
      </c>
      <c r="AH190" s="66">
        <v>0.77168278397218004</v>
      </c>
      <c r="AI190" s="67" t="s">
        <v>77</v>
      </c>
      <c r="AJ190" s="67" t="s">
        <v>75</v>
      </c>
      <c r="AK190" s="67" t="s">
        <v>77</v>
      </c>
      <c r="AL190" s="67" t="s">
        <v>77</v>
      </c>
      <c r="AM190" s="67" t="s">
        <v>77</v>
      </c>
      <c r="AN190" s="67" t="s">
        <v>77</v>
      </c>
      <c r="AO190" s="67" t="s">
        <v>75</v>
      </c>
      <c r="AP190" s="67" t="s">
        <v>75</v>
      </c>
      <c r="AR190" s="68" t="s">
        <v>87</v>
      </c>
      <c r="AS190" s="66">
        <v>0.84535320975234196</v>
      </c>
      <c r="AT190" s="66">
        <v>0.852362033202411</v>
      </c>
      <c r="AU190" s="66">
        <v>0.65503642042571297</v>
      </c>
      <c r="AV190" s="66">
        <v>0.70929549035220396</v>
      </c>
      <c r="AW190" s="66">
        <v>0.39325156102380399</v>
      </c>
      <c r="AX190" s="66">
        <v>0.38423686288224501</v>
      </c>
      <c r="AY190" s="66">
        <v>0.84908178687649805</v>
      </c>
      <c r="AZ190" s="66">
        <v>0.85623492331974904</v>
      </c>
      <c r="BA190" s="67" t="s">
        <v>77</v>
      </c>
      <c r="BB190" s="67" t="s">
        <v>77</v>
      </c>
      <c r="BC190" s="67" t="s">
        <v>77</v>
      </c>
      <c r="BD190" s="67" t="s">
        <v>77</v>
      </c>
      <c r="BE190" s="67" t="s">
        <v>77</v>
      </c>
      <c r="BF190" s="67" t="s">
        <v>77</v>
      </c>
      <c r="BG190" s="67" t="s">
        <v>75</v>
      </c>
      <c r="BH190" s="67" t="s">
        <v>77</v>
      </c>
      <c r="BI190" s="63">
        <f t="shared" ref="BI190" si="1700">IF(BJ190=AR190,1,0)</f>
        <v>1</v>
      </c>
      <c r="BJ190" s="63" t="s">
        <v>87</v>
      </c>
      <c r="BK190" s="66">
        <v>0.83149852870428698</v>
      </c>
      <c r="BL190" s="66">
        <v>0.840051780765255</v>
      </c>
      <c r="BM190" s="66">
        <v>2.4536945846266698</v>
      </c>
      <c r="BN190" s="66">
        <v>1.8573873082821999</v>
      </c>
      <c r="BO190" s="66">
        <v>0.41048930716367399</v>
      </c>
      <c r="BP190" s="66">
        <v>0.39993526880577102</v>
      </c>
      <c r="BQ190" s="66">
        <v>0.83515826593662201</v>
      </c>
      <c r="BR190" s="66">
        <v>0.84255161739777595</v>
      </c>
      <c r="BS190" s="63" t="s">
        <v>77</v>
      </c>
      <c r="BT190" s="63" t="s">
        <v>77</v>
      </c>
      <c r="BU190" s="63" t="s">
        <v>77</v>
      </c>
      <c r="BV190" s="63" t="s">
        <v>77</v>
      </c>
      <c r="BW190" s="63" t="s">
        <v>77</v>
      </c>
      <c r="BX190" s="63" t="s">
        <v>77</v>
      </c>
      <c r="BY190" s="63" t="s">
        <v>75</v>
      </c>
      <c r="BZ190" s="63" t="s">
        <v>75</v>
      </c>
    </row>
    <row r="191" spans="1:78" s="63" customFormat="1" x14ac:dyDescent="0.3">
      <c r="A191" s="62">
        <v>14164900</v>
      </c>
      <c r="B191" s="63">
        <v>23772751</v>
      </c>
      <c r="C191" s="63" t="s">
        <v>13</v>
      </c>
      <c r="D191" s="83" t="s">
        <v>204</v>
      </c>
      <c r="E191" s="83"/>
      <c r="F191" s="77"/>
      <c r="G191" s="64">
        <v>0.82</v>
      </c>
      <c r="H191" s="64" t="str">
        <f t="shared" si="1658"/>
        <v>VG</v>
      </c>
      <c r="I191" s="64" t="str">
        <f t="shared" ref="I191" si="1701">AJ191</f>
        <v>G</v>
      </c>
      <c r="J191" s="64" t="str">
        <f t="shared" ref="J191" si="1702">BB191</f>
        <v>VG</v>
      </c>
      <c r="K191" s="64" t="str">
        <f t="shared" ref="K191" si="1703">BT191</f>
        <v>VG</v>
      </c>
      <c r="L191" s="65">
        <v>2.8000000000000001E-2</v>
      </c>
      <c r="M191" s="65" t="str">
        <f t="shared" si="1662"/>
        <v>VG</v>
      </c>
      <c r="N191" s="64" t="str">
        <f t="shared" ref="N191" si="1704">AO191</f>
        <v>G</v>
      </c>
      <c r="O191" s="64" t="str">
        <f t="shared" ref="O191" si="1705">BD191</f>
        <v>VG</v>
      </c>
      <c r="P191" s="64" t="str">
        <f t="shared" ref="P191" si="1706">BY191</f>
        <v>G</v>
      </c>
      <c r="Q191" s="64">
        <v>0.42</v>
      </c>
      <c r="R191" s="64" t="str">
        <f t="shared" si="1666"/>
        <v>VG</v>
      </c>
      <c r="S191" s="64" t="str">
        <f t="shared" ref="S191" si="1707">AN191</f>
        <v>VG</v>
      </c>
      <c r="T191" s="64" t="str">
        <f t="shared" ref="T191" si="1708">BF191</f>
        <v>VG</v>
      </c>
      <c r="U191" s="64" t="str">
        <f t="shared" ref="U191" si="1709">BX191</f>
        <v>VG</v>
      </c>
      <c r="V191" s="64">
        <v>0.83</v>
      </c>
      <c r="W191" s="64" t="str">
        <f t="shared" si="1670"/>
        <v>G</v>
      </c>
      <c r="X191" s="64" t="str">
        <f t="shared" ref="X191" si="1710">AP191</f>
        <v>G</v>
      </c>
      <c r="Y191" s="64" t="str">
        <f t="shared" ref="Y191" si="1711">BH191</f>
        <v>VG</v>
      </c>
      <c r="Z191" s="64" t="str">
        <f t="shared" ref="Z191" si="1712">BZ191</f>
        <v>G</v>
      </c>
      <c r="AA191" s="66">
        <v>0.82957537734731002</v>
      </c>
      <c r="AB191" s="66">
        <v>0.770017181523593</v>
      </c>
      <c r="AC191" s="66">
        <v>4.1945904485044201</v>
      </c>
      <c r="AD191" s="66">
        <v>1.60133556975805</v>
      </c>
      <c r="AE191" s="66">
        <v>0.41282517201920899</v>
      </c>
      <c r="AF191" s="66">
        <v>0.47956523902010201</v>
      </c>
      <c r="AG191" s="66">
        <v>0.83981224617125405</v>
      </c>
      <c r="AH191" s="66">
        <v>0.77168278397218004</v>
      </c>
      <c r="AI191" s="67" t="s">
        <v>77</v>
      </c>
      <c r="AJ191" s="67" t="s">
        <v>75</v>
      </c>
      <c r="AK191" s="67" t="s">
        <v>77</v>
      </c>
      <c r="AL191" s="67" t="s">
        <v>77</v>
      </c>
      <c r="AM191" s="67" t="s">
        <v>77</v>
      </c>
      <c r="AN191" s="67" t="s">
        <v>77</v>
      </c>
      <c r="AO191" s="67" t="s">
        <v>75</v>
      </c>
      <c r="AP191" s="67" t="s">
        <v>75</v>
      </c>
      <c r="AR191" s="68" t="s">
        <v>87</v>
      </c>
      <c r="AS191" s="66">
        <v>0.84535320975234196</v>
      </c>
      <c r="AT191" s="66">
        <v>0.852362033202411</v>
      </c>
      <c r="AU191" s="66">
        <v>0.65503642042571297</v>
      </c>
      <c r="AV191" s="66">
        <v>0.70929549035220396</v>
      </c>
      <c r="AW191" s="66">
        <v>0.39325156102380399</v>
      </c>
      <c r="AX191" s="66">
        <v>0.38423686288224501</v>
      </c>
      <c r="AY191" s="66">
        <v>0.84908178687649805</v>
      </c>
      <c r="AZ191" s="66">
        <v>0.85623492331974904</v>
      </c>
      <c r="BA191" s="67" t="s">
        <v>77</v>
      </c>
      <c r="BB191" s="67" t="s">
        <v>77</v>
      </c>
      <c r="BC191" s="67" t="s">
        <v>77</v>
      </c>
      <c r="BD191" s="67" t="s">
        <v>77</v>
      </c>
      <c r="BE191" s="67" t="s">
        <v>77</v>
      </c>
      <c r="BF191" s="67" t="s">
        <v>77</v>
      </c>
      <c r="BG191" s="67" t="s">
        <v>75</v>
      </c>
      <c r="BH191" s="67" t="s">
        <v>77</v>
      </c>
      <c r="BI191" s="63">
        <f t="shared" ref="BI191" si="1713">IF(BJ191=AR191,1,0)</f>
        <v>1</v>
      </c>
      <c r="BJ191" s="63" t="s">
        <v>87</v>
      </c>
      <c r="BK191" s="66">
        <v>0.83149852870428698</v>
      </c>
      <c r="BL191" s="66">
        <v>0.840051780765255</v>
      </c>
      <c r="BM191" s="66">
        <v>2.4536945846266698</v>
      </c>
      <c r="BN191" s="66">
        <v>1.8573873082821999</v>
      </c>
      <c r="BO191" s="66">
        <v>0.41048930716367399</v>
      </c>
      <c r="BP191" s="66">
        <v>0.39993526880577102</v>
      </c>
      <c r="BQ191" s="66">
        <v>0.83515826593662201</v>
      </c>
      <c r="BR191" s="66">
        <v>0.84255161739777595</v>
      </c>
      <c r="BS191" s="63" t="s">
        <v>77</v>
      </c>
      <c r="BT191" s="63" t="s">
        <v>77</v>
      </c>
      <c r="BU191" s="63" t="s">
        <v>77</v>
      </c>
      <c r="BV191" s="63" t="s">
        <v>77</v>
      </c>
      <c r="BW191" s="63" t="s">
        <v>77</v>
      </c>
      <c r="BX191" s="63" t="s">
        <v>77</v>
      </c>
      <c r="BY191" s="63" t="s">
        <v>75</v>
      </c>
      <c r="BZ191" s="63" t="s">
        <v>75</v>
      </c>
    </row>
    <row r="192" spans="1:78" s="63" customFormat="1" x14ac:dyDescent="0.3">
      <c r="A192" s="62">
        <v>14164900</v>
      </c>
      <c r="B192" s="63">
        <v>23772751</v>
      </c>
      <c r="C192" s="63" t="s">
        <v>13</v>
      </c>
      <c r="D192" s="83" t="s">
        <v>205</v>
      </c>
      <c r="E192" s="83"/>
      <c r="F192" s="77"/>
      <c r="G192" s="64">
        <v>0.82</v>
      </c>
      <c r="H192" s="64" t="str">
        <f t="shared" si="1658"/>
        <v>VG</v>
      </c>
      <c r="I192" s="64" t="str">
        <f t="shared" ref="I192" si="1714">AJ192</f>
        <v>G</v>
      </c>
      <c r="J192" s="64" t="str">
        <f t="shared" ref="J192" si="1715">BB192</f>
        <v>VG</v>
      </c>
      <c r="K192" s="64" t="str">
        <f t="shared" ref="K192" si="1716">BT192</f>
        <v>VG</v>
      </c>
      <c r="L192" s="65">
        <v>1.7000000000000001E-2</v>
      </c>
      <c r="M192" s="65" t="str">
        <f t="shared" si="1662"/>
        <v>VG</v>
      </c>
      <c r="N192" s="64" t="str">
        <f t="shared" ref="N192" si="1717">AO192</f>
        <v>G</v>
      </c>
      <c r="O192" s="64" t="str">
        <f t="shared" ref="O192" si="1718">BD192</f>
        <v>VG</v>
      </c>
      <c r="P192" s="64" t="str">
        <f t="shared" ref="P192" si="1719">BY192</f>
        <v>G</v>
      </c>
      <c r="Q192" s="64">
        <v>0.42</v>
      </c>
      <c r="R192" s="64" t="str">
        <f t="shared" si="1666"/>
        <v>VG</v>
      </c>
      <c r="S192" s="64" t="str">
        <f t="shared" ref="S192" si="1720">AN192</f>
        <v>VG</v>
      </c>
      <c r="T192" s="64" t="str">
        <f t="shared" ref="T192" si="1721">BF192</f>
        <v>VG</v>
      </c>
      <c r="U192" s="64" t="str">
        <f t="shared" ref="U192" si="1722">BX192</f>
        <v>VG</v>
      </c>
      <c r="V192" s="64">
        <v>0.83</v>
      </c>
      <c r="W192" s="64" t="str">
        <f t="shared" si="1670"/>
        <v>G</v>
      </c>
      <c r="X192" s="64" t="str">
        <f t="shared" ref="X192" si="1723">AP192</f>
        <v>G</v>
      </c>
      <c r="Y192" s="64" t="str">
        <f t="shared" ref="Y192" si="1724">BH192</f>
        <v>VG</v>
      </c>
      <c r="Z192" s="64" t="str">
        <f t="shared" ref="Z192" si="1725">BZ192</f>
        <v>G</v>
      </c>
      <c r="AA192" s="66">
        <v>0.82957537734731002</v>
      </c>
      <c r="AB192" s="66">
        <v>0.770017181523593</v>
      </c>
      <c r="AC192" s="66">
        <v>4.1945904485044201</v>
      </c>
      <c r="AD192" s="66">
        <v>1.60133556975805</v>
      </c>
      <c r="AE192" s="66">
        <v>0.41282517201920899</v>
      </c>
      <c r="AF192" s="66">
        <v>0.47956523902010201</v>
      </c>
      <c r="AG192" s="66">
        <v>0.83981224617125405</v>
      </c>
      <c r="AH192" s="66">
        <v>0.77168278397218004</v>
      </c>
      <c r="AI192" s="67" t="s">
        <v>77</v>
      </c>
      <c r="AJ192" s="67" t="s">
        <v>75</v>
      </c>
      <c r="AK192" s="67" t="s">
        <v>77</v>
      </c>
      <c r="AL192" s="67" t="s">
        <v>77</v>
      </c>
      <c r="AM192" s="67" t="s">
        <v>77</v>
      </c>
      <c r="AN192" s="67" t="s">
        <v>77</v>
      </c>
      <c r="AO192" s="67" t="s">
        <v>75</v>
      </c>
      <c r="AP192" s="67" t="s">
        <v>75</v>
      </c>
      <c r="AR192" s="68" t="s">
        <v>87</v>
      </c>
      <c r="AS192" s="66">
        <v>0.84535320975234196</v>
      </c>
      <c r="AT192" s="66">
        <v>0.852362033202411</v>
      </c>
      <c r="AU192" s="66">
        <v>0.65503642042571297</v>
      </c>
      <c r="AV192" s="66">
        <v>0.70929549035220396</v>
      </c>
      <c r="AW192" s="66">
        <v>0.39325156102380399</v>
      </c>
      <c r="AX192" s="66">
        <v>0.38423686288224501</v>
      </c>
      <c r="AY192" s="66">
        <v>0.84908178687649805</v>
      </c>
      <c r="AZ192" s="66">
        <v>0.85623492331974904</v>
      </c>
      <c r="BA192" s="67" t="s">
        <v>77</v>
      </c>
      <c r="BB192" s="67" t="s">
        <v>77</v>
      </c>
      <c r="BC192" s="67" t="s">
        <v>77</v>
      </c>
      <c r="BD192" s="67" t="s">
        <v>77</v>
      </c>
      <c r="BE192" s="67" t="s">
        <v>77</v>
      </c>
      <c r="BF192" s="67" t="s">
        <v>77</v>
      </c>
      <c r="BG192" s="67" t="s">
        <v>75</v>
      </c>
      <c r="BH192" s="67" t="s">
        <v>77</v>
      </c>
      <c r="BI192" s="63">
        <f t="shared" ref="BI192" si="1726">IF(BJ192=AR192,1,0)</f>
        <v>1</v>
      </c>
      <c r="BJ192" s="63" t="s">
        <v>87</v>
      </c>
      <c r="BK192" s="66">
        <v>0.83149852870428698</v>
      </c>
      <c r="BL192" s="66">
        <v>0.840051780765255</v>
      </c>
      <c r="BM192" s="66">
        <v>2.4536945846266698</v>
      </c>
      <c r="BN192" s="66">
        <v>1.8573873082821999</v>
      </c>
      <c r="BO192" s="66">
        <v>0.41048930716367399</v>
      </c>
      <c r="BP192" s="66">
        <v>0.39993526880577102</v>
      </c>
      <c r="BQ192" s="66">
        <v>0.83515826593662201</v>
      </c>
      <c r="BR192" s="66">
        <v>0.84255161739777595</v>
      </c>
      <c r="BS192" s="63" t="s">
        <v>77</v>
      </c>
      <c r="BT192" s="63" t="s">
        <v>77</v>
      </c>
      <c r="BU192" s="63" t="s">
        <v>77</v>
      </c>
      <c r="BV192" s="63" t="s">
        <v>77</v>
      </c>
      <c r="BW192" s="63" t="s">
        <v>77</v>
      </c>
      <c r="BX192" s="63" t="s">
        <v>77</v>
      </c>
      <c r="BY192" s="63" t="s">
        <v>75</v>
      </c>
      <c r="BZ192" s="63" t="s">
        <v>75</v>
      </c>
    </row>
    <row r="193" spans="1:78" s="63" customFormat="1" x14ac:dyDescent="0.3">
      <c r="A193" s="62">
        <v>14164900</v>
      </c>
      <c r="B193" s="63">
        <v>23772751</v>
      </c>
      <c r="C193" s="63" t="s">
        <v>13</v>
      </c>
      <c r="D193" s="83" t="s">
        <v>209</v>
      </c>
      <c r="E193" s="83"/>
      <c r="F193" s="77"/>
      <c r="G193" s="64">
        <v>0.8</v>
      </c>
      <c r="H193" s="64" t="str">
        <f t="shared" si="1658"/>
        <v>G</v>
      </c>
      <c r="I193" s="64" t="str">
        <f t="shared" ref="I193" si="1727">AJ193</f>
        <v>G</v>
      </c>
      <c r="J193" s="64" t="str">
        <f t="shared" ref="J193" si="1728">BB193</f>
        <v>VG</v>
      </c>
      <c r="K193" s="64" t="str">
        <f t="shared" ref="K193" si="1729">BT193</f>
        <v>VG</v>
      </c>
      <c r="L193" s="65">
        <v>-2.3E-2</v>
      </c>
      <c r="M193" s="65" t="str">
        <f t="shared" si="1662"/>
        <v>VG</v>
      </c>
      <c r="N193" s="64" t="str">
        <f t="shared" ref="N193" si="1730">AO193</f>
        <v>G</v>
      </c>
      <c r="O193" s="64" t="str">
        <f t="shared" ref="O193" si="1731">BD193</f>
        <v>VG</v>
      </c>
      <c r="P193" s="64" t="str">
        <f t="shared" ref="P193" si="1732">BY193</f>
        <v>G</v>
      </c>
      <c r="Q193" s="64">
        <v>0.45</v>
      </c>
      <c r="R193" s="64" t="str">
        <f t="shared" si="1666"/>
        <v>VG</v>
      </c>
      <c r="S193" s="64" t="str">
        <f t="shared" ref="S193" si="1733">AN193</f>
        <v>VG</v>
      </c>
      <c r="T193" s="64" t="str">
        <f t="shared" ref="T193" si="1734">BF193</f>
        <v>VG</v>
      </c>
      <c r="U193" s="64" t="str">
        <f t="shared" ref="U193" si="1735">BX193</f>
        <v>VG</v>
      </c>
      <c r="V193" s="64">
        <v>0.81</v>
      </c>
      <c r="W193" s="64" t="str">
        <f t="shared" si="1670"/>
        <v>G</v>
      </c>
      <c r="X193" s="64" t="str">
        <f t="shared" ref="X193" si="1736">AP193</f>
        <v>G</v>
      </c>
      <c r="Y193" s="64" t="str">
        <f t="shared" ref="Y193" si="1737">BH193</f>
        <v>VG</v>
      </c>
      <c r="Z193" s="64" t="str">
        <f t="shared" ref="Z193" si="1738">BZ193</f>
        <v>G</v>
      </c>
      <c r="AA193" s="66">
        <v>0.82957537734731002</v>
      </c>
      <c r="AB193" s="66">
        <v>0.770017181523593</v>
      </c>
      <c r="AC193" s="66">
        <v>4.1945904485044201</v>
      </c>
      <c r="AD193" s="66">
        <v>1.60133556975805</v>
      </c>
      <c r="AE193" s="66">
        <v>0.41282517201920899</v>
      </c>
      <c r="AF193" s="66">
        <v>0.47956523902010201</v>
      </c>
      <c r="AG193" s="66">
        <v>0.83981224617125405</v>
      </c>
      <c r="AH193" s="66">
        <v>0.77168278397218004</v>
      </c>
      <c r="AI193" s="67" t="s">
        <v>77</v>
      </c>
      <c r="AJ193" s="67" t="s">
        <v>75</v>
      </c>
      <c r="AK193" s="67" t="s">
        <v>77</v>
      </c>
      <c r="AL193" s="67" t="s">
        <v>77</v>
      </c>
      <c r="AM193" s="67" t="s">
        <v>77</v>
      </c>
      <c r="AN193" s="67" t="s">
        <v>77</v>
      </c>
      <c r="AO193" s="67" t="s">
        <v>75</v>
      </c>
      <c r="AP193" s="67" t="s">
        <v>75</v>
      </c>
      <c r="AR193" s="68" t="s">
        <v>87</v>
      </c>
      <c r="AS193" s="66">
        <v>0.84535320975234196</v>
      </c>
      <c r="AT193" s="66">
        <v>0.852362033202411</v>
      </c>
      <c r="AU193" s="66">
        <v>0.65503642042571297</v>
      </c>
      <c r="AV193" s="66">
        <v>0.70929549035220396</v>
      </c>
      <c r="AW193" s="66">
        <v>0.39325156102380399</v>
      </c>
      <c r="AX193" s="66">
        <v>0.38423686288224501</v>
      </c>
      <c r="AY193" s="66">
        <v>0.84908178687649805</v>
      </c>
      <c r="AZ193" s="66">
        <v>0.85623492331974904</v>
      </c>
      <c r="BA193" s="67" t="s">
        <v>77</v>
      </c>
      <c r="BB193" s="67" t="s">
        <v>77</v>
      </c>
      <c r="BC193" s="67" t="s">
        <v>77</v>
      </c>
      <c r="BD193" s="67" t="s">
        <v>77</v>
      </c>
      <c r="BE193" s="67" t="s">
        <v>77</v>
      </c>
      <c r="BF193" s="67" t="s">
        <v>77</v>
      </c>
      <c r="BG193" s="67" t="s">
        <v>75</v>
      </c>
      <c r="BH193" s="67" t="s">
        <v>77</v>
      </c>
      <c r="BI193" s="63">
        <f t="shared" ref="BI193" si="1739">IF(BJ193=AR193,1,0)</f>
        <v>1</v>
      </c>
      <c r="BJ193" s="63" t="s">
        <v>87</v>
      </c>
      <c r="BK193" s="66">
        <v>0.83149852870428698</v>
      </c>
      <c r="BL193" s="66">
        <v>0.840051780765255</v>
      </c>
      <c r="BM193" s="66">
        <v>2.4536945846266698</v>
      </c>
      <c r="BN193" s="66">
        <v>1.8573873082821999</v>
      </c>
      <c r="BO193" s="66">
        <v>0.41048930716367399</v>
      </c>
      <c r="BP193" s="66">
        <v>0.39993526880577102</v>
      </c>
      <c r="BQ193" s="66">
        <v>0.83515826593662201</v>
      </c>
      <c r="BR193" s="66">
        <v>0.84255161739777595</v>
      </c>
      <c r="BS193" s="63" t="s">
        <v>77</v>
      </c>
      <c r="BT193" s="63" t="s">
        <v>77</v>
      </c>
      <c r="BU193" s="63" t="s">
        <v>77</v>
      </c>
      <c r="BV193" s="63" t="s">
        <v>77</v>
      </c>
      <c r="BW193" s="63" t="s">
        <v>77</v>
      </c>
      <c r="BX193" s="63" t="s">
        <v>77</v>
      </c>
      <c r="BY193" s="63" t="s">
        <v>75</v>
      </c>
      <c r="BZ193" s="63" t="s">
        <v>75</v>
      </c>
    </row>
    <row r="194" spans="1:78" s="63" customFormat="1" x14ac:dyDescent="0.3">
      <c r="A194" s="62">
        <v>14164900</v>
      </c>
      <c r="B194" s="63">
        <v>23772751</v>
      </c>
      <c r="C194" s="63" t="s">
        <v>13</v>
      </c>
      <c r="D194" s="83" t="s">
        <v>212</v>
      </c>
      <c r="E194" s="83"/>
      <c r="F194" s="77"/>
      <c r="G194" s="64">
        <v>0.81</v>
      </c>
      <c r="H194" s="64" t="str">
        <f t="shared" si="1658"/>
        <v>VG</v>
      </c>
      <c r="I194" s="64" t="str">
        <f t="shared" ref="I194" si="1740">AJ194</f>
        <v>G</v>
      </c>
      <c r="J194" s="64" t="str">
        <f t="shared" ref="J194" si="1741">BB194</f>
        <v>VG</v>
      </c>
      <c r="K194" s="64" t="str">
        <f t="shared" ref="K194" si="1742">BT194</f>
        <v>VG</v>
      </c>
      <c r="L194" s="65">
        <v>-2.1000000000000001E-2</v>
      </c>
      <c r="M194" s="65" t="str">
        <f t="shared" si="1662"/>
        <v>VG</v>
      </c>
      <c r="N194" s="64" t="str">
        <f t="shared" ref="N194" si="1743">AO194</f>
        <v>G</v>
      </c>
      <c r="O194" s="64" t="str">
        <f t="shared" ref="O194" si="1744">BD194</f>
        <v>VG</v>
      </c>
      <c r="P194" s="64" t="str">
        <f t="shared" ref="P194" si="1745">BY194</f>
        <v>G</v>
      </c>
      <c r="Q194" s="64">
        <v>0.44</v>
      </c>
      <c r="R194" s="64" t="str">
        <f t="shared" si="1666"/>
        <v>VG</v>
      </c>
      <c r="S194" s="64" t="str">
        <f t="shared" ref="S194" si="1746">AN194</f>
        <v>VG</v>
      </c>
      <c r="T194" s="64" t="str">
        <f t="shared" ref="T194" si="1747">BF194</f>
        <v>VG</v>
      </c>
      <c r="U194" s="64" t="str">
        <f t="shared" ref="U194" si="1748">BX194</f>
        <v>VG</v>
      </c>
      <c r="V194" s="64">
        <v>0.81799999999999995</v>
      </c>
      <c r="W194" s="64" t="str">
        <f t="shared" si="1670"/>
        <v>G</v>
      </c>
      <c r="X194" s="64" t="str">
        <f t="shared" ref="X194" si="1749">AP194</f>
        <v>G</v>
      </c>
      <c r="Y194" s="64" t="str">
        <f t="shared" ref="Y194" si="1750">BH194</f>
        <v>VG</v>
      </c>
      <c r="Z194" s="64" t="str">
        <f t="shared" ref="Z194" si="1751">BZ194</f>
        <v>G</v>
      </c>
      <c r="AA194" s="66">
        <v>0.82957537734731002</v>
      </c>
      <c r="AB194" s="66">
        <v>0.770017181523593</v>
      </c>
      <c r="AC194" s="66">
        <v>4.1945904485044201</v>
      </c>
      <c r="AD194" s="66">
        <v>1.60133556975805</v>
      </c>
      <c r="AE194" s="66">
        <v>0.41282517201920899</v>
      </c>
      <c r="AF194" s="66">
        <v>0.47956523902010201</v>
      </c>
      <c r="AG194" s="66">
        <v>0.83981224617125405</v>
      </c>
      <c r="AH194" s="66">
        <v>0.77168278397218004</v>
      </c>
      <c r="AI194" s="67" t="s">
        <v>77</v>
      </c>
      <c r="AJ194" s="67" t="s">
        <v>75</v>
      </c>
      <c r="AK194" s="67" t="s">
        <v>77</v>
      </c>
      <c r="AL194" s="67" t="s">
        <v>77</v>
      </c>
      <c r="AM194" s="67" t="s">
        <v>77</v>
      </c>
      <c r="AN194" s="67" t="s">
        <v>77</v>
      </c>
      <c r="AO194" s="67" t="s">
        <v>75</v>
      </c>
      <c r="AP194" s="67" t="s">
        <v>75</v>
      </c>
      <c r="AR194" s="68" t="s">
        <v>87</v>
      </c>
      <c r="AS194" s="66">
        <v>0.84535320975234196</v>
      </c>
      <c r="AT194" s="66">
        <v>0.852362033202411</v>
      </c>
      <c r="AU194" s="66">
        <v>0.65503642042571297</v>
      </c>
      <c r="AV194" s="66">
        <v>0.70929549035220396</v>
      </c>
      <c r="AW194" s="66">
        <v>0.39325156102380399</v>
      </c>
      <c r="AX194" s="66">
        <v>0.38423686288224501</v>
      </c>
      <c r="AY194" s="66">
        <v>0.84908178687649805</v>
      </c>
      <c r="AZ194" s="66">
        <v>0.85623492331974904</v>
      </c>
      <c r="BA194" s="67" t="s">
        <v>77</v>
      </c>
      <c r="BB194" s="67" t="s">
        <v>77</v>
      </c>
      <c r="BC194" s="67" t="s">
        <v>77</v>
      </c>
      <c r="BD194" s="67" t="s">
        <v>77</v>
      </c>
      <c r="BE194" s="67" t="s">
        <v>77</v>
      </c>
      <c r="BF194" s="67" t="s">
        <v>77</v>
      </c>
      <c r="BG194" s="67" t="s">
        <v>75</v>
      </c>
      <c r="BH194" s="67" t="s">
        <v>77</v>
      </c>
      <c r="BI194" s="63">
        <f t="shared" ref="BI194" si="1752">IF(BJ194=AR194,1,0)</f>
        <v>1</v>
      </c>
      <c r="BJ194" s="63" t="s">
        <v>87</v>
      </c>
      <c r="BK194" s="66">
        <v>0.83149852870428698</v>
      </c>
      <c r="BL194" s="66">
        <v>0.840051780765255</v>
      </c>
      <c r="BM194" s="66">
        <v>2.4536945846266698</v>
      </c>
      <c r="BN194" s="66">
        <v>1.8573873082821999</v>
      </c>
      <c r="BO194" s="66">
        <v>0.41048930716367399</v>
      </c>
      <c r="BP194" s="66">
        <v>0.39993526880577102</v>
      </c>
      <c r="BQ194" s="66">
        <v>0.83515826593662201</v>
      </c>
      <c r="BR194" s="66">
        <v>0.84255161739777595</v>
      </c>
      <c r="BS194" s="63" t="s">
        <v>77</v>
      </c>
      <c r="BT194" s="63" t="s">
        <v>77</v>
      </c>
      <c r="BU194" s="63" t="s">
        <v>77</v>
      </c>
      <c r="BV194" s="63" t="s">
        <v>77</v>
      </c>
      <c r="BW194" s="63" t="s">
        <v>77</v>
      </c>
      <c r="BX194" s="63" t="s">
        <v>77</v>
      </c>
      <c r="BY194" s="63" t="s">
        <v>75</v>
      </c>
      <c r="BZ194" s="63" t="s">
        <v>75</v>
      </c>
    </row>
    <row r="195" spans="1:78" s="63" customFormat="1" x14ac:dyDescent="0.3">
      <c r="A195" s="62">
        <v>14164900</v>
      </c>
      <c r="B195" s="63">
        <v>23772751</v>
      </c>
      <c r="C195" s="63" t="s">
        <v>13</v>
      </c>
      <c r="D195" s="83" t="s">
        <v>225</v>
      </c>
      <c r="E195" s="83"/>
      <c r="F195" s="77"/>
      <c r="G195" s="81">
        <v>0.80400000000000005</v>
      </c>
      <c r="H195" s="64" t="str">
        <f t="shared" si="1658"/>
        <v>VG</v>
      </c>
      <c r="I195" s="64" t="str">
        <f t="shared" ref="I195" si="1753">AJ195</f>
        <v>G</v>
      </c>
      <c r="J195" s="64" t="str">
        <f t="shared" ref="J195" si="1754">BB195</f>
        <v>VG</v>
      </c>
      <c r="K195" s="64" t="str">
        <f t="shared" ref="K195" si="1755">BT195</f>
        <v>VG</v>
      </c>
      <c r="L195" s="65">
        <v>-2.8000000000000001E-2</v>
      </c>
      <c r="M195" s="65" t="str">
        <f t="shared" si="1662"/>
        <v>VG</v>
      </c>
      <c r="N195" s="64" t="str">
        <f t="shared" ref="N195" si="1756">AO195</f>
        <v>G</v>
      </c>
      <c r="O195" s="64" t="str">
        <f t="shared" ref="O195" si="1757">BD195</f>
        <v>VG</v>
      </c>
      <c r="P195" s="64" t="str">
        <f t="shared" ref="P195" si="1758">BY195</f>
        <v>G</v>
      </c>
      <c r="Q195" s="64">
        <v>0.44</v>
      </c>
      <c r="R195" s="64" t="str">
        <f t="shared" si="1666"/>
        <v>VG</v>
      </c>
      <c r="S195" s="64" t="str">
        <f t="shared" ref="S195" si="1759">AN195</f>
        <v>VG</v>
      </c>
      <c r="T195" s="64" t="str">
        <f t="shared" ref="T195" si="1760">BF195</f>
        <v>VG</v>
      </c>
      <c r="U195" s="64" t="str">
        <f t="shared" ref="U195" si="1761">BX195</f>
        <v>VG</v>
      </c>
      <c r="V195" s="64">
        <v>0.81799999999999995</v>
      </c>
      <c r="W195" s="64" t="str">
        <f t="shared" si="1670"/>
        <v>G</v>
      </c>
      <c r="X195" s="64" t="str">
        <f t="shared" ref="X195" si="1762">AP195</f>
        <v>G</v>
      </c>
      <c r="Y195" s="64" t="str">
        <f t="shared" ref="Y195" si="1763">BH195</f>
        <v>VG</v>
      </c>
      <c r="Z195" s="64" t="str">
        <f t="shared" ref="Z195" si="1764">BZ195</f>
        <v>G</v>
      </c>
      <c r="AA195" s="66">
        <v>0.82957537734731002</v>
      </c>
      <c r="AB195" s="66">
        <v>0.770017181523593</v>
      </c>
      <c r="AC195" s="66">
        <v>4.1945904485044201</v>
      </c>
      <c r="AD195" s="66">
        <v>1.60133556975805</v>
      </c>
      <c r="AE195" s="66">
        <v>0.41282517201920899</v>
      </c>
      <c r="AF195" s="66">
        <v>0.47956523902010201</v>
      </c>
      <c r="AG195" s="66">
        <v>0.83981224617125405</v>
      </c>
      <c r="AH195" s="66">
        <v>0.77168278397218004</v>
      </c>
      <c r="AI195" s="67" t="s">
        <v>77</v>
      </c>
      <c r="AJ195" s="67" t="s">
        <v>75</v>
      </c>
      <c r="AK195" s="67" t="s">
        <v>77</v>
      </c>
      <c r="AL195" s="67" t="s">
        <v>77</v>
      </c>
      <c r="AM195" s="67" t="s">
        <v>77</v>
      </c>
      <c r="AN195" s="67" t="s">
        <v>77</v>
      </c>
      <c r="AO195" s="67" t="s">
        <v>75</v>
      </c>
      <c r="AP195" s="67" t="s">
        <v>75</v>
      </c>
      <c r="AR195" s="68" t="s">
        <v>87</v>
      </c>
      <c r="AS195" s="66">
        <v>0.84535320975234196</v>
      </c>
      <c r="AT195" s="66">
        <v>0.852362033202411</v>
      </c>
      <c r="AU195" s="66">
        <v>0.65503642042571297</v>
      </c>
      <c r="AV195" s="66">
        <v>0.70929549035220396</v>
      </c>
      <c r="AW195" s="66">
        <v>0.39325156102380399</v>
      </c>
      <c r="AX195" s="66">
        <v>0.38423686288224501</v>
      </c>
      <c r="AY195" s="66">
        <v>0.84908178687649805</v>
      </c>
      <c r="AZ195" s="66">
        <v>0.85623492331974904</v>
      </c>
      <c r="BA195" s="67" t="s">
        <v>77</v>
      </c>
      <c r="BB195" s="67" t="s">
        <v>77</v>
      </c>
      <c r="BC195" s="67" t="s">
        <v>77</v>
      </c>
      <c r="BD195" s="67" t="s">
        <v>77</v>
      </c>
      <c r="BE195" s="67" t="s">
        <v>77</v>
      </c>
      <c r="BF195" s="67" t="s">
        <v>77</v>
      </c>
      <c r="BG195" s="67" t="s">
        <v>75</v>
      </c>
      <c r="BH195" s="67" t="s">
        <v>77</v>
      </c>
      <c r="BI195" s="63">
        <f t="shared" ref="BI195" si="1765">IF(BJ195=AR195,1,0)</f>
        <v>1</v>
      </c>
      <c r="BJ195" s="63" t="s">
        <v>87</v>
      </c>
      <c r="BK195" s="66">
        <v>0.83149852870428698</v>
      </c>
      <c r="BL195" s="66">
        <v>0.840051780765255</v>
      </c>
      <c r="BM195" s="66">
        <v>2.4536945846266698</v>
      </c>
      <c r="BN195" s="66">
        <v>1.8573873082821999</v>
      </c>
      <c r="BO195" s="66">
        <v>0.41048930716367399</v>
      </c>
      <c r="BP195" s="66">
        <v>0.39993526880577102</v>
      </c>
      <c r="BQ195" s="66">
        <v>0.83515826593662201</v>
      </c>
      <c r="BR195" s="66">
        <v>0.84255161739777595</v>
      </c>
      <c r="BS195" s="63" t="s">
        <v>77</v>
      </c>
      <c r="BT195" s="63" t="s">
        <v>77</v>
      </c>
      <c r="BU195" s="63" t="s">
        <v>77</v>
      </c>
      <c r="BV195" s="63" t="s">
        <v>77</v>
      </c>
      <c r="BW195" s="63" t="s">
        <v>77</v>
      </c>
      <c r="BX195" s="63" t="s">
        <v>77</v>
      </c>
      <c r="BY195" s="63" t="s">
        <v>75</v>
      </c>
      <c r="BZ195" s="63" t="s">
        <v>75</v>
      </c>
    </row>
    <row r="196" spans="1:78" s="63" customFormat="1" x14ac:dyDescent="0.3">
      <c r="A196" s="62">
        <v>14164900</v>
      </c>
      <c r="B196" s="63">
        <v>23772751</v>
      </c>
      <c r="C196" s="63" t="s">
        <v>13</v>
      </c>
      <c r="D196" s="83" t="s">
        <v>226</v>
      </c>
      <c r="E196" s="83"/>
      <c r="F196" s="77"/>
      <c r="G196" s="81">
        <v>0.80500000000000005</v>
      </c>
      <c r="H196" s="64" t="str">
        <f t="shared" si="1658"/>
        <v>VG</v>
      </c>
      <c r="I196" s="64" t="str">
        <f t="shared" ref="I196" si="1766">AJ196</f>
        <v>G</v>
      </c>
      <c r="J196" s="64" t="str">
        <f t="shared" ref="J196" si="1767">BB196</f>
        <v>VG</v>
      </c>
      <c r="K196" s="64" t="str">
        <f t="shared" ref="K196" si="1768">BT196</f>
        <v>VG</v>
      </c>
      <c r="L196" s="65">
        <v>-0.02</v>
      </c>
      <c r="M196" s="65" t="str">
        <f t="shared" si="1662"/>
        <v>VG</v>
      </c>
      <c r="N196" s="64" t="str">
        <f t="shared" ref="N196" si="1769">AO196</f>
        <v>G</v>
      </c>
      <c r="O196" s="64" t="str">
        <f t="shared" ref="O196" si="1770">BD196</f>
        <v>VG</v>
      </c>
      <c r="P196" s="64" t="str">
        <f t="shared" ref="P196" si="1771">BY196</f>
        <v>G</v>
      </c>
      <c r="Q196" s="64">
        <v>0.44</v>
      </c>
      <c r="R196" s="64" t="str">
        <f t="shared" si="1666"/>
        <v>VG</v>
      </c>
      <c r="S196" s="64" t="str">
        <f t="shared" ref="S196" si="1772">AN196</f>
        <v>VG</v>
      </c>
      <c r="T196" s="64" t="str">
        <f t="shared" ref="T196" si="1773">BF196</f>
        <v>VG</v>
      </c>
      <c r="U196" s="64" t="str">
        <f t="shared" ref="U196" si="1774">BX196</f>
        <v>VG</v>
      </c>
      <c r="V196" s="64">
        <v>0.81399999999999995</v>
      </c>
      <c r="W196" s="64" t="str">
        <f t="shared" si="1670"/>
        <v>G</v>
      </c>
      <c r="X196" s="64" t="str">
        <f t="shared" ref="X196" si="1775">AP196</f>
        <v>G</v>
      </c>
      <c r="Y196" s="64" t="str">
        <f t="shared" ref="Y196" si="1776">BH196</f>
        <v>VG</v>
      </c>
      <c r="Z196" s="64" t="str">
        <f t="shared" ref="Z196" si="1777">BZ196</f>
        <v>G</v>
      </c>
      <c r="AA196" s="66">
        <v>0.82957537734731002</v>
      </c>
      <c r="AB196" s="66">
        <v>0.770017181523593</v>
      </c>
      <c r="AC196" s="66">
        <v>4.1945904485044201</v>
      </c>
      <c r="AD196" s="66">
        <v>1.60133556975805</v>
      </c>
      <c r="AE196" s="66">
        <v>0.41282517201920899</v>
      </c>
      <c r="AF196" s="66">
        <v>0.47956523902010201</v>
      </c>
      <c r="AG196" s="66">
        <v>0.83981224617125405</v>
      </c>
      <c r="AH196" s="66">
        <v>0.77168278397218004</v>
      </c>
      <c r="AI196" s="67" t="s">
        <v>77</v>
      </c>
      <c r="AJ196" s="67" t="s">
        <v>75</v>
      </c>
      <c r="AK196" s="67" t="s">
        <v>77</v>
      </c>
      <c r="AL196" s="67" t="s">
        <v>77</v>
      </c>
      <c r="AM196" s="67" t="s">
        <v>77</v>
      </c>
      <c r="AN196" s="67" t="s">
        <v>77</v>
      </c>
      <c r="AO196" s="67" t="s">
        <v>75</v>
      </c>
      <c r="AP196" s="67" t="s">
        <v>75</v>
      </c>
      <c r="AR196" s="68" t="s">
        <v>87</v>
      </c>
      <c r="AS196" s="66">
        <v>0.84535320975234196</v>
      </c>
      <c r="AT196" s="66">
        <v>0.852362033202411</v>
      </c>
      <c r="AU196" s="66">
        <v>0.65503642042571297</v>
      </c>
      <c r="AV196" s="66">
        <v>0.70929549035220396</v>
      </c>
      <c r="AW196" s="66">
        <v>0.39325156102380399</v>
      </c>
      <c r="AX196" s="66">
        <v>0.38423686288224501</v>
      </c>
      <c r="AY196" s="66">
        <v>0.84908178687649805</v>
      </c>
      <c r="AZ196" s="66">
        <v>0.85623492331974904</v>
      </c>
      <c r="BA196" s="67" t="s">
        <v>77</v>
      </c>
      <c r="BB196" s="67" t="s">
        <v>77</v>
      </c>
      <c r="BC196" s="67" t="s">
        <v>77</v>
      </c>
      <c r="BD196" s="67" t="s">
        <v>77</v>
      </c>
      <c r="BE196" s="67" t="s">
        <v>77</v>
      </c>
      <c r="BF196" s="67" t="s">
        <v>77</v>
      </c>
      <c r="BG196" s="67" t="s">
        <v>75</v>
      </c>
      <c r="BH196" s="67" t="s">
        <v>77</v>
      </c>
      <c r="BI196" s="63">
        <f t="shared" ref="BI196" si="1778">IF(BJ196=AR196,1,0)</f>
        <v>1</v>
      </c>
      <c r="BJ196" s="63" t="s">
        <v>87</v>
      </c>
      <c r="BK196" s="66">
        <v>0.83149852870428698</v>
      </c>
      <c r="BL196" s="66">
        <v>0.840051780765255</v>
      </c>
      <c r="BM196" s="66">
        <v>2.4536945846266698</v>
      </c>
      <c r="BN196" s="66">
        <v>1.8573873082821999</v>
      </c>
      <c r="BO196" s="66">
        <v>0.41048930716367399</v>
      </c>
      <c r="BP196" s="66">
        <v>0.39993526880577102</v>
      </c>
      <c r="BQ196" s="66">
        <v>0.83515826593662201</v>
      </c>
      <c r="BR196" s="66">
        <v>0.84255161739777595</v>
      </c>
      <c r="BS196" s="63" t="s">
        <v>77</v>
      </c>
      <c r="BT196" s="63" t="s">
        <v>77</v>
      </c>
      <c r="BU196" s="63" t="s">
        <v>77</v>
      </c>
      <c r="BV196" s="63" t="s">
        <v>77</v>
      </c>
      <c r="BW196" s="63" t="s">
        <v>77</v>
      </c>
      <c r="BX196" s="63" t="s">
        <v>77</v>
      </c>
      <c r="BY196" s="63" t="s">
        <v>75</v>
      </c>
      <c r="BZ196" s="63" t="s">
        <v>75</v>
      </c>
    </row>
    <row r="197" spans="1:78" s="63" customFormat="1" x14ac:dyDescent="0.3">
      <c r="A197" s="62">
        <v>14164900</v>
      </c>
      <c r="B197" s="63">
        <v>23772751</v>
      </c>
      <c r="C197" s="63" t="s">
        <v>13</v>
      </c>
      <c r="D197" s="83" t="s">
        <v>228</v>
      </c>
      <c r="E197" s="83"/>
      <c r="F197" s="77"/>
      <c r="G197" s="81">
        <v>0.80500000000000005</v>
      </c>
      <c r="H197" s="64" t="str">
        <f t="shared" ref="H197" si="1779">IF(G197&gt;0.8,"VG",IF(G197&gt;0.7,"G",IF(G197&gt;0.45,"S","NS")))</f>
        <v>VG</v>
      </c>
      <c r="I197" s="64" t="str">
        <f t="shared" ref="I197" si="1780">AJ197</f>
        <v>G</v>
      </c>
      <c r="J197" s="64" t="str">
        <f t="shared" ref="J197" si="1781">BB197</f>
        <v>VG</v>
      </c>
      <c r="K197" s="64" t="str">
        <f t="shared" ref="K197" si="1782">BT197</f>
        <v>VG</v>
      </c>
      <c r="L197" s="65">
        <v>-1.78E-2</v>
      </c>
      <c r="M197" s="65" t="str">
        <f t="shared" ref="M197" si="1783">IF(ABS(L197)&lt;5%,"VG",IF(ABS(L197)&lt;10%,"G",IF(ABS(L197)&lt;15%,"S","NS")))</f>
        <v>VG</v>
      </c>
      <c r="N197" s="64" t="str">
        <f t="shared" ref="N197" si="1784">AO197</f>
        <v>G</v>
      </c>
      <c r="O197" s="64" t="str">
        <f t="shared" ref="O197" si="1785">BD197</f>
        <v>VG</v>
      </c>
      <c r="P197" s="64" t="str">
        <f t="shared" ref="P197" si="1786">BY197</f>
        <v>G</v>
      </c>
      <c r="Q197" s="64">
        <v>0.44</v>
      </c>
      <c r="R197" s="64" t="str">
        <f t="shared" ref="R197" si="1787">IF(Q197&lt;=0.5,"VG",IF(Q197&lt;=0.6,"G",IF(Q197&lt;=0.7,"S","NS")))</f>
        <v>VG</v>
      </c>
      <c r="S197" s="64" t="str">
        <f t="shared" ref="S197" si="1788">AN197</f>
        <v>VG</v>
      </c>
      <c r="T197" s="64" t="str">
        <f t="shared" ref="T197" si="1789">BF197</f>
        <v>VG</v>
      </c>
      <c r="U197" s="64" t="str">
        <f t="shared" ref="U197" si="1790">BX197</f>
        <v>VG</v>
      </c>
      <c r="V197" s="64">
        <v>0.81399999999999995</v>
      </c>
      <c r="W197" s="64" t="str">
        <f t="shared" ref="W197" si="1791">IF(V197&gt;0.85,"VG",IF(V197&gt;0.75,"G",IF(V197&gt;0.6,"S","NS")))</f>
        <v>G</v>
      </c>
      <c r="X197" s="64" t="str">
        <f t="shared" ref="X197" si="1792">AP197</f>
        <v>G</v>
      </c>
      <c r="Y197" s="64" t="str">
        <f t="shared" ref="Y197" si="1793">BH197</f>
        <v>VG</v>
      </c>
      <c r="Z197" s="64" t="str">
        <f t="shared" ref="Z197" si="1794">BZ197</f>
        <v>G</v>
      </c>
      <c r="AA197" s="66">
        <v>0.82957537734731002</v>
      </c>
      <c r="AB197" s="66">
        <v>0.770017181523593</v>
      </c>
      <c r="AC197" s="66">
        <v>4.1945904485044201</v>
      </c>
      <c r="AD197" s="66">
        <v>1.60133556975805</v>
      </c>
      <c r="AE197" s="66">
        <v>0.41282517201920899</v>
      </c>
      <c r="AF197" s="66">
        <v>0.47956523902010201</v>
      </c>
      <c r="AG197" s="66">
        <v>0.83981224617125405</v>
      </c>
      <c r="AH197" s="66">
        <v>0.77168278397218004</v>
      </c>
      <c r="AI197" s="67" t="s">
        <v>77</v>
      </c>
      <c r="AJ197" s="67" t="s">
        <v>75</v>
      </c>
      <c r="AK197" s="67" t="s">
        <v>77</v>
      </c>
      <c r="AL197" s="67" t="s">
        <v>77</v>
      </c>
      <c r="AM197" s="67" t="s">
        <v>77</v>
      </c>
      <c r="AN197" s="67" t="s">
        <v>77</v>
      </c>
      <c r="AO197" s="67" t="s">
        <v>75</v>
      </c>
      <c r="AP197" s="67" t="s">
        <v>75</v>
      </c>
      <c r="AR197" s="68" t="s">
        <v>87</v>
      </c>
      <c r="AS197" s="66">
        <v>0.84535320975234196</v>
      </c>
      <c r="AT197" s="66">
        <v>0.852362033202411</v>
      </c>
      <c r="AU197" s="66">
        <v>0.65503642042571297</v>
      </c>
      <c r="AV197" s="66">
        <v>0.70929549035220396</v>
      </c>
      <c r="AW197" s="66">
        <v>0.39325156102380399</v>
      </c>
      <c r="AX197" s="66">
        <v>0.38423686288224501</v>
      </c>
      <c r="AY197" s="66">
        <v>0.84908178687649805</v>
      </c>
      <c r="AZ197" s="66">
        <v>0.85623492331974904</v>
      </c>
      <c r="BA197" s="67" t="s">
        <v>77</v>
      </c>
      <c r="BB197" s="67" t="s">
        <v>77</v>
      </c>
      <c r="BC197" s="67" t="s">
        <v>77</v>
      </c>
      <c r="BD197" s="67" t="s">
        <v>77</v>
      </c>
      <c r="BE197" s="67" t="s">
        <v>77</v>
      </c>
      <c r="BF197" s="67" t="s">
        <v>77</v>
      </c>
      <c r="BG197" s="67" t="s">
        <v>75</v>
      </c>
      <c r="BH197" s="67" t="s">
        <v>77</v>
      </c>
      <c r="BI197" s="63">
        <f t="shared" ref="BI197" si="1795">IF(BJ197=AR197,1,0)</f>
        <v>1</v>
      </c>
      <c r="BJ197" s="63" t="s">
        <v>87</v>
      </c>
      <c r="BK197" s="66">
        <v>0.83149852870428698</v>
      </c>
      <c r="BL197" s="66">
        <v>0.840051780765255</v>
      </c>
      <c r="BM197" s="66">
        <v>2.4536945846266698</v>
      </c>
      <c r="BN197" s="66">
        <v>1.8573873082821999</v>
      </c>
      <c r="BO197" s="66">
        <v>0.41048930716367399</v>
      </c>
      <c r="BP197" s="66">
        <v>0.39993526880577102</v>
      </c>
      <c r="BQ197" s="66">
        <v>0.83515826593662201</v>
      </c>
      <c r="BR197" s="66">
        <v>0.84255161739777595</v>
      </c>
      <c r="BS197" s="63" t="s">
        <v>77</v>
      </c>
      <c r="BT197" s="63" t="s">
        <v>77</v>
      </c>
      <c r="BU197" s="63" t="s">
        <v>77</v>
      </c>
      <c r="BV197" s="63" t="s">
        <v>77</v>
      </c>
      <c r="BW197" s="63" t="s">
        <v>77</v>
      </c>
      <c r="BX197" s="63" t="s">
        <v>77</v>
      </c>
      <c r="BY197" s="63" t="s">
        <v>75</v>
      </c>
      <c r="BZ197" s="63" t="s">
        <v>75</v>
      </c>
    </row>
    <row r="198" spans="1:78" s="63" customFormat="1" x14ac:dyDescent="0.3">
      <c r="A198" s="62">
        <v>14164900</v>
      </c>
      <c r="B198" s="63">
        <v>23772751</v>
      </c>
      <c r="C198" s="63" t="s">
        <v>13</v>
      </c>
      <c r="D198" s="83" t="s">
        <v>240</v>
      </c>
      <c r="E198" s="83"/>
      <c r="F198" s="77"/>
      <c r="G198" s="81">
        <v>0.80400000000000005</v>
      </c>
      <c r="H198" s="64" t="str">
        <f t="shared" ref="H198" si="1796">IF(G198&gt;0.8,"VG",IF(G198&gt;0.7,"G",IF(G198&gt;0.45,"S","NS")))</f>
        <v>VG</v>
      </c>
      <c r="I198" s="64" t="str">
        <f t="shared" ref="I198" si="1797">AJ198</f>
        <v>G</v>
      </c>
      <c r="J198" s="64" t="str">
        <f t="shared" ref="J198" si="1798">BB198</f>
        <v>VG</v>
      </c>
      <c r="K198" s="64" t="str">
        <f t="shared" ref="K198" si="1799">BT198</f>
        <v>VG</v>
      </c>
      <c r="L198" s="65">
        <v>-2.07E-2</v>
      </c>
      <c r="M198" s="65" t="str">
        <f t="shared" ref="M198" si="1800">IF(ABS(L198)&lt;5%,"VG",IF(ABS(L198)&lt;10%,"G",IF(ABS(L198)&lt;15%,"S","NS")))</f>
        <v>VG</v>
      </c>
      <c r="N198" s="64" t="str">
        <f t="shared" ref="N198" si="1801">AO198</f>
        <v>G</v>
      </c>
      <c r="O198" s="64" t="str">
        <f t="shared" ref="O198" si="1802">BD198</f>
        <v>VG</v>
      </c>
      <c r="P198" s="64" t="str">
        <f t="shared" ref="P198" si="1803">BY198</f>
        <v>G</v>
      </c>
      <c r="Q198" s="64">
        <v>0.44</v>
      </c>
      <c r="R198" s="64" t="str">
        <f t="shared" ref="R198" si="1804">IF(Q198&lt;=0.5,"VG",IF(Q198&lt;=0.6,"G",IF(Q198&lt;=0.7,"S","NS")))</f>
        <v>VG</v>
      </c>
      <c r="S198" s="64" t="str">
        <f t="shared" ref="S198" si="1805">AN198</f>
        <v>VG</v>
      </c>
      <c r="T198" s="64" t="str">
        <f t="shared" ref="T198" si="1806">BF198</f>
        <v>VG</v>
      </c>
      <c r="U198" s="64" t="str">
        <f t="shared" ref="U198" si="1807">BX198</f>
        <v>VG</v>
      </c>
      <c r="V198" s="64">
        <v>0.81399999999999995</v>
      </c>
      <c r="W198" s="64" t="str">
        <f t="shared" ref="W198" si="1808">IF(V198&gt;0.85,"VG",IF(V198&gt;0.75,"G",IF(V198&gt;0.6,"S","NS")))</f>
        <v>G</v>
      </c>
      <c r="X198" s="64" t="str">
        <f t="shared" ref="X198" si="1809">AP198</f>
        <v>G</v>
      </c>
      <c r="Y198" s="64" t="str">
        <f t="shared" ref="Y198" si="1810">BH198</f>
        <v>VG</v>
      </c>
      <c r="Z198" s="64" t="str">
        <f t="shared" ref="Z198" si="1811">BZ198</f>
        <v>G</v>
      </c>
      <c r="AA198" s="66">
        <v>0.82957537734731002</v>
      </c>
      <c r="AB198" s="66">
        <v>0.770017181523593</v>
      </c>
      <c r="AC198" s="66">
        <v>4.1945904485044201</v>
      </c>
      <c r="AD198" s="66">
        <v>1.60133556975805</v>
      </c>
      <c r="AE198" s="66">
        <v>0.41282517201920899</v>
      </c>
      <c r="AF198" s="66">
        <v>0.47956523902010201</v>
      </c>
      <c r="AG198" s="66">
        <v>0.83981224617125405</v>
      </c>
      <c r="AH198" s="66">
        <v>0.77168278397218004</v>
      </c>
      <c r="AI198" s="67" t="s">
        <v>77</v>
      </c>
      <c r="AJ198" s="67" t="s">
        <v>75</v>
      </c>
      <c r="AK198" s="67" t="s">
        <v>77</v>
      </c>
      <c r="AL198" s="67" t="s">
        <v>77</v>
      </c>
      <c r="AM198" s="67" t="s">
        <v>77</v>
      </c>
      <c r="AN198" s="67" t="s">
        <v>77</v>
      </c>
      <c r="AO198" s="67" t="s">
        <v>75</v>
      </c>
      <c r="AP198" s="67" t="s">
        <v>75</v>
      </c>
      <c r="AR198" s="68" t="s">
        <v>87</v>
      </c>
      <c r="AS198" s="66">
        <v>0.84535320975234196</v>
      </c>
      <c r="AT198" s="66">
        <v>0.852362033202411</v>
      </c>
      <c r="AU198" s="66">
        <v>0.65503642042571297</v>
      </c>
      <c r="AV198" s="66">
        <v>0.70929549035220396</v>
      </c>
      <c r="AW198" s="66">
        <v>0.39325156102380399</v>
      </c>
      <c r="AX198" s="66">
        <v>0.38423686288224501</v>
      </c>
      <c r="AY198" s="66">
        <v>0.84908178687649805</v>
      </c>
      <c r="AZ198" s="66">
        <v>0.85623492331974904</v>
      </c>
      <c r="BA198" s="67" t="s">
        <v>77</v>
      </c>
      <c r="BB198" s="67" t="s">
        <v>77</v>
      </c>
      <c r="BC198" s="67" t="s">
        <v>77</v>
      </c>
      <c r="BD198" s="67" t="s">
        <v>77</v>
      </c>
      <c r="BE198" s="67" t="s">
        <v>77</v>
      </c>
      <c r="BF198" s="67" t="s">
        <v>77</v>
      </c>
      <c r="BG198" s="67" t="s">
        <v>75</v>
      </c>
      <c r="BH198" s="67" t="s">
        <v>77</v>
      </c>
      <c r="BI198" s="63">
        <f t="shared" ref="BI198" si="1812">IF(BJ198=AR198,1,0)</f>
        <v>1</v>
      </c>
      <c r="BJ198" s="63" t="s">
        <v>87</v>
      </c>
      <c r="BK198" s="66">
        <v>0.83149852870428698</v>
      </c>
      <c r="BL198" s="66">
        <v>0.840051780765255</v>
      </c>
      <c r="BM198" s="66">
        <v>2.4536945846266698</v>
      </c>
      <c r="BN198" s="66">
        <v>1.8573873082821999</v>
      </c>
      <c r="BO198" s="66">
        <v>0.41048930716367399</v>
      </c>
      <c r="BP198" s="66">
        <v>0.39993526880577102</v>
      </c>
      <c r="BQ198" s="66">
        <v>0.83515826593662201</v>
      </c>
      <c r="BR198" s="66">
        <v>0.84255161739777595</v>
      </c>
      <c r="BS198" s="63" t="s">
        <v>77</v>
      </c>
      <c r="BT198" s="63" t="s">
        <v>77</v>
      </c>
      <c r="BU198" s="63" t="s">
        <v>77</v>
      </c>
      <c r="BV198" s="63" t="s">
        <v>77</v>
      </c>
      <c r="BW198" s="63" t="s">
        <v>77</v>
      </c>
      <c r="BX198" s="63" t="s">
        <v>77</v>
      </c>
      <c r="BY198" s="63" t="s">
        <v>75</v>
      </c>
      <c r="BZ198" s="63" t="s">
        <v>75</v>
      </c>
    </row>
    <row r="199" spans="1:78" s="63" customFormat="1" x14ac:dyDescent="0.3">
      <c r="A199" s="62">
        <v>14164900</v>
      </c>
      <c r="B199" s="63">
        <v>23772751</v>
      </c>
      <c r="C199" s="63" t="s">
        <v>13</v>
      </c>
      <c r="D199" s="83" t="s">
        <v>254</v>
      </c>
      <c r="E199" s="83"/>
      <c r="F199" s="77"/>
      <c r="G199" s="81">
        <v>0.80500000000000005</v>
      </c>
      <c r="H199" s="64" t="str">
        <f t="shared" ref="H199" si="1813">IF(G199&gt;0.8,"VG",IF(G199&gt;0.7,"G",IF(G199&gt;0.45,"S","NS")))</f>
        <v>VG</v>
      </c>
      <c r="I199" s="64" t="str">
        <f t="shared" ref="I199" si="1814">AJ199</f>
        <v>G</v>
      </c>
      <c r="J199" s="64" t="str">
        <f t="shared" ref="J199" si="1815">BB199</f>
        <v>VG</v>
      </c>
      <c r="K199" s="64" t="str">
        <f t="shared" ref="K199" si="1816">BT199</f>
        <v>VG</v>
      </c>
      <c r="L199" s="65">
        <v>-0.02</v>
      </c>
      <c r="M199" s="65" t="str">
        <f t="shared" ref="M199" si="1817">IF(ABS(L199)&lt;5%,"VG",IF(ABS(L199)&lt;10%,"G",IF(ABS(L199)&lt;15%,"S","NS")))</f>
        <v>VG</v>
      </c>
      <c r="N199" s="64" t="str">
        <f t="shared" ref="N199" si="1818">AO199</f>
        <v>G</v>
      </c>
      <c r="O199" s="64" t="str">
        <f t="shared" ref="O199" si="1819">BD199</f>
        <v>VG</v>
      </c>
      <c r="P199" s="64" t="str">
        <f t="shared" ref="P199" si="1820">BY199</f>
        <v>G</v>
      </c>
      <c r="Q199" s="64">
        <v>0.44</v>
      </c>
      <c r="R199" s="64" t="str">
        <f t="shared" ref="R199" si="1821">IF(Q199&lt;=0.5,"VG",IF(Q199&lt;=0.6,"G",IF(Q199&lt;=0.7,"S","NS")))</f>
        <v>VG</v>
      </c>
      <c r="S199" s="64" t="str">
        <f t="shared" ref="S199" si="1822">AN199</f>
        <v>VG</v>
      </c>
      <c r="T199" s="64" t="str">
        <f t="shared" ref="T199" si="1823">BF199</f>
        <v>VG</v>
      </c>
      <c r="U199" s="64" t="str">
        <f t="shared" ref="U199" si="1824">BX199</f>
        <v>VG</v>
      </c>
      <c r="V199" s="64">
        <v>0.81399999999999995</v>
      </c>
      <c r="W199" s="64" t="str">
        <f t="shared" ref="W199" si="1825">IF(V199&gt;0.85,"VG",IF(V199&gt;0.75,"G",IF(V199&gt;0.6,"S","NS")))</f>
        <v>G</v>
      </c>
      <c r="X199" s="64" t="str">
        <f t="shared" ref="X199" si="1826">AP199</f>
        <v>G</v>
      </c>
      <c r="Y199" s="64" t="str">
        <f t="shared" ref="Y199" si="1827">BH199</f>
        <v>VG</v>
      </c>
      <c r="Z199" s="64" t="str">
        <f t="shared" ref="Z199" si="1828">BZ199</f>
        <v>G</v>
      </c>
      <c r="AA199" s="66">
        <v>0.82957537734731002</v>
      </c>
      <c r="AB199" s="66">
        <v>0.770017181523593</v>
      </c>
      <c r="AC199" s="66">
        <v>4.1945904485044201</v>
      </c>
      <c r="AD199" s="66">
        <v>1.60133556975805</v>
      </c>
      <c r="AE199" s="66">
        <v>0.41282517201920899</v>
      </c>
      <c r="AF199" s="66">
        <v>0.47956523902010201</v>
      </c>
      <c r="AG199" s="66">
        <v>0.83981224617125405</v>
      </c>
      <c r="AH199" s="66">
        <v>0.77168278397218004</v>
      </c>
      <c r="AI199" s="67" t="s">
        <v>77</v>
      </c>
      <c r="AJ199" s="67" t="s">
        <v>75</v>
      </c>
      <c r="AK199" s="67" t="s">
        <v>77</v>
      </c>
      <c r="AL199" s="67" t="s">
        <v>77</v>
      </c>
      <c r="AM199" s="67" t="s">
        <v>77</v>
      </c>
      <c r="AN199" s="67" t="s">
        <v>77</v>
      </c>
      <c r="AO199" s="67" t="s">
        <v>75</v>
      </c>
      <c r="AP199" s="67" t="s">
        <v>75</v>
      </c>
      <c r="AR199" s="68" t="s">
        <v>87</v>
      </c>
      <c r="AS199" s="66">
        <v>0.84535320975234196</v>
      </c>
      <c r="AT199" s="66">
        <v>0.852362033202411</v>
      </c>
      <c r="AU199" s="66">
        <v>0.65503642042571297</v>
      </c>
      <c r="AV199" s="66">
        <v>0.70929549035220396</v>
      </c>
      <c r="AW199" s="66">
        <v>0.39325156102380399</v>
      </c>
      <c r="AX199" s="66">
        <v>0.38423686288224501</v>
      </c>
      <c r="AY199" s="66">
        <v>0.84908178687649805</v>
      </c>
      <c r="AZ199" s="66">
        <v>0.85623492331974904</v>
      </c>
      <c r="BA199" s="67" t="s">
        <v>77</v>
      </c>
      <c r="BB199" s="67" t="s">
        <v>77</v>
      </c>
      <c r="BC199" s="67" t="s">
        <v>77</v>
      </c>
      <c r="BD199" s="67" t="s">
        <v>77</v>
      </c>
      <c r="BE199" s="67" t="s">
        <v>77</v>
      </c>
      <c r="BF199" s="67" t="s">
        <v>77</v>
      </c>
      <c r="BG199" s="67" t="s">
        <v>75</v>
      </c>
      <c r="BH199" s="67" t="s">
        <v>77</v>
      </c>
      <c r="BI199" s="63">
        <f t="shared" ref="BI199" si="1829">IF(BJ199=AR199,1,0)</f>
        <v>1</v>
      </c>
      <c r="BJ199" s="63" t="s">
        <v>87</v>
      </c>
      <c r="BK199" s="66">
        <v>0.83149852870428698</v>
      </c>
      <c r="BL199" s="66">
        <v>0.840051780765255</v>
      </c>
      <c r="BM199" s="66">
        <v>2.4536945846266698</v>
      </c>
      <c r="BN199" s="66">
        <v>1.8573873082821999</v>
      </c>
      <c r="BO199" s="66">
        <v>0.41048930716367399</v>
      </c>
      <c r="BP199" s="66">
        <v>0.39993526880577102</v>
      </c>
      <c r="BQ199" s="66">
        <v>0.83515826593662201</v>
      </c>
      <c r="BR199" s="66">
        <v>0.84255161739777595</v>
      </c>
      <c r="BS199" s="63" t="s">
        <v>77</v>
      </c>
      <c r="BT199" s="63" t="s">
        <v>77</v>
      </c>
      <c r="BU199" s="63" t="s">
        <v>77</v>
      </c>
      <c r="BV199" s="63" t="s">
        <v>77</v>
      </c>
      <c r="BW199" s="63" t="s">
        <v>77</v>
      </c>
      <c r="BX199" s="63" t="s">
        <v>77</v>
      </c>
      <c r="BY199" s="63" t="s">
        <v>75</v>
      </c>
      <c r="BZ199" s="63" t="s">
        <v>75</v>
      </c>
    </row>
    <row r="200" spans="1:78" s="63" customFormat="1" x14ac:dyDescent="0.3">
      <c r="A200" s="62">
        <v>14164900</v>
      </c>
      <c r="B200" s="63">
        <v>23772751</v>
      </c>
      <c r="C200" s="63" t="s">
        <v>13</v>
      </c>
      <c r="D200" s="83" t="s">
        <v>312</v>
      </c>
      <c r="E200" s="83"/>
      <c r="F200" s="77"/>
      <c r="G200" s="81">
        <v>0.78</v>
      </c>
      <c r="H200" s="64" t="str">
        <f t="shared" ref="H200" si="1830">IF(G200&gt;0.8,"VG",IF(G200&gt;0.7,"G",IF(G200&gt;0.45,"S","NS")))</f>
        <v>G</v>
      </c>
      <c r="I200" s="64" t="str">
        <f t="shared" ref="I200" si="1831">AJ200</f>
        <v>G</v>
      </c>
      <c r="J200" s="64" t="str">
        <f t="shared" ref="J200" si="1832">BB200</f>
        <v>VG</v>
      </c>
      <c r="K200" s="64" t="str">
        <f t="shared" ref="K200" si="1833">BT200</f>
        <v>VG</v>
      </c>
      <c r="L200" s="65">
        <v>0.1018</v>
      </c>
      <c r="M200" s="65" t="str">
        <f t="shared" ref="M200" si="1834">IF(ABS(L200)&lt;5%,"VG",IF(ABS(L200)&lt;10%,"G",IF(ABS(L200)&lt;15%,"S","NS")))</f>
        <v>S</v>
      </c>
      <c r="N200" s="64" t="str">
        <f t="shared" ref="N200" si="1835">AO200</f>
        <v>G</v>
      </c>
      <c r="O200" s="64" t="str">
        <f t="shared" ref="O200" si="1836">BD200</f>
        <v>VG</v>
      </c>
      <c r="P200" s="64" t="str">
        <f t="shared" ref="P200" si="1837">BY200</f>
        <v>G</v>
      </c>
      <c r="Q200" s="64">
        <v>0.46</v>
      </c>
      <c r="R200" s="64" t="str">
        <f t="shared" ref="R200" si="1838">IF(Q200&lt;=0.5,"VG",IF(Q200&lt;=0.6,"G",IF(Q200&lt;=0.7,"S","NS")))</f>
        <v>VG</v>
      </c>
      <c r="S200" s="64" t="str">
        <f t="shared" ref="S200" si="1839">AN200</f>
        <v>VG</v>
      </c>
      <c r="T200" s="64" t="str">
        <f t="shared" ref="T200" si="1840">BF200</f>
        <v>VG</v>
      </c>
      <c r="U200" s="64" t="str">
        <f t="shared" ref="U200" si="1841">BX200</f>
        <v>VG</v>
      </c>
      <c r="V200" s="64">
        <v>0.81359999999999999</v>
      </c>
      <c r="W200" s="64" t="str">
        <f t="shared" ref="W200" si="1842">IF(V200&gt;0.85,"VG",IF(V200&gt;0.75,"G",IF(V200&gt;0.6,"S","NS")))</f>
        <v>G</v>
      </c>
      <c r="X200" s="64" t="str">
        <f t="shared" ref="X200" si="1843">AP200</f>
        <v>G</v>
      </c>
      <c r="Y200" s="64" t="str">
        <f t="shared" ref="Y200" si="1844">BH200</f>
        <v>VG</v>
      </c>
      <c r="Z200" s="64" t="str">
        <f t="shared" ref="Z200" si="1845">BZ200</f>
        <v>G</v>
      </c>
      <c r="AA200" s="66">
        <v>0.82957537734731002</v>
      </c>
      <c r="AB200" s="66">
        <v>0.770017181523593</v>
      </c>
      <c r="AC200" s="66">
        <v>4.1945904485044201</v>
      </c>
      <c r="AD200" s="66">
        <v>1.60133556975805</v>
      </c>
      <c r="AE200" s="66">
        <v>0.41282517201920899</v>
      </c>
      <c r="AF200" s="66">
        <v>0.47956523902010201</v>
      </c>
      <c r="AG200" s="66">
        <v>0.83981224617125405</v>
      </c>
      <c r="AH200" s="66">
        <v>0.77168278397218004</v>
      </c>
      <c r="AI200" s="67" t="s">
        <v>77</v>
      </c>
      <c r="AJ200" s="67" t="s">
        <v>75</v>
      </c>
      <c r="AK200" s="67" t="s">
        <v>77</v>
      </c>
      <c r="AL200" s="67" t="s">
        <v>77</v>
      </c>
      <c r="AM200" s="67" t="s">
        <v>77</v>
      </c>
      <c r="AN200" s="67" t="s">
        <v>77</v>
      </c>
      <c r="AO200" s="67" t="s">
        <v>75</v>
      </c>
      <c r="AP200" s="67" t="s">
        <v>75</v>
      </c>
      <c r="AR200" s="68" t="s">
        <v>87</v>
      </c>
      <c r="AS200" s="66">
        <v>0.84535320975234196</v>
      </c>
      <c r="AT200" s="66">
        <v>0.852362033202411</v>
      </c>
      <c r="AU200" s="66">
        <v>0.65503642042571297</v>
      </c>
      <c r="AV200" s="66">
        <v>0.70929549035220396</v>
      </c>
      <c r="AW200" s="66">
        <v>0.39325156102380399</v>
      </c>
      <c r="AX200" s="66">
        <v>0.38423686288224501</v>
      </c>
      <c r="AY200" s="66">
        <v>0.84908178687649805</v>
      </c>
      <c r="AZ200" s="66">
        <v>0.85623492331974904</v>
      </c>
      <c r="BA200" s="67" t="s">
        <v>77</v>
      </c>
      <c r="BB200" s="67" t="s">
        <v>77</v>
      </c>
      <c r="BC200" s="67" t="s">
        <v>77</v>
      </c>
      <c r="BD200" s="67" t="s">
        <v>77</v>
      </c>
      <c r="BE200" s="67" t="s">
        <v>77</v>
      </c>
      <c r="BF200" s="67" t="s">
        <v>77</v>
      </c>
      <c r="BG200" s="67" t="s">
        <v>75</v>
      </c>
      <c r="BH200" s="67" t="s">
        <v>77</v>
      </c>
      <c r="BI200" s="63">
        <f t="shared" ref="BI200" si="1846">IF(BJ200=AR200,1,0)</f>
        <v>1</v>
      </c>
      <c r="BJ200" s="63" t="s">
        <v>87</v>
      </c>
      <c r="BK200" s="66">
        <v>0.83149852870428698</v>
      </c>
      <c r="BL200" s="66">
        <v>0.840051780765255</v>
      </c>
      <c r="BM200" s="66">
        <v>2.4536945846266698</v>
      </c>
      <c r="BN200" s="66">
        <v>1.8573873082821999</v>
      </c>
      <c r="BO200" s="66">
        <v>0.41048930716367399</v>
      </c>
      <c r="BP200" s="66">
        <v>0.39993526880577102</v>
      </c>
      <c r="BQ200" s="66">
        <v>0.83515826593662201</v>
      </c>
      <c r="BR200" s="66">
        <v>0.84255161739777595</v>
      </c>
      <c r="BS200" s="63" t="s">
        <v>77</v>
      </c>
      <c r="BT200" s="63" t="s">
        <v>77</v>
      </c>
      <c r="BU200" s="63" t="s">
        <v>77</v>
      </c>
      <c r="BV200" s="63" t="s">
        <v>77</v>
      </c>
      <c r="BW200" s="63" t="s">
        <v>77</v>
      </c>
      <c r="BX200" s="63" t="s">
        <v>77</v>
      </c>
      <c r="BY200" s="63" t="s">
        <v>75</v>
      </c>
      <c r="BZ200" s="63" t="s">
        <v>75</v>
      </c>
    </row>
    <row r="201" spans="1:78" s="63" customFormat="1" x14ac:dyDescent="0.3">
      <c r="A201" s="62">
        <v>14164900</v>
      </c>
      <c r="B201" s="63">
        <v>23772751</v>
      </c>
      <c r="C201" s="63" t="s">
        <v>13</v>
      </c>
      <c r="D201" s="83" t="s">
        <v>346</v>
      </c>
      <c r="E201" s="83"/>
      <c r="F201" s="77"/>
      <c r="G201" s="81">
        <v>0.80900000000000005</v>
      </c>
      <c r="H201" s="64" t="str">
        <f t="shared" ref="H201" si="1847">IF(G201&gt;0.8,"VG",IF(G201&gt;0.7,"G",IF(G201&gt;0.45,"S","NS")))</f>
        <v>VG</v>
      </c>
      <c r="I201" s="64" t="str">
        <f t="shared" ref="I201" si="1848">AJ201</f>
        <v>G</v>
      </c>
      <c r="J201" s="64" t="str">
        <f t="shared" ref="J201" si="1849">BB201</f>
        <v>VG</v>
      </c>
      <c r="K201" s="64" t="str">
        <f t="shared" ref="K201" si="1850">BT201</f>
        <v>VG</v>
      </c>
      <c r="L201" s="65">
        <v>-1.5699999999999999E-2</v>
      </c>
      <c r="M201" s="65" t="str">
        <f t="shared" ref="M201" si="1851">IF(ABS(L201)&lt;5%,"VG",IF(ABS(L201)&lt;10%,"G",IF(ABS(L201)&lt;15%,"S","NS")))</f>
        <v>VG</v>
      </c>
      <c r="N201" s="64" t="str">
        <f t="shared" ref="N201" si="1852">AO201</f>
        <v>G</v>
      </c>
      <c r="O201" s="64" t="str">
        <f t="shared" ref="O201" si="1853">BD201</f>
        <v>VG</v>
      </c>
      <c r="P201" s="64" t="str">
        <f t="shared" ref="P201" si="1854">BY201</f>
        <v>G</v>
      </c>
      <c r="Q201" s="64">
        <v>0.437</v>
      </c>
      <c r="R201" s="64" t="str">
        <f t="shared" ref="R201" si="1855">IF(Q201&lt;=0.5,"VG",IF(Q201&lt;=0.6,"G",IF(Q201&lt;=0.7,"S","NS")))</f>
        <v>VG</v>
      </c>
      <c r="S201" s="64" t="str">
        <f t="shared" ref="S201" si="1856">AN201</f>
        <v>VG</v>
      </c>
      <c r="T201" s="64" t="str">
        <f t="shared" ref="T201" si="1857">BF201</f>
        <v>VG</v>
      </c>
      <c r="U201" s="64" t="str">
        <f t="shared" ref="U201" si="1858">BX201</f>
        <v>VG</v>
      </c>
      <c r="V201" s="64">
        <v>0.81699999999999995</v>
      </c>
      <c r="W201" s="64" t="str">
        <f t="shared" ref="W201" si="1859">IF(V201&gt;0.85,"VG",IF(V201&gt;0.75,"G",IF(V201&gt;0.6,"S","NS")))</f>
        <v>G</v>
      </c>
      <c r="X201" s="64" t="str">
        <f t="shared" ref="X201" si="1860">AP201</f>
        <v>G</v>
      </c>
      <c r="Y201" s="64" t="str">
        <f t="shared" ref="Y201" si="1861">BH201</f>
        <v>VG</v>
      </c>
      <c r="Z201" s="64" t="str">
        <f t="shared" ref="Z201" si="1862">BZ201</f>
        <v>G</v>
      </c>
      <c r="AA201" s="66">
        <v>0.82957537734731002</v>
      </c>
      <c r="AB201" s="66">
        <v>0.770017181523593</v>
      </c>
      <c r="AC201" s="66">
        <v>4.1945904485044201</v>
      </c>
      <c r="AD201" s="66">
        <v>1.60133556975805</v>
      </c>
      <c r="AE201" s="66">
        <v>0.41282517201920899</v>
      </c>
      <c r="AF201" s="66">
        <v>0.47956523902010201</v>
      </c>
      <c r="AG201" s="66">
        <v>0.83981224617125405</v>
      </c>
      <c r="AH201" s="66">
        <v>0.77168278397218004</v>
      </c>
      <c r="AI201" s="67" t="s">
        <v>77</v>
      </c>
      <c r="AJ201" s="67" t="s">
        <v>75</v>
      </c>
      <c r="AK201" s="67" t="s">
        <v>77</v>
      </c>
      <c r="AL201" s="67" t="s">
        <v>77</v>
      </c>
      <c r="AM201" s="67" t="s">
        <v>77</v>
      </c>
      <c r="AN201" s="67" t="s">
        <v>77</v>
      </c>
      <c r="AO201" s="67" t="s">
        <v>75</v>
      </c>
      <c r="AP201" s="67" t="s">
        <v>75</v>
      </c>
      <c r="AR201" s="68" t="s">
        <v>87</v>
      </c>
      <c r="AS201" s="66">
        <v>0.84535320975234196</v>
      </c>
      <c r="AT201" s="66">
        <v>0.852362033202411</v>
      </c>
      <c r="AU201" s="66">
        <v>0.65503642042571297</v>
      </c>
      <c r="AV201" s="66">
        <v>0.70929549035220396</v>
      </c>
      <c r="AW201" s="66">
        <v>0.39325156102380399</v>
      </c>
      <c r="AX201" s="66">
        <v>0.38423686288224501</v>
      </c>
      <c r="AY201" s="66">
        <v>0.84908178687649805</v>
      </c>
      <c r="AZ201" s="66">
        <v>0.85623492331974904</v>
      </c>
      <c r="BA201" s="67" t="s">
        <v>77</v>
      </c>
      <c r="BB201" s="67" t="s">
        <v>77</v>
      </c>
      <c r="BC201" s="67" t="s">
        <v>77</v>
      </c>
      <c r="BD201" s="67" t="s">
        <v>77</v>
      </c>
      <c r="BE201" s="67" t="s">
        <v>77</v>
      </c>
      <c r="BF201" s="67" t="s">
        <v>77</v>
      </c>
      <c r="BG201" s="67" t="s">
        <v>75</v>
      </c>
      <c r="BH201" s="67" t="s">
        <v>77</v>
      </c>
      <c r="BI201" s="63">
        <f t="shared" ref="BI201" si="1863">IF(BJ201=AR201,1,0)</f>
        <v>1</v>
      </c>
      <c r="BJ201" s="63" t="s">
        <v>87</v>
      </c>
      <c r="BK201" s="66">
        <v>0.83149852870428698</v>
      </c>
      <c r="BL201" s="66">
        <v>0.840051780765255</v>
      </c>
      <c r="BM201" s="66">
        <v>2.4536945846266698</v>
      </c>
      <c r="BN201" s="66">
        <v>1.8573873082821999</v>
      </c>
      <c r="BO201" s="66">
        <v>0.41048930716367399</v>
      </c>
      <c r="BP201" s="66">
        <v>0.39993526880577102</v>
      </c>
      <c r="BQ201" s="66">
        <v>0.83515826593662201</v>
      </c>
      <c r="BR201" s="66">
        <v>0.84255161739777595</v>
      </c>
      <c r="BS201" s="63" t="s">
        <v>77</v>
      </c>
      <c r="BT201" s="63" t="s">
        <v>77</v>
      </c>
      <c r="BU201" s="63" t="s">
        <v>77</v>
      </c>
      <c r="BV201" s="63" t="s">
        <v>77</v>
      </c>
      <c r="BW201" s="63" t="s">
        <v>77</v>
      </c>
      <c r="BX201" s="63" t="s">
        <v>77</v>
      </c>
      <c r="BY201" s="63" t="s">
        <v>75</v>
      </c>
      <c r="BZ201" s="63" t="s">
        <v>75</v>
      </c>
    </row>
    <row r="202" spans="1:78" s="63" customFormat="1" x14ac:dyDescent="0.3">
      <c r="A202" s="62">
        <v>14164900</v>
      </c>
      <c r="B202" s="63">
        <v>23772751</v>
      </c>
      <c r="C202" s="63" t="s">
        <v>13</v>
      </c>
      <c r="D202" s="83" t="s">
        <v>347</v>
      </c>
      <c r="E202" s="83"/>
      <c r="F202" s="77"/>
      <c r="G202" s="81">
        <v>0.81399999999999995</v>
      </c>
      <c r="H202" s="64" t="str">
        <f t="shared" ref="H202" si="1864">IF(G202&gt;0.8,"VG",IF(G202&gt;0.7,"G",IF(G202&gt;0.45,"S","NS")))</f>
        <v>VG</v>
      </c>
      <c r="I202" s="64" t="str">
        <f t="shared" ref="I202" si="1865">AJ202</f>
        <v>G</v>
      </c>
      <c r="J202" s="64" t="str">
        <f t="shared" ref="J202" si="1866">BB202</f>
        <v>VG</v>
      </c>
      <c r="K202" s="64" t="str">
        <f t="shared" ref="K202" si="1867">BT202</f>
        <v>VG</v>
      </c>
      <c r="L202" s="65">
        <v>-2.1000000000000001E-2</v>
      </c>
      <c r="M202" s="65" t="str">
        <f t="shared" ref="M202" si="1868">IF(ABS(L202)&lt;5%,"VG",IF(ABS(L202)&lt;10%,"G",IF(ABS(L202)&lt;15%,"S","NS")))</f>
        <v>VG</v>
      </c>
      <c r="N202" s="64" t="str">
        <f t="shared" ref="N202" si="1869">AO202</f>
        <v>G</v>
      </c>
      <c r="O202" s="64" t="str">
        <f t="shared" ref="O202" si="1870">BD202</f>
        <v>VG</v>
      </c>
      <c r="P202" s="64" t="str">
        <f t="shared" ref="P202" si="1871">BY202</f>
        <v>G</v>
      </c>
      <c r="Q202" s="64">
        <v>0.43</v>
      </c>
      <c r="R202" s="64" t="str">
        <f t="shared" ref="R202" si="1872">IF(Q202&lt;=0.5,"VG",IF(Q202&lt;=0.6,"G",IF(Q202&lt;=0.7,"S","NS")))</f>
        <v>VG</v>
      </c>
      <c r="S202" s="64" t="str">
        <f t="shared" ref="S202" si="1873">AN202</f>
        <v>VG</v>
      </c>
      <c r="T202" s="64" t="str">
        <f t="shared" ref="T202" si="1874">BF202</f>
        <v>VG</v>
      </c>
      <c r="U202" s="64" t="str">
        <f t="shared" ref="U202" si="1875">BX202</f>
        <v>VG</v>
      </c>
      <c r="V202" s="64">
        <v>0.82</v>
      </c>
      <c r="W202" s="64" t="str">
        <f t="shared" ref="W202" si="1876">IF(V202&gt;0.85,"VG",IF(V202&gt;0.75,"G",IF(V202&gt;0.6,"S","NS")))</f>
        <v>G</v>
      </c>
      <c r="X202" s="64" t="str">
        <f t="shared" ref="X202" si="1877">AP202</f>
        <v>G</v>
      </c>
      <c r="Y202" s="64" t="str">
        <f t="shared" ref="Y202" si="1878">BH202</f>
        <v>VG</v>
      </c>
      <c r="Z202" s="64" t="str">
        <f t="shared" ref="Z202" si="1879">BZ202</f>
        <v>G</v>
      </c>
      <c r="AA202" s="66">
        <v>0.82957537734731002</v>
      </c>
      <c r="AB202" s="66">
        <v>0.770017181523593</v>
      </c>
      <c r="AC202" s="66">
        <v>4.1945904485044201</v>
      </c>
      <c r="AD202" s="66">
        <v>1.60133556975805</v>
      </c>
      <c r="AE202" s="66">
        <v>0.41282517201920899</v>
      </c>
      <c r="AF202" s="66">
        <v>0.47956523902010201</v>
      </c>
      <c r="AG202" s="66">
        <v>0.83981224617125405</v>
      </c>
      <c r="AH202" s="66">
        <v>0.77168278397218004</v>
      </c>
      <c r="AI202" s="67" t="s">
        <v>77</v>
      </c>
      <c r="AJ202" s="67" t="s">
        <v>75</v>
      </c>
      <c r="AK202" s="67" t="s">
        <v>77</v>
      </c>
      <c r="AL202" s="67" t="s">
        <v>77</v>
      </c>
      <c r="AM202" s="67" t="s">
        <v>77</v>
      </c>
      <c r="AN202" s="67" t="s">
        <v>77</v>
      </c>
      <c r="AO202" s="67" t="s">
        <v>75</v>
      </c>
      <c r="AP202" s="67" t="s">
        <v>75</v>
      </c>
      <c r="AR202" s="68" t="s">
        <v>87</v>
      </c>
      <c r="AS202" s="66">
        <v>0.84535320975234196</v>
      </c>
      <c r="AT202" s="66">
        <v>0.852362033202411</v>
      </c>
      <c r="AU202" s="66">
        <v>0.65503642042571297</v>
      </c>
      <c r="AV202" s="66">
        <v>0.70929549035220396</v>
      </c>
      <c r="AW202" s="66">
        <v>0.39325156102380399</v>
      </c>
      <c r="AX202" s="66">
        <v>0.38423686288224501</v>
      </c>
      <c r="AY202" s="66">
        <v>0.84908178687649805</v>
      </c>
      <c r="AZ202" s="66">
        <v>0.85623492331974904</v>
      </c>
      <c r="BA202" s="67" t="s">
        <v>77</v>
      </c>
      <c r="BB202" s="67" t="s">
        <v>77</v>
      </c>
      <c r="BC202" s="67" t="s">
        <v>77</v>
      </c>
      <c r="BD202" s="67" t="s">
        <v>77</v>
      </c>
      <c r="BE202" s="67" t="s">
        <v>77</v>
      </c>
      <c r="BF202" s="67" t="s">
        <v>77</v>
      </c>
      <c r="BG202" s="67" t="s">
        <v>75</v>
      </c>
      <c r="BH202" s="67" t="s">
        <v>77</v>
      </c>
      <c r="BI202" s="63">
        <f t="shared" ref="BI202" si="1880">IF(BJ202=AR202,1,0)</f>
        <v>1</v>
      </c>
      <c r="BJ202" s="63" t="s">
        <v>87</v>
      </c>
      <c r="BK202" s="66">
        <v>0.83149852870428698</v>
      </c>
      <c r="BL202" s="66">
        <v>0.840051780765255</v>
      </c>
      <c r="BM202" s="66">
        <v>2.4536945846266698</v>
      </c>
      <c r="BN202" s="66">
        <v>1.8573873082821999</v>
      </c>
      <c r="BO202" s="66">
        <v>0.41048930716367399</v>
      </c>
      <c r="BP202" s="66">
        <v>0.39993526880577102</v>
      </c>
      <c r="BQ202" s="66">
        <v>0.83515826593662201</v>
      </c>
      <c r="BR202" s="66">
        <v>0.84255161739777595</v>
      </c>
      <c r="BS202" s="63" t="s">
        <v>77</v>
      </c>
      <c r="BT202" s="63" t="s">
        <v>77</v>
      </c>
      <c r="BU202" s="63" t="s">
        <v>77</v>
      </c>
      <c r="BV202" s="63" t="s">
        <v>77</v>
      </c>
      <c r="BW202" s="63" t="s">
        <v>77</v>
      </c>
      <c r="BX202" s="63" t="s">
        <v>77</v>
      </c>
      <c r="BY202" s="63" t="s">
        <v>75</v>
      </c>
      <c r="BZ202" s="63" t="s">
        <v>75</v>
      </c>
    </row>
    <row r="203" spans="1:78" s="63" customFormat="1" x14ac:dyDescent="0.3">
      <c r="A203" s="62">
        <v>14164900</v>
      </c>
      <c r="B203" s="63">
        <v>23772751</v>
      </c>
      <c r="C203" s="63" t="s">
        <v>13</v>
      </c>
      <c r="D203" s="83" t="s">
        <v>355</v>
      </c>
      <c r="E203" s="83" t="s">
        <v>358</v>
      </c>
      <c r="F203" s="77"/>
      <c r="G203" s="81">
        <v>0.81399999999999995</v>
      </c>
      <c r="H203" s="64" t="str">
        <f t="shared" ref="H203" si="1881">IF(G203&gt;0.8,"VG",IF(G203&gt;0.7,"G",IF(G203&gt;0.45,"S","NS")))</f>
        <v>VG</v>
      </c>
      <c r="I203" s="64" t="str">
        <f t="shared" ref="I203" si="1882">AJ203</f>
        <v>G</v>
      </c>
      <c r="J203" s="64" t="str">
        <f t="shared" ref="J203" si="1883">BB203</f>
        <v>VG</v>
      </c>
      <c r="K203" s="64" t="str">
        <f t="shared" ref="K203" si="1884">BT203</f>
        <v>VG</v>
      </c>
      <c r="L203" s="65">
        <v>-2.1000000000000001E-2</v>
      </c>
      <c r="M203" s="65" t="str">
        <f t="shared" ref="M203" si="1885">IF(ABS(L203)&lt;5%,"VG",IF(ABS(L203)&lt;10%,"G",IF(ABS(L203)&lt;15%,"S","NS")))</f>
        <v>VG</v>
      </c>
      <c r="N203" s="64" t="str">
        <f t="shared" ref="N203" si="1886">AO203</f>
        <v>G</v>
      </c>
      <c r="O203" s="64" t="str">
        <f t="shared" ref="O203" si="1887">BD203</f>
        <v>VG</v>
      </c>
      <c r="P203" s="64" t="str">
        <f t="shared" ref="P203" si="1888">BY203</f>
        <v>G</v>
      </c>
      <c r="Q203" s="64">
        <v>0.43</v>
      </c>
      <c r="R203" s="64" t="str">
        <f t="shared" ref="R203" si="1889">IF(Q203&lt;=0.5,"VG",IF(Q203&lt;=0.6,"G",IF(Q203&lt;=0.7,"S","NS")))</f>
        <v>VG</v>
      </c>
      <c r="S203" s="64" t="str">
        <f t="shared" ref="S203" si="1890">AN203</f>
        <v>VG</v>
      </c>
      <c r="T203" s="64" t="str">
        <f t="shared" ref="T203" si="1891">BF203</f>
        <v>VG</v>
      </c>
      <c r="U203" s="64" t="str">
        <f t="shared" ref="U203" si="1892">BX203</f>
        <v>VG</v>
      </c>
      <c r="V203" s="64">
        <v>0.82</v>
      </c>
      <c r="W203" s="64" t="str">
        <f t="shared" ref="W203" si="1893">IF(V203&gt;0.85,"VG",IF(V203&gt;0.75,"G",IF(V203&gt;0.6,"S","NS")))</f>
        <v>G</v>
      </c>
      <c r="X203" s="64" t="str">
        <f t="shared" ref="X203" si="1894">AP203</f>
        <v>G</v>
      </c>
      <c r="Y203" s="64" t="str">
        <f t="shared" ref="Y203" si="1895">BH203</f>
        <v>VG</v>
      </c>
      <c r="Z203" s="64" t="str">
        <f t="shared" ref="Z203" si="1896">BZ203</f>
        <v>G</v>
      </c>
      <c r="AA203" s="66">
        <v>0.82957537734731002</v>
      </c>
      <c r="AB203" s="66">
        <v>0.770017181523593</v>
      </c>
      <c r="AC203" s="66">
        <v>4.1945904485044201</v>
      </c>
      <c r="AD203" s="66">
        <v>1.60133556975805</v>
      </c>
      <c r="AE203" s="66">
        <v>0.41282517201920899</v>
      </c>
      <c r="AF203" s="66">
        <v>0.47956523902010201</v>
      </c>
      <c r="AG203" s="66">
        <v>0.83981224617125405</v>
      </c>
      <c r="AH203" s="66">
        <v>0.77168278397218004</v>
      </c>
      <c r="AI203" s="67" t="s">
        <v>77</v>
      </c>
      <c r="AJ203" s="67" t="s">
        <v>75</v>
      </c>
      <c r="AK203" s="67" t="s">
        <v>77</v>
      </c>
      <c r="AL203" s="67" t="s">
        <v>77</v>
      </c>
      <c r="AM203" s="67" t="s">
        <v>77</v>
      </c>
      <c r="AN203" s="67" t="s">
        <v>77</v>
      </c>
      <c r="AO203" s="67" t="s">
        <v>75</v>
      </c>
      <c r="AP203" s="67" t="s">
        <v>75</v>
      </c>
      <c r="AR203" s="68" t="s">
        <v>87</v>
      </c>
      <c r="AS203" s="66">
        <v>0.84535320975234196</v>
      </c>
      <c r="AT203" s="66">
        <v>0.852362033202411</v>
      </c>
      <c r="AU203" s="66">
        <v>0.65503642042571297</v>
      </c>
      <c r="AV203" s="66">
        <v>0.70929549035220396</v>
      </c>
      <c r="AW203" s="66">
        <v>0.39325156102380399</v>
      </c>
      <c r="AX203" s="66">
        <v>0.38423686288224501</v>
      </c>
      <c r="AY203" s="66">
        <v>0.84908178687649805</v>
      </c>
      <c r="AZ203" s="66">
        <v>0.85623492331974904</v>
      </c>
      <c r="BA203" s="67" t="s">
        <v>77</v>
      </c>
      <c r="BB203" s="67" t="s">
        <v>77</v>
      </c>
      <c r="BC203" s="67" t="s">
        <v>77</v>
      </c>
      <c r="BD203" s="67" t="s">
        <v>77</v>
      </c>
      <c r="BE203" s="67" t="s">
        <v>77</v>
      </c>
      <c r="BF203" s="67" t="s">
        <v>77</v>
      </c>
      <c r="BG203" s="67" t="s">
        <v>75</v>
      </c>
      <c r="BH203" s="67" t="s">
        <v>77</v>
      </c>
      <c r="BI203" s="63">
        <f t="shared" ref="BI203" si="1897">IF(BJ203=AR203,1,0)</f>
        <v>1</v>
      </c>
      <c r="BJ203" s="63" t="s">
        <v>87</v>
      </c>
      <c r="BK203" s="66">
        <v>0.83149852870428698</v>
      </c>
      <c r="BL203" s="66">
        <v>0.840051780765255</v>
      </c>
      <c r="BM203" s="66">
        <v>2.4536945846266698</v>
      </c>
      <c r="BN203" s="66">
        <v>1.8573873082821999</v>
      </c>
      <c r="BO203" s="66">
        <v>0.41048930716367399</v>
      </c>
      <c r="BP203" s="66">
        <v>0.39993526880577102</v>
      </c>
      <c r="BQ203" s="66">
        <v>0.83515826593662201</v>
      </c>
      <c r="BR203" s="66">
        <v>0.84255161739777595</v>
      </c>
      <c r="BS203" s="63" t="s">
        <v>77</v>
      </c>
      <c r="BT203" s="63" t="s">
        <v>77</v>
      </c>
      <c r="BU203" s="63" t="s">
        <v>77</v>
      </c>
      <c r="BV203" s="63" t="s">
        <v>77</v>
      </c>
      <c r="BW203" s="63" t="s">
        <v>77</v>
      </c>
      <c r="BX203" s="63" t="s">
        <v>77</v>
      </c>
      <c r="BY203" s="63" t="s">
        <v>75</v>
      </c>
      <c r="BZ203" s="63" t="s">
        <v>75</v>
      </c>
    </row>
    <row r="204" spans="1:78" s="63" customFormat="1" x14ac:dyDescent="0.3">
      <c r="A204" s="62">
        <v>14164900</v>
      </c>
      <c r="B204" s="63">
        <v>23772751</v>
      </c>
      <c r="C204" s="63" t="s">
        <v>13</v>
      </c>
      <c r="D204" s="83" t="s">
        <v>359</v>
      </c>
      <c r="E204" s="83" t="s">
        <v>357</v>
      </c>
      <c r="F204" s="77"/>
      <c r="G204" s="81">
        <v>0.81399999999999995</v>
      </c>
      <c r="H204" s="64" t="str">
        <f t="shared" ref="H204:H205" si="1898">IF(G204&gt;0.8,"VG",IF(G204&gt;0.7,"G",IF(G204&gt;0.45,"S","NS")))</f>
        <v>VG</v>
      </c>
      <c r="I204" s="64" t="str">
        <f t="shared" ref="I204:I205" si="1899">AJ204</f>
        <v>G</v>
      </c>
      <c r="J204" s="64" t="str">
        <f t="shared" ref="J204:J205" si="1900">BB204</f>
        <v>VG</v>
      </c>
      <c r="K204" s="64" t="str">
        <f t="shared" ref="K204:K205" si="1901">BT204</f>
        <v>VG</v>
      </c>
      <c r="L204" s="65">
        <v>-2.1000000000000001E-2</v>
      </c>
      <c r="M204" s="65" t="str">
        <f t="shared" ref="M204:M205" si="1902">IF(ABS(L204)&lt;5%,"VG",IF(ABS(L204)&lt;10%,"G",IF(ABS(L204)&lt;15%,"S","NS")))</f>
        <v>VG</v>
      </c>
      <c r="N204" s="64" t="str">
        <f t="shared" ref="N204:N205" si="1903">AO204</f>
        <v>G</v>
      </c>
      <c r="O204" s="64" t="str">
        <f t="shared" ref="O204:O205" si="1904">BD204</f>
        <v>VG</v>
      </c>
      <c r="P204" s="64" t="str">
        <f t="shared" ref="P204:P205" si="1905">BY204</f>
        <v>G</v>
      </c>
      <c r="Q204" s="64">
        <v>0.43099999999999999</v>
      </c>
      <c r="R204" s="64" t="str">
        <f t="shared" ref="R204:R205" si="1906">IF(Q204&lt;=0.5,"VG",IF(Q204&lt;=0.6,"G",IF(Q204&lt;=0.7,"S","NS")))</f>
        <v>VG</v>
      </c>
      <c r="S204" s="64" t="str">
        <f t="shared" ref="S204:S205" si="1907">AN204</f>
        <v>VG</v>
      </c>
      <c r="T204" s="64" t="str">
        <f t="shared" ref="T204:T205" si="1908">BF204</f>
        <v>VG</v>
      </c>
      <c r="U204" s="64" t="str">
        <f t="shared" ref="U204:U205" si="1909">BX204</f>
        <v>VG</v>
      </c>
      <c r="V204" s="64">
        <v>0.82199999999999995</v>
      </c>
      <c r="W204" s="64" t="str">
        <f t="shared" ref="W204:W205" si="1910">IF(V204&gt;0.85,"VG",IF(V204&gt;0.75,"G",IF(V204&gt;0.6,"S","NS")))</f>
        <v>G</v>
      </c>
      <c r="X204" s="64" t="str">
        <f t="shared" ref="X204:X205" si="1911">AP204</f>
        <v>G</v>
      </c>
      <c r="Y204" s="64" t="str">
        <f t="shared" ref="Y204:Y205" si="1912">BH204</f>
        <v>VG</v>
      </c>
      <c r="Z204" s="64" t="str">
        <f t="shared" ref="Z204:Z205" si="1913">BZ204</f>
        <v>G</v>
      </c>
      <c r="AA204" s="66">
        <v>0.82957537734731002</v>
      </c>
      <c r="AB204" s="66">
        <v>0.770017181523593</v>
      </c>
      <c r="AC204" s="66">
        <v>4.1945904485044201</v>
      </c>
      <c r="AD204" s="66">
        <v>1.60133556975805</v>
      </c>
      <c r="AE204" s="66">
        <v>0.41282517201920899</v>
      </c>
      <c r="AF204" s="66">
        <v>0.47956523902010201</v>
      </c>
      <c r="AG204" s="66">
        <v>0.83981224617125405</v>
      </c>
      <c r="AH204" s="66">
        <v>0.77168278397218004</v>
      </c>
      <c r="AI204" s="67" t="s">
        <v>77</v>
      </c>
      <c r="AJ204" s="67" t="s">
        <v>75</v>
      </c>
      <c r="AK204" s="67" t="s">
        <v>77</v>
      </c>
      <c r="AL204" s="67" t="s">
        <v>77</v>
      </c>
      <c r="AM204" s="67" t="s">
        <v>77</v>
      </c>
      <c r="AN204" s="67" t="s">
        <v>77</v>
      </c>
      <c r="AO204" s="67" t="s">
        <v>75</v>
      </c>
      <c r="AP204" s="67" t="s">
        <v>75</v>
      </c>
      <c r="AR204" s="68" t="s">
        <v>87</v>
      </c>
      <c r="AS204" s="66">
        <v>0.84535320975234196</v>
      </c>
      <c r="AT204" s="66">
        <v>0.852362033202411</v>
      </c>
      <c r="AU204" s="66">
        <v>0.65503642042571297</v>
      </c>
      <c r="AV204" s="66">
        <v>0.70929549035220396</v>
      </c>
      <c r="AW204" s="66">
        <v>0.39325156102380399</v>
      </c>
      <c r="AX204" s="66">
        <v>0.38423686288224501</v>
      </c>
      <c r="AY204" s="66">
        <v>0.84908178687649805</v>
      </c>
      <c r="AZ204" s="66">
        <v>0.85623492331974904</v>
      </c>
      <c r="BA204" s="67" t="s">
        <v>77</v>
      </c>
      <c r="BB204" s="67" t="s">
        <v>77</v>
      </c>
      <c r="BC204" s="67" t="s">
        <v>77</v>
      </c>
      <c r="BD204" s="67" t="s">
        <v>77</v>
      </c>
      <c r="BE204" s="67" t="s">
        <v>77</v>
      </c>
      <c r="BF204" s="67" t="s">
        <v>77</v>
      </c>
      <c r="BG204" s="67" t="s">
        <v>75</v>
      </c>
      <c r="BH204" s="67" t="s">
        <v>77</v>
      </c>
      <c r="BI204" s="63">
        <f t="shared" ref="BI204:BI205" si="1914">IF(BJ204=AR204,1,0)</f>
        <v>1</v>
      </c>
      <c r="BJ204" s="63" t="s">
        <v>87</v>
      </c>
      <c r="BK204" s="66">
        <v>0.83149852870428698</v>
      </c>
      <c r="BL204" s="66">
        <v>0.840051780765255</v>
      </c>
      <c r="BM204" s="66">
        <v>2.4536945846266698</v>
      </c>
      <c r="BN204" s="66">
        <v>1.8573873082821999</v>
      </c>
      <c r="BO204" s="66">
        <v>0.41048930716367399</v>
      </c>
      <c r="BP204" s="66">
        <v>0.39993526880577102</v>
      </c>
      <c r="BQ204" s="66">
        <v>0.83515826593662201</v>
      </c>
      <c r="BR204" s="66">
        <v>0.84255161739777595</v>
      </c>
      <c r="BS204" s="63" t="s">
        <v>77</v>
      </c>
      <c r="BT204" s="63" t="s">
        <v>77</v>
      </c>
      <c r="BU204" s="63" t="s">
        <v>77</v>
      </c>
      <c r="BV204" s="63" t="s">
        <v>77</v>
      </c>
      <c r="BW204" s="63" t="s">
        <v>77</v>
      </c>
      <c r="BX204" s="63" t="s">
        <v>77</v>
      </c>
      <c r="BY204" s="63" t="s">
        <v>75</v>
      </c>
      <c r="BZ204" s="63" t="s">
        <v>75</v>
      </c>
    </row>
    <row r="205" spans="1:78" s="63" customFormat="1" x14ac:dyDescent="0.3">
      <c r="A205" s="62">
        <v>14164900</v>
      </c>
      <c r="B205" s="63">
        <v>23772751</v>
      </c>
      <c r="C205" s="63" t="s">
        <v>13</v>
      </c>
      <c r="D205" s="83" t="s">
        <v>364</v>
      </c>
      <c r="E205" s="83" t="s">
        <v>358</v>
      </c>
      <c r="F205" s="77"/>
      <c r="G205" s="81">
        <v>0.81399999999999995</v>
      </c>
      <c r="H205" s="64" t="str">
        <f t="shared" si="1898"/>
        <v>VG</v>
      </c>
      <c r="I205" s="64" t="str">
        <f t="shared" si="1899"/>
        <v>G</v>
      </c>
      <c r="J205" s="64" t="str">
        <f t="shared" si="1900"/>
        <v>VG</v>
      </c>
      <c r="K205" s="64" t="str">
        <f t="shared" si="1901"/>
        <v>VG</v>
      </c>
      <c r="L205" s="65">
        <v>-2.1000000000000001E-2</v>
      </c>
      <c r="M205" s="65" t="str">
        <f t="shared" si="1902"/>
        <v>VG</v>
      </c>
      <c r="N205" s="64" t="str">
        <f t="shared" si="1903"/>
        <v>G</v>
      </c>
      <c r="O205" s="64" t="str">
        <f t="shared" si="1904"/>
        <v>VG</v>
      </c>
      <c r="P205" s="64" t="str">
        <f t="shared" si="1905"/>
        <v>G</v>
      </c>
      <c r="Q205" s="64">
        <v>0.43</v>
      </c>
      <c r="R205" s="64" t="str">
        <f t="shared" si="1906"/>
        <v>VG</v>
      </c>
      <c r="S205" s="64" t="str">
        <f t="shared" si="1907"/>
        <v>VG</v>
      </c>
      <c r="T205" s="64" t="str">
        <f t="shared" si="1908"/>
        <v>VG</v>
      </c>
      <c r="U205" s="64" t="str">
        <f t="shared" si="1909"/>
        <v>VG</v>
      </c>
      <c r="V205" s="64">
        <v>0.82</v>
      </c>
      <c r="W205" s="64" t="str">
        <f t="shared" si="1910"/>
        <v>G</v>
      </c>
      <c r="X205" s="64" t="str">
        <f t="shared" si="1911"/>
        <v>G</v>
      </c>
      <c r="Y205" s="64" t="str">
        <f t="shared" si="1912"/>
        <v>VG</v>
      </c>
      <c r="Z205" s="64" t="str">
        <f t="shared" si="1913"/>
        <v>G</v>
      </c>
      <c r="AA205" s="66">
        <v>0.82957537734731002</v>
      </c>
      <c r="AB205" s="66">
        <v>0.770017181523593</v>
      </c>
      <c r="AC205" s="66">
        <v>4.1945904485044201</v>
      </c>
      <c r="AD205" s="66">
        <v>1.60133556975805</v>
      </c>
      <c r="AE205" s="66">
        <v>0.41282517201920899</v>
      </c>
      <c r="AF205" s="66">
        <v>0.47956523902010201</v>
      </c>
      <c r="AG205" s="66">
        <v>0.83981224617125405</v>
      </c>
      <c r="AH205" s="66">
        <v>0.77168278397218004</v>
      </c>
      <c r="AI205" s="67" t="s">
        <v>77</v>
      </c>
      <c r="AJ205" s="67" t="s">
        <v>75</v>
      </c>
      <c r="AK205" s="67" t="s">
        <v>77</v>
      </c>
      <c r="AL205" s="67" t="s">
        <v>77</v>
      </c>
      <c r="AM205" s="67" t="s">
        <v>77</v>
      </c>
      <c r="AN205" s="67" t="s">
        <v>77</v>
      </c>
      <c r="AO205" s="67" t="s">
        <v>75</v>
      </c>
      <c r="AP205" s="67" t="s">
        <v>75</v>
      </c>
      <c r="AR205" s="68" t="s">
        <v>87</v>
      </c>
      <c r="AS205" s="66">
        <v>0.84535320975234196</v>
      </c>
      <c r="AT205" s="66">
        <v>0.852362033202411</v>
      </c>
      <c r="AU205" s="66">
        <v>0.65503642042571297</v>
      </c>
      <c r="AV205" s="66">
        <v>0.70929549035220396</v>
      </c>
      <c r="AW205" s="66">
        <v>0.39325156102380399</v>
      </c>
      <c r="AX205" s="66">
        <v>0.38423686288224501</v>
      </c>
      <c r="AY205" s="66">
        <v>0.84908178687649805</v>
      </c>
      <c r="AZ205" s="66">
        <v>0.85623492331974904</v>
      </c>
      <c r="BA205" s="67" t="s">
        <v>77</v>
      </c>
      <c r="BB205" s="67" t="s">
        <v>77</v>
      </c>
      <c r="BC205" s="67" t="s">
        <v>77</v>
      </c>
      <c r="BD205" s="67" t="s">
        <v>77</v>
      </c>
      <c r="BE205" s="67" t="s">
        <v>77</v>
      </c>
      <c r="BF205" s="67" t="s">
        <v>77</v>
      </c>
      <c r="BG205" s="67" t="s">
        <v>75</v>
      </c>
      <c r="BH205" s="67" t="s">
        <v>77</v>
      </c>
      <c r="BI205" s="63">
        <f t="shared" si="1914"/>
        <v>1</v>
      </c>
      <c r="BJ205" s="63" t="s">
        <v>87</v>
      </c>
      <c r="BK205" s="66">
        <v>0.83149852870428698</v>
      </c>
      <c r="BL205" s="66">
        <v>0.840051780765255</v>
      </c>
      <c r="BM205" s="66">
        <v>2.4536945846266698</v>
      </c>
      <c r="BN205" s="66">
        <v>1.8573873082821999</v>
      </c>
      <c r="BO205" s="66">
        <v>0.41048930716367399</v>
      </c>
      <c r="BP205" s="66">
        <v>0.39993526880577102</v>
      </c>
      <c r="BQ205" s="66">
        <v>0.83515826593662201</v>
      </c>
      <c r="BR205" s="66">
        <v>0.84255161739777595</v>
      </c>
      <c r="BS205" s="63" t="s">
        <v>77</v>
      </c>
      <c r="BT205" s="63" t="s">
        <v>77</v>
      </c>
      <c r="BU205" s="63" t="s">
        <v>77</v>
      </c>
      <c r="BV205" s="63" t="s">
        <v>77</v>
      </c>
      <c r="BW205" s="63" t="s">
        <v>77</v>
      </c>
      <c r="BX205" s="63" t="s">
        <v>77</v>
      </c>
      <c r="BY205" s="63" t="s">
        <v>75</v>
      </c>
      <c r="BZ205" s="63" t="s">
        <v>75</v>
      </c>
    </row>
    <row r="206" spans="1:78" s="63" customFormat="1" x14ac:dyDescent="0.3">
      <c r="A206" s="62">
        <v>14164900</v>
      </c>
      <c r="B206" s="63">
        <v>23772751</v>
      </c>
      <c r="C206" s="63" t="s">
        <v>13</v>
      </c>
      <c r="D206" s="83" t="s">
        <v>380</v>
      </c>
      <c r="E206" s="83" t="s">
        <v>358</v>
      </c>
      <c r="F206" s="77"/>
      <c r="G206" s="81">
        <v>0.81599999999999995</v>
      </c>
      <c r="H206" s="64" t="str">
        <f t="shared" ref="H206" si="1915">IF(G206&gt;0.8,"VG",IF(G206&gt;0.7,"G",IF(G206&gt;0.45,"S","NS")))</f>
        <v>VG</v>
      </c>
      <c r="I206" s="64" t="str">
        <f t="shared" ref="I206" si="1916">AJ206</f>
        <v>G</v>
      </c>
      <c r="J206" s="64" t="str">
        <f t="shared" ref="J206" si="1917">BB206</f>
        <v>VG</v>
      </c>
      <c r="K206" s="64" t="str">
        <f t="shared" ref="K206" si="1918">BT206</f>
        <v>VG</v>
      </c>
      <c r="L206" s="65">
        <v>1.4200000000000001E-2</v>
      </c>
      <c r="M206" s="65" t="str">
        <f t="shared" ref="M206" si="1919">IF(ABS(L206)&lt;5%,"VG",IF(ABS(L206)&lt;10%,"G",IF(ABS(L206)&lt;15%,"S","NS")))</f>
        <v>VG</v>
      </c>
      <c r="N206" s="64" t="str">
        <f t="shared" ref="N206" si="1920">AO206</f>
        <v>G</v>
      </c>
      <c r="O206" s="64" t="str">
        <f t="shared" ref="O206" si="1921">BD206</f>
        <v>VG</v>
      </c>
      <c r="P206" s="64" t="str">
        <f t="shared" ref="P206" si="1922">BY206</f>
        <v>G</v>
      </c>
      <c r="Q206" s="64">
        <v>0.42899999999999999</v>
      </c>
      <c r="R206" s="64" t="str">
        <f t="shared" ref="R206" si="1923">IF(Q206&lt;=0.5,"VG",IF(Q206&lt;=0.6,"G",IF(Q206&lt;=0.7,"S","NS")))</f>
        <v>VG</v>
      </c>
      <c r="S206" s="64" t="str">
        <f t="shared" ref="S206" si="1924">AN206</f>
        <v>VG</v>
      </c>
      <c r="T206" s="64" t="str">
        <f t="shared" ref="T206" si="1925">BF206</f>
        <v>VG</v>
      </c>
      <c r="U206" s="64" t="str">
        <f t="shared" ref="U206" si="1926">BX206</f>
        <v>VG</v>
      </c>
      <c r="V206" s="64">
        <v>0.81799999999999995</v>
      </c>
      <c r="W206" s="64" t="str">
        <f t="shared" ref="W206" si="1927">IF(V206&gt;0.85,"VG",IF(V206&gt;0.75,"G",IF(V206&gt;0.6,"S","NS")))</f>
        <v>G</v>
      </c>
      <c r="X206" s="64" t="str">
        <f t="shared" ref="X206" si="1928">AP206</f>
        <v>G</v>
      </c>
      <c r="Y206" s="64" t="str">
        <f t="shared" ref="Y206" si="1929">BH206</f>
        <v>VG</v>
      </c>
      <c r="Z206" s="64" t="str">
        <f t="shared" ref="Z206" si="1930">BZ206</f>
        <v>G</v>
      </c>
      <c r="AA206" s="66">
        <v>0.82957537734731002</v>
      </c>
      <c r="AB206" s="66">
        <v>0.770017181523593</v>
      </c>
      <c r="AC206" s="66">
        <v>4.1945904485044201</v>
      </c>
      <c r="AD206" s="66">
        <v>1.60133556975805</v>
      </c>
      <c r="AE206" s="66">
        <v>0.41282517201920899</v>
      </c>
      <c r="AF206" s="66">
        <v>0.47956523902010201</v>
      </c>
      <c r="AG206" s="66">
        <v>0.83981224617125405</v>
      </c>
      <c r="AH206" s="66">
        <v>0.77168278397218004</v>
      </c>
      <c r="AI206" s="67" t="s">
        <v>77</v>
      </c>
      <c r="AJ206" s="67" t="s">
        <v>75</v>
      </c>
      <c r="AK206" s="67" t="s">
        <v>77</v>
      </c>
      <c r="AL206" s="67" t="s">
        <v>77</v>
      </c>
      <c r="AM206" s="67" t="s">
        <v>77</v>
      </c>
      <c r="AN206" s="67" t="s">
        <v>77</v>
      </c>
      <c r="AO206" s="67" t="s">
        <v>75</v>
      </c>
      <c r="AP206" s="67" t="s">
        <v>75</v>
      </c>
      <c r="AR206" s="68" t="s">
        <v>87</v>
      </c>
      <c r="AS206" s="66">
        <v>0.84535320975234196</v>
      </c>
      <c r="AT206" s="66">
        <v>0.852362033202411</v>
      </c>
      <c r="AU206" s="66">
        <v>0.65503642042571297</v>
      </c>
      <c r="AV206" s="66">
        <v>0.70929549035220396</v>
      </c>
      <c r="AW206" s="66">
        <v>0.39325156102380399</v>
      </c>
      <c r="AX206" s="66">
        <v>0.38423686288224501</v>
      </c>
      <c r="AY206" s="66">
        <v>0.84908178687649805</v>
      </c>
      <c r="AZ206" s="66">
        <v>0.85623492331974904</v>
      </c>
      <c r="BA206" s="67" t="s">
        <v>77</v>
      </c>
      <c r="BB206" s="67" t="s">
        <v>77</v>
      </c>
      <c r="BC206" s="67" t="s">
        <v>77</v>
      </c>
      <c r="BD206" s="67" t="s">
        <v>77</v>
      </c>
      <c r="BE206" s="67" t="s">
        <v>77</v>
      </c>
      <c r="BF206" s="67" t="s">
        <v>77</v>
      </c>
      <c r="BG206" s="67" t="s">
        <v>75</v>
      </c>
      <c r="BH206" s="67" t="s">
        <v>77</v>
      </c>
      <c r="BI206" s="63">
        <f t="shared" ref="BI206" si="1931">IF(BJ206=AR206,1,0)</f>
        <v>1</v>
      </c>
      <c r="BJ206" s="63" t="s">
        <v>87</v>
      </c>
      <c r="BK206" s="66">
        <v>0.83149852870428698</v>
      </c>
      <c r="BL206" s="66">
        <v>0.840051780765255</v>
      </c>
      <c r="BM206" s="66">
        <v>2.4536945846266698</v>
      </c>
      <c r="BN206" s="66">
        <v>1.8573873082821999</v>
      </c>
      <c r="BO206" s="66">
        <v>0.41048930716367399</v>
      </c>
      <c r="BP206" s="66">
        <v>0.39993526880577102</v>
      </c>
      <c r="BQ206" s="66">
        <v>0.83515826593662201</v>
      </c>
      <c r="BR206" s="66">
        <v>0.84255161739777595</v>
      </c>
      <c r="BS206" s="63" t="s">
        <v>77</v>
      </c>
      <c r="BT206" s="63" t="s">
        <v>77</v>
      </c>
      <c r="BU206" s="63" t="s">
        <v>77</v>
      </c>
      <c r="BV206" s="63" t="s">
        <v>77</v>
      </c>
      <c r="BW206" s="63" t="s">
        <v>77</v>
      </c>
      <c r="BX206" s="63" t="s">
        <v>77</v>
      </c>
      <c r="BY206" s="63" t="s">
        <v>75</v>
      </c>
      <c r="BZ206" s="63" t="s">
        <v>75</v>
      </c>
    </row>
    <row r="207" spans="1:78" s="63" customFormat="1" x14ac:dyDescent="0.3">
      <c r="A207" s="62">
        <v>14164900</v>
      </c>
      <c r="B207" s="63">
        <v>23772751</v>
      </c>
      <c r="C207" s="63" t="s">
        <v>13</v>
      </c>
      <c r="D207" s="83" t="s">
        <v>382</v>
      </c>
      <c r="E207" s="83" t="s">
        <v>381</v>
      </c>
      <c r="F207" s="77"/>
      <c r="G207" s="81">
        <v>0.63800000000000001</v>
      </c>
      <c r="H207" s="64" t="str">
        <f t="shared" ref="H207" si="1932">IF(G207&gt;0.8,"VG",IF(G207&gt;0.7,"G",IF(G207&gt;0.45,"S","NS")))</f>
        <v>S</v>
      </c>
      <c r="I207" s="64" t="str">
        <f t="shared" ref="I207" si="1933">AJ207</f>
        <v>G</v>
      </c>
      <c r="J207" s="64" t="str">
        <f t="shared" ref="J207" si="1934">BB207</f>
        <v>VG</v>
      </c>
      <c r="K207" s="64" t="str">
        <f t="shared" ref="K207" si="1935">BT207</f>
        <v>VG</v>
      </c>
      <c r="L207" s="65">
        <v>-6.3899999999999998E-2</v>
      </c>
      <c r="M207" s="65" t="str">
        <f t="shared" ref="M207" si="1936">IF(ABS(L207)&lt;5%,"VG",IF(ABS(L207)&lt;10%,"G",IF(ABS(L207)&lt;15%,"S","NS")))</f>
        <v>G</v>
      </c>
      <c r="N207" s="64" t="str">
        <f t="shared" ref="N207" si="1937">AO207</f>
        <v>G</v>
      </c>
      <c r="O207" s="64" t="str">
        <f t="shared" ref="O207" si="1938">BD207</f>
        <v>VG</v>
      </c>
      <c r="P207" s="64" t="str">
        <f t="shared" ref="P207" si="1939">BY207</f>
        <v>G</v>
      </c>
      <c r="Q207" s="64">
        <v>0.59799999999999998</v>
      </c>
      <c r="R207" s="64" t="str">
        <f t="shared" ref="R207" si="1940">IF(Q207&lt;=0.5,"VG",IF(Q207&lt;=0.6,"G",IF(Q207&lt;=0.7,"S","NS")))</f>
        <v>G</v>
      </c>
      <c r="S207" s="64" t="str">
        <f t="shared" ref="S207" si="1941">AN207</f>
        <v>VG</v>
      </c>
      <c r="T207" s="64" t="str">
        <f t="shared" ref="T207" si="1942">BF207</f>
        <v>VG</v>
      </c>
      <c r="U207" s="64" t="str">
        <f t="shared" ref="U207" si="1943">BX207</f>
        <v>VG</v>
      </c>
      <c r="V207" s="64">
        <v>0.65</v>
      </c>
      <c r="W207" s="64" t="str">
        <f t="shared" ref="W207" si="1944">IF(V207&gt;0.85,"VG",IF(V207&gt;0.75,"G",IF(V207&gt;0.6,"S","NS")))</f>
        <v>S</v>
      </c>
      <c r="X207" s="64" t="str">
        <f t="shared" ref="X207" si="1945">AP207</f>
        <v>G</v>
      </c>
      <c r="Y207" s="64" t="str">
        <f t="shared" ref="Y207" si="1946">BH207</f>
        <v>VG</v>
      </c>
      <c r="Z207" s="64" t="str">
        <f t="shared" ref="Z207" si="1947">BZ207</f>
        <v>G</v>
      </c>
      <c r="AA207" s="66">
        <v>0.82957537734731002</v>
      </c>
      <c r="AB207" s="66">
        <v>0.770017181523593</v>
      </c>
      <c r="AC207" s="66">
        <v>4.1945904485044201</v>
      </c>
      <c r="AD207" s="66">
        <v>1.60133556975805</v>
      </c>
      <c r="AE207" s="66">
        <v>0.41282517201920899</v>
      </c>
      <c r="AF207" s="66">
        <v>0.47956523902010201</v>
      </c>
      <c r="AG207" s="66">
        <v>0.83981224617125405</v>
      </c>
      <c r="AH207" s="66">
        <v>0.77168278397218004</v>
      </c>
      <c r="AI207" s="67" t="s">
        <v>77</v>
      </c>
      <c r="AJ207" s="67" t="s">
        <v>75</v>
      </c>
      <c r="AK207" s="67" t="s">
        <v>77</v>
      </c>
      <c r="AL207" s="67" t="s">
        <v>77</v>
      </c>
      <c r="AM207" s="67" t="s">
        <v>77</v>
      </c>
      <c r="AN207" s="67" t="s">
        <v>77</v>
      </c>
      <c r="AO207" s="67" t="s">
        <v>75</v>
      </c>
      <c r="AP207" s="67" t="s">
        <v>75</v>
      </c>
      <c r="AR207" s="68" t="s">
        <v>87</v>
      </c>
      <c r="AS207" s="66">
        <v>0.84535320975234196</v>
      </c>
      <c r="AT207" s="66">
        <v>0.852362033202411</v>
      </c>
      <c r="AU207" s="66">
        <v>0.65503642042571297</v>
      </c>
      <c r="AV207" s="66">
        <v>0.70929549035220396</v>
      </c>
      <c r="AW207" s="66">
        <v>0.39325156102380399</v>
      </c>
      <c r="AX207" s="66">
        <v>0.38423686288224501</v>
      </c>
      <c r="AY207" s="66">
        <v>0.84908178687649805</v>
      </c>
      <c r="AZ207" s="66">
        <v>0.85623492331974904</v>
      </c>
      <c r="BA207" s="67" t="s">
        <v>77</v>
      </c>
      <c r="BB207" s="67" t="s">
        <v>77</v>
      </c>
      <c r="BC207" s="67" t="s">
        <v>77</v>
      </c>
      <c r="BD207" s="67" t="s">
        <v>77</v>
      </c>
      <c r="BE207" s="67" t="s">
        <v>77</v>
      </c>
      <c r="BF207" s="67" t="s">
        <v>77</v>
      </c>
      <c r="BG207" s="67" t="s">
        <v>75</v>
      </c>
      <c r="BH207" s="67" t="s">
        <v>77</v>
      </c>
      <c r="BI207" s="63">
        <f t="shared" ref="BI207" si="1948">IF(BJ207=AR207,1,0)</f>
        <v>1</v>
      </c>
      <c r="BJ207" s="63" t="s">
        <v>87</v>
      </c>
      <c r="BK207" s="66">
        <v>0.83149852870428698</v>
      </c>
      <c r="BL207" s="66">
        <v>0.840051780765255</v>
      </c>
      <c r="BM207" s="66">
        <v>2.4536945846266698</v>
      </c>
      <c r="BN207" s="66">
        <v>1.8573873082821999</v>
      </c>
      <c r="BO207" s="66">
        <v>0.41048930716367399</v>
      </c>
      <c r="BP207" s="66">
        <v>0.39993526880577102</v>
      </c>
      <c r="BQ207" s="66">
        <v>0.83515826593662201</v>
      </c>
      <c r="BR207" s="66">
        <v>0.84255161739777595</v>
      </c>
      <c r="BS207" s="63" t="s">
        <v>77</v>
      </c>
      <c r="BT207" s="63" t="s">
        <v>77</v>
      </c>
      <c r="BU207" s="63" t="s">
        <v>77</v>
      </c>
      <c r="BV207" s="63" t="s">
        <v>77</v>
      </c>
      <c r="BW207" s="63" t="s">
        <v>77</v>
      </c>
      <c r="BX207" s="63" t="s">
        <v>77</v>
      </c>
      <c r="BY207" s="63" t="s">
        <v>75</v>
      </c>
      <c r="BZ207" s="63" t="s">
        <v>75</v>
      </c>
    </row>
    <row r="208" spans="1:78" s="69" customFormat="1" x14ac:dyDescent="0.3">
      <c r="A208" s="72"/>
      <c r="D208" s="113"/>
      <c r="E208" s="113"/>
      <c r="F208" s="80"/>
      <c r="G208" s="158"/>
      <c r="H208" s="70"/>
      <c r="I208" s="70"/>
      <c r="J208" s="70"/>
      <c r="K208" s="70"/>
      <c r="L208" s="71"/>
      <c r="M208" s="71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3"/>
      <c r="AB208" s="73"/>
      <c r="AC208" s="73"/>
      <c r="AD208" s="73"/>
      <c r="AE208" s="73"/>
      <c r="AF208" s="73"/>
      <c r="AG208" s="73"/>
      <c r="AH208" s="73"/>
      <c r="AI208" s="74"/>
      <c r="AJ208" s="74"/>
      <c r="AK208" s="74"/>
      <c r="AL208" s="74"/>
      <c r="AM208" s="74"/>
      <c r="AN208" s="74"/>
      <c r="AO208" s="74"/>
      <c r="AP208" s="74"/>
      <c r="AR208" s="75"/>
      <c r="AS208" s="73"/>
      <c r="AT208" s="73"/>
      <c r="AU208" s="73"/>
      <c r="AV208" s="73"/>
      <c r="AW208" s="73"/>
      <c r="AX208" s="73"/>
      <c r="AY208" s="73"/>
      <c r="AZ208" s="73"/>
      <c r="BA208" s="74"/>
      <c r="BB208" s="74"/>
      <c r="BC208" s="74"/>
      <c r="BD208" s="74"/>
      <c r="BE208" s="74"/>
      <c r="BF208" s="74"/>
      <c r="BG208" s="74"/>
      <c r="BH208" s="74"/>
      <c r="BK208" s="73"/>
      <c r="BL208" s="73"/>
      <c r="BM208" s="73"/>
      <c r="BN208" s="73"/>
      <c r="BO208" s="73"/>
      <c r="BP208" s="73"/>
      <c r="BQ208" s="73"/>
      <c r="BR208" s="73"/>
    </row>
    <row r="209" spans="1:78" s="63" customFormat="1" x14ac:dyDescent="0.3">
      <c r="A209" s="62">
        <v>14165000</v>
      </c>
      <c r="B209" s="63">
        <v>23773513</v>
      </c>
      <c r="C209" s="63" t="s">
        <v>14</v>
      </c>
      <c r="D209" s="63" t="s">
        <v>172</v>
      </c>
      <c r="F209" s="77"/>
      <c r="G209" s="64">
        <v>0.72699999999999998</v>
      </c>
      <c r="H209" s="64" t="str">
        <f t="shared" ref="H209:H218" si="1949">IF(G209&gt;0.8,"VG",IF(G209&gt;0.7,"G",IF(G209&gt;0.45,"S","NS")))</f>
        <v>G</v>
      </c>
      <c r="I209" s="64" t="str">
        <f t="shared" ref="I209:I217" si="1950">AJ209</f>
        <v>S</v>
      </c>
      <c r="J209" s="64" t="str">
        <f t="shared" ref="J209:J217" si="1951">BB209</f>
        <v>S</v>
      </c>
      <c r="K209" s="64" t="str">
        <f t="shared" ref="K209:K217" si="1952">BT209</f>
        <v>S</v>
      </c>
      <c r="L209" s="65">
        <v>8.9999999999999993E-3</v>
      </c>
      <c r="M209" s="65" t="str">
        <f t="shared" ref="M209:M218" si="1953">IF(ABS(L209)&lt;5%,"VG",IF(ABS(L209)&lt;10%,"G",IF(ABS(L209)&lt;15%,"S","NS")))</f>
        <v>VG</v>
      </c>
      <c r="N209" s="64" t="str">
        <f t="shared" ref="N209:N217" si="1954">AO209</f>
        <v>VG</v>
      </c>
      <c r="O209" s="64" t="str">
        <f t="shared" ref="O209:O217" si="1955">BD209</f>
        <v>NS</v>
      </c>
      <c r="P209" s="64" t="str">
        <f t="shared" ref="P209:P217" si="1956">BY209</f>
        <v>VG</v>
      </c>
      <c r="Q209" s="64">
        <v>0.51800000000000002</v>
      </c>
      <c r="R209" s="64" t="str">
        <f t="shared" ref="R209:R218" si="1957">IF(Q209&lt;=0.5,"VG",IF(Q209&lt;=0.6,"G",IF(Q209&lt;=0.7,"S","NS")))</f>
        <v>G</v>
      </c>
      <c r="S209" s="64" t="str">
        <f t="shared" ref="S209:S217" si="1958">AN209</f>
        <v>NS</v>
      </c>
      <c r="T209" s="64" t="str">
        <f t="shared" ref="T209:T217" si="1959">BF209</f>
        <v>NS</v>
      </c>
      <c r="U209" s="64" t="str">
        <f t="shared" ref="U209:U217" si="1960">BX209</f>
        <v>NS</v>
      </c>
      <c r="V209" s="64">
        <v>0.81499999999999995</v>
      </c>
      <c r="W209" s="64" t="str">
        <f t="shared" ref="W209:W218" si="1961">IF(V209&gt;0.85,"VG",IF(V209&gt;0.75,"G",IF(V209&gt;0.6,"S","NS")))</f>
        <v>G</v>
      </c>
      <c r="X209" s="64" t="str">
        <f t="shared" ref="X209:X217" si="1962">AP209</f>
        <v>VG</v>
      </c>
      <c r="Y209" s="64" t="str">
        <f t="shared" ref="Y209:Y217" si="1963">BH209</f>
        <v>VG</v>
      </c>
      <c r="Z209" s="64" t="str">
        <f t="shared" ref="Z209:Z217" si="1964">BZ209</f>
        <v>VG</v>
      </c>
      <c r="AA209" s="66">
        <v>0.46449135700952998</v>
      </c>
      <c r="AB209" s="66">
        <v>0.48582826247624</v>
      </c>
      <c r="AC209" s="66">
        <v>36.925476905016303</v>
      </c>
      <c r="AD209" s="66">
        <v>35.422135499048998</v>
      </c>
      <c r="AE209" s="66">
        <v>0.73178456050293195</v>
      </c>
      <c r="AF209" s="66">
        <v>0.71705769469670899</v>
      </c>
      <c r="AG209" s="66">
        <v>0.86373220117502103</v>
      </c>
      <c r="AH209" s="66">
        <v>0.86641318681162205</v>
      </c>
      <c r="AI209" s="67" t="s">
        <v>76</v>
      </c>
      <c r="AJ209" s="67" t="s">
        <v>76</v>
      </c>
      <c r="AK209" s="67" t="s">
        <v>73</v>
      </c>
      <c r="AL209" s="67" t="s">
        <v>73</v>
      </c>
      <c r="AM209" s="67" t="s">
        <v>73</v>
      </c>
      <c r="AN209" s="67" t="s">
        <v>73</v>
      </c>
      <c r="AO209" s="67" t="s">
        <v>77</v>
      </c>
      <c r="AP209" s="67" t="s">
        <v>77</v>
      </c>
      <c r="AR209" s="68" t="s">
        <v>88</v>
      </c>
      <c r="AS209" s="66">
        <v>0.43843094218020001</v>
      </c>
      <c r="AT209" s="66">
        <v>0.45450937038529099</v>
      </c>
      <c r="AU209" s="66">
        <v>40.067811319636199</v>
      </c>
      <c r="AV209" s="66">
        <v>39.605988650487703</v>
      </c>
      <c r="AW209" s="66">
        <v>0.74937911488097997</v>
      </c>
      <c r="AX209" s="66">
        <v>0.73857337456390104</v>
      </c>
      <c r="AY209" s="66">
        <v>0.87051913419226601</v>
      </c>
      <c r="AZ209" s="66">
        <v>0.88200065354242896</v>
      </c>
      <c r="BA209" s="67" t="s">
        <v>73</v>
      </c>
      <c r="BB209" s="67" t="s">
        <v>76</v>
      </c>
      <c r="BC209" s="67" t="s">
        <v>73</v>
      </c>
      <c r="BD209" s="67" t="s">
        <v>73</v>
      </c>
      <c r="BE209" s="67" t="s">
        <v>73</v>
      </c>
      <c r="BF209" s="67" t="s">
        <v>73</v>
      </c>
      <c r="BG209" s="67" t="s">
        <v>77</v>
      </c>
      <c r="BH209" s="67" t="s">
        <v>77</v>
      </c>
      <c r="BI209" s="63">
        <f t="shared" ref="BI209:BI217" si="1965">IF(BJ209=AR209,1,0)</f>
        <v>1</v>
      </c>
      <c r="BJ209" s="63" t="s">
        <v>88</v>
      </c>
      <c r="BK209" s="66">
        <v>0.48875926577338902</v>
      </c>
      <c r="BL209" s="66">
        <v>0.49850744282400899</v>
      </c>
      <c r="BM209" s="66">
        <v>34.750583660210602</v>
      </c>
      <c r="BN209" s="66">
        <v>34.841960954976599</v>
      </c>
      <c r="BO209" s="66">
        <v>0.71501100287101205</v>
      </c>
      <c r="BP209" s="66">
        <v>0.70816139203997197</v>
      </c>
      <c r="BQ209" s="66">
        <v>0.86944312864988105</v>
      </c>
      <c r="BR209" s="66">
        <v>0.88290786392832199</v>
      </c>
      <c r="BS209" s="63" t="s">
        <v>76</v>
      </c>
      <c r="BT209" s="63" t="s">
        <v>76</v>
      </c>
      <c r="BU209" s="63" t="s">
        <v>73</v>
      </c>
      <c r="BV209" s="63" t="s">
        <v>73</v>
      </c>
      <c r="BW209" s="63" t="s">
        <v>73</v>
      </c>
      <c r="BX209" s="63" t="s">
        <v>73</v>
      </c>
      <c r="BY209" s="63" t="s">
        <v>77</v>
      </c>
      <c r="BZ209" s="63" t="s">
        <v>77</v>
      </c>
    </row>
    <row r="210" spans="1:78" s="85" customFormat="1" x14ac:dyDescent="0.3">
      <c r="A210" s="84">
        <v>14165000</v>
      </c>
      <c r="B210" s="85">
        <v>23773513</v>
      </c>
      <c r="C210" s="85" t="s">
        <v>14</v>
      </c>
      <c r="D210" s="86" t="s">
        <v>185</v>
      </c>
      <c r="E210" s="86"/>
      <c r="F210" s="87"/>
      <c r="G210" s="88">
        <v>0.16</v>
      </c>
      <c r="H210" s="88" t="str">
        <f t="shared" si="1949"/>
        <v>NS</v>
      </c>
      <c r="I210" s="88" t="str">
        <f t="shared" si="1950"/>
        <v>S</v>
      </c>
      <c r="J210" s="88" t="str">
        <f t="shared" si="1951"/>
        <v>S</v>
      </c>
      <c r="K210" s="88" t="str">
        <f t="shared" si="1952"/>
        <v>S</v>
      </c>
      <c r="L210" s="89">
        <v>1.1970000000000001</v>
      </c>
      <c r="M210" s="89" t="str">
        <f t="shared" si="1953"/>
        <v>NS</v>
      </c>
      <c r="N210" s="88" t="str">
        <f t="shared" si="1954"/>
        <v>VG</v>
      </c>
      <c r="O210" s="88" t="str">
        <f t="shared" si="1955"/>
        <v>NS</v>
      </c>
      <c r="P210" s="88" t="str">
        <f t="shared" si="1956"/>
        <v>VG</v>
      </c>
      <c r="Q210" s="88">
        <v>0.8</v>
      </c>
      <c r="R210" s="88" t="str">
        <f t="shared" si="1957"/>
        <v>NS</v>
      </c>
      <c r="S210" s="88" t="str">
        <f t="shared" si="1958"/>
        <v>NS</v>
      </c>
      <c r="T210" s="88" t="str">
        <f t="shared" si="1959"/>
        <v>NS</v>
      </c>
      <c r="U210" s="88" t="str">
        <f t="shared" si="1960"/>
        <v>NS</v>
      </c>
      <c r="V210" s="88">
        <v>0.81</v>
      </c>
      <c r="W210" s="88" t="str">
        <f t="shared" si="1961"/>
        <v>G</v>
      </c>
      <c r="X210" s="88" t="str">
        <f t="shared" si="1962"/>
        <v>VG</v>
      </c>
      <c r="Y210" s="88" t="str">
        <f t="shared" si="1963"/>
        <v>VG</v>
      </c>
      <c r="Z210" s="88" t="str">
        <f t="shared" si="1964"/>
        <v>VG</v>
      </c>
      <c r="AA210" s="90">
        <v>0.46449135700952998</v>
      </c>
      <c r="AB210" s="90">
        <v>0.48582826247624</v>
      </c>
      <c r="AC210" s="90">
        <v>36.925476905016303</v>
      </c>
      <c r="AD210" s="90">
        <v>35.422135499048998</v>
      </c>
      <c r="AE210" s="90">
        <v>0.73178456050293195</v>
      </c>
      <c r="AF210" s="90">
        <v>0.71705769469670899</v>
      </c>
      <c r="AG210" s="90">
        <v>0.86373220117502103</v>
      </c>
      <c r="AH210" s="90">
        <v>0.86641318681162205</v>
      </c>
      <c r="AI210" s="91" t="s">
        <v>76</v>
      </c>
      <c r="AJ210" s="91" t="s">
        <v>76</v>
      </c>
      <c r="AK210" s="91" t="s">
        <v>73</v>
      </c>
      <c r="AL210" s="91" t="s">
        <v>73</v>
      </c>
      <c r="AM210" s="91" t="s">
        <v>73</v>
      </c>
      <c r="AN210" s="91" t="s">
        <v>73</v>
      </c>
      <c r="AO210" s="91" t="s">
        <v>77</v>
      </c>
      <c r="AP210" s="91" t="s">
        <v>77</v>
      </c>
      <c r="AR210" s="92" t="s">
        <v>88</v>
      </c>
      <c r="AS210" s="90">
        <v>0.43843094218020001</v>
      </c>
      <c r="AT210" s="90">
        <v>0.45450937038529099</v>
      </c>
      <c r="AU210" s="90">
        <v>40.067811319636199</v>
      </c>
      <c r="AV210" s="90">
        <v>39.605988650487703</v>
      </c>
      <c r="AW210" s="90">
        <v>0.74937911488097997</v>
      </c>
      <c r="AX210" s="90">
        <v>0.73857337456390104</v>
      </c>
      <c r="AY210" s="90">
        <v>0.87051913419226601</v>
      </c>
      <c r="AZ210" s="90">
        <v>0.88200065354242896</v>
      </c>
      <c r="BA210" s="91" t="s">
        <v>73</v>
      </c>
      <c r="BB210" s="91" t="s">
        <v>76</v>
      </c>
      <c r="BC210" s="91" t="s">
        <v>73</v>
      </c>
      <c r="BD210" s="91" t="s">
        <v>73</v>
      </c>
      <c r="BE210" s="91" t="s">
        <v>73</v>
      </c>
      <c r="BF210" s="91" t="s">
        <v>73</v>
      </c>
      <c r="BG210" s="91" t="s">
        <v>77</v>
      </c>
      <c r="BH210" s="91" t="s">
        <v>77</v>
      </c>
      <c r="BI210" s="85">
        <f t="shared" si="1965"/>
        <v>1</v>
      </c>
      <c r="BJ210" s="85" t="s">
        <v>88</v>
      </c>
      <c r="BK210" s="90">
        <v>0.48875926577338902</v>
      </c>
      <c r="BL210" s="90">
        <v>0.49850744282400899</v>
      </c>
      <c r="BM210" s="90">
        <v>34.750583660210602</v>
      </c>
      <c r="BN210" s="90">
        <v>34.841960954976599</v>
      </c>
      <c r="BO210" s="90">
        <v>0.71501100287101205</v>
      </c>
      <c r="BP210" s="90">
        <v>0.70816139203997197</v>
      </c>
      <c r="BQ210" s="90">
        <v>0.86944312864988105</v>
      </c>
      <c r="BR210" s="90">
        <v>0.88290786392832199</v>
      </c>
      <c r="BS210" s="85" t="s">
        <v>76</v>
      </c>
      <c r="BT210" s="85" t="s">
        <v>76</v>
      </c>
      <c r="BU210" s="85" t="s">
        <v>73</v>
      </c>
      <c r="BV210" s="85" t="s">
        <v>73</v>
      </c>
      <c r="BW210" s="85" t="s">
        <v>73</v>
      </c>
      <c r="BX210" s="85" t="s">
        <v>73</v>
      </c>
      <c r="BY210" s="85" t="s">
        <v>77</v>
      </c>
      <c r="BZ210" s="85" t="s">
        <v>77</v>
      </c>
    </row>
    <row r="211" spans="1:78" s="47" customFormat="1" x14ac:dyDescent="0.3">
      <c r="A211" s="48">
        <v>14165000</v>
      </c>
      <c r="B211" s="47">
        <v>23773513</v>
      </c>
      <c r="C211" s="47" t="s">
        <v>14</v>
      </c>
      <c r="D211" s="93" t="s">
        <v>187</v>
      </c>
      <c r="E211" s="93"/>
      <c r="F211" s="100"/>
      <c r="G211" s="49">
        <v>0.54</v>
      </c>
      <c r="H211" s="49" t="str">
        <f t="shared" si="1949"/>
        <v>S</v>
      </c>
      <c r="I211" s="49" t="str">
        <f t="shared" si="1950"/>
        <v>S</v>
      </c>
      <c r="J211" s="49" t="str">
        <f t="shared" si="1951"/>
        <v>S</v>
      </c>
      <c r="K211" s="49" t="str">
        <f t="shared" si="1952"/>
        <v>S</v>
      </c>
      <c r="L211" s="50">
        <v>0.222</v>
      </c>
      <c r="M211" s="50" t="str">
        <f t="shared" si="1953"/>
        <v>NS</v>
      </c>
      <c r="N211" s="49" t="str">
        <f t="shared" si="1954"/>
        <v>VG</v>
      </c>
      <c r="O211" s="49" t="str">
        <f t="shared" si="1955"/>
        <v>NS</v>
      </c>
      <c r="P211" s="49" t="str">
        <f t="shared" si="1956"/>
        <v>VG</v>
      </c>
      <c r="Q211" s="49">
        <v>0.67</v>
      </c>
      <c r="R211" s="49" t="str">
        <f t="shared" si="1957"/>
        <v>S</v>
      </c>
      <c r="S211" s="49" t="str">
        <f t="shared" si="1958"/>
        <v>NS</v>
      </c>
      <c r="T211" s="49" t="str">
        <f t="shared" si="1959"/>
        <v>NS</v>
      </c>
      <c r="U211" s="49" t="str">
        <f t="shared" si="1960"/>
        <v>NS</v>
      </c>
      <c r="V211" s="49">
        <v>0.71</v>
      </c>
      <c r="W211" s="49" t="str">
        <f t="shared" si="1961"/>
        <v>S</v>
      </c>
      <c r="X211" s="49" t="str">
        <f t="shared" si="1962"/>
        <v>VG</v>
      </c>
      <c r="Y211" s="49" t="str">
        <f t="shared" si="1963"/>
        <v>VG</v>
      </c>
      <c r="Z211" s="49" t="str">
        <f t="shared" si="1964"/>
        <v>VG</v>
      </c>
      <c r="AA211" s="51">
        <v>0.46449135700952998</v>
      </c>
      <c r="AB211" s="51">
        <v>0.48582826247624</v>
      </c>
      <c r="AC211" s="51">
        <v>36.925476905016303</v>
      </c>
      <c r="AD211" s="51">
        <v>35.422135499048998</v>
      </c>
      <c r="AE211" s="51">
        <v>0.73178456050293195</v>
      </c>
      <c r="AF211" s="51">
        <v>0.71705769469670899</v>
      </c>
      <c r="AG211" s="51">
        <v>0.86373220117502103</v>
      </c>
      <c r="AH211" s="51">
        <v>0.86641318681162205</v>
      </c>
      <c r="AI211" s="52" t="s">
        <v>76</v>
      </c>
      <c r="AJ211" s="52" t="s">
        <v>76</v>
      </c>
      <c r="AK211" s="52" t="s">
        <v>73</v>
      </c>
      <c r="AL211" s="52" t="s">
        <v>73</v>
      </c>
      <c r="AM211" s="52" t="s">
        <v>73</v>
      </c>
      <c r="AN211" s="52" t="s">
        <v>73</v>
      </c>
      <c r="AO211" s="52" t="s">
        <v>77</v>
      </c>
      <c r="AP211" s="52" t="s">
        <v>77</v>
      </c>
      <c r="AR211" s="53" t="s">
        <v>88</v>
      </c>
      <c r="AS211" s="51">
        <v>0.43843094218020001</v>
      </c>
      <c r="AT211" s="51">
        <v>0.45450937038529099</v>
      </c>
      <c r="AU211" s="51">
        <v>40.067811319636199</v>
      </c>
      <c r="AV211" s="51">
        <v>39.605988650487703</v>
      </c>
      <c r="AW211" s="51">
        <v>0.74937911488097997</v>
      </c>
      <c r="AX211" s="51">
        <v>0.73857337456390104</v>
      </c>
      <c r="AY211" s="51">
        <v>0.87051913419226601</v>
      </c>
      <c r="AZ211" s="51">
        <v>0.88200065354242896</v>
      </c>
      <c r="BA211" s="52" t="s">
        <v>73</v>
      </c>
      <c r="BB211" s="52" t="s">
        <v>76</v>
      </c>
      <c r="BC211" s="52" t="s">
        <v>73</v>
      </c>
      <c r="BD211" s="52" t="s">
        <v>73</v>
      </c>
      <c r="BE211" s="52" t="s">
        <v>73</v>
      </c>
      <c r="BF211" s="52" t="s">
        <v>73</v>
      </c>
      <c r="BG211" s="52" t="s">
        <v>77</v>
      </c>
      <c r="BH211" s="52" t="s">
        <v>77</v>
      </c>
      <c r="BI211" s="47">
        <f t="shared" si="1965"/>
        <v>1</v>
      </c>
      <c r="BJ211" s="47" t="s">
        <v>88</v>
      </c>
      <c r="BK211" s="51">
        <v>0.48875926577338902</v>
      </c>
      <c r="BL211" s="51">
        <v>0.49850744282400899</v>
      </c>
      <c r="BM211" s="51">
        <v>34.750583660210602</v>
      </c>
      <c r="BN211" s="51">
        <v>34.841960954976599</v>
      </c>
      <c r="BO211" s="51">
        <v>0.71501100287101205</v>
      </c>
      <c r="BP211" s="51">
        <v>0.70816139203997197</v>
      </c>
      <c r="BQ211" s="51">
        <v>0.86944312864988105</v>
      </c>
      <c r="BR211" s="51">
        <v>0.88290786392832199</v>
      </c>
      <c r="BS211" s="47" t="s">
        <v>76</v>
      </c>
      <c r="BT211" s="47" t="s">
        <v>76</v>
      </c>
      <c r="BU211" s="47" t="s">
        <v>73</v>
      </c>
      <c r="BV211" s="47" t="s">
        <v>73</v>
      </c>
      <c r="BW211" s="47" t="s">
        <v>73</v>
      </c>
      <c r="BX211" s="47" t="s">
        <v>73</v>
      </c>
      <c r="BY211" s="47" t="s">
        <v>77</v>
      </c>
      <c r="BZ211" s="47" t="s">
        <v>77</v>
      </c>
    </row>
    <row r="212" spans="1:78" s="47" customFormat="1" x14ac:dyDescent="0.3">
      <c r="A212" s="48">
        <v>14165000</v>
      </c>
      <c r="B212" s="47">
        <v>23773513</v>
      </c>
      <c r="C212" s="47" t="s">
        <v>14</v>
      </c>
      <c r="D212" s="93" t="s">
        <v>188</v>
      </c>
      <c r="E212" s="93"/>
      <c r="F212" s="100"/>
      <c r="G212" s="49">
        <v>0.49</v>
      </c>
      <c r="H212" s="49" t="str">
        <f t="shared" si="1949"/>
        <v>S</v>
      </c>
      <c r="I212" s="49" t="str">
        <f t="shared" si="1950"/>
        <v>S</v>
      </c>
      <c r="J212" s="49" t="str">
        <f t="shared" si="1951"/>
        <v>S</v>
      </c>
      <c r="K212" s="49" t="str">
        <f t="shared" si="1952"/>
        <v>S</v>
      </c>
      <c r="L212" s="50">
        <v>-2.1999999999999999E-2</v>
      </c>
      <c r="M212" s="50" t="str">
        <f t="shared" si="1953"/>
        <v>VG</v>
      </c>
      <c r="N212" s="49" t="str">
        <f t="shared" si="1954"/>
        <v>VG</v>
      </c>
      <c r="O212" s="49" t="str">
        <f t="shared" si="1955"/>
        <v>NS</v>
      </c>
      <c r="P212" s="49" t="str">
        <f t="shared" si="1956"/>
        <v>VG</v>
      </c>
      <c r="Q212" s="49">
        <v>0.72</v>
      </c>
      <c r="R212" s="49" t="str">
        <f t="shared" si="1957"/>
        <v>NS</v>
      </c>
      <c r="S212" s="49" t="str">
        <f t="shared" si="1958"/>
        <v>NS</v>
      </c>
      <c r="T212" s="49" t="str">
        <f t="shared" si="1959"/>
        <v>NS</v>
      </c>
      <c r="U212" s="49" t="str">
        <f t="shared" si="1960"/>
        <v>NS</v>
      </c>
      <c r="V212" s="49">
        <v>0.52</v>
      </c>
      <c r="W212" s="49" t="str">
        <f t="shared" si="1961"/>
        <v>NS</v>
      </c>
      <c r="X212" s="49" t="str">
        <f t="shared" si="1962"/>
        <v>VG</v>
      </c>
      <c r="Y212" s="49" t="str">
        <f t="shared" si="1963"/>
        <v>VG</v>
      </c>
      <c r="Z212" s="49" t="str">
        <f t="shared" si="1964"/>
        <v>VG</v>
      </c>
      <c r="AA212" s="51">
        <v>0.46449135700952998</v>
      </c>
      <c r="AB212" s="51">
        <v>0.48582826247624</v>
      </c>
      <c r="AC212" s="51">
        <v>36.925476905016303</v>
      </c>
      <c r="AD212" s="51">
        <v>35.422135499048998</v>
      </c>
      <c r="AE212" s="51">
        <v>0.73178456050293195</v>
      </c>
      <c r="AF212" s="51">
        <v>0.71705769469670899</v>
      </c>
      <c r="AG212" s="51">
        <v>0.86373220117502103</v>
      </c>
      <c r="AH212" s="51">
        <v>0.86641318681162205</v>
      </c>
      <c r="AI212" s="52" t="s">
        <v>76</v>
      </c>
      <c r="AJ212" s="52" t="s">
        <v>76</v>
      </c>
      <c r="AK212" s="52" t="s">
        <v>73</v>
      </c>
      <c r="AL212" s="52" t="s">
        <v>73</v>
      </c>
      <c r="AM212" s="52" t="s">
        <v>73</v>
      </c>
      <c r="AN212" s="52" t="s">
        <v>73</v>
      </c>
      <c r="AO212" s="52" t="s">
        <v>77</v>
      </c>
      <c r="AP212" s="52" t="s">
        <v>77</v>
      </c>
      <c r="AR212" s="53" t="s">
        <v>88</v>
      </c>
      <c r="AS212" s="51">
        <v>0.43843094218020001</v>
      </c>
      <c r="AT212" s="51">
        <v>0.45450937038529099</v>
      </c>
      <c r="AU212" s="51">
        <v>40.067811319636199</v>
      </c>
      <c r="AV212" s="51">
        <v>39.605988650487703</v>
      </c>
      <c r="AW212" s="51">
        <v>0.74937911488097997</v>
      </c>
      <c r="AX212" s="51">
        <v>0.73857337456390104</v>
      </c>
      <c r="AY212" s="51">
        <v>0.87051913419226601</v>
      </c>
      <c r="AZ212" s="51">
        <v>0.88200065354242896</v>
      </c>
      <c r="BA212" s="52" t="s">
        <v>73</v>
      </c>
      <c r="BB212" s="52" t="s">
        <v>76</v>
      </c>
      <c r="BC212" s="52" t="s">
        <v>73</v>
      </c>
      <c r="BD212" s="52" t="s">
        <v>73</v>
      </c>
      <c r="BE212" s="52" t="s">
        <v>73</v>
      </c>
      <c r="BF212" s="52" t="s">
        <v>73</v>
      </c>
      <c r="BG212" s="52" t="s">
        <v>77</v>
      </c>
      <c r="BH212" s="52" t="s">
        <v>77</v>
      </c>
      <c r="BI212" s="47">
        <f t="shared" si="1965"/>
        <v>1</v>
      </c>
      <c r="BJ212" s="47" t="s">
        <v>88</v>
      </c>
      <c r="BK212" s="51">
        <v>0.48875926577338902</v>
      </c>
      <c r="BL212" s="51">
        <v>0.49850744282400899</v>
      </c>
      <c r="BM212" s="51">
        <v>34.750583660210602</v>
      </c>
      <c r="BN212" s="51">
        <v>34.841960954976599</v>
      </c>
      <c r="BO212" s="51">
        <v>0.71501100287101205</v>
      </c>
      <c r="BP212" s="51">
        <v>0.70816139203997197</v>
      </c>
      <c r="BQ212" s="51">
        <v>0.86944312864988105</v>
      </c>
      <c r="BR212" s="51">
        <v>0.88290786392832199</v>
      </c>
      <c r="BS212" s="47" t="s">
        <v>76</v>
      </c>
      <c r="BT212" s="47" t="s">
        <v>76</v>
      </c>
      <c r="BU212" s="47" t="s">
        <v>73</v>
      </c>
      <c r="BV212" s="47" t="s">
        <v>73</v>
      </c>
      <c r="BW212" s="47" t="s">
        <v>73</v>
      </c>
      <c r="BX212" s="47" t="s">
        <v>73</v>
      </c>
      <c r="BY212" s="47" t="s">
        <v>77</v>
      </c>
      <c r="BZ212" s="47" t="s">
        <v>77</v>
      </c>
    </row>
    <row r="213" spans="1:78" s="30" customFormat="1" x14ac:dyDescent="0.3">
      <c r="A213" s="114">
        <v>14165000</v>
      </c>
      <c r="B213" s="30">
        <v>23773513</v>
      </c>
      <c r="C213" s="30" t="s">
        <v>14</v>
      </c>
      <c r="D213" s="115" t="s">
        <v>204</v>
      </c>
      <c r="E213" s="115"/>
      <c r="F213" s="116"/>
      <c r="G213" s="24">
        <v>7.0000000000000007E-2</v>
      </c>
      <c r="H213" s="24" t="str">
        <f t="shared" si="1949"/>
        <v>NS</v>
      </c>
      <c r="I213" s="24" t="str">
        <f t="shared" si="1950"/>
        <v>S</v>
      </c>
      <c r="J213" s="24" t="str">
        <f t="shared" si="1951"/>
        <v>S</v>
      </c>
      <c r="K213" s="24" t="str">
        <f t="shared" si="1952"/>
        <v>S</v>
      </c>
      <c r="L213" s="25">
        <v>-0.41</v>
      </c>
      <c r="M213" s="25" t="str">
        <f t="shared" si="1953"/>
        <v>NS</v>
      </c>
      <c r="N213" s="24" t="str">
        <f t="shared" si="1954"/>
        <v>VG</v>
      </c>
      <c r="O213" s="24" t="str">
        <f t="shared" si="1955"/>
        <v>NS</v>
      </c>
      <c r="P213" s="24" t="str">
        <f t="shared" si="1956"/>
        <v>VG</v>
      </c>
      <c r="Q213" s="24">
        <v>0.78</v>
      </c>
      <c r="R213" s="24" t="str">
        <f t="shared" si="1957"/>
        <v>NS</v>
      </c>
      <c r="S213" s="24" t="str">
        <f t="shared" si="1958"/>
        <v>NS</v>
      </c>
      <c r="T213" s="24" t="str">
        <f t="shared" si="1959"/>
        <v>NS</v>
      </c>
      <c r="U213" s="24" t="str">
        <f t="shared" si="1960"/>
        <v>NS</v>
      </c>
      <c r="V213" s="24">
        <v>0.57999999999999996</v>
      </c>
      <c r="W213" s="24" t="str">
        <f t="shared" si="1961"/>
        <v>NS</v>
      </c>
      <c r="X213" s="24" t="str">
        <f t="shared" si="1962"/>
        <v>VG</v>
      </c>
      <c r="Y213" s="24" t="str">
        <f t="shared" si="1963"/>
        <v>VG</v>
      </c>
      <c r="Z213" s="24" t="str">
        <f t="shared" si="1964"/>
        <v>VG</v>
      </c>
      <c r="AA213" s="33">
        <v>0.46449135700952998</v>
      </c>
      <c r="AB213" s="33">
        <v>0.48582826247624</v>
      </c>
      <c r="AC213" s="33">
        <v>36.925476905016303</v>
      </c>
      <c r="AD213" s="33">
        <v>35.422135499048998</v>
      </c>
      <c r="AE213" s="33">
        <v>0.73178456050293195</v>
      </c>
      <c r="AF213" s="33">
        <v>0.71705769469670899</v>
      </c>
      <c r="AG213" s="33">
        <v>0.86373220117502103</v>
      </c>
      <c r="AH213" s="33">
        <v>0.86641318681162205</v>
      </c>
      <c r="AI213" s="36" t="s">
        <v>76</v>
      </c>
      <c r="AJ213" s="36" t="s">
        <v>76</v>
      </c>
      <c r="AK213" s="36" t="s">
        <v>73</v>
      </c>
      <c r="AL213" s="36" t="s">
        <v>73</v>
      </c>
      <c r="AM213" s="36" t="s">
        <v>73</v>
      </c>
      <c r="AN213" s="36" t="s">
        <v>73</v>
      </c>
      <c r="AO213" s="36" t="s">
        <v>77</v>
      </c>
      <c r="AP213" s="36" t="s">
        <v>77</v>
      </c>
      <c r="AR213" s="117" t="s">
        <v>88</v>
      </c>
      <c r="AS213" s="33">
        <v>0.43843094218020001</v>
      </c>
      <c r="AT213" s="33">
        <v>0.45450937038529099</v>
      </c>
      <c r="AU213" s="33">
        <v>40.067811319636199</v>
      </c>
      <c r="AV213" s="33">
        <v>39.605988650487703</v>
      </c>
      <c r="AW213" s="33">
        <v>0.74937911488097997</v>
      </c>
      <c r="AX213" s="33">
        <v>0.73857337456390104</v>
      </c>
      <c r="AY213" s="33">
        <v>0.87051913419226601</v>
      </c>
      <c r="AZ213" s="33">
        <v>0.88200065354242896</v>
      </c>
      <c r="BA213" s="36" t="s">
        <v>73</v>
      </c>
      <c r="BB213" s="36" t="s">
        <v>76</v>
      </c>
      <c r="BC213" s="36" t="s">
        <v>73</v>
      </c>
      <c r="BD213" s="36" t="s">
        <v>73</v>
      </c>
      <c r="BE213" s="36" t="s">
        <v>73</v>
      </c>
      <c r="BF213" s="36" t="s">
        <v>73</v>
      </c>
      <c r="BG213" s="36" t="s">
        <v>77</v>
      </c>
      <c r="BH213" s="36" t="s">
        <v>77</v>
      </c>
      <c r="BI213" s="30">
        <f t="shared" si="1965"/>
        <v>1</v>
      </c>
      <c r="BJ213" s="30" t="s">
        <v>88</v>
      </c>
      <c r="BK213" s="33">
        <v>0.48875926577338902</v>
      </c>
      <c r="BL213" s="33">
        <v>0.49850744282400899</v>
      </c>
      <c r="BM213" s="33">
        <v>34.750583660210602</v>
      </c>
      <c r="BN213" s="33">
        <v>34.841960954976599</v>
      </c>
      <c r="BO213" s="33">
        <v>0.71501100287101205</v>
      </c>
      <c r="BP213" s="33">
        <v>0.70816139203997197</v>
      </c>
      <c r="BQ213" s="33">
        <v>0.86944312864988105</v>
      </c>
      <c r="BR213" s="33">
        <v>0.88290786392832199</v>
      </c>
      <c r="BS213" s="30" t="s">
        <v>76</v>
      </c>
      <c r="BT213" s="30" t="s">
        <v>76</v>
      </c>
      <c r="BU213" s="30" t="s">
        <v>73</v>
      </c>
      <c r="BV213" s="30" t="s">
        <v>73</v>
      </c>
      <c r="BW213" s="30" t="s">
        <v>73</v>
      </c>
      <c r="BX213" s="30" t="s">
        <v>73</v>
      </c>
      <c r="BY213" s="30" t="s">
        <v>77</v>
      </c>
      <c r="BZ213" s="30" t="s">
        <v>77</v>
      </c>
    </row>
    <row r="214" spans="1:78" s="47" customFormat="1" x14ac:dyDescent="0.3">
      <c r="A214" s="48">
        <v>14165000</v>
      </c>
      <c r="B214" s="47">
        <v>23773513</v>
      </c>
      <c r="C214" s="47" t="s">
        <v>14</v>
      </c>
      <c r="D214" s="93" t="s">
        <v>206</v>
      </c>
      <c r="E214" s="93"/>
      <c r="F214" s="100"/>
      <c r="G214" s="49">
        <v>0.71</v>
      </c>
      <c r="H214" s="49" t="str">
        <f t="shared" si="1949"/>
        <v>G</v>
      </c>
      <c r="I214" s="49" t="str">
        <f t="shared" si="1950"/>
        <v>S</v>
      </c>
      <c r="J214" s="49" t="str">
        <f t="shared" si="1951"/>
        <v>S</v>
      </c>
      <c r="K214" s="49" t="str">
        <f t="shared" si="1952"/>
        <v>S</v>
      </c>
      <c r="L214" s="50">
        <v>-0.16</v>
      </c>
      <c r="M214" s="50" t="str">
        <f t="shared" si="1953"/>
        <v>NS</v>
      </c>
      <c r="N214" s="49" t="str">
        <f t="shared" si="1954"/>
        <v>VG</v>
      </c>
      <c r="O214" s="49" t="str">
        <f t="shared" si="1955"/>
        <v>NS</v>
      </c>
      <c r="P214" s="49" t="str">
        <f t="shared" si="1956"/>
        <v>VG</v>
      </c>
      <c r="Q214" s="49">
        <v>0.53</v>
      </c>
      <c r="R214" s="49" t="str">
        <f t="shared" si="1957"/>
        <v>G</v>
      </c>
      <c r="S214" s="49" t="str">
        <f t="shared" si="1958"/>
        <v>NS</v>
      </c>
      <c r="T214" s="49" t="str">
        <f t="shared" si="1959"/>
        <v>NS</v>
      </c>
      <c r="U214" s="49" t="str">
        <f t="shared" si="1960"/>
        <v>NS</v>
      </c>
      <c r="V214" s="49">
        <v>0.84399999999999997</v>
      </c>
      <c r="W214" s="49" t="str">
        <f t="shared" si="1961"/>
        <v>G</v>
      </c>
      <c r="X214" s="49" t="str">
        <f t="shared" si="1962"/>
        <v>VG</v>
      </c>
      <c r="Y214" s="49" t="str">
        <f t="shared" si="1963"/>
        <v>VG</v>
      </c>
      <c r="Z214" s="49" t="str">
        <f t="shared" si="1964"/>
        <v>VG</v>
      </c>
      <c r="AA214" s="51">
        <v>0.46449135700952998</v>
      </c>
      <c r="AB214" s="51">
        <v>0.48582826247624</v>
      </c>
      <c r="AC214" s="51">
        <v>36.925476905016303</v>
      </c>
      <c r="AD214" s="51">
        <v>35.422135499048998</v>
      </c>
      <c r="AE214" s="51">
        <v>0.73178456050293195</v>
      </c>
      <c r="AF214" s="51">
        <v>0.71705769469670899</v>
      </c>
      <c r="AG214" s="51">
        <v>0.86373220117502103</v>
      </c>
      <c r="AH214" s="51">
        <v>0.86641318681162205</v>
      </c>
      <c r="AI214" s="52" t="s">
        <v>76</v>
      </c>
      <c r="AJ214" s="52" t="s">
        <v>76</v>
      </c>
      <c r="AK214" s="52" t="s">
        <v>73</v>
      </c>
      <c r="AL214" s="52" t="s">
        <v>73</v>
      </c>
      <c r="AM214" s="52" t="s">
        <v>73</v>
      </c>
      <c r="AN214" s="52" t="s">
        <v>73</v>
      </c>
      <c r="AO214" s="52" t="s">
        <v>77</v>
      </c>
      <c r="AP214" s="52" t="s">
        <v>77</v>
      </c>
      <c r="AR214" s="53" t="s">
        <v>88</v>
      </c>
      <c r="AS214" s="51">
        <v>0.43843094218020001</v>
      </c>
      <c r="AT214" s="51">
        <v>0.45450937038529099</v>
      </c>
      <c r="AU214" s="51">
        <v>40.067811319636199</v>
      </c>
      <c r="AV214" s="51">
        <v>39.605988650487703</v>
      </c>
      <c r="AW214" s="51">
        <v>0.74937911488097997</v>
      </c>
      <c r="AX214" s="51">
        <v>0.73857337456390104</v>
      </c>
      <c r="AY214" s="51">
        <v>0.87051913419226601</v>
      </c>
      <c r="AZ214" s="51">
        <v>0.88200065354242896</v>
      </c>
      <c r="BA214" s="52" t="s">
        <v>73</v>
      </c>
      <c r="BB214" s="52" t="s">
        <v>76</v>
      </c>
      <c r="BC214" s="52" t="s">
        <v>73</v>
      </c>
      <c r="BD214" s="52" t="s">
        <v>73</v>
      </c>
      <c r="BE214" s="52" t="s">
        <v>73</v>
      </c>
      <c r="BF214" s="52" t="s">
        <v>73</v>
      </c>
      <c r="BG214" s="52" t="s">
        <v>77</v>
      </c>
      <c r="BH214" s="52" t="s">
        <v>77</v>
      </c>
      <c r="BI214" s="47">
        <f t="shared" si="1965"/>
        <v>1</v>
      </c>
      <c r="BJ214" s="47" t="s">
        <v>88</v>
      </c>
      <c r="BK214" s="51">
        <v>0.48875926577338902</v>
      </c>
      <c r="BL214" s="51">
        <v>0.49850744282400899</v>
      </c>
      <c r="BM214" s="51">
        <v>34.750583660210602</v>
      </c>
      <c r="BN214" s="51">
        <v>34.841960954976599</v>
      </c>
      <c r="BO214" s="51">
        <v>0.71501100287101205</v>
      </c>
      <c r="BP214" s="51">
        <v>0.70816139203997197</v>
      </c>
      <c r="BQ214" s="51">
        <v>0.86944312864988105</v>
      </c>
      <c r="BR214" s="51">
        <v>0.88290786392832199</v>
      </c>
      <c r="BS214" s="47" t="s">
        <v>76</v>
      </c>
      <c r="BT214" s="47" t="s">
        <v>76</v>
      </c>
      <c r="BU214" s="47" t="s">
        <v>73</v>
      </c>
      <c r="BV214" s="47" t="s">
        <v>73</v>
      </c>
      <c r="BW214" s="47" t="s">
        <v>73</v>
      </c>
      <c r="BX214" s="47" t="s">
        <v>73</v>
      </c>
      <c r="BY214" s="47" t="s">
        <v>77</v>
      </c>
      <c r="BZ214" s="47" t="s">
        <v>77</v>
      </c>
    </row>
    <row r="215" spans="1:78" s="63" customFormat="1" x14ac:dyDescent="0.3">
      <c r="A215" s="62">
        <v>14165000</v>
      </c>
      <c r="B215" s="63">
        <v>23773513</v>
      </c>
      <c r="C215" s="63" t="s">
        <v>14</v>
      </c>
      <c r="D215" s="83" t="s">
        <v>209</v>
      </c>
      <c r="E215" s="83"/>
      <c r="F215" s="79"/>
      <c r="G215" s="64">
        <v>0.73</v>
      </c>
      <c r="H215" s="64" t="str">
        <f t="shared" si="1949"/>
        <v>G</v>
      </c>
      <c r="I215" s="64" t="str">
        <f t="shared" si="1950"/>
        <v>S</v>
      </c>
      <c r="J215" s="64" t="str">
        <f t="shared" si="1951"/>
        <v>S</v>
      </c>
      <c r="K215" s="64" t="str">
        <f t="shared" si="1952"/>
        <v>S</v>
      </c>
      <c r="L215" s="65">
        <v>-8.5000000000000006E-2</v>
      </c>
      <c r="M215" s="65" t="str">
        <f t="shared" si="1953"/>
        <v>G</v>
      </c>
      <c r="N215" s="64" t="str">
        <f t="shared" si="1954"/>
        <v>VG</v>
      </c>
      <c r="O215" s="64" t="str">
        <f t="shared" si="1955"/>
        <v>NS</v>
      </c>
      <c r="P215" s="64" t="str">
        <f t="shared" si="1956"/>
        <v>VG</v>
      </c>
      <c r="Q215" s="64">
        <v>0.52</v>
      </c>
      <c r="R215" s="64" t="str">
        <f t="shared" si="1957"/>
        <v>G</v>
      </c>
      <c r="S215" s="64" t="str">
        <f t="shared" si="1958"/>
        <v>NS</v>
      </c>
      <c r="T215" s="64" t="str">
        <f t="shared" si="1959"/>
        <v>NS</v>
      </c>
      <c r="U215" s="64" t="str">
        <f t="shared" si="1960"/>
        <v>NS</v>
      </c>
      <c r="V215" s="64">
        <v>0.85399999999999998</v>
      </c>
      <c r="W215" s="64" t="str">
        <f t="shared" si="1961"/>
        <v>VG</v>
      </c>
      <c r="X215" s="64" t="str">
        <f t="shared" si="1962"/>
        <v>VG</v>
      </c>
      <c r="Y215" s="64" t="str">
        <f t="shared" si="1963"/>
        <v>VG</v>
      </c>
      <c r="Z215" s="64" t="str">
        <f t="shared" si="1964"/>
        <v>VG</v>
      </c>
      <c r="AA215" s="66">
        <v>0.46449135700952998</v>
      </c>
      <c r="AB215" s="66">
        <v>0.48582826247624</v>
      </c>
      <c r="AC215" s="66">
        <v>36.925476905016303</v>
      </c>
      <c r="AD215" s="66">
        <v>35.422135499048998</v>
      </c>
      <c r="AE215" s="66">
        <v>0.73178456050293195</v>
      </c>
      <c r="AF215" s="66">
        <v>0.71705769469670899</v>
      </c>
      <c r="AG215" s="66">
        <v>0.86373220117502103</v>
      </c>
      <c r="AH215" s="66">
        <v>0.86641318681162205</v>
      </c>
      <c r="AI215" s="67" t="s">
        <v>76</v>
      </c>
      <c r="AJ215" s="67" t="s">
        <v>76</v>
      </c>
      <c r="AK215" s="67" t="s">
        <v>73</v>
      </c>
      <c r="AL215" s="67" t="s">
        <v>73</v>
      </c>
      <c r="AM215" s="67" t="s">
        <v>73</v>
      </c>
      <c r="AN215" s="67" t="s">
        <v>73</v>
      </c>
      <c r="AO215" s="67" t="s">
        <v>77</v>
      </c>
      <c r="AP215" s="67" t="s">
        <v>77</v>
      </c>
      <c r="AR215" s="68" t="s">
        <v>88</v>
      </c>
      <c r="AS215" s="66">
        <v>0.43843094218020001</v>
      </c>
      <c r="AT215" s="66">
        <v>0.45450937038529099</v>
      </c>
      <c r="AU215" s="66">
        <v>40.067811319636199</v>
      </c>
      <c r="AV215" s="66">
        <v>39.605988650487703</v>
      </c>
      <c r="AW215" s="66">
        <v>0.74937911488097997</v>
      </c>
      <c r="AX215" s="66">
        <v>0.73857337456390104</v>
      </c>
      <c r="AY215" s="66">
        <v>0.87051913419226601</v>
      </c>
      <c r="AZ215" s="66">
        <v>0.88200065354242896</v>
      </c>
      <c r="BA215" s="67" t="s">
        <v>73</v>
      </c>
      <c r="BB215" s="67" t="s">
        <v>76</v>
      </c>
      <c r="BC215" s="67" t="s">
        <v>73</v>
      </c>
      <c r="BD215" s="67" t="s">
        <v>73</v>
      </c>
      <c r="BE215" s="67" t="s">
        <v>73</v>
      </c>
      <c r="BF215" s="67" t="s">
        <v>73</v>
      </c>
      <c r="BG215" s="67" t="s">
        <v>77</v>
      </c>
      <c r="BH215" s="67" t="s">
        <v>77</v>
      </c>
      <c r="BI215" s="63">
        <f t="shared" si="1965"/>
        <v>1</v>
      </c>
      <c r="BJ215" s="63" t="s">
        <v>88</v>
      </c>
      <c r="BK215" s="66">
        <v>0.48875926577338902</v>
      </c>
      <c r="BL215" s="66">
        <v>0.49850744282400899</v>
      </c>
      <c r="BM215" s="66">
        <v>34.750583660210602</v>
      </c>
      <c r="BN215" s="66">
        <v>34.841960954976599</v>
      </c>
      <c r="BO215" s="66">
        <v>0.71501100287101205</v>
      </c>
      <c r="BP215" s="66">
        <v>0.70816139203997197</v>
      </c>
      <c r="BQ215" s="66">
        <v>0.86944312864988105</v>
      </c>
      <c r="BR215" s="66">
        <v>0.88290786392832199</v>
      </c>
      <c r="BS215" s="63" t="s">
        <v>76</v>
      </c>
      <c r="BT215" s="63" t="s">
        <v>76</v>
      </c>
      <c r="BU215" s="63" t="s">
        <v>73</v>
      </c>
      <c r="BV215" s="63" t="s">
        <v>73</v>
      </c>
      <c r="BW215" s="63" t="s">
        <v>73</v>
      </c>
      <c r="BX215" s="63" t="s">
        <v>73</v>
      </c>
      <c r="BY215" s="63" t="s">
        <v>77</v>
      </c>
      <c r="BZ215" s="63" t="s">
        <v>77</v>
      </c>
    </row>
    <row r="216" spans="1:78" s="63" customFormat="1" x14ac:dyDescent="0.3">
      <c r="A216" s="62">
        <v>14165000</v>
      </c>
      <c r="B216" s="63">
        <v>23773513</v>
      </c>
      <c r="C216" s="63" t="s">
        <v>14</v>
      </c>
      <c r="D216" s="83" t="s">
        <v>212</v>
      </c>
      <c r="E216" s="83"/>
      <c r="F216" s="79"/>
      <c r="G216" s="64">
        <v>0.71</v>
      </c>
      <c r="H216" s="64" t="str">
        <f t="shared" si="1949"/>
        <v>G</v>
      </c>
      <c r="I216" s="64" t="str">
        <f t="shared" si="1950"/>
        <v>S</v>
      </c>
      <c r="J216" s="64" t="str">
        <f t="shared" si="1951"/>
        <v>S</v>
      </c>
      <c r="K216" s="64" t="str">
        <f t="shared" si="1952"/>
        <v>S</v>
      </c>
      <c r="L216" s="65">
        <v>-0.01</v>
      </c>
      <c r="M216" s="65" t="str">
        <f t="shared" si="1953"/>
        <v>VG</v>
      </c>
      <c r="N216" s="64" t="str">
        <f t="shared" si="1954"/>
        <v>VG</v>
      </c>
      <c r="O216" s="64" t="str">
        <f t="shared" si="1955"/>
        <v>NS</v>
      </c>
      <c r="P216" s="64" t="str">
        <f t="shared" si="1956"/>
        <v>VG</v>
      </c>
      <c r="Q216" s="64">
        <v>0.54</v>
      </c>
      <c r="R216" s="64" t="str">
        <f t="shared" si="1957"/>
        <v>G</v>
      </c>
      <c r="S216" s="64" t="str">
        <f t="shared" si="1958"/>
        <v>NS</v>
      </c>
      <c r="T216" s="64" t="str">
        <f t="shared" si="1959"/>
        <v>NS</v>
      </c>
      <c r="U216" s="64" t="str">
        <f t="shared" si="1960"/>
        <v>NS</v>
      </c>
      <c r="V216" s="64">
        <v>0.85399999999999998</v>
      </c>
      <c r="W216" s="64" t="str">
        <f t="shared" si="1961"/>
        <v>VG</v>
      </c>
      <c r="X216" s="64" t="str">
        <f t="shared" si="1962"/>
        <v>VG</v>
      </c>
      <c r="Y216" s="64" t="str">
        <f t="shared" si="1963"/>
        <v>VG</v>
      </c>
      <c r="Z216" s="64" t="str">
        <f t="shared" si="1964"/>
        <v>VG</v>
      </c>
      <c r="AA216" s="66">
        <v>0.46449135700952998</v>
      </c>
      <c r="AB216" s="66">
        <v>0.48582826247624</v>
      </c>
      <c r="AC216" s="66">
        <v>36.925476905016303</v>
      </c>
      <c r="AD216" s="66">
        <v>35.422135499048998</v>
      </c>
      <c r="AE216" s="66">
        <v>0.73178456050293195</v>
      </c>
      <c r="AF216" s="66">
        <v>0.71705769469670899</v>
      </c>
      <c r="AG216" s="66">
        <v>0.86373220117502103</v>
      </c>
      <c r="AH216" s="66">
        <v>0.86641318681162205</v>
      </c>
      <c r="AI216" s="67" t="s">
        <v>76</v>
      </c>
      <c r="AJ216" s="67" t="s">
        <v>76</v>
      </c>
      <c r="AK216" s="67" t="s">
        <v>73</v>
      </c>
      <c r="AL216" s="67" t="s">
        <v>73</v>
      </c>
      <c r="AM216" s="67" t="s">
        <v>73</v>
      </c>
      <c r="AN216" s="67" t="s">
        <v>73</v>
      </c>
      <c r="AO216" s="67" t="s">
        <v>77</v>
      </c>
      <c r="AP216" s="67" t="s">
        <v>77</v>
      </c>
      <c r="AR216" s="68" t="s">
        <v>88</v>
      </c>
      <c r="AS216" s="66">
        <v>0.43843094218020001</v>
      </c>
      <c r="AT216" s="66">
        <v>0.45450937038529099</v>
      </c>
      <c r="AU216" s="66">
        <v>40.067811319636199</v>
      </c>
      <c r="AV216" s="66">
        <v>39.605988650487703</v>
      </c>
      <c r="AW216" s="66">
        <v>0.74937911488097997</v>
      </c>
      <c r="AX216" s="66">
        <v>0.73857337456390104</v>
      </c>
      <c r="AY216" s="66">
        <v>0.87051913419226601</v>
      </c>
      <c r="AZ216" s="66">
        <v>0.88200065354242896</v>
      </c>
      <c r="BA216" s="67" t="s">
        <v>73</v>
      </c>
      <c r="BB216" s="67" t="s">
        <v>76</v>
      </c>
      <c r="BC216" s="67" t="s">
        <v>73</v>
      </c>
      <c r="BD216" s="67" t="s">
        <v>73</v>
      </c>
      <c r="BE216" s="67" t="s">
        <v>73</v>
      </c>
      <c r="BF216" s="67" t="s">
        <v>73</v>
      </c>
      <c r="BG216" s="67" t="s">
        <v>77</v>
      </c>
      <c r="BH216" s="67" t="s">
        <v>77</v>
      </c>
      <c r="BI216" s="63">
        <f t="shared" si="1965"/>
        <v>1</v>
      </c>
      <c r="BJ216" s="63" t="s">
        <v>88</v>
      </c>
      <c r="BK216" s="66">
        <v>0.48875926577338902</v>
      </c>
      <c r="BL216" s="66">
        <v>0.49850744282400899</v>
      </c>
      <c r="BM216" s="66">
        <v>34.750583660210602</v>
      </c>
      <c r="BN216" s="66">
        <v>34.841960954976599</v>
      </c>
      <c r="BO216" s="66">
        <v>0.71501100287101205</v>
      </c>
      <c r="BP216" s="66">
        <v>0.70816139203997197</v>
      </c>
      <c r="BQ216" s="66">
        <v>0.86944312864988105</v>
      </c>
      <c r="BR216" s="66">
        <v>0.88290786392832199</v>
      </c>
      <c r="BS216" s="63" t="s">
        <v>76</v>
      </c>
      <c r="BT216" s="63" t="s">
        <v>76</v>
      </c>
      <c r="BU216" s="63" t="s">
        <v>73</v>
      </c>
      <c r="BV216" s="63" t="s">
        <v>73</v>
      </c>
      <c r="BW216" s="63" t="s">
        <v>73</v>
      </c>
      <c r="BX216" s="63" t="s">
        <v>73</v>
      </c>
      <c r="BY216" s="63" t="s">
        <v>77</v>
      </c>
      <c r="BZ216" s="63" t="s">
        <v>77</v>
      </c>
    </row>
    <row r="217" spans="1:78" s="63" customFormat="1" x14ac:dyDescent="0.3">
      <c r="A217" s="62">
        <v>14165000</v>
      </c>
      <c r="B217" s="63">
        <v>23773513</v>
      </c>
      <c r="C217" s="63" t="s">
        <v>14</v>
      </c>
      <c r="D217" s="83" t="s">
        <v>228</v>
      </c>
      <c r="E217" s="83"/>
      <c r="F217" s="79"/>
      <c r="G217" s="64">
        <v>0.71</v>
      </c>
      <c r="H217" s="64" t="str">
        <f t="shared" si="1949"/>
        <v>G</v>
      </c>
      <c r="I217" s="64" t="str">
        <f t="shared" si="1950"/>
        <v>S</v>
      </c>
      <c r="J217" s="64" t="str">
        <f t="shared" si="1951"/>
        <v>S</v>
      </c>
      <c r="K217" s="64" t="str">
        <f t="shared" si="1952"/>
        <v>S</v>
      </c>
      <c r="L217" s="65">
        <v>-1E-3</v>
      </c>
      <c r="M217" s="65" t="str">
        <f t="shared" si="1953"/>
        <v>VG</v>
      </c>
      <c r="N217" s="64" t="str">
        <f t="shared" si="1954"/>
        <v>VG</v>
      </c>
      <c r="O217" s="64" t="str">
        <f t="shared" si="1955"/>
        <v>NS</v>
      </c>
      <c r="P217" s="64" t="str">
        <f t="shared" si="1956"/>
        <v>VG</v>
      </c>
      <c r="Q217" s="64">
        <v>0.54</v>
      </c>
      <c r="R217" s="64" t="str">
        <f t="shared" si="1957"/>
        <v>G</v>
      </c>
      <c r="S217" s="64" t="str">
        <f t="shared" si="1958"/>
        <v>NS</v>
      </c>
      <c r="T217" s="64" t="str">
        <f t="shared" si="1959"/>
        <v>NS</v>
      </c>
      <c r="U217" s="64" t="str">
        <f t="shared" si="1960"/>
        <v>NS</v>
      </c>
      <c r="V217" s="64">
        <v>0.85399999999999998</v>
      </c>
      <c r="W217" s="64" t="str">
        <f t="shared" si="1961"/>
        <v>VG</v>
      </c>
      <c r="X217" s="64" t="str">
        <f t="shared" si="1962"/>
        <v>VG</v>
      </c>
      <c r="Y217" s="64" t="str">
        <f t="shared" si="1963"/>
        <v>VG</v>
      </c>
      <c r="Z217" s="64" t="str">
        <f t="shared" si="1964"/>
        <v>VG</v>
      </c>
      <c r="AA217" s="66">
        <v>0.46449135700952998</v>
      </c>
      <c r="AB217" s="66">
        <v>0.48582826247624</v>
      </c>
      <c r="AC217" s="66">
        <v>36.925476905016303</v>
      </c>
      <c r="AD217" s="66">
        <v>35.422135499048998</v>
      </c>
      <c r="AE217" s="66">
        <v>0.73178456050293195</v>
      </c>
      <c r="AF217" s="66">
        <v>0.71705769469670899</v>
      </c>
      <c r="AG217" s="66">
        <v>0.86373220117502103</v>
      </c>
      <c r="AH217" s="66">
        <v>0.86641318681162205</v>
      </c>
      <c r="AI217" s="67" t="s">
        <v>76</v>
      </c>
      <c r="AJ217" s="67" t="s">
        <v>76</v>
      </c>
      <c r="AK217" s="67" t="s">
        <v>73</v>
      </c>
      <c r="AL217" s="67" t="s">
        <v>73</v>
      </c>
      <c r="AM217" s="67" t="s">
        <v>73</v>
      </c>
      <c r="AN217" s="67" t="s">
        <v>73</v>
      </c>
      <c r="AO217" s="67" t="s">
        <v>77</v>
      </c>
      <c r="AP217" s="67" t="s">
        <v>77</v>
      </c>
      <c r="AR217" s="68" t="s">
        <v>88</v>
      </c>
      <c r="AS217" s="66">
        <v>0.43843094218020001</v>
      </c>
      <c r="AT217" s="66">
        <v>0.45450937038529099</v>
      </c>
      <c r="AU217" s="66">
        <v>40.067811319636199</v>
      </c>
      <c r="AV217" s="66">
        <v>39.605988650487703</v>
      </c>
      <c r="AW217" s="66">
        <v>0.74937911488097997</v>
      </c>
      <c r="AX217" s="66">
        <v>0.73857337456390104</v>
      </c>
      <c r="AY217" s="66">
        <v>0.87051913419226601</v>
      </c>
      <c r="AZ217" s="66">
        <v>0.88200065354242896</v>
      </c>
      <c r="BA217" s="67" t="s">
        <v>73</v>
      </c>
      <c r="BB217" s="67" t="s">
        <v>76</v>
      </c>
      <c r="BC217" s="67" t="s">
        <v>73</v>
      </c>
      <c r="BD217" s="67" t="s">
        <v>73</v>
      </c>
      <c r="BE217" s="67" t="s">
        <v>73</v>
      </c>
      <c r="BF217" s="67" t="s">
        <v>73</v>
      </c>
      <c r="BG217" s="67" t="s">
        <v>77</v>
      </c>
      <c r="BH217" s="67" t="s">
        <v>77</v>
      </c>
      <c r="BI217" s="63">
        <f t="shared" si="1965"/>
        <v>1</v>
      </c>
      <c r="BJ217" s="63" t="s">
        <v>88</v>
      </c>
      <c r="BK217" s="66">
        <v>0.48875926577338902</v>
      </c>
      <c r="BL217" s="66">
        <v>0.49850744282400899</v>
      </c>
      <c r="BM217" s="66">
        <v>34.750583660210602</v>
      </c>
      <c r="BN217" s="66">
        <v>34.841960954976599</v>
      </c>
      <c r="BO217" s="66">
        <v>0.71501100287101205</v>
      </c>
      <c r="BP217" s="66">
        <v>0.70816139203997197</v>
      </c>
      <c r="BQ217" s="66">
        <v>0.86944312864988105</v>
      </c>
      <c r="BR217" s="66">
        <v>0.88290786392832199</v>
      </c>
      <c r="BS217" s="63" t="s">
        <v>76</v>
      </c>
      <c r="BT217" s="63" t="s">
        <v>76</v>
      </c>
      <c r="BU217" s="63" t="s">
        <v>73</v>
      </c>
      <c r="BV217" s="63" t="s">
        <v>73</v>
      </c>
      <c r="BW217" s="63" t="s">
        <v>73</v>
      </c>
      <c r="BX217" s="63" t="s">
        <v>73</v>
      </c>
      <c r="BY217" s="63" t="s">
        <v>77</v>
      </c>
      <c r="BZ217" s="63" t="s">
        <v>77</v>
      </c>
    </row>
    <row r="218" spans="1:78" s="63" customFormat="1" x14ac:dyDescent="0.3">
      <c r="A218" s="62">
        <v>14165000</v>
      </c>
      <c r="B218" s="63">
        <v>23773513</v>
      </c>
      <c r="C218" s="63" t="s">
        <v>14</v>
      </c>
      <c r="D218" s="83" t="s">
        <v>254</v>
      </c>
      <c r="E218" s="83"/>
      <c r="F218" s="79"/>
      <c r="G218" s="64">
        <v>0.71</v>
      </c>
      <c r="H218" s="64" t="str">
        <f t="shared" si="1949"/>
        <v>G</v>
      </c>
      <c r="I218" s="64" t="str">
        <f t="shared" ref="I218" si="1966">AJ218</f>
        <v>S</v>
      </c>
      <c r="J218" s="64" t="str">
        <f t="shared" ref="J218" si="1967">BB218</f>
        <v>S</v>
      </c>
      <c r="K218" s="64" t="str">
        <f t="shared" ref="K218" si="1968">BT218</f>
        <v>S</v>
      </c>
      <c r="L218" s="65">
        <v>5.9999999999999995E-4</v>
      </c>
      <c r="M218" s="65" t="str">
        <f t="shared" si="1953"/>
        <v>VG</v>
      </c>
      <c r="N218" s="64" t="str">
        <f t="shared" ref="N218" si="1969">AO218</f>
        <v>VG</v>
      </c>
      <c r="O218" s="64" t="str">
        <f t="shared" ref="O218" si="1970">BD218</f>
        <v>NS</v>
      </c>
      <c r="P218" s="64" t="str">
        <f t="shared" ref="P218" si="1971">BY218</f>
        <v>VG</v>
      </c>
      <c r="Q218" s="64">
        <v>0.54</v>
      </c>
      <c r="R218" s="64" t="str">
        <f t="shared" si="1957"/>
        <v>G</v>
      </c>
      <c r="S218" s="64" t="str">
        <f t="shared" ref="S218" si="1972">AN218</f>
        <v>NS</v>
      </c>
      <c r="T218" s="64" t="str">
        <f t="shared" ref="T218" si="1973">BF218</f>
        <v>NS</v>
      </c>
      <c r="U218" s="64" t="str">
        <f t="shared" ref="U218" si="1974">BX218</f>
        <v>NS</v>
      </c>
      <c r="V218" s="64">
        <v>0.85399999999999998</v>
      </c>
      <c r="W218" s="64" t="str">
        <f t="shared" si="1961"/>
        <v>VG</v>
      </c>
      <c r="X218" s="64" t="str">
        <f t="shared" ref="X218" si="1975">AP218</f>
        <v>VG</v>
      </c>
      <c r="Y218" s="64" t="str">
        <f t="shared" ref="Y218" si="1976">BH218</f>
        <v>VG</v>
      </c>
      <c r="Z218" s="64" t="str">
        <f t="shared" ref="Z218" si="1977">BZ218</f>
        <v>VG</v>
      </c>
      <c r="AA218" s="66">
        <v>0.46449135700952998</v>
      </c>
      <c r="AB218" s="66">
        <v>0.48582826247624</v>
      </c>
      <c r="AC218" s="66">
        <v>36.925476905016303</v>
      </c>
      <c r="AD218" s="66">
        <v>35.422135499048998</v>
      </c>
      <c r="AE218" s="66">
        <v>0.73178456050293195</v>
      </c>
      <c r="AF218" s="66">
        <v>0.71705769469670899</v>
      </c>
      <c r="AG218" s="66">
        <v>0.86373220117502103</v>
      </c>
      <c r="AH218" s="66">
        <v>0.86641318681162205</v>
      </c>
      <c r="AI218" s="67" t="s">
        <v>76</v>
      </c>
      <c r="AJ218" s="67" t="s">
        <v>76</v>
      </c>
      <c r="AK218" s="67" t="s">
        <v>73</v>
      </c>
      <c r="AL218" s="67" t="s">
        <v>73</v>
      </c>
      <c r="AM218" s="67" t="s">
        <v>73</v>
      </c>
      <c r="AN218" s="67" t="s">
        <v>73</v>
      </c>
      <c r="AO218" s="67" t="s">
        <v>77</v>
      </c>
      <c r="AP218" s="67" t="s">
        <v>77</v>
      </c>
      <c r="AR218" s="68" t="s">
        <v>88</v>
      </c>
      <c r="AS218" s="66">
        <v>0.43843094218020001</v>
      </c>
      <c r="AT218" s="66">
        <v>0.45450937038529099</v>
      </c>
      <c r="AU218" s="66">
        <v>40.067811319636199</v>
      </c>
      <c r="AV218" s="66">
        <v>39.605988650487703</v>
      </c>
      <c r="AW218" s="66">
        <v>0.74937911488097997</v>
      </c>
      <c r="AX218" s="66">
        <v>0.73857337456390104</v>
      </c>
      <c r="AY218" s="66">
        <v>0.87051913419226601</v>
      </c>
      <c r="AZ218" s="66">
        <v>0.88200065354242896</v>
      </c>
      <c r="BA218" s="67" t="s">
        <v>73</v>
      </c>
      <c r="BB218" s="67" t="s">
        <v>76</v>
      </c>
      <c r="BC218" s="67" t="s">
        <v>73</v>
      </c>
      <c r="BD218" s="67" t="s">
        <v>73</v>
      </c>
      <c r="BE218" s="67" t="s">
        <v>73</v>
      </c>
      <c r="BF218" s="67" t="s">
        <v>73</v>
      </c>
      <c r="BG218" s="67" t="s">
        <v>77</v>
      </c>
      <c r="BH218" s="67" t="s">
        <v>77</v>
      </c>
      <c r="BI218" s="63">
        <f t="shared" ref="BI218" si="1978">IF(BJ218=AR218,1,0)</f>
        <v>1</v>
      </c>
      <c r="BJ218" s="63" t="s">
        <v>88</v>
      </c>
      <c r="BK218" s="66">
        <v>0.48875926577338902</v>
      </c>
      <c r="BL218" s="66">
        <v>0.49850744282400899</v>
      </c>
      <c r="BM218" s="66">
        <v>34.750583660210602</v>
      </c>
      <c r="BN218" s="66">
        <v>34.841960954976599</v>
      </c>
      <c r="BO218" s="66">
        <v>0.71501100287101205</v>
      </c>
      <c r="BP218" s="66">
        <v>0.70816139203997197</v>
      </c>
      <c r="BQ218" s="66">
        <v>0.86944312864988105</v>
      </c>
      <c r="BR218" s="66">
        <v>0.88290786392832199</v>
      </c>
      <c r="BS218" s="63" t="s">
        <v>76</v>
      </c>
      <c r="BT218" s="63" t="s">
        <v>76</v>
      </c>
      <c r="BU218" s="63" t="s">
        <v>73</v>
      </c>
      <c r="BV218" s="63" t="s">
        <v>73</v>
      </c>
      <c r="BW218" s="63" t="s">
        <v>73</v>
      </c>
      <c r="BX218" s="63" t="s">
        <v>73</v>
      </c>
      <c r="BY218" s="63" t="s">
        <v>77</v>
      </c>
      <c r="BZ218" s="63" t="s">
        <v>77</v>
      </c>
    </row>
    <row r="219" spans="1:78" s="63" customFormat="1" x14ac:dyDescent="0.3">
      <c r="A219" s="62">
        <v>14165000</v>
      </c>
      <c r="B219" s="63">
        <v>23773513</v>
      </c>
      <c r="C219" s="63" t="s">
        <v>14</v>
      </c>
      <c r="D219" s="83" t="s">
        <v>301</v>
      </c>
      <c r="E219" s="83"/>
      <c r="F219" s="79"/>
      <c r="G219" s="64">
        <v>0.69</v>
      </c>
      <c r="H219" s="64" t="str">
        <f t="shared" ref="H219" si="1979">IF(G219&gt;0.8,"VG",IF(G219&gt;0.7,"G",IF(G219&gt;0.45,"S","NS")))</f>
        <v>S</v>
      </c>
      <c r="I219" s="64" t="str">
        <f t="shared" ref="I219" si="1980">AJ219</f>
        <v>S</v>
      </c>
      <c r="J219" s="64" t="str">
        <f t="shared" ref="J219" si="1981">BB219</f>
        <v>S</v>
      </c>
      <c r="K219" s="64" t="str">
        <f t="shared" ref="K219" si="1982">BT219</f>
        <v>S</v>
      </c>
      <c r="L219" s="65">
        <v>-4.2900000000000001E-2</v>
      </c>
      <c r="M219" s="65" t="str">
        <f t="shared" ref="M219" si="1983">IF(ABS(L219)&lt;5%,"VG",IF(ABS(L219)&lt;10%,"G",IF(ABS(L219)&lt;15%,"S","NS")))</f>
        <v>VG</v>
      </c>
      <c r="N219" s="64" t="str">
        <f t="shared" ref="N219" si="1984">AO219</f>
        <v>VG</v>
      </c>
      <c r="O219" s="64" t="str">
        <f t="shared" ref="O219" si="1985">BD219</f>
        <v>NS</v>
      </c>
      <c r="P219" s="64" t="str">
        <f t="shared" ref="P219" si="1986">BY219</f>
        <v>VG</v>
      </c>
      <c r="Q219" s="64">
        <v>0.55000000000000004</v>
      </c>
      <c r="R219" s="64" t="str">
        <f t="shared" ref="R219" si="1987">IF(Q219&lt;=0.5,"VG",IF(Q219&lt;=0.6,"G",IF(Q219&lt;=0.7,"S","NS")))</f>
        <v>G</v>
      </c>
      <c r="S219" s="64" t="str">
        <f t="shared" ref="S219" si="1988">AN219</f>
        <v>NS</v>
      </c>
      <c r="T219" s="64" t="str">
        <f t="shared" ref="T219" si="1989">BF219</f>
        <v>NS</v>
      </c>
      <c r="U219" s="64" t="str">
        <f t="shared" ref="U219" si="1990">BX219</f>
        <v>NS</v>
      </c>
      <c r="V219" s="64">
        <v>0.77500000000000002</v>
      </c>
      <c r="W219" s="64" t="str">
        <f t="shared" ref="W219" si="1991">IF(V219&gt;0.85,"VG",IF(V219&gt;0.75,"G",IF(V219&gt;0.6,"S","NS")))</f>
        <v>G</v>
      </c>
      <c r="X219" s="64" t="str">
        <f t="shared" ref="X219" si="1992">AP219</f>
        <v>VG</v>
      </c>
      <c r="Y219" s="64" t="str">
        <f t="shared" ref="Y219" si="1993">BH219</f>
        <v>VG</v>
      </c>
      <c r="Z219" s="64" t="str">
        <f t="shared" ref="Z219" si="1994">BZ219</f>
        <v>VG</v>
      </c>
      <c r="AA219" s="66">
        <v>0.46449135700952998</v>
      </c>
      <c r="AB219" s="66">
        <v>0.48582826247624</v>
      </c>
      <c r="AC219" s="66">
        <v>36.925476905016303</v>
      </c>
      <c r="AD219" s="66">
        <v>35.422135499048998</v>
      </c>
      <c r="AE219" s="66">
        <v>0.73178456050293195</v>
      </c>
      <c r="AF219" s="66">
        <v>0.71705769469670899</v>
      </c>
      <c r="AG219" s="66">
        <v>0.86373220117502103</v>
      </c>
      <c r="AH219" s="66">
        <v>0.86641318681162205</v>
      </c>
      <c r="AI219" s="67" t="s">
        <v>76</v>
      </c>
      <c r="AJ219" s="67" t="s">
        <v>76</v>
      </c>
      <c r="AK219" s="67" t="s">
        <v>73</v>
      </c>
      <c r="AL219" s="67" t="s">
        <v>73</v>
      </c>
      <c r="AM219" s="67" t="s">
        <v>73</v>
      </c>
      <c r="AN219" s="67" t="s">
        <v>73</v>
      </c>
      <c r="AO219" s="67" t="s">
        <v>77</v>
      </c>
      <c r="AP219" s="67" t="s">
        <v>77</v>
      </c>
      <c r="AR219" s="68" t="s">
        <v>88</v>
      </c>
      <c r="AS219" s="66">
        <v>0.43843094218020001</v>
      </c>
      <c r="AT219" s="66">
        <v>0.45450937038529099</v>
      </c>
      <c r="AU219" s="66">
        <v>40.067811319636199</v>
      </c>
      <c r="AV219" s="66">
        <v>39.605988650487703</v>
      </c>
      <c r="AW219" s="66">
        <v>0.74937911488097997</v>
      </c>
      <c r="AX219" s="66">
        <v>0.73857337456390104</v>
      </c>
      <c r="AY219" s="66">
        <v>0.87051913419226601</v>
      </c>
      <c r="AZ219" s="66">
        <v>0.88200065354242896</v>
      </c>
      <c r="BA219" s="67" t="s">
        <v>73</v>
      </c>
      <c r="BB219" s="67" t="s">
        <v>76</v>
      </c>
      <c r="BC219" s="67" t="s">
        <v>73</v>
      </c>
      <c r="BD219" s="67" t="s">
        <v>73</v>
      </c>
      <c r="BE219" s="67" t="s">
        <v>73</v>
      </c>
      <c r="BF219" s="67" t="s">
        <v>73</v>
      </c>
      <c r="BG219" s="67" t="s">
        <v>77</v>
      </c>
      <c r="BH219" s="67" t="s">
        <v>77</v>
      </c>
      <c r="BI219" s="63">
        <f t="shared" ref="BI219" si="1995">IF(BJ219=AR219,1,0)</f>
        <v>1</v>
      </c>
      <c r="BJ219" s="63" t="s">
        <v>88</v>
      </c>
      <c r="BK219" s="66">
        <v>0.48875926577338902</v>
      </c>
      <c r="BL219" s="66">
        <v>0.49850744282400899</v>
      </c>
      <c r="BM219" s="66">
        <v>34.750583660210602</v>
      </c>
      <c r="BN219" s="66">
        <v>34.841960954976599</v>
      </c>
      <c r="BO219" s="66">
        <v>0.71501100287101205</v>
      </c>
      <c r="BP219" s="66">
        <v>0.70816139203997197</v>
      </c>
      <c r="BQ219" s="66">
        <v>0.86944312864988105</v>
      </c>
      <c r="BR219" s="66">
        <v>0.88290786392832199</v>
      </c>
      <c r="BS219" s="63" t="s">
        <v>76</v>
      </c>
      <c r="BT219" s="63" t="s">
        <v>76</v>
      </c>
      <c r="BU219" s="63" t="s">
        <v>73</v>
      </c>
      <c r="BV219" s="63" t="s">
        <v>73</v>
      </c>
      <c r="BW219" s="63" t="s">
        <v>73</v>
      </c>
      <c r="BX219" s="63" t="s">
        <v>73</v>
      </c>
      <c r="BY219" s="63" t="s">
        <v>77</v>
      </c>
      <c r="BZ219" s="63" t="s">
        <v>77</v>
      </c>
    </row>
    <row r="220" spans="1:78" s="63" customFormat="1" x14ac:dyDescent="0.3">
      <c r="A220" s="62">
        <v>14165000</v>
      </c>
      <c r="B220" s="63">
        <v>23773513</v>
      </c>
      <c r="C220" s="63" t="s">
        <v>14</v>
      </c>
      <c r="D220" s="83" t="s">
        <v>320</v>
      </c>
      <c r="E220" s="83"/>
      <c r="F220" s="79"/>
      <c r="G220" s="64">
        <v>0.69</v>
      </c>
      <c r="H220" s="64" t="str">
        <f t="shared" ref="H220" si="1996">IF(G220&gt;0.8,"VG",IF(G220&gt;0.7,"G",IF(G220&gt;0.45,"S","NS")))</f>
        <v>S</v>
      </c>
      <c r="I220" s="64" t="str">
        <f t="shared" ref="I220" si="1997">AJ220</f>
        <v>S</v>
      </c>
      <c r="J220" s="64" t="str">
        <f t="shared" ref="J220" si="1998">BB220</f>
        <v>S</v>
      </c>
      <c r="K220" s="64" t="str">
        <f t="shared" ref="K220" si="1999">BT220</f>
        <v>S</v>
      </c>
      <c r="L220" s="65">
        <v>-4.2900000000000001E-2</v>
      </c>
      <c r="M220" s="65" t="str">
        <f t="shared" ref="M220" si="2000">IF(ABS(L220)&lt;5%,"VG",IF(ABS(L220)&lt;10%,"G",IF(ABS(L220)&lt;15%,"S","NS")))</f>
        <v>VG</v>
      </c>
      <c r="N220" s="64" t="str">
        <f t="shared" ref="N220" si="2001">AO220</f>
        <v>VG</v>
      </c>
      <c r="O220" s="64" t="str">
        <f t="shared" ref="O220" si="2002">BD220</f>
        <v>NS</v>
      </c>
      <c r="P220" s="64" t="str">
        <f t="shared" ref="P220" si="2003">BY220</f>
        <v>VG</v>
      </c>
      <c r="Q220" s="64">
        <v>0.55000000000000004</v>
      </c>
      <c r="R220" s="64" t="str">
        <f t="shared" ref="R220" si="2004">IF(Q220&lt;=0.5,"VG",IF(Q220&lt;=0.6,"G",IF(Q220&lt;=0.7,"S","NS")))</f>
        <v>G</v>
      </c>
      <c r="S220" s="64" t="str">
        <f t="shared" ref="S220" si="2005">AN220</f>
        <v>NS</v>
      </c>
      <c r="T220" s="64" t="str">
        <f t="shared" ref="T220" si="2006">BF220</f>
        <v>NS</v>
      </c>
      <c r="U220" s="64" t="str">
        <f t="shared" ref="U220" si="2007">BX220</f>
        <v>NS</v>
      </c>
      <c r="V220" s="64">
        <v>0.77500000000000002</v>
      </c>
      <c r="W220" s="64" t="str">
        <f t="shared" ref="W220" si="2008">IF(V220&gt;0.85,"VG",IF(V220&gt;0.75,"G",IF(V220&gt;0.6,"S","NS")))</f>
        <v>G</v>
      </c>
      <c r="X220" s="64" t="str">
        <f t="shared" ref="X220" si="2009">AP220</f>
        <v>VG</v>
      </c>
      <c r="Y220" s="64" t="str">
        <f t="shared" ref="Y220" si="2010">BH220</f>
        <v>VG</v>
      </c>
      <c r="Z220" s="64" t="str">
        <f t="shared" ref="Z220" si="2011">BZ220</f>
        <v>VG</v>
      </c>
      <c r="AA220" s="66">
        <v>0.46449135700952998</v>
      </c>
      <c r="AB220" s="66">
        <v>0.48582826247624</v>
      </c>
      <c r="AC220" s="66">
        <v>36.925476905016303</v>
      </c>
      <c r="AD220" s="66">
        <v>35.422135499048998</v>
      </c>
      <c r="AE220" s="66">
        <v>0.73178456050293195</v>
      </c>
      <c r="AF220" s="66">
        <v>0.71705769469670899</v>
      </c>
      <c r="AG220" s="66">
        <v>0.86373220117502103</v>
      </c>
      <c r="AH220" s="66">
        <v>0.86641318681162205</v>
      </c>
      <c r="AI220" s="67" t="s">
        <v>76</v>
      </c>
      <c r="AJ220" s="67" t="s">
        <v>76</v>
      </c>
      <c r="AK220" s="67" t="s">
        <v>73</v>
      </c>
      <c r="AL220" s="67" t="s">
        <v>73</v>
      </c>
      <c r="AM220" s="67" t="s">
        <v>73</v>
      </c>
      <c r="AN220" s="67" t="s">
        <v>73</v>
      </c>
      <c r="AO220" s="67" t="s">
        <v>77</v>
      </c>
      <c r="AP220" s="67" t="s">
        <v>77</v>
      </c>
      <c r="AR220" s="68" t="s">
        <v>88</v>
      </c>
      <c r="AS220" s="66">
        <v>0.43843094218020001</v>
      </c>
      <c r="AT220" s="66">
        <v>0.45450937038529099</v>
      </c>
      <c r="AU220" s="66">
        <v>40.067811319636199</v>
      </c>
      <c r="AV220" s="66">
        <v>39.605988650487703</v>
      </c>
      <c r="AW220" s="66">
        <v>0.74937911488097997</v>
      </c>
      <c r="AX220" s="66">
        <v>0.73857337456390104</v>
      </c>
      <c r="AY220" s="66">
        <v>0.87051913419226601</v>
      </c>
      <c r="AZ220" s="66">
        <v>0.88200065354242896</v>
      </c>
      <c r="BA220" s="67" t="s">
        <v>73</v>
      </c>
      <c r="BB220" s="67" t="s">
        <v>76</v>
      </c>
      <c r="BC220" s="67" t="s">
        <v>73</v>
      </c>
      <c r="BD220" s="67" t="s">
        <v>73</v>
      </c>
      <c r="BE220" s="67" t="s">
        <v>73</v>
      </c>
      <c r="BF220" s="67" t="s">
        <v>73</v>
      </c>
      <c r="BG220" s="67" t="s">
        <v>77</v>
      </c>
      <c r="BH220" s="67" t="s">
        <v>77</v>
      </c>
      <c r="BI220" s="63">
        <f t="shared" ref="BI220" si="2012">IF(BJ220=AR220,1,0)</f>
        <v>1</v>
      </c>
      <c r="BJ220" s="63" t="s">
        <v>88</v>
      </c>
      <c r="BK220" s="66">
        <v>0.48875926577338902</v>
      </c>
      <c r="BL220" s="66">
        <v>0.49850744282400899</v>
      </c>
      <c r="BM220" s="66">
        <v>34.750583660210602</v>
      </c>
      <c r="BN220" s="66">
        <v>34.841960954976599</v>
      </c>
      <c r="BO220" s="66">
        <v>0.71501100287101205</v>
      </c>
      <c r="BP220" s="66">
        <v>0.70816139203997197</v>
      </c>
      <c r="BQ220" s="66">
        <v>0.86944312864988105</v>
      </c>
      <c r="BR220" s="66">
        <v>0.88290786392832199</v>
      </c>
      <c r="BS220" s="63" t="s">
        <v>76</v>
      </c>
      <c r="BT220" s="63" t="s">
        <v>76</v>
      </c>
      <c r="BU220" s="63" t="s">
        <v>73</v>
      </c>
      <c r="BV220" s="63" t="s">
        <v>73</v>
      </c>
      <c r="BW220" s="63" t="s">
        <v>73</v>
      </c>
      <c r="BX220" s="63" t="s">
        <v>73</v>
      </c>
      <c r="BY220" s="63" t="s">
        <v>77</v>
      </c>
      <c r="BZ220" s="63" t="s">
        <v>77</v>
      </c>
    </row>
    <row r="221" spans="1:78" s="63" customFormat="1" x14ac:dyDescent="0.3">
      <c r="A221" s="62">
        <v>14165000</v>
      </c>
      <c r="B221" s="63">
        <v>23773513</v>
      </c>
      <c r="C221" s="63" t="s">
        <v>14</v>
      </c>
      <c r="D221" s="83" t="s">
        <v>321</v>
      </c>
      <c r="E221" s="83" t="s">
        <v>322</v>
      </c>
      <c r="F221" s="79"/>
      <c r="G221" s="64">
        <v>0.69</v>
      </c>
      <c r="H221" s="64" t="str">
        <f t="shared" ref="H221" si="2013">IF(G221&gt;0.8,"VG",IF(G221&gt;0.7,"G",IF(G221&gt;0.45,"S","NS")))</f>
        <v>S</v>
      </c>
      <c r="I221" s="64" t="str">
        <f t="shared" ref="I221" si="2014">AJ221</f>
        <v>S</v>
      </c>
      <c r="J221" s="64" t="str">
        <f t="shared" ref="J221" si="2015">BB221</f>
        <v>S</v>
      </c>
      <c r="K221" s="64" t="str">
        <f t="shared" ref="K221" si="2016">BT221</f>
        <v>S</v>
      </c>
      <c r="L221" s="65">
        <v>-0.05</v>
      </c>
      <c r="M221" s="65" t="str">
        <f t="shared" ref="M221" si="2017">IF(ABS(L221)&lt;5%,"VG",IF(ABS(L221)&lt;10%,"G",IF(ABS(L221)&lt;15%,"S","NS")))</f>
        <v>G</v>
      </c>
      <c r="N221" s="64" t="str">
        <f t="shared" ref="N221" si="2018">AO221</f>
        <v>VG</v>
      </c>
      <c r="O221" s="64" t="str">
        <f t="shared" ref="O221" si="2019">BD221</f>
        <v>NS</v>
      </c>
      <c r="P221" s="64" t="str">
        <f t="shared" ref="P221" si="2020">BY221</f>
        <v>VG</v>
      </c>
      <c r="Q221" s="64">
        <v>0.55000000000000004</v>
      </c>
      <c r="R221" s="64" t="str">
        <f t="shared" ref="R221" si="2021">IF(Q221&lt;=0.5,"VG",IF(Q221&lt;=0.6,"G",IF(Q221&lt;=0.7,"S","NS")))</f>
        <v>G</v>
      </c>
      <c r="S221" s="64" t="str">
        <f t="shared" ref="S221" si="2022">AN221</f>
        <v>NS</v>
      </c>
      <c r="T221" s="64" t="str">
        <f t="shared" ref="T221" si="2023">BF221</f>
        <v>NS</v>
      </c>
      <c r="U221" s="64" t="str">
        <f t="shared" ref="U221" si="2024">BX221</f>
        <v>NS</v>
      </c>
      <c r="V221" s="64">
        <v>0.77</v>
      </c>
      <c r="W221" s="64" t="str">
        <f t="shared" ref="W221" si="2025">IF(V221&gt;0.85,"VG",IF(V221&gt;0.75,"G",IF(V221&gt;0.6,"S","NS")))</f>
        <v>G</v>
      </c>
      <c r="X221" s="64" t="str">
        <f t="shared" ref="X221" si="2026">AP221</f>
        <v>VG</v>
      </c>
      <c r="Y221" s="64" t="str">
        <f t="shared" ref="Y221" si="2027">BH221</f>
        <v>VG</v>
      </c>
      <c r="Z221" s="64" t="str">
        <f t="shared" ref="Z221" si="2028">BZ221</f>
        <v>VG</v>
      </c>
      <c r="AA221" s="66">
        <v>0.46449135700952998</v>
      </c>
      <c r="AB221" s="66">
        <v>0.48582826247624</v>
      </c>
      <c r="AC221" s="66">
        <v>36.925476905016303</v>
      </c>
      <c r="AD221" s="66">
        <v>35.422135499048998</v>
      </c>
      <c r="AE221" s="66">
        <v>0.73178456050293195</v>
      </c>
      <c r="AF221" s="66">
        <v>0.71705769469670899</v>
      </c>
      <c r="AG221" s="66">
        <v>0.86373220117502103</v>
      </c>
      <c r="AH221" s="66">
        <v>0.86641318681162205</v>
      </c>
      <c r="AI221" s="67" t="s">
        <v>76</v>
      </c>
      <c r="AJ221" s="67" t="s">
        <v>76</v>
      </c>
      <c r="AK221" s="67" t="s">
        <v>73</v>
      </c>
      <c r="AL221" s="67" t="s">
        <v>73</v>
      </c>
      <c r="AM221" s="67" t="s">
        <v>73</v>
      </c>
      <c r="AN221" s="67" t="s">
        <v>73</v>
      </c>
      <c r="AO221" s="67" t="s">
        <v>77</v>
      </c>
      <c r="AP221" s="67" t="s">
        <v>77</v>
      </c>
      <c r="AR221" s="68" t="s">
        <v>88</v>
      </c>
      <c r="AS221" s="66">
        <v>0.43843094218020001</v>
      </c>
      <c r="AT221" s="66">
        <v>0.45450937038529099</v>
      </c>
      <c r="AU221" s="66">
        <v>40.067811319636199</v>
      </c>
      <c r="AV221" s="66">
        <v>39.605988650487703</v>
      </c>
      <c r="AW221" s="66">
        <v>0.74937911488097997</v>
      </c>
      <c r="AX221" s="66">
        <v>0.73857337456390104</v>
      </c>
      <c r="AY221" s="66">
        <v>0.87051913419226601</v>
      </c>
      <c r="AZ221" s="66">
        <v>0.88200065354242896</v>
      </c>
      <c r="BA221" s="67" t="s">
        <v>73</v>
      </c>
      <c r="BB221" s="67" t="s">
        <v>76</v>
      </c>
      <c r="BC221" s="67" t="s">
        <v>73</v>
      </c>
      <c r="BD221" s="67" t="s">
        <v>73</v>
      </c>
      <c r="BE221" s="67" t="s">
        <v>73</v>
      </c>
      <c r="BF221" s="67" t="s">
        <v>73</v>
      </c>
      <c r="BG221" s="67" t="s">
        <v>77</v>
      </c>
      <c r="BH221" s="67" t="s">
        <v>77</v>
      </c>
      <c r="BI221" s="63">
        <f t="shared" ref="BI221" si="2029">IF(BJ221=AR221,1,0)</f>
        <v>1</v>
      </c>
      <c r="BJ221" s="63" t="s">
        <v>88</v>
      </c>
      <c r="BK221" s="66">
        <v>0.48875926577338902</v>
      </c>
      <c r="BL221" s="66">
        <v>0.49850744282400899</v>
      </c>
      <c r="BM221" s="66">
        <v>34.750583660210602</v>
      </c>
      <c r="BN221" s="66">
        <v>34.841960954976599</v>
      </c>
      <c r="BO221" s="66">
        <v>0.71501100287101205</v>
      </c>
      <c r="BP221" s="66">
        <v>0.70816139203997197</v>
      </c>
      <c r="BQ221" s="66">
        <v>0.86944312864988105</v>
      </c>
      <c r="BR221" s="66">
        <v>0.88290786392832199</v>
      </c>
      <c r="BS221" s="63" t="s">
        <v>76</v>
      </c>
      <c r="BT221" s="63" t="s">
        <v>76</v>
      </c>
      <c r="BU221" s="63" t="s">
        <v>73</v>
      </c>
      <c r="BV221" s="63" t="s">
        <v>73</v>
      </c>
      <c r="BW221" s="63" t="s">
        <v>73</v>
      </c>
      <c r="BX221" s="63" t="s">
        <v>73</v>
      </c>
      <c r="BY221" s="63" t="s">
        <v>77</v>
      </c>
      <c r="BZ221" s="63" t="s">
        <v>77</v>
      </c>
    </row>
    <row r="222" spans="1:78" s="63" customFormat="1" x14ac:dyDescent="0.3">
      <c r="A222" s="62">
        <v>14165000</v>
      </c>
      <c r="B222" s="63">
        <v>23773513</v>
      </c>
      <c r="C222" s="63" t="s">
        <v>14</v>
      </c>
      <c r="D222" s="83" t="s">
        <v>325</v>
      </c>
      <c r="E222" s="83"/>
      <c r="F222" s="79"/>
      <c r="G222" s="64">
        <v>0.82</v>
      </c>
      <c r="H222" s="64" t="str">
        <f t="shared" ref="H222" si="2030">IF(G222&gt;0.8,"VG",IF(G222&gt;0.7,"G",IF(G222&gt;0.45,"S","NS")))</f>
        <v>VG</v>
      </c>
      <c r="I222" s="64" t="str">
        <f t="shared" ref="I222" si="2031">AJ222</f>
        <v>S</v>
      </c>
      <c r="J222" s="64" t="str">
        <f t="shared" ref="J222" si="2032">BB222</f>
        <v>S</v>
      </c>
      <c r="K222" s="64" t="str">
        <f t="shared" ref="K222" si="2033">BT222</f>
        <v>S</v>
      </c>
      <c r="L222" s="65">
        <v>-1.18E-2</v>
      </c>
      <c r="M222" s="65" t="str">
        <f t="shared" ref="M222" si="2034">IF(ABS(L222)&lt;5%,"VG",IF(ABS(L222)&lt;10%,"G",IF(ABS(L222)&lt;15%,"S","NS")))</f>
        <v>VG</v>
      </c>
      <c r="N222" s="64" t="str">
        <f t="shared" ref="N222" si="2035">AO222</f>
        <v>VG</v>
      </c>
      <c r="O222" s="64" t="str">
        <f t="shared" ref="O222" si="2036">BD222</f>
        <v>NS</v>
      </c>
      <c r="P222" s="64" t="str">
        <f t="shared" ref="P222" si="2037">BY222</f>
        <v>VG</v>
      </c>
      <c r="Q222" s="64">
        <v>0.43</v>
      </c>
      <c r="R222" s="64" t="str">
        <f t="shared" ref="R222" si="2038">IF(Q222&lt;=0.5,"VG",IF(Q222&lt;=0.6,"G",IF(Q222&lt;=0.7,"S","NS")))</f>
        <v>VG</v>
      </c>
      <c r="S222" s="64" t="str">
        <f t="shared" ref="S222" si="2039">AN222</f>
        <v>NS</v>
      </c>
      <c r="T222" s="64" t="str">
        <f t="shared" ref="T222" si="2040">BF222</f>
        <v>NS</v>
      </c>
      <c r="U222" s="64" t="str">
        <f t="shared" ref="U222" si="2041">BX222</f>
        <v>NS</v>
      </c>
      <c r="V222" s="64">
        <v>0.82</v>
      </c>
      <c r="W222" s="64" t="str">
        <f t="shared" ref="W222" si="2042">IF(V222&gt;0.85,"VG",IF(V222&gt;0.75,"G",IF(V222&gt;0.6,"S","NS")))</f>
        <v>G</v>
      </c>
      <c r="X222" s="64" t="str">
        <f t="shared" ref="X222" si="2043">AP222</f>
        <v>VG</v>
      </c>
      <c r="Y222" s="64" t="str">
        <f t="shared" ref="Y222" si="2044">BH222</f>
        <v>VG</v>
      </c>
      <c r="Z222" s="64" t="str">
        <f t="shared" ref="Z222" si="2045">BZ222</f>
        <v>VG</v>
      </c>
      <c r="AA222" s="66">
        <v>0.46449135700952998</v>
      </c>
      <c r="AB222" s="66">
        <v>0.48582826247624</v>
      </c>
      <c r="AC222" s="66">
        <v>36.925476905016303</v>
      </c>
      <c r="AD222" s="66">
        <v>35.422135499048998</v>
      </c>
      <c r="AE222" s="66">
        <v>0.73178456050293195</v>
      </c>
      <c r="AF222" s="66">
        <v>0.71705769469670899</v>
      </c>
      <c r="AG222" s="66">
        <v>0.86373220117502103</v>
      </c>
      <c r="AH222" s="66">
        <v>0.86641318681162205</v>
      </c>
      <c r="AI222" s="67" t="s">
        <v>76</v>
      </c>
      <c r="AJ222" s="67" t="s">
        <v>76</v>
      </c>
      <c r="AK222" s="67" t="s">
        <v>73</v>
      </c>
      <c r="AL222" s="67" t="s">
        <v>73</v>
      </c>
      <c r="AM222" s="67" t="s">
        <v>73</v>
      </c>
      <c r="AN222" s="67" t="s">
        <v>73</v>
      </c>
      <c r="AO222" s="67" t="s">
        <v>77</v>
      </c>
      <c r="AP222" s="67" t="s">
        <v>77</v>
      </c>
      <c r="AR222" s="68" t="s">
        <v>88</v>
      </c>
      <c r="AS222" s="66">
        <v>0.43843094218020001</v>
      </c>
      <c r="AT222" s="66">
        <v>0.45450937038529099</v>
      </c>
      <c r="AU222" s="66">
        <v>40.067811319636199</v>
      </c>
      <c r="AV222" s="66">
        <v>39.605988650487703</v>
      </c>
      <c r="AW222" s="66">
        <v>0.74937911488097997</v>
      </c>
      <c r="AX222" s="66">
        <v>0.73857337456390104</v>
      </c>
      <c r="AY222" s="66">
        <v>0.87051913419226601</v>
      </c>
      <c r="AZ222" s="66">
        <v>0.88200065354242896</v>
      </c>
      <c r="BA222" s="67" t="s">
        <v>73</v>
      </c>
      <c r="BB222" s="67" t="s">
        <v>76</v>
      </c>
      <c r="BC222" s="67" t="s">
        <v>73</v>
      </c>
      <c r="BD222" s="67" t="s">
        <v>73</v>
      </c>
      <c r="BE222" s="67" t="s">
        <v>73</v>
      </c>
      <c r="BF222" s="67" t="s">
        <v>73</v>
      </c>
      <c r="BG222" s="67" t="s">
        <v>77</v>
      </c>
      <c r="BH222" s="67" t="s">
        <v>77</v>
      </c>
      <c r="BI222" s="63">
        <f t="shared" ref="BI222" si="2046">IF(BJ222=AR222,1,0)</f>
        <v>1</v>
      </c>
      <c r="BJ222" s="63" t="s">
        <v>88</v>
      </c>
      <c r="BK222" s="66">
        <v>0.48875926577338902</v>
      </c>
      <c r="BL222" s="66">
        <v>0.49850744282400899</v>
      </c>
      <c r="BM222" s="66">
        <v>34.750583660210602</v>
      </c>
      <c r="BN222" s="66">
        <v>34.841960954976599</v>
      </c>
      <c r="BO222" s="66">
        <v>0.71501100287101205</v>
      </c>
      <c r="BP222" s="66">
        <v>0.70816139203997197</v>
      </c>
      <c r="BQ222" s="66">
        <v>0.86944312864988105</v>
      </c>
      <c r="BR222" s="66">
        <v>0.88290786392832199</v>
      </c>
      <c r="BS222" s="63" t="s">
        <v>76</v>
      </c>
      <c r="BT222" s="63" t="s">
        <v>76</v>
      </c>
      <c r="BU222" s="63" t="s">
        <v>73</v>
      </c>
      <c r="BV222" s="63" t="s">
        <v>73</v>
      </c>
      <c r="BW222" s="63" t="s">
        <v>73</v>
      </c>
      <c r="BX222" s="63" t="s">
        <v>73</v>
      </c>
      <c r="BY222" s="63" t="s">
        <v>77</v>
      </c>
      <c r="BZ222" s="63" t="s">
        <v>77</v>
      </c>
    </row>
    <row r="223" spans="1:78" s="63" customFormat="1" x14ac:dyDescent="0.3">
      <c r="A223" s="62">
        <v>14165000</v>
      </c>
      <c r="B223" s="63">
        <v>23773513</v>
      </c>
      <c r="C223" s="63" t="s">
        <v>14</v>
      </c>
      <c r="D223" s="83" t="s">
        <v>336</v>
      </c>
      <c r="E223" s="83" t="s">
        <v>337</v>
      </c>
      <c r="F223" s="79"/>
      <c r="G223" s="64">
        <v>0.69</v>
      </c>
      <c r="H223" s="64" t="str">
        <f t="shared" ref="H223" si="2047">IF(G223&gt;0.8,"VG",IF(G223&gt;0.7,"G",IF(G223&gt;0.45,"S","NS")))</f>
        <v>S</v>
      </c>
      <c r="I223" s="64" t="str">
        <f t="shared" ref="I223" si="2048">AJ223</f>
        <v>S</v>
      </c>
      <c r="J223" s="64" t="str">
        <f t="shared" ref="J223" si="2049">BB223</f>
        <v>S</v>
      </c>
      <c r="K223" s="64" t="str">
        <f t="shared" ref="K223" si="2050">BT223</f>
        <v>S</v>
      </c>
      <c r="L223" s="65">
        <v>0.11550000000000001</v>
      </c>
      <c r="M223" s="65" t="str">
        <f t="shared" ref="M223" si="2051">IF(ABS(L223)&lt;5%,"VG",IF(ABS(L223)&lt;10%,"G",IF(ABS(L223)&lt;15%,"S","NS")))</f>
        <v>S</v>
      </c>
      <c r="N223" s="64" t="str">
        <f t="shared" ref="N223" si="2052">AO223</f>
        <v>VG</v>
      </c>
      <c r="O223" s="64" t="str">
        <f t="shared" ref="O223" si="2053">BD223</f>
        <v>NS</v>
      </c>
      <c r="P223" s="64" t="str">
        <f t="shared" ref="P223" si="2054">BY223</f>
        <v>VG</v>
      </c>
      <c r="Q223" s="64">
        <v>0.55000000000000004</v>
      </c>
      <c r="R223" s="64" t="str">
        <f t="shared" ref="R223" si="2055">IF(Q223&lt;=0.5,"VG",IF(Q223&lt;=0.6,"G",IF(Q223&lt;=0.7,"S","NS")))</f>
        <v>G</v>
      </c>
      <c r="S223" s="64" t="str">
        <f t="shared" ref="S223" si="2056">AN223</f>
        <v>NS</v>
      </c>
      <c r="T223" s="64" t="str">
        <f t="shared" ref="T223" si="2057">BF223</f>
        <v>NS</v>
      </c>
      <c r="U223" s="64" t="str">
        <f t="shared" ref="U223" si="2058">BX223</f>
        <v>NS</v>
      </c>
      <c r="V223" s="64">
        <v>0.85</v>
      </c>
      <c r="W223" s="64" t="str">
        <f t="shared" ref="W223" si="2059">IF(V223&gt;0.85,"VG",IF(V223&gt;0.75,"G",IF(V223&gt;0.6,"S","NS")))</f>
        <v>G</v>
      </c>
      <c r="X223" s="64" t="str">
        <f t="shared" ref="X223" si="2060">AP223</f>
        <v>VG</v>
      </c>
      <c r="Y223" s="64" t="str">
        <f t="shared" ref="Y223" si="2061">BH223</f>
        <v>VG</v>
      </c>
      <c r="Z223" s="64" t="str">
        <f t="shared" ref="Z223" si="2062">BZ223</f>
        <v>VG</v>
      </c>
      <c r="AA223" s="66">
        <v>0.46449135700952998</v>
      </c>
      <c r="AB223" s="66">
        <v>0.48582826247624</v>
      </c>
      <c r="AC223" s="66">
        <v>36.925476905016303</v>
      </c>
      <c r="AD223" s="66">
        <v>35.422135499048998</v>
      </c>
      <c r="AE223" s="66">
        <v>0.73178456050293195</v>
      </c>
      <c r="AF223" s="66">
        <v>0.71705769469670899</v>
      </c>
      <c r="AG223" s="66">
        <v>0.86373220117502103</v>
      </c>
      <c r="AH223" s="66">
        <v>0.86641318681162205</v>
      </c>
      <c r="AI223" s="67" t="s">
        <v>76</v>
      </c>
      <c r="AJ223" s="67" t="s">
        <v>76</v>
      </c>
      <c r="AK223" s="67" t="s">
        <v>73</v>
      </c>
      <c r="AL223" s="67" t="s">
        <v>73</v>
      </c>
      <c r="AM223" s="67" t="s">
        <v>73</v>
      </c>
      <c r="AN223" s="67" t="s">
        <v>73</v>
      </c>
      <c r="AO223" s="67" t="s">
        <v>77</v>
      </c>
      <c r="AP223" s="67" t="s">
        <v>77</v>
      </c>
      <c r="AR223" s="68" t="s">
        <v>88</v>
      </c>
      <c r="AS223" s="66">
        <v>0.43843094218020001</v>
      </c>
      <c r="AT223" s="66">
        <v>0.45450937038529099</v>
      </c>
      <c r="AU223" s="66">
        <v>40.067811319636199</v>
      </c>
      <c r="AV223" s="66">
        <v>39.605988650487703</v>
      </c>
      <c r="AW223" s="66">
        <v>0.74937911488097997</v>
      </c>
      <c r="AX223" s="66">
        <v>0.73857337456390104</v>
      </c>
      <c r="AY223" s="66">
        <v>0.87051913419226601</v>
      </c>
      <c r="AZ223" s="66">
        <v>0.88200065354242896</v>
      </c>
      <c r="BA223" s="67" t="s">
        <v>73</v>
      </c>
      <c r="BB223" s="67" t="s">
        <v>76</v>
      </c>
      <c r="BC223" s="67" t="s">
        <v>73</v>
      </c>
      <c r="BD223" s="67" t="s">
        <v>73</v>
      </c>
      <c r="BE223" s="67" t="s">
        <v>73</v>
      </c>
      <c r="BF223" s="67" t="s">
        <v>73</v>
      </c>
      <c r="BG223" s="67" t="s">
        <v>77</v>
      </c>
      <c r="BH223" s="67" t="s">
        <v>77</v>
      </c>
      <c r="BI223" s="63">
        <f t="shared" ref="BI223" si="2063">IF(BJ223=AR223,1,0)</f>
        <v>1</v>
      </c>
      <c r="BJ223" s="63" t="s">
        <v>88</v>
      </c>
      <c r="BK223" s="66">
        <v>0.48875926577338902</v>
      </c>
      <c r="BL223" s="66">
        <v>0.49850744282400899</v>
      </c>
      <c r="BM223" s="66">
        <v>34.750583660210602</v>
      </c>
      <c r="BN223" s="66">
        <v>34.841960954976599</v>
      </c>
      <c r="BO223" s="66">
        <v>0.71501100287101205</v>
      </c>
      <c r="BP223" s="66">
        <v>0.70816139203997197</v>
      </c>
      <c r="BQ223" s="66">
        <v>0.86944312864988105</v>
      </c>
      <c r="BR223" s="66">
        <v>0.88290786392832199</v>
      </c>
      <c r="BS223" s="63" t="s">
        <v>76</v>
      </c>
      <c r="BT223" s="63" t="s">
        <v>76</v>
      </c>
      <c r="BU223" s="63" t="s">
        <v>73</v>
      </c>
      <c r="BV223" s="63" t="s">
        <v>73</v>
      </c>
      <c r="BW223" s="63" t="s">
        <v>73</v>
      </c>
      <c r="BX223" s="63" t="s">
        <v>73</v>
      </c>
      <c r="BY223" s="63" t="s">
        <v>77</v>
      </c>
      <c r="BZ223" s="63" t="s">
        <v>77</v>
      </c>
    </row>
    <row r="224" spans="1:78" s="63" customFormat="1" x14ac:dyDescent="0.3">
      <c r="A224" s="62">
        <v>14165000</v>
      </c>
      <c r="B224" s="63">
        <v>23773513</v>
      </c>
      <c r="C224" s="63" t="s">
        <v>14</v>
      </c>
      <c r="D224" s="83" t="s">
        <v>336</v>
      </c>
      <c r="E224" s="83" t="s">
        <v>318</v>
      </c>
      <c r="F224" s="79"/>
      <c r="G224" s="64">
        <v>0.71099999999999997</v>
      </c>
      <c r="H224" s="64" t="str">
        <f t="shared" ref="H224" si="2064">IF(G224&gt;0.8,"VG",IF(G224&gt;0.7,"G",IF(G224&gt;0.45,"S","NS")))</f>
        <v>G</v>
      </c>
      <c r="I224" s="64" t="str">
        <f t="shared" ref="I224" si="2065">AJ224</f>
        <v>S</v>
      </c>
      <c r="J224" s="64" t="str">
        <f t="shared" ref="J224" si="2066">BB224</f>
        <v>S</v>
      </c>
      <c r="K224" s="64" t="str">
        <f t="shared" ref="K224" si="2067">BT224</f>
        <v>S</v>
      </c>
      <c r="L224" s="65">
        <v>5.9999999999999995E-4</v>
      </c>
      <c r="M224" s="65" t="str">
        <f t="shared" ref="M224" si="2068">IF(ABS(L224)&lt;5%,"VG",IF(ABS(L224)&lt;10%,"G",IF(ABS(L224)&lt;15%,"S","NS")))</f>
        <v>VG</v>
      </c>
      <c r="N224" s="64" t="str">
        <f t="shared" ref="N224" si="2069">AO224</f>
        <v>VG</v>
      </c>
      <c r="O224" s="64" t="str">
        <f t="shared" ref="O224" si="2070">BD224</f>
        <v>NS</v>
      </c>
      <c r="P224" s="64" t="str">
        <f t="shared" ref="P224" si="2071">BY224</f>
        <v>VG</v>
      </c>
      <c r="Q224" s="64">
        <v>0.54</v>
      </c>
      <c r="R224" s="64" t="str">
        <f t="shared" ref="R224" si="2072">IF(Q224&lt;=0.5,"VG",IF(Q224&lt;=0.6,"G",IF(Q224&lt;=0.7,"S","NS")))</f>
        <v>G</v>
      </c>
      <c r="S224" s="64" t="str">
        <f t="shared" ref="S224" si="2073">AN224</f>
        <v>NS</v>
      </c>
      <c r="T224" s="64" t="str">
        <f t="shared" ref="T224" si="2074">BF224</f>
        <v>NS</v>
      </c>
      <c r="U224" s="64" t="str">
        <f t="shared" ref="U224" si="2075">BX224</f>
        <v>NS</v>
      </c>
      <c r="V224" s="64">
        <v>0.85299999999999998</v>
      </c>
      <c r="W224" s="64" t="str">
        <f t="shared" ref="W224" si="2076">IF(V224&gt;0.85,"VG",IF(V224&gt;0.75,"G",IF(V224&gt;0.6,"S","NS")))</f>
        <v>VG</v>
      </c>
      <c r="X224" s="64" t="str">
        <f t="shared" ref="X224" si="2077">AP224</f>
        <v>VG</v>
      </c>
      <c r="Y224" s="64" t="str">
        <f t="shared" ref="Y224" si="2078">BH224</f>
        <v>VG</v>
      </c>
      <c r="Z224" s="64" t="str">
        <f t="shared" ref="Z224" si="2079">BZ224</f>
        <v>VG</v>
      </c>
      <c r="AA224" s="66">
        <v>0.46449135700952998</v>
      </c>
      <c r="AB224" s="66">
        <v>0.48582826247624</v>
      </c>
      <c r="AC224" s="66">
        <v>36.925476905016303</v>
      </c>
      <c r="AD224" s="66">
        <v>35.422135499048998</v>
      </c>
      <c r="AE224" s="66">
        <v>0.73178456050293195</v>
      </c>
      <c r="AF224" s="66">
        <v>0.71705769469670899</v>
      </c>
      <c r="AG224" s="66">
        <v>0.86373220117502103</v>
      </c>
      <c r="AH224" s="66">
        <v>0.86641318681162205</v>
      </c>
      <c r="AI224" s="67" t="s">
        <v>76</v>
      </c>
      <c r="AJ224" s="67" t="s">
        <v>76</v>
      </c>
      <c r="AK224" s="67" t="s">
        <v>73</v>
      </c>
      <c r="AL224" s="67" t="s">
        <v>73</v>
      </c>
      <c r="AM224" s="67" t="s">
        <v>73</v>
      </c>
      <c r="AN224" s="67" t="s">
        <v>73</v>
      </c>
      <c r="AO224" s="67" t="s">
        <v>77</v>
      </c>
      <c r="AP224" s="67" t="s">
        <v>77</v>
      </c>
      <c r="AR224" s="68" t="s">
        <v>88</v>
      </c>
      <c r="AS224" s="66">
        <v>0.43843094218020001</v>
      </c>
      <c r="AT224" s="66">
        <v>0.45450937038529099</v>
      </c>
      <c r="AU224" s="66">
        <v>40.067811319636199</v>
      </c>
      <c r="AV224" s="66">
        <v>39.605988650487703</v>
      </c>
      <c r="AW224" s="66">
        <v>0.74937911488097997</v>
      </c>
      <c r="AX224" s="66">
        <v>0.73857337456390104</v>
      </c>
      <c r="AY224" s="66">
        <v>0.87051913419226601</v>
      </c>
      <c r="AZ224" s="66">
        <v>0.88200065354242896</v>
      </c>
      <c r="BA224" s="67" t="s">
        <v>73</v>
      </c>
      <c r="BB224" s="67" t="s">
        <v>76</v>
      </c>
      <c r="BC224" s="67" t="s">
        <v>73</v>
      </c>
      <c r="BD224" s="67" t="s">
        <v>73</v>
      </c>
      <c r="BE224" s="67" t="s">
        <v>73</v>
      </c>
      <c r="BF224" s="67" t="s">
        <v>73</v>
      </c>
      <c r="BG224" s="67" t="s">
        <v>77</v>
      </c>
      <c r="BH224" s="67" t="s">
        <v>77</v>
      </c>
      <c r="BI224" s="63">
        <f t="shared" ref="BI224" si="2080">IF(BJ224=AR224,1,0)</f>
        <v>1</v>
      </c>
      <c r="BJ224" s="63" t="s">
        <v>88</v>
      </c>
      <c r="BK224" s="66">
        <v>0.48875926577338902</v>
      </c>
      <c r="BL224" s="66">
        <v>0.49850744282400899</v>
      </c>
      <c r="BM224" s="66">
        <v>34.750583660210602</v>
      </c>
      <c r="BN224" s="66">
        <v>34.841960954976599</v>
      </c>
      <c r="BO224" s="66">
        <v>0.71501100287101205</v>
      </c>
      <c r="BP224" s="66">
        <v>0.70816139203997197</v>
      </c>
      <c r="BQ224" s="66">
        <v>0.86944312864988105</v>
      </c>
      <c r="BR224" s="66">
        <v>0.88290786392832199</v>
      </c>
      <c r="BS224" s="63" t="s">
        <v>76</v>
      </c>
      <c r="BT224" s="63" t="s">
        <v>76</v>
      </c>
      <c r="BU224" s="63" t="s">
        <v>73</v>
      </c>
      <c r="BV224" s="63" t="s">
        <v>73</v>
      </c>
      <c r="BW224" s="63" t="s">
        <v>73</v>
      </c>
      <c r="BX224" s="63" t="s">
        <v>73</v>
      </c>
      <c r="BY224" s="63" t="s">
        <v>77</v>
      </c>
      <c r="BZ224" s="63" t="s">
        <v>77</v>
      </c>
    </row>
    <row r="225" spans="1:78" s="63" customFormat="1" x14ac:dyDescent="0.3">
      <c r="A225" s="62">
        <v>14165000</v>
      </c>
      <c r="B225" s="63">
        <v>23773513</v>
      </c>
      <c r="C225" s="63" t="s">
        <v>14</v>
      </c>
      <c r="D225" s="83" t="s">
        <v>346</v>
      </c>
      <c r="E225" s="83" t="s">
        <v>345</v>
      </c>
      <c r="F225" s="79"/>
      <c r="G225" s="81">
        <v>0.72599999999999998</v>
      </c>
      <c r="H225" s="64" t="str">
        <f t="shared" ref="H225" si="2081">IF(G225&gt;0.8,"VG",IF(G225&gt;0.7,"G",IF(G225&gt;0.45,"S","NS")))</f>
        <v>G</v>
      </c>
      <c r="I225" s="64" t="str">
        <f t="shared" ref="I225" si="2082">AJ225</f>
        <v>S</v>
      </c>
      <c r="J225" s="64" t="str">
        <f t="shared" ref="J225" si="2083">BB225</f>
        <v>S</v>
      </c>
      <c r="K225" s="64" t="str">
        <f t="shared" ref="K225" si="2084">BT225</f>
        <v>S</v>
      </c>
      <c r="L225" s="65">
        <v>-2.8E-3</v>
      </c>
      <c r="M225" s="65" t="str">
        <f t="shared" ref="M225" si="2085">IF(ABS(L225)&lt;5%,"VG",IF(ABS(L225)&lt;10%,"G",IF(ABS(L225)&lt;15%,"S","NS")))</f>
        <v>VG</v>
      </c>
      <c r="N225" s="64" t="str">
        <f t="shared" ref="N225" si="2086">AO225</f>
        <v>VG</v>
      </c>
      <c r="O225" s="64" t="str">
        <f t="shared" ref="O225" si="2087">BD225</f>
        <v>NS</v>
      </c>
      <c r="P225" s="64" t="str">
        <f t="shared" ref="P225" si="2088">BY225</f>
        <v>VG</v>
      </c>
      <c r="Q225" s="64">
        <v>0.52400000000000002</v>
      </c>
      <c r="R225" s="64" t="str">
        <f t="shared" ref="R225" si="2089">IF(Q225&lt;=0.5,"VG",IF(Q225&lt;=0.6,"G",IF(Q225&lt;=0.7,"S","NS")))</f>
        <v>G</v>
      </c>
      <c r="S225" s="64" t="str">
        <f t="shared" ref="S225" si="2090">AN225</f>
        <v>NS</v>
      </c>
      <c r="T225" s="64" t="str">
        <f t="shared" ref="T225" si="2091">BF225</f>
        <v>NS</v>
      </c>
      <c r="U225" s="64" t="str">
        <f t="shared" ref="U225" si="2092">BX225</f>
        <v>NS</v>
      </c>
      <c r="V225" s="64">
        <v>0.84399999999999997</v>
      </c>
      <c r="W225" s="64" t="str">
        <f t="shared" ref="W225" si="2093">IF(V225&gt;0.85,"VG",IF(V225&gt;0.75,"G",IF(V225&gt;0.6,"S","NS")))</f>
        <v>G</v>
      </c>
      <c r="X225" s="64" t="str">
        <f t="shared" ref="X225" si="2094">AP225</f>
        <v>VG</v>
      </c>
      <c r="Y225" s="64" t="str">
        <f t="shared" ref="Y225" si="2095">BH225</f>
        <v>VG</v>
      </c>
      <c r="Z225" s="64" t="str">
        <f t="shared" ref="Z225" si="2096">BZ225</f>
        <v>VG</v>
      </c>
      <c r="AA225" s="66">
        <v>0.46449135700952998</v>
      </c>
      <c r="AB225" s="66">
        <v>0.48582826247624</v>
      </c>
      <c r="AC225" s="66">
        <v>36.925476905016303</v>
      </c>
      <c r="AD225" s="66">
        <v>35.422135499048998</v>
      </c>
      <c r="AE225" s="66">
        <v>0.73178456050293195</v>
      </c>
      <c r="AF225" s="66">
        <v>0.71705769469670899</v>
      </c>
      <c r="AG225" s="66">
        <v>0.86373220117502103</v>
      </c>
      <c r="AH225" s="66">
        <v>0.86641318681162205</v>
      </c>
      <c r="AI225" s="67" t="s">
        <v>76</v>
      </c>
      <c r="AJ225" s="67" t="s">
        <v>76</v>
      </c>
      <c r="AK225" s="67" t="s">
        <v>73</v>
      </c>
      <c r="AL225" s="67" t="s">
        <v>73</v>
      </c>
      <c r="AM225" s="67" t="s">
        <v>73</v>
      </c>
      <c r="AN225" s="67" t="s">
        <v>73</v>
      </c>
      <c r="AO225" s="67" t="s">
        <v>77</v>
      </c>
      <c r="AP225" s="67" t="s">
        <v>77</v>
      </c>
      <c r="AR225" s="68" t="s">
        <v>88</v>
      </c>
      <c r="AS225" s="66">
        <v>0.43843094218020001</v>
      </c>
      <c r="AT225" s="66">
        <v>0.45450937038529099</v>
      </c>
      <c r="AU225" s="66">
        <v>40.067811319636199</v>
      </c>
      <c r="AV225" s="66">
        <v>39.605988650487703</v>
      </c>
      <c r="AW225" s="66">
        <v>0.74937911488097997</v>
      </c>
      <c r="AX225" s="66">
        <v>0.73857337456390104</v>
      </c>
      <c r="AY225" s="66">
        <v>0.87051913419226601</v>
      </c>
      <c r="AZ225" s="66">
        <v>0.88200065354242896</v>
      </c>
      <c r="BA225" s="67" t="s">
        <v>73</v>
      </c>
      <c r="BB225" s="67" t="s">
        <v>76</v>
      </c>
      <c r="BC225" s="67" t="s">
        <v>73</v>
      </c>
      <c r="BD225" s="67" t="s">
        <v>73</v>
      </c>
      <c r="BE225" s="67" t="s">
        <v>73</v>
      </c>
      <c r="BF225" s="67" t="s">
        <v>73</v>
      </c>
      <c r="BG225" s="67" t="s">
        <v>77</v>
      </c>
      <c r="BH225" s="67" t="s">
        <v>77</v>
      </c>
      <c r="BI225" s="63">
        <f t="shared" ref="BI225" si="2097">IF(BJ225=AR225,1,0)</f>
        <v>1</v>
      </c>
      <c r="BJ225" s="63" t="s">
        <v>88</v>
      </c>
      <c r="BK225" s="66">
        <v>0.48875926577338902</v>
      </c>
      <c r="BL225" s="66">
        <v>0.49850744282400899</v>
      </c>
      <c r="BM225" s="66">
        <v>34.750583660210602</v>
      </c>
      <c r="BN225" s="66">
        <v>34.841960954976599</v>
      </c>
      <c r="BO225" s="66">
        <v>0.71501100287101205</v>
      </c>
      <c r="BP225" s="66">
        <v>0.70816139203997197</v>
      </c>
      <c r="BQ225" s="66">
        <v>0.86944312864988105</v>
      </c>
      <c r="BR225" s="66">
        <v>0.88290786392832199</v>
      </c>
      <c r="BS225" s="63" t="s">
        <v>76</v>
      </c>
      <c r="BT225" s="63" t="s">
        <v>76</v>
      </c>
      <c r="BU225" s="63" t="s">
        <v>73</v>
      </c>
      <c r="BV225" s="63" t="s">
        <v>73</v>
      </c>
      <c r="BW225" s="63" t="s">
        <v>73</v>
      </c>
      <c r="BX225" s="63" t="s">
        <v>73</v>
      </c>
      <c r="BY225" s="63" t="s">
        <v>77</v>
      </c>
      <c r="BZ225" s="63" t="s">
        <v>77</v>
      </c>
    </row>
    <row r="226" spans="1:78" s="63" customFormat="1" x14ac:dyDescent="0.3">
      <c r="A226" s="62">
        <v>14165000</v>
      </c>
      <c r="B226" s="63">
        <v>23773513</v>
      </c>
      <c r="C226" s="63" t="s">
        <v>14</v>
      </c>
      <c r="D226" s="83" t="s">
        <v>347</v>
      </c>
      <c r="E226" s="83" t="s">
        <v>353</v>
      </c>
      <c r="F226" s="79"/>
      <c r="G226" s="81">
        <v>0.86199999999999999</v>
      </c>
      <c r="H226" s="64" t="str">
        <f t="shared" ref="H226" si="2098">IF(G226&gt;0.8,"VG",IF(G226&gt;0.7,"G",IF(G226&gt;0.45,"S","NS")))</f>
        <v>VG</v>
      </c>
      <c r="I226" s="64" t="str">
        <f t="shared" ref="I226" si="2099">AJ226</f>
        <v>S</v>
      </c>
      <c r="J226" s="64" t="str">
        <f t="shared" ref="J226" si="2100">BB226</f>
        <v>S</v>
      </c>
      <c r="K226" s="64" t="str">
        <f t="shared" ref="K226" si="2101">BT226</f>
        <v>S</v>
      </c>
      <c r="L226" s="65">
        <v>4.6699999999999997E-3</v>
      </c>
      <c r="M226" s="65" t="str">
        <f t="shared" ref="M226" si="2102">IF(ABS(L226)&lt;5%,"VG",IF(ABS(L226)&lt;10%,"G",IF(ABS(L226)&lt;15%,"S","NS")))</f>
        <v>VG</v>
      </c>
      <c r="N226" s="64" t="str">
        <f t="shared" ref="N226" si="2103">AO226</f>
        <v>VG</v>
      </c>
      <c r="O226" s="64" t="str">
        <f t="shared" ref="O226" si="2104">BD226</f>
        <v>NS</v>
      </c>
      <c r="P226" s="64" t="str">
        <f t="shared" ref="P226" si="2105">BY226</f>
        <v>VG</v>
      </c>
      <c r="Q226" s="64">
        <v>0.372</v>
      </c>
      <c r="R226" s="64" t="str">
        <f t="shared" ref="R226" si="2106">IF(Q226&lt;=0.5,"VG",IF(Q226&lt;=0.6,"G",IF(Q226&lt;=0.7,"S","NS")))</f>
        <v>VG</v>
      </c>
      <c r="S226" s="64" t="str">
        <f t="shared" ref="S226" si="2107">AN226</f>
        <v>NS</v>
      </c>
      <c r="T226" s="64" t="str">
        <f t="shared" ref="T226" si="2108">BF226</f>
        <v>NS</v>
      </c>
      <c r="U226" s="64" t="str">
        <f t="shared" ref="U226" si="2109">BX226</f>
        <v>NS</v>
      </c>
      <c r="V226" s="64">
        <v>0.86599999999999999</v>
      </c>
      <c r="W226" s="64" t="str">
        <f t="shared" ref="W226" si="2110">IF(V226&gt;0.85,"VG",IF(V226&gt;0.75,"G",IF(V226&gt;0.6,"S","NS")))</f>
        <v>VG</v>
      </c>
      <c r="X226" s="64" t="str">
        <f t="shared" ref="X226" si="2111">AP226</f>
        <v>VG</v>
      </c>
      <c r="Y226" s="64" t="str">
        <f t="shared" ref="Y226" si="2112">BH226</f>
        <v>VG</v>
      </c>
      <c r="Z226" s="64" t="str">
        <f t="shared" ref="Z226" si="2113">BZ226</f>
        <v>VG</v>
      </c>
      <c r="AA226" s="66">
        <v>0.46449135700952998</v>
      </c>
      <c r="AB226" s="66">
        <v>0.48582826247624</v>
      </c>
      <c r="AC226" s="66">
        <v>36.925476905016303</v>
      </c>
      <c r="AD226" s="66">
        <v>35.422135499048998</v>
      </c>
      <c r="AE226" s="66">
        <v>0.73178456050293195</v>
      </c>
      <c r="AF226" s="66">
        <v>0.71705769469670899</v>
      </c>
      <c r="AG226" s="66">
        <v>0.86373220117502103</v>
      </c>
      <c r="AH226" s="66">
        <v>0.86641318681162205</v>
      </c>
      <c r="AI226" s="67" t="s">
        <v>76</v>
      </c>
      <c r="AJ226" s="67" t="s">
        <v>76</v>
      </c>
      <c r="AK226" s="67" t="s">
        <v>73</v>
      </c>
      <c r="AL226" s="67" t="s">
        <v>73</v>
      </c>
      <c r="AM226" s="67" t="s">
        <v>73</v>
      </c>
      <c r="AN226" s="67" t="s">
        <v>73</v>
      </c>
      <c r="AO226" s="67" t="s">
        <v>77</v>
      </c>
      <c r="AP226" s="67" t="s">
        <v>77</v>
      </c>
      <c r="AR226" s="68" t="s">
        <v>88</v>
      </c>
      <c r="AS226" s="66">
        <v>0.43843094218020001</v>
      </c>
      <c r="AT226" s="66">
        <v>0.45450937038529099</v>
      </c>
      <c r="AU226" s="66">
        <v>40.067811319636199</v>
      </c>
      <c r="AV226" s="66">
        <v>39.605988650487703</v>
      </c>
      <c r="AW226" s="66">
        <v>0.74937911488097997</v>
      </c>
      <c r="AX226" s="66">
        <v>0.73857337456390104</v>
      </c>
      <c r="AY226" s="66">
        <v>0.87051913419226601</v>
      </c>
      <c r="AZ226" s="66">
        <v>0.88200065354242896</v>
      </c>
      <c r="BA226" s="67" t="s">
        <v>73</v>
      </c>
      <c r="BB226" s="67" t="s">
        <v>76</v>
      </c>
      <c r="BC226" s="67" t="s">
        <v>73</v>
      </c>
      <c r="BD226" s="67" t="s">
        <v>73</v>
      </c>
      <c r="BE226" s="67" t="s">
        <v>73</v>
      </c>
      <c r="BF226" s="67" t="s">
        <v>73</v>
      </c>
      <c r="BG226" s="67" t="s">
        <v>77</v>
      </c>
      <c r="BH226" s="67" t="s">
        <v>77</v>
      </c>
      <c r="BI226" s="63">
        <f t="shared" ref="BI226" si="2114">IF(BJ226=AR226,1,0)</f>
        <v>1</v>
      </c>
      <c r="BJ226" s="63" t="s">
        <v>88</v>
      </c>
      <c r="BK226" s="66">
        <v>0.48875926577338902</v>
      </c>
      <c r="BL226" s="66">
        <v>0.49850744282400899</v>
      </c>
      <c r="BM226" s="66">
        <v>34.750583660210602</v>
      </c>
      <c r="BN226" s="66">
        <v>34.841960954976599</v>
      </c>
      <c r="BO226" s="66">
        <v>0.71501100287101205</v>
      </c>
      <c r="BP226" s="66">
        <v>0.70816139203997197</v>
      </c>
      <c r="BQ226" s="66">
        <v>0.86944312864988105</v>
      </c>
      <c r="BR226" s="66">
        <v>0.88290786392832199</v>
      </c>
      <c r="BS226" s="63" t="s">
        <v>76</v>
      </c>
      <c r="BT226" s="63" t="s">
        <v>76</v>
      </c>
      <c r="BU226" s="63" t="s">
        <v>73</v>
      </c>
      <c r="BV226" s="63" t="s">
        <v>73</v>
      </c>
      <c r="BW226" s="63" t="s">
        <v>73</v>
      </c>
      <c r="BX226" s="63" t="s">
        <v>73</v>
      </c>
      <c r="BY226" s="63" t="s">
        <v>77</v>
      </c>
      <c r="BZ226" s="63" t="s">
        <v>77</v>
      </c>
    </row>
    <row r="227" spans="1:78" s="63" customFormat="1" x14ac:dyDescent="0.3">
      <c r="A227" s="62">
        <v>14165000</v>
      </c>
      <c r="B227" s="63">
        <v>23773513</v>
      </c>
      <c r="C227" s="63" t="s">
        <v>14</v>
      </c>
      <c r="D227" s="83" t="s">
        <v>346</v>
      </c>
      <c r="E227" s="83" t="s">
        <v>343</v>
      </c>
      <c r="F227" s="79"/>
      <c r="G227" s="81">
        <v>0.72499999999999998</v>
      </c>
      <c r="H227" s="64" t="str">
        <f t="shared" ref="H227" si="2115">IF(G227&gt;0.8,"VG",IF(G227&gt;0.7,"G",IF(G227&gt;0.45,"S","NS")))</f>
        <v>G</v>
      </c>
      <c r="I227" s="64" t="str">
        <f t="shared" ref="I227" si="2116">AJ227</f>
        <v>S</v>
      </c>
      <c r="J227" s="64" t="str">
        <f t="shared" ref="J227" si="2117">BB227</f>
        <v>S</v>
      </c>
      <c r="K227" s="64" t="str">
        <f t="shared" ref="K227" si="2118">BT227</f>
        <v>S</v>
      </c>
      <c r="L227" s="65">
        <v>-8.2000000000000003E-2</v>
      </c>
      <c r="M227" s="65" t="str">
        <f t="shared" ref="M227" si="2119">IF(ABS(L227)&lt;5%,"VG",IF(ABS(L227)&lt;10%,"G",IF(ABS(L227)&lt;15%,"S","NS")))</f>
        <v>G</v>
      </c>
      <c r="N227" s="64" t="str">
        <f t="shared" ref="N227" si="2120">AO227</f>
        <v>VG</v>
      </c>
      <c r="O227" s="64" t="str">
        <f t="shared" ref="O227" si="2121">BD227</f>
        <v>NS</v>
      </c>
      <c r="P227" s="64" t="str">
        <f t="shared" ref="P227" si="2122">BY227</f>
        <v>VG</v>
      </c>
      <c r="Q227" s="64">
        <v>0.52200000000000002</v>
      </c>
      <c r="R227" s="64" t="str">
        <f t="shared" ref="R227" si="2123">IF(Q227&lt;=0.5,"VG",IF(Q227&lt;=0.6,"G",IF(Q227&lt;=0.7,"S","NS")))</f>
        <v>G</v>
      </c>
      <c r="S227" s="64" t="str">
        <f t="shared" ref="S227" si="2124">AN227</f>
        <v>NS</v>
      </c>
      <c r="T227" s="64" t="str">
        <f t="shared" ref="T227" si="2125">BF227</f>
        <v>NS</v>
      </c>
      <c r="U227" s="64" t="str">
        <f t="shared" ref="U227" si="2126">BX227</f>
        <v>NS</v>
      </c>
      <c r="V227" s="64">
        <v>0.85399999999999998</v>
      </c>
      <c r="W227" s="64" t="str">
        <f t="shared" ref="W227" si="2127">IF(V227&gt;0.85,"VG",IF(V227&gt;0.75,"G",IF(V227&gt;0.6,"S","NS")))</f>
        <v>VG</v>
      </c>
      <c r="X227" s="64" t="str">
        <f t="shared" ref="X227" si="2128">AP227</f>
        <v>VG</v>
      </c>
      <c r="Y227" s="64" t="str">
        <f t="shared" ref="Y227" si="2129">BH227</f>
        <v>VG</v>
      </c>
      <c r="Z227" s="64" t="str">
        <f t="shared" ref="Z227" si="2130">BZ227</f>
        <v>VG</v>
      </c>
      <c r="AA227" s="66">
        <v>0.46449135700952998</v>
      </c>
      <c r="AB227" s="66">
        <v>0.48582826247624</v>
      </c>
      <c r="AC227" s="66">
        <v>36.925476905016303</v>
      </c>
      <c r="AD227" s="66">
        <v>35.422135499048998</v>
      </c>
      <c r="AE227" s="66">
        <v>0.73178456050293195</v>
      </c>
      <c r="AF227" s="66">
        <v>0.71705769469670899</v>
      </c>
      <c r="AG227" s="66">
        <v>0.86373220117502103</v>
      </c>
      <c r="AH227" s="66">
        <v>0.86641318681162205</v>
      </c>
      <c r="AI227" s="67" t="s">
        <v>76</v>
      </c>
      <c r="AJ227" s="67" t="s">
        <v>76</v>
      </c>
      <c r="AK227" s="67" t="s">
        <v>73</v>
      </c>
      <c r="AL227" s="67" t="s">
        <v>73</v>
      </c>
      <c r="AM227" s="67" t="s">
        <v>73</v>
      </c>
      <c r="AN227" s="67" t="s">
        <v>73</v>
      </c>
      <c r="AO227" s="67" t="s">
        <v>77</v>
      </c>
      <c r="AP227" s="67" t="s">
        <v>77</v>
      </c>
      <c r="AR227" s="68" t="s">
        <v>88</v>
      </c>
      <c r="AS227" s="66">
        <v>0.43843094218020001</v>
      </c>
      <c r="AT227" s="66">
        <v>0.45450937038529099</v>
      </c>
      <c r="AU227" s="66">
        <v>40.067811319636199</v>
      </c>
      <c r="AV227" s="66">
        <v>39.605988650487703</v>
      </c>
      <c r="AW227" s="66">
        <v>0.74937911488097997</v>
      </c>
      <c r="AX227" s="66">
        <v>0.73857337456390104</v>
      </c>
      <c r="AY227" s="66">
        <v>0.87051913419226601</v>
      </c>
      <c r="AZ227" s="66">
        <v>0.88200065354242896</v>
      </c>
      <c r="BA227" s="67" t="s">
        <v>73</v>
      </c>
      <c r="BB227" s="67" t="s">
        <v>76</v>
      </c>
      <c r="BC227" s="67" t="s">
        <v>73</v>
      </c>
      <c r="BD227" s="67" t="s">
        <v>73</v>
      </c>
      <c r="BE227" s="67" t="s">
        <v>73</v>
      </c>
      <c r="BF227" s="67" t="s">
        <v>73</v>
      </c>
      <c r="BG227" s="67" t="s">
        <v>77</v>
      </c>
      <c r="BH227" s="67" t="s">
        <v>77</v>
      </c>
      <c r="BI227" s="63">
        <f t="shared" ref="BI227" si="2131">IF(BJ227=AR227,1,0)</f>
        <v>1</v>
      </c>
      <c r="BJ227" s="63" t="s">
        <v>88</v>
      </c>
      <c r="BK227" s="66">
        <v>0.48875926577338902</v>
      </c>
      <c r="BL227" s="66">
        <v>0.49850744282400899</v>
      </c>
      <c r="BM227" s="66">
        <v>34.750583660210602</v>
      </c>
      <c r="BN227" s="66">
        <v>34.841960954976599</v>
      </c>
      <c r="BO227" s="66">
        <v>0.71501100287101205</v>
      </c>
      <c r="BP227" s="66">
        <v>0.70816139203997197</v>
      </c>
      <c r="BQ227" s="66">
        <v>0.86944312864988105</v>
      </c>
      <c r="BR227" s="66">
        <v>0.88290786392832199</v>
      </c>
      <c r="BS227" s="63" t="s">
        <v>76</v>
      </c>
      <c r="BT227" s="63" t="s">
        <v>76</v>
      </c>
      <c r="BU227" s="63" t="s">
        <v>73</v>
      </c>
      <c r="BV227" s="63" t="s">
        <v>73</v>
      </c>
      <c r="BW227" s="63" t="s">
        <v>73</v>
      </c>
      <c r="BX227" s="63" t="s">
        <v>73</v>
      </c>
      <c r="BY227" s="63" t="s">
        <v>77</v>
      </c>
      <c r="BZ227" s="63" t="s">
        <v>77</v>
      </c>
    </row>
    <row r="228" spans="1:78" s="63" customFormat="1" x14ac:dyDescent="0.3">
      <c r="A228" s="62">
        <v>14165000</v>
      </c>
      <c r="B228" s="63">
        <v>23773513</v>
      </c>
      <c r="C228" s="63" t="s">
        <v>14</v>
      </c>
      <c r="D228" s="83" t="s">
        <v>347</v>
      </c>
      <c r="E228" s="83" t="s">
        <v>352</v>
      </c>
      <c r="F228" s="79"/>
      <c r="G228" s="81">
        <v>0.86499999999999999</v>
      </c>
      <c r="H228" s="64" t="str">
        <f t="shared" ref="H228" si="2132">IF(G228&gt;0.8,"VG",IF(G228&gt;0.7,"G",IF(G228&gt;0.45,"S","NS")))</f>
        <v>VG</v>
      </c>
      <c r="I228" s="64" t="str">
        <f t="shared" ref="I228" si="2133">AJ228</f>
        <v>S</v>
      </c>
      <c r="J228" s="64" t="str">
        <f t="shared" ref="J228" si="2134">BB228</f>
        <v>S</v>
      </c>
      <c r="K228" s="64" t="str">
        <f t="shared" ref="K228" si="2135">BT228</f>
        <v>S</v>
      </c>
      <c r="L228" s="65">
        <v>-5.4949999999999999E-2</v>
      </c>
      <c r="M228" s="65" t="str">
        <f t="shared" ref="M228" si="2136">IF(ABS(L228)&lt;5%,"VG",IF(ABS(L228)&lt;10%,"G",IF(ABS(L228)&lt;15%,"S","NS")))</f>
        <v>G</v>
      </c>
      <c r="N228" s="64" t="str">
        <f t="shared" ref="N228" si="2137">AO228</f>
        <v>VG</v>
      </c>
      <c r="O228" s="64" t="str">
        <f t="shared" ref="O228" si="2138">BD228</f>
        <v>NS</v>
      </c>
      <c r="P228" s="64" t="str">
        <f t="shared" ref="P228" si="2139">BY228</f>
        <v>VG</v>
      </c>
      <c r="Q228" s="64">
        <v>0.36699999999999999</v>
      </c>
      <c r="R228" s="64" t="str">
        <f t="shared" ref="R228" si="2140">IF(Q228&lt;=0.5,"VG",IF(Q228&lt;=0.6,"G",IF(Q228&lt;=0.7,"S","NS")))</f>
        <v>VG</v>
      </c>
      <c r="S228" s="64" t="str">
        <f t="shared" ref="S228" si="2141">AN228</f>
        <v>NS</v>
      </c>
      <c r="T228" s="64" t="str">
        <f t="shared" ref="T228" si="2142">BF228</f>
        <v>NS</v>
      </c>
      <c r="U228" s="64" t="str">
        <f t="shared" ref="U228" si="2143">BX228</f>
        <v>NS</v>
      </c>
      <c r="V228" s="64">
        <v>0.87280000000000002</v>
      </c>
      <c r="W228" s="64" t="str">
        <f t="shared" ref="W228" si="2144">IF(V228&gt;0.85,"VG",IF(V228&gt;0.75,"G",IF(V228&gt;0.6,"S","NS")))</f>
        <v>VG</v>
      </c>
      <c r="X228" s="64" t="str">
        <f t="shared" ref="X228" si="2145">AP228</f>
        <v>VG</v>
      </c>
      <c r="Y228" s="64" t="str">
        <f t="shared" ref="Y228" si="2146">BH228</f>
        <v>VG</v>
      </c>
      <c r="Z228" s="64" t="str">
        <f t="shared" ref="Z228" si="2147">BZ228</f>
        <v>VG</v>
      </c>
      <c r="AA228" s="66">
        <v>0.46449135700952998</v>
      </c>
      <c r="AB228" s="66">
        <v>0.48582826247624</v>
      </c>
      <c r="AC228" s="66">
        <v>36.925476905016303</v>
      </c>
      <c r="AD228" s="66">
        <v>35.422135499048998</v>
      </c>
      <c r="AE228" s="66">
        <v>0.73178456050293195</v>
      </c>
      <c r="AF228" s="66">
        <v>0.71705769469670899</v>
      </c>
      <c r="AG228" s="66">
        <v>0.86373220117502103</v>
      </c>
      <c r="AH228" s="66">
        <v>0.86641318681162205</v>
      </c>
      <c r="AI228" s="67" t="s">
        <v>76</v>
      </c>
      <c r="AJ228" s="67" t="s">
        <v>76</v>
      </c>
      <c r="AK228" s="67" t="s">
        <v>73</v>
      </c>
      <c r="AL228" s="67" t="s">
        <v>73</v>
      </c>
      <c r="AM228" s="67" t="s">
        <v>73</v>
      </c>
      <c r="AN228" s="67" t="s">
        <v>73</v>
      </c>
      <c r="AO228" s="67" t="s">
        <v>77</v>
      </c>
      <c r="AP228" s="67" t="s">
        <v>77</v>
      </c>
      <c r="AR228" s="68" t="s">
        <v>88</v>
      </c>
      <c r="AS228" s="66">
        <v>0.43843094218020001</v>
      </c>
      <c r="AT228" s="66">
        <v>0.45450937038529099</v>
      </c>
      <c r="AU228" s="66">
        <v>40.067811319636199</v>
      </c>
      <c r="AV228" s="66">
        <v>39.605988650487703</v>
      </c>
      <c r="AW228" s="66">
        <v>0.74937911488097997</v>
      </c>
      <c r="AX228" s="66">
        <v>0.73857337456390104</v>
      </c>
      <c r="AY228" s="66">
        <v>0.87051913419226601</v>
      </c>
      <c r="AZ228" s="66">
        <v>0.88200065354242896</v>
      </c>
      <c r="BA228" s="67" t="s">
        <v>73</v>
      </c>
      <c r="BB228" s="67" t="s">
        <v>76</v>
      </c>
      <c r="BC228" s="67" t="s">
        <v>73</v>
      </c>
      <c r="BD228" s="67" t="s">
        <v>73</v>
      </c>
      <c r="BE228" s="67" t="s">
        <v>73</v>
      </c>
      <c r="BF228" s="67" t="s">
        <v>73</v>
      </c>
      <c r="BG228" s="67" t="s">
        <v>77</v>
      </c>
      <c r="BH228" s="67" t="s">
        <v>77</v>
      </c>
      <c r="BI228" s="63">
        <f t="shared" ref="BI228" si="2148">IF(BJ228=AR228,1,0)</f>
        <v>1</v>
      </c>
      <c r="BJ228" s="63" t="s">
        <v>88</v>
      </c>
      <c r="BK228" s="66">
        <v>0.48875926577338902</v>
      </c>
      <c r="BL228" s="66">
        <v>0.49850744282400899</v>
      </c>
      <c r="BM228" s="66">
        <v>34.750583660210602</v>
      </c>
      <c r="BN228" s="66">
        <v>34.841960954976599</v>
      </c>
      <c r="BO228" s="66">
        <v>0.71501100287101205</v>
      </c>
      <c r="BP228" s="66">
        <v>0.70816139203997197</v>
      </c>
      <c r="BQ228" s="66">
        <v>0.86944312864988105</v>
      </c>
      <c r="BR228" s="66">
        <v>0.88290786392832199</v>
      </c>
      <c r="BS228" s="63" t="s">
        <v>76</v>
      </c>
      <c r="BT228" s="63" t="s">
        <v>76</v>
      </c>
      <c r="BU228" s="63" t="s">
        <v>73</v>
      </c>
      <c r="BV228" s="63" t="s">
        <v>73</v>
      </c>
      <c r="BW228" s="63" t="s">
        <v>73</v>
      </c>
      <c r="BX228" s="63" t="s">
        <v>73</v>
      </c>
      <c r="BY228" s="63" t="s">
        <v>77</v>
      </c>
      <c r="BZ228" s="63" t="s">
        <v>77</v>
      </c>
    </row>
    <row r="229" spans="1:78" s="63" customFormat="1" x14ac:dyDescent="0.3">
      <c r="A229" s="62">
        <v>14165000</v>
      </c>
      <c r="B229" s="63">
        <v>23773513</v>
      </c>
      <c r="C229" s="63" t="s">
        <v>14</v>
      </c>
      <c r="D229" s="83" t="s">
        <v>355</v>
      </c>
      <c r="E229" s="83" t="s">
        <v>358</v>
      </c>
      <c r="F229" s="79"/>
      <c r="G229" s="81">
        <v>0.86499999999999999</v>
      </c>
      <c r="H229" s="64" t="str">
        <f t="shared" ref="H229" si="2149">IF(G229&gt;0.8,"VG",IF(G229&gt;0.7,"G",IF(G229&gt;0.45,"S","NS")))</f>
        <v>VG</v>
      </c>
      <c r="I229" s="64" t="str">
        <f t="shared" ref="I229" si="2150">AJ229</f>
        <v>S</v>
      </c>
      <c r="J229" s="64" t="str">
        <f t="shared" ref="J229" si="2151">BB229</f>
        <v>S</v>
      </c>
      <c r="K229" s="64" t="str">
        <f t="shared" ref="K229" si="2152">BT229</f>
        <v>S</v>
      </c>
      <c r="L229" s="65">
        <v>-5.4949999999999999E-2</v>
      </c>
      <c r="M229" s="65" t="str">
        <f t="shared" ref="M229" si="2153">IF(ABS(L229)&lt;5%,"VG",IF(ABS(L229)&lt;10%,"G",IF(ABS(L229)&lt;15%,"S","NS")))</f>
        <v>G</v>
      </c>
      <c r="N229" s="64" t="str">
        <f t="shared" ref="N229" si="2154">AO229</f>
        <v>VG</v>
      </c>
      <c r="O229" s="64" t="str">
        <f t="shared" ref="O229" si="2155">BD229</f>
        <v>NS</v>
      </c>
      <c r="P229" s="64" t="str">
        <f t="shared" ref="P229" si="2156">BY229</f>
        <v>VG</v>
      </c>
      <c r="Q229" s="64">
        <v>0.36699999999999999</v>
      </c>
      <c r="R229" s="64" t="str">
        <f t="shared" ref="R229" si="2157">IF(Q229&lt;=0.5,"VG",IF(Q229&lt;=0.6,"G",IF(Q229&lt;=0.7,"S","NS")))</f>
        <v>VG</v>
      </c>
      <c r="S229" s="64" t="str">
        <f t="shared" ref="S229" si="2158">AN229</f>
        <v>NS</v>
      </c>
      <c r="T229" s="64" t="str">
        <f t="shared" ref="T229" si="2159">BF229</f>
        <v>NS</v>
      </c>
      <c r="U229" s="64" t="str">
        <f t="shared" ref="U229" si="2160">BX229</f>
        <v>NS</v>
      </c>
      <c r="V229" s="64">
        <v>0.87280000000000002</v>
      </c>
      <c r="W229" s="64" t="str">
        <f t="shared" ref="W229" si="2161">IF(V229&gt;0.85,"VG",IF(V229&gt;0.75,"G",IF(V229&gt;0.6,"S","NS")))</f>
        <v>VG</v>
      </c>
      <c r="X229" s="64" t="str">
        <f t="shared" ref="X229" si="2162">AP229</f>
        <v>VG</v>
      </c>
      <c r="Y229" s="64" t="str">
        <f t="shared" ref="Y229" si="2163">BH229</f>
        <v>VG</v>
      </c>
      <c r="Z229" s="64" t="str">
        <f t="shared" ref="Z229" si="2164">BZ229</f>
        <v>VG</v>
      </c>
      <c r="AA229" s="66">
        <v>0.46449135700952998</v>
      </c>
      <c r="AB229" s="66">
        <v>0.48582826247624</v>
      </c>
      <c r="AC229" s="66">
        <v>36.925476905016303</v>
      </c>
      <c r="AD229" s="66">
        <v>35.422135499048998</v>
      </c>
      <c r="AE229" s="66">
        <v>0.73178456050293195</v>
      </c>
      <c r="AF229" s="66">
        <v>0.71705769469670899</v>
      </c>
      <c r="AG229" s="66">
        <v>0.86373220117502103</v>
      </c>
      <c r="AH229" s="66">
        <v>0.86641318681162205</v>
      </c>
      <c r="AI229" s="67" t="s">
        <v>76</v>
      </c>
      <c r="AJ229" s="67" t="s">
        <v>76</v>
      </c>
      <c r="AK229" s="67" t="s">
        <v>73</v>
      </c>
      <c r="AL229" s="67" t="s">
        <v>73</v>
      </c>
      <c r="AM229" s="67" t="s">
        <v>73</v>
      </c>
      <c r="AN229" s="67" t="s">
        <v>73</v>
      </c>
      <c r="AO229" s="67" t="s">
        <v>77</v>
      </c>
      <c r="AP229" s="67" t="s">
        <v>77</v>
      </c>
      <c r="AR229" s="68" t="s">
        <v>88</v>
      </c>
      <c r="AS229" s="66">
        <v>0.43843094218020001</v>
      </c>
      <c r="AT229" s="66">
        <v>0.45450937038529099</v>
      </c>
      <c r="AU229" s="66">
        <v>40.067811319636199</v>
      </c>
      <c r="AV229" s="66">
        <v>39.605988650487703</v>
      </c>
      <c r="AW229" s="66">
        <v>0.74937911488097997</v>
      </c>
      <c r="AX229" s="66">
        <v>0.73857337456390104</v>
      </c>
      <c r="AY229" s="66">
        <v>0.87051913419226601</v>
      </c>
      <c r="AZ229" s="66">
        <v>0.88200065354242896</v>
      </c>
      <c r="BA229" s="67" t="s">
        <v>73</v>
      </c>
      <c r="BB229" s="67" t="s">
        <v>76</v>
      </c>
      <c r="BC229" s="67" t="s">
        <v>73</v>
      </c>
      <c r="BD229" s="67" t="s">
        <v>73</v>
      </c>
      <c r="BE229" s="67" t="s">
        <v>73</v>
      </c>
      <c r="BF229" s="67" t="s">
        <v>73</v>
      </c>
      <c r="BG229" s="67" t="s">
        <v>77</v>
      </c>
      <c r="BH229" s="67" t="s">
        <v>77</v>
      </c>
      <c r="BI229" s="63">
        <f t="shared" ref="BI229" si="2165">IF(BJ229=AR229,1,0)</f>
        <v>1</v>
      </c>
      <c r="BJ229" s="63" t="s">
        <v>88</v>
      </c>
      <c r="BK229" s="66">
        <v>0.48875926577338902</v>
      </c>
      <c r="BL229" s="66">
        <v>0.49850744282400899</v>
      </c>
      <c r="BM229" s="66">
        <v>34.750583660210602</v>
      </c>
      <c r="BN229" s="66">
        <v>34.841960954976599</v>
      </c>
      <c r="BO229" s="66">
        <v>0.71501100287101205</v>
      </c>
      <c r="BP229" s="66">
        <v>0.70816139203997197</v>
      </c>
      <c r="BQ229" s="66">
        <v>0.86944312864988105</v>
      </c>
      <c r="BR229" s="66">
        <v>0.88290786392832199</v>
      </c>
      <c r="BS229" s="63" t="s">
        <v>76</v>
      </c>
      <c r="BT229" s="63" t="s">
        <v>76</v>
      </c>
      <c r="BU229" s="63" t="s">
        <v>73</v>
      </c>
      <c r="BV229" s="63" t="s">
        <v>73</v>
      </c>
      <c r="BW229" s="63" t="s">
        <v>73</v>
      </c>
      <c r="BX229" s="63" t="s">
        <v>73</v>
      </c>
      <c r="BY229" s="63" t="s">
        <v>77</v>
      </c>
      <c r="BZ229" s="63" t="s">
        <v>77</v>
      </c>
    </row>
    <row r="230" spans="1:78" s="63" customFormat="1" x14ac:dyDescent="0.3">
      <c r="A230" s="62">
        <v>14165000</v>
      </c>
      <c r="B230" s="63">
        <v>23773513</v>
      </c>
      <c r="C230" s="63" t="s">
        <v>14</v>
      </c>
      <c r="D230" s="83" t="s">
        <v>359</v>
      </c>
      <c r="E230" s="83" t="s">
        <v>357</v>
      </c>
      <c r="F230" s="79"/>
      <c r="G230" s="81">
        <v>0.86499999999999999</v>
      </c>
      <c r="H230" s="64" t="str">
        <f t="shared" ref="H230" si="2166">IF(G230&gt;0.8,"VG",IF(G230&gt;0.7,"G",IF(G230&gt;0.45,"S","NS")))</f>
        <v>VG</v>
      </c>
      <c r="I230" s="64" t="str">
        <f t="shared" ref="I230" si="2167">AJ230</f>
        <v>S</v>
      </c>
      <c r="J230" s="64" t="str">
        <f t="shared" ref="J230" si="2168">BB230</f>
        <v>S</v>
      </c>
      <c r="K230" s="64" t="str">
        <f t="shared" ref="K230" si="2169">BT230</f>
        <v>S</v>
      </c>
      <c r="L230" s="65">
        <v>-5.4629999999999998E-2</v>
      </c>
      <c r="M230" s="65" t="str">
        <f t="shared" ref="M230" si="2170">IF(ABS(L230)&lt;5%,"VG",IF(ABS(L230)&lt;10%,"G",IF(ABS(L230)&lt;15%,"S","NS")))</f>
        <v>G</v>
      </c>
      <c r="N230" s="64" t="str">
        <f t="shared" ref="N230" si="2171">AO230</f>
        <v>VG</v>
      </c>
      <c r="O230" s="64" t="str">
        <f t="shared" ref="O230" si="2172">BD230</f>
        <v>NS</v>
      </c>
      <c r="P230" s="64" t="str">
        <f t="shared" ref="P230" si="2173">BY230</f>
        <v>VG</v>
      </c>
      <c r="Q230" s="64">
        <v>0.36699999999999999</v>
      </c>
      <c r="R230" s="64" t="str">
        <f t="shared" ref="R230" si="2174">IF(Q230&lt;=0.5,"VG",IF(Q230&lt;=0.6,"G",IF(Q230&lt;=0.7,"S","NS")))</f>
        <v>VG</v>
      </c>
      <c r="S230" s="64" t="str">
        <f t="shared" ref="S230" si="2175">AN230</f>
        <v>NS</v>
      </c>
      <c r="T230" s="64" t="str">
        <f t="shared" ref="T230" si="2176">BF230</f>
        <v>NS</v>
      </c>
      <c r="U230" s="64" t="str">
        <f t="shared" ref="U230" si="2177">BX230</f>
        <v>NS</v>
      </c>
      <c r="V230" s="64">
        <v>0.872</v>
      </c>
      <c r="W230" s="64" t="str">
        <f t="shared" ref="W230" si="2178">IF(V230&gt;0.85,"VG",IF(V230&gt;0.75,"G",IF(V230&gt;0.6,"S","NS")))</f>
        <v>VG</v>
      </c>
      <c r="X230" s="64" t="str">
        <f t="shared" ref="X230" si="2179">AP230</f>
        <v>VG</v>
      </c>
      <c r="Y230" s="64" t="str">
        <f t="shared" ref="Y230" si="2180">BH230</f>
        <v>VG</v>
      </c>
      <c r="Z230" s="64" t="str">
        <f t="shared" ref="Z230" si="2181">BZ230</f>
        <v>VG</v>
      </c>
      <c r="AA230" s="66">
        <v>0.46449135700952998</v>
      </c>
      <c r="AB230" s="66">
        <v>0.48582826247624</v>
      </c>
      <c r="AC230" s="66">
        <v>36.925476905016303</v>
      </c>
      <c r="AD230" s="66">
        <v>35.422135499048998</v>
      </c>
      <c r="AE230" s="66">
        <v>0.73178456050293195</v>
      </c>
      <c r="AF230" s="66">
        <v>0.71705769469670899</v>
      </c>
      <c r="AG230" s="66">
        <v>0.86373220117502103</v>
      </c>
      <c r="AH230" s="66">
        <v>0.86641318681162205</v>
      </c>
      <c r="AI230" s="67" t="s">
        <v>76</v>
      </c>
      <c r="AJ230" s="67" t="s">
        <v>76</v>
      </c>
      <c r="AK230" s="67" t="s">
        <v>73</v>
      </c>
      <c r="AL230" s="67" t="s">
        <v>73</v>
      </c>
      <c r="AM230" s="67" t="s">
        <v>73</v>
      </c>
      <c r="AN230" s="67" t="s">
        <v>73</v>
      </c>
      <c r="AO230" s="67" t="s">
        <v>77</v>
      </c>
      <c r="AP230" s="67" t="s">
        <v>77</v>
      </c>
      <c r="AR230" s="68" t="s">
        <v>88</v>
      </c>
      <c r="AS230" s="66">
        <v>0.43843094218020001</v>
      </c>
      <c r="AT230" s="66">
        <v>0.45450937038529099</v>
      </c>
      <c r="AU230" s="66">
        <v>40.067811319636199</v>
      </c>
      <c r="AV230" s="66">
        <v>39.605988650487703</v>
      </c>
      <c r="AW230" s="66">
        <v>0.74937911488097997</v>
      </c>
      <c r="AX230" s="66">
        <v>0.73857337456390104</v>
      </c>
      <c r="AY230" s="66">
        <v>0.87051913419226601</v>
      </c>
      <c r="AZ230" s="66">
        <v>0.88200065354242896</v>
      </c>
      <c r="BA230" s="67" t="s">
        <v>73</v>
      </c>
      <c r="BB230" s="67" t="s">
        <v>76</v>
      </c>
      <c r="BC230" s="67" t="s">
        <v>73</v>
      </c>
      <c r="BD230" s="67" t="s">
        <v>73</v>
      </c>
      <c r="BE230" s="67" t="s">
        <v>73</v>
      </c>
      <c r="BF230" s="67" t="s">
        <v>73</v>
      </c>
      <c r="BG230" s="67" t="s">
        <v>77</v>
      </c>
      <c r="BH230" s="67" t="s">
        <v>77</v>
      </c>
      <c r="BI230" s="63">
        <f t="shared" ref="BI230" si="2182">IF(BJ230=AR230,1,0)</f>
        <v>1</v>
      </c>
      <c r="BJ230" s="63" t="s">
        <v>88</v>
      </c>
      <c r="BK230" s="66">
        <v>0.48875926577338902</v>
      </c>
      <c r="BL230" s="66">
        <v>0.49850744282400899</v>
      </c>
      <c r="BM230" s="66">
        <v>34.750583660210602</v>
      </c>
      <c r="BN230" s="66">
        <v>34.841960954976599</v>
      </c>
      <c r="BO230" s="66">
        <v>0.71501100287101205</v>
      </c>
      <c r="BP230" s="66">
        <v>0.70816139203997197</v>
      </c>
      <c r="BQ230" s="66">
        <v>0.86944312864988105</v>
      </c>
      <c r="BR230" s="66">
        <v>0.88290786392832199</v>
      </c>
      <c r="BS230" s="63" t="s">
        <v>76</v>
      </c>
      <c r="BT230" s="63" t="s">
        <v>76</v>
      </c>
      <c r="BU230" s="63" t="s">
        <v>73</v>
      </c>
      <c r="BV230" s="63" t="s">
        <v>73</v>
      </c>
      <c r="BW230" s="63" t="s">
        <v>73</v>
      </c>
      <c r="BX230" s="63" t="s">
        <v>73</v>
      </c>
      <c r="BY230" s="63" t="s">
        <v>77</v>
      </c>
      <c r="BZ230" s="63" t="s">
        <v>77</v>
      </c>
    </row>
    <row r="231" spans="1:78" s="63" customFormat="1" x14ac:dyDescent="0.3">
      <c r="A231" s="62">
        <v>14165000</v>
      </c>
      <c r="B231" s="63">
        <v>23773513</v>
      </c>
      <c r="C231" s="63" t="s">
        <v>14</v>
      </c>
      <c r="D231" s="83" t="s">
        <v>364</v>
      </c>
      <c r="E231" s="83" t="s">
        <v>357</v>
      </c>
      <c r="F231" s="79"/>
      <c r="G231" s="81">
        <v>0.86499999999999999</v>
      </c>
      <c r="H231" s="64" t="str">
        <f t="shared" ref="H231" si="2183">IF(G231&gt;0.8,"VG",IF(G231&gt;0.7,"G",IF(G231&gt;0.45,"S","NS")))</f>
        <v>VG</v>
      </c>
      <c r="I231" s="64" t="str">
        <f t="shared" ref="I231" si="2184">AJ231</f>
        <v>S</v>
      </c>
      <c r="J231" s="64" t="str">
        <f t="shared" ref="J231" si="2185">BB231</f>
        <v>S</v>
      </c>
      <c r="K231" s="64" t="str">
        <f t="shared" ref="K231" si="2186">BT231</f>
        <v>S</v>
      </c>
      <c r="L231" s="65">
        <v>-5.4629999999999998E-2</v>
      </c>
      <c r="M231" s="65" t="str">
        <f t="shared" ref="M231" si="2187">IF(ABS(L231)&lt;5%,"VG",IF(ABS(L231)&lt;10%,"G",IF(ABS(L231)&lt;15%,"S","NS")))</f>
        <v>G</v>
      </c>
      <c r="N231" s="64" t="str">
        <f t="shared" ref="N231" si="2188">AO231</f>
        <v>VG</v>
      </c>
      <c r="O231" s="64" t="str">
        <f t="shared" ref="O231" si="2189">BD231</f>
        <v>NS</v>
      </c>
      <c r="P231" s="64" t="str">
        <f t="shared" ref="P231" si="2190">BY231</f>
        <v>VG</v>
      </c>
      <c r="Q231" s="64">
        <v>0.36699999999999999</v>
      </c>
      <c r="R231" s="64" t="str">
        <f t="shared" ref="R231" si="2191">IF(Q231&lt;=0.5,"VG",IF(Q231&lt;=0.6,"G",IF(Q231&lt;=0.7,"S","NS")))</f>
        <v>VG</v>
      </c>
      <c r="S231" s="64" t="str">
        <f t="shared" ref="S231" si="2192">AN231</f>
        <v>NS</v>
      </c>
      <c r="T231" s="64" t="str">
        <f t="shared" ref="T231" si="2193">BF231</f>
        <v>NS</v>
      </c>
      <c r="U231" s="64" t="str">
        <f t="shared" ref="U231" si="2194">BX231</f>
        <v>NS</v>
      </c>
      <c r="V231" s="64">
        <v>0.872</v>
      </c>
      <c r="W231" s="64" t="str">
        <f t="shared" ref="W231" si="2195">IF(V231&gt;0.85,"VG",IF(V231&gt;0.75,"G",IF(V231&gt;0.6,"S","NS")))</f>
        <v>VG</v>
      </c>
      <c r="X231" s="64" t="str">
        <f t="shared" ref="X231" si="2196">AP231</f>
        <v>VG</v>
      </c>
      <c r="Y231" s="64" t="str">
        <f t="shared" ref="Y231" si="2197">BH231</f>
        <v>VG</v>
      </c>
      <c r="Z231" s="64" t="str">
        <f t="shared" ref="Z231" si="2198">BZ231</f>
        <v>VG</v>
      </c>
      <c r="AA231" s="66">
        <v>0.46449135700952998</v>
      </c>
      <c r="AB231" s="66">
        <v>0.48582826247624</v>
      </c>
      <c r="AC231" s="66">
        <v>36.925476905016303</v>
      </c>
      <c r="AD231" s="66">
        <v>35.422135499048998</v>
      </c>
      <c r="AE231" s="66">
        <v>0.73178456050293195</v>
      </c>
      <c r="AF231" s="66">
        <v>0.71705769469670899</v>
      </c>
      <c r="AG231" s="66">
        <v>0.86373220117502103</v>
      </c>
      <c r="AH231" s="66">
        <v>0.86641318681162205</v>
      </c>
      <c r="AI231" s="67" t="s">
        <v>76</v>
      </c>
      <c r="AJ231" s="67" t="s">
        <v>76</v>
      </c>
      <c r="AK231" s="67" t="s">
        <v>73</v>
      </c>
      <c r="AL231" s="67" t="s">
        <v>73</v>
      </c>
      <c r="AM231" s="67" t="s">
        <v>73</v>
      </c>
      <c r="AN231" s="67" t="s">
        <v>73</v>
      </c>
      <c r="AO231" s="67" t="s">
        <v>77</v>
      </c>
      <c r="AP231" s="67" t="s">
        <v>77</v>
      </c>
      <c r="AR231" s="68" t="s">
        <v>88</v>
      </c>
      <c r="AS231" s="66">
        <v>0.43843094218020001</v>
      </c>
      <c r="AT231" s="66">
        <v>0.45450937038529099</v>
      </c>
      <c r="AU231" s="66">
        <v>40.067811319636199</v>
      </c>
      <c r="AV231" s="66">
        <v>39.605988650487703</v>
      </c>
      <c r="AW231" s="66">
        <v>0.74937911488097997</v>
      </c>
      <c r="AX231" s="66">
        <v>0.73857337456390104</v>
      </c>
      <c r="AY231" s="66">
        <v>0.87051913419226601</v>
      </c>
      <c r="AZ231" s="66">
        <v>0.88200065354242896</v>
      </c>
      <c r="BA231" s="67" t="s">
        <v>73</v>
      </c>
      <c r="BB231" s="67" t="s">
        <v>76</v>
      </c>
      <c r="BC231" s="67" t="s">
        <v>73</v>
      </c>
      <c r="BD231" s="67" t="s">
        <v>73</v>
      </c>
      <c r="BE231" s="67" t="s">
        <v>73</v>
      </c>
      <c r="BF231" s="67" t="s">
        <v>73</v>
      </c>
      <c r="BG231" s="67" t="s">
        <v>77</v>
      </c>
      <c r="BH231" s="67" t="s">
        <v>77</v>
      </c>
      <c r="BI231" s="63">
        <f t="shared" ref="BI231" si="2199">IF(BJ231=AR231,1,0)</f>
        <v>1</v>
      </c>
      <c r="BJ231" s="63" t="s">
        <v>88</v>
      </c>
      <c r="BK231" s="66">
        <v>0.48875926577338902</v>
      </c>
      <c r="BL231" s="66">
        <v>0.49850744282400899</v>
      </c>
      <c r="BM231" s="66">
        <v>34.750583660210602</v>
      </c>
      <c r="BN231" s="66">
        <v>34.841960954976599</v>
      </c>
      <c r="BO231" s="66">
        <v>0.71501100287101205</v>
      </c>
      <c r="BP231" s="66">
        <v>0.70816139203997197</v>
      </c>
      <c r="BQ231" s="66">
        <v>0.86944312864988105</v>
      </c>
      <c r="BR231" s="66">
        <v>0.88290786392832199</v>
      </c>
      <c r="BS231" s="63" t="s">
        <v>76</v>
      </c>
      <c r="BT231" s="63" t="s">
        <v>76</v>
      </c>
      <c r="BU231" s="63" t="s">
        <v>73</v>
      </c>
      <c r="BV231" s="63" t="s">
        <v>73</v>
      </c>
      <c r="BW231" s="63" t="s">
        <v>73</v>
      </c>
      <c r="BX231" s="63" t="s">
        <v>73</v>
      </c>
      <c r="BY231" s="63" t="s">
        <v>77</v>
      </c>
      <c r="BZ231" s="63" t="s">
        <v>77</v>
      </c>
    </row>
    <row r="232" spans="1:78" s="69" customFormat="1" x14ac:dyDescent="0.3">
      <c r="A232" s="72"/>
      <c r="D232" s="113"/>
      <c r="E232" s="113"/>
      <c r="F232" s="80"/>
      <c r="G232" s="158"/>
      <c r="H232" s="70"/>
      <c r="I232" s="70"/>
      <c r="J232" s="70"/>
      <c r="K232" s="70"/>
      <c r="L232" s="71"/>
      <c r="M232" s="71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3"/>
      <c r="AB232" s="73"/>
      <c r="AC232" s="73"/>
      <c r="AD232" s="73"/>
      <c r="AE232" s="73"/>
      <c r="AF232" s="73"/>
      <c r="AG232" s="73"/>
      <c r="AH232" s="73"/>
      <c r="AI232" s="74"/>
      <c r="AJ232" s="74"/>
      <c r="AK232" s="74"/>
      <c r="AL232" s="74"/>
      <c r="AM232" s="74"/>
      <c r="AN232" s="74"/>
      <c r="AO232" s="74"/>
      <c r="AP232" s="74"/>
      <c r="AR232" s="75"/>
      <c r="AS232" s="73"/>
      <c r="AT232" s="73"/>
      <c r="AU232" s="73"/>
      <c r="AV232" s="73"/>
      <c r="AW232" s="73"/>
      <c r="AX232" s="73"/>
      <c r="AY232" s="73"/>
      <c r="AZ232" s="73"/>
      <c r="BA232" s="74"/>
      <c r="BB232" s="74"/>
      <c r="BC232" s="74"/>
      <c r="BD232" s="74"/>
      <c r="BE232" s="74"/>
      <c r="BF232" s="74"/>
      <c r="BG232" s="74"/>
      <c r="BH232" s="74"/>
      <c r="BK232" s="73"/>
      <c r="BL232" s="73"/>
      <c r="BM232" s="73"/>
      <c r="BN232" s="73"/>
      <c r="BO232" s="73"/>
      <c r="BP232" s="73"/>
      <c r="BQ232" s="73"/>
      <c r="BR232" s="73"/>
    </row>
    <row r="233" spans="1:78" x14ac:dyDescent="0.3">
      <c r="A233" s="32" t="s">
        <v>57</v>
      </c>
    </row>
    <row r="234" spans="1:78" x14ac:dyDescent="0.3">
      <c r="A234" s="3" t="s">
        <v>16</v>
      </c>
      <c r="B234" s="3" t="s">
        <v>56</v>
      </c>
      <c r="G234" s="16" t="s">
        <v>48</v>
      </c>
      <c r="L234" s="19" t="s">
        <v>49</v>
      </c>
      <c r="Q234" s="17" t="s">
        <v>50</v>
      </c>
      <c r="V234" s="18" t="s">
        <v>51</v>
      </c>
      <c r="AA234" s="36" t="s">
        <v>69</v>
      </c>
      <c r="AB234" s="36" t="s">
        <v>70</v>
      </c>
      <c r="AC234" s="37" t="s">
        <v>69</v>
      </c>
      <c r="AD234" s="37" t="s">
        <v>70</v>
      </c>
      <c r="AE234" s="38" t="s">
        <v>69</v>
      </c>
      <c r="AF234" s="38" t="s">
        <v>70</v>
      </c>
      <c r="AG234" s="3" t="s">
        <v>69</v>
      </c>
      <c r="AH234" s="3" t="s">
        <v>70</v>
      </c>
      <c r="AI234" s="39" t="s">
        <v>69</v>
      </c>
      <c r="AJ234" s="39" t="s">
        <v>70</v>
      </c>
      <c r="AK234" s="37" t="s">
        <v>69</v>
      </c>
      <c r="AL234" s="37" t="s">
        <v>70</v>
      </c>
      <c r="AM234" s="38" t="s">
        <v>69</v>
      </c>
      <c r="AN234" s="38" t="s">
        <v>70</v>
      </c>
      <c r="AO234" s="3" t="s">
        <v>69</v>
      </c>
      <c r="AP234" s="3" t="s">
        <v>70</v>
      </c>
      <c r="AS234" s="36" t="s">
        <v>71</v>
      </c>
      <c r="AT234" s="36" t="s">
        <v>72</v>
      </c>
      <c r="AU234" s="40" t="s">
        <v>71</v>
      </c>
      <c r="AV234" s="40" t="s">
        <v>72</v>
      </c>
      <c r="AW234" s="41" t="s">
        <v>71</v>
      </c>
      <c r="AX234" s="41" t="s">
        <v>72</v>
      </c>
      <c r="AY234" s="3" t="s">
        <v>71</v>
      </c>
      <c r="AZ234" s="3" t="s">
        <v>72</v>
      </c>
      <c r="BA234" s="36" t="s">
        <v>71</v>
      </c>
      <c r="BB234" s="36" t="s">
        <v>72</v>
      </c>
      <c r="BC234" s="40" t="s">
        <v>71</v>
      </c>
      <c r="BD234" s="40" t="s">
        <v>72</v>
      </c>
      <c r="BE234" s="41" t="s">
        <v>71</v>
      </c>
      <c r="BF234" s="41" t="s">
        <v>72</v>
      </c>
      <c r="BG234" s="3" t="s">
        <v>71</v>
      </c>
      <c r="BH234" s="3" t="s">
        <v>72</v>
      </c>
      <c r="BK234" s="35" t="s">
        <v>71</v>
      </c>
      <c r="BL234" s="35" t="s">
        <v>72</v>
      </c>
      <c r="BM234" s="35" t="s">
        <v>71</v>
      </c>
      <c r="BN234" s="35" t="s">
        <v>72</v>
      </c>
      <c r="BO234" s="35" t="s">
        <v>71</v>
      </c>
      <c r="BP234" s="35" t="s">
        <v>72</v>
      </c>
      <c r="BQ234" s="35" t="s">
        <v>71</v>
      </c>
      <c r="BR234" s="35" t="s">
        <v>72</v>
      </c>
      <c r="BS234" t="s">
        <v>71</v>
      </c>
      <c r="BT234" t="s">
        <v>72</v>
      </c>
      <c r="BU234" t="s">
        <v>71</v>
      </c>
      <c r="BV234" t="s">
        <v>72</v>
      </c>
      <c r="BW234" t="s">
        <v>71</v>
      </c>
      <c r="BX234" t="s">
        <v>72</v>
      </c>
      <c r="BY234" t="s">
        <v>71</v>
      </c>
      <c r="BZ234" t="s">
        <v>72</v>
      </c>
    </row>
    <row r="235" spans="1:78" x14ac:dyDescent="0.3">
      <c r="A235">
        <v>14159200</v>
      </c>
      <c r="B235">
        <v>23773037</v>
      </c>
      <c r="C235" t="s">
        <v>58</v>
      </c>
      <c r="D235" t="s">
        <v>55</v>
      </c>
      <c r="G235" s="16">
        <v>0.85199999999999998</v>
      </c>
      <c r="H235" s="16" t="str">
        <f t="shared" ref="H235:H241" si="2200">IF(G235&gt;0.8,"VG",IF(G235&gt;0.7,"G",IF(G235&gt;0.45,"S","NS")))</f>
        <v>VG</v>
      </c>
      <c r="L235" s="19">
        <v>-2.9000000000000001E-2</v>
      </c>
      <c r="M235" s="26" t="str">
        <f t="shared" ref="M235:M241" si="2201">IF(ABS(L235)&lt;5%,"VG",IF(ABS(L235)&lt;10%,"G",IF(ABS(L235)&lt;15%,"S","NS")))</f>
        <v>VG</v>
      </c>
      <c r="Q235" s="17">
        <v>0.38200000000000001</v>
      </c>
      <c r="R235" s="17" t="str">
        <f t="shared" ref="R235:R241" si="2202">IF(Q235&lt;=0.5,"VG",IF(Q235&lt;=0.6,"G",IF(Q235&lt;=0.7,"S","NS")))</f>
        <v>VG</v>
      </c>
      <c r="V235" s="18">
        <v>0.88</v>
      </c>
      <c r="W235" s="18" t="str">
        <f t="shared" ref="W235:W241" si="2203">IF(V235&gt;0.85,"VG",IF(V235&gt;0.75,"G",IF(V235&gt;0.6,"S","NS")))</f>
        <v>VG</v>
      </c>
    </row>
    <row r="236" spans="1:78" s="69" customFormat="1" x14ac:dyDescent="0.3">
      <c r="A236" s="69">
        <v>14159200</v>
      </c>
      <c r="B236" s="69">
        <v>23773037</v>
      </c>
      <c r="C236" s="69" t="s">
        <v>58</v>
      </c>
      <c r="D236" s="69" t="s">
        <v>132</v>
      </c>
      <c r="F236" s="77"/>
      <c r="G236" s="70">
        <v>0.60199999999999998</v>
      </c>
      <c r="H236" s="70" t="str">
        <f t="shared" si="2200"/>
        <v>S</v>
      </c>
      <c r="I236" s="70"/>
      <c r="J236" s="70"/>
      <c r="K236" s="70"/>
      <c r="L236" s="71">
        <v>0.13600000000000001</v>
      </c>
      <c r="M236" s="70" t="str">
        <f t="shared" si="2201"/>
        <v>S</v>
      </c>
      <c r="N236" s="70"/>
      <c r="O236" s="70"/>
      <c r="P236" s="70"/>
      <c r="Q236" s="70">
        <v>0.59299999999999997</v>
      </c>
      <c r="R236" s="70" t="str">
        <f t="shared" si="2202"/>
        <v>G</v>
      </c>
      <c r="S236" s="70"/>
      <c r="T236" s="70"/>
      <c r="U236" s="70"/>
      <c r="V236" s="70">
        <v>0.86599999999999999</v>
      </c>
      <c r="W236" s="70" t="str">
        <f t="shared" si="2203"/>
        <v>VG</v>
      </c>
      <c r="X236" s="70"/>
      <c r="Y236" s="70"/>
      <c r="Z236" s="70"/>
      <c r="AA236" s="70"/>
      <c r="AB236" s="71"/>
      <c r="AC236" s="70"/>
      <c r="AD236" s="70"/>
      <c r="AE236" s="70"/>
      <c r="AF236" s="71"/>
      <c r="AG236" s="70"/>
      <c r="AH236" s="70"/>
      <c r="AI236" s="70"/>
      <c r="AJ236" s="71"/>
      <c r="AK236" s="70"/>
      <c r="AL236" s="70"/>
    </row>
    <row r="237" spans="1:78" s="69" customFormat="1" x14ac:dyDescent="0.3">
      <c r="A237" s="69">
        <v>14159200</v>
      </c>
      <c r="B237" s="69">
        <v>23773037</v>
      </c>
      <c r="C237" s="69" t="s">
        <v>58</v>
      </c>
      <c r="D237" s="69" t="s">
        <v>158</v>
      </c>
      <c r="F237" s="80"/>
      <c r="G237" s="70">
        <v>0.624</v>
      </c>
      <c r="H237" s="70" t="str">
        <f t="shared" si="2200"/>
        <v>S</v>
      </c>
      <c r="I237" s="70"/>
      <c r="J237" s="70"/>
      <c r="K237" s="70"/>
      <c r="L237" s="71">
        <v>0.11600000000000001</v>
      </c>
      <c r="M237" s="70" t="str">
        <f t="shared" si="2201"/>
        <v>S</v>
      </c>
      <c r="N237" s="70"/>
      <c r="O237" s="70"/>
      <c r="P237" s="70"/>
      <c r="Q237" s="70">
        <v>0.58499999999999996</v>
      </c>
      <c r="R237" s="70" t="str">
        <f t="shared" si="2202"/>
        <v>G</v>
      </c>
      <c r="S237" s="70"/>
      <c r="T237" s="70"/>
      <c r="U237" s="70"/>
      <c r="V237" s="70">
        <v>0.88500000000000001</v>
      </c>
      <c r="W237" s="70" t="str">
        <f t="shared" si="2203"/>
        <v>VG</v>
      </c>
      <c r="X237" s="70"/>
      <c r="Y237" s="70"/>
      <c r="Z237" s="70"/>
      <c r="AA237" s="70"/>
      <c r="AB237" s="71"/>
      <c r="AC237" s="70"/>
      <c r="AD237" s="70"/>
      <c r="AE237" s="70"/>
      <c r="AF237" s="71"/>
      <c r="AG237" s="70"/>
      <c r="AH237" s="70"/>
      <c r="AI237" s="70"/>
      <c r="AJ237" s="71"/>
      <c r="AK237" s="70"/>
      <c r="AL237" s="70"/>
    </row>
    <row r="238" spans="1:78" s="69" customFormat="1" x14ac:dyDescent="0.3">
      <c r="A238" s="69">
        <v>14159200</v>
      </c>
      <c r="B238" s="69">
        <v>23773037</v>
      </c>
      <c r="C238" s="69" t="s">
        <v>58</v>
      </c>
      <c r="D238" s="69" t="s">
        <v>163</v>
      </c>
      <c r="F238" s="80">
        <v>-1.04</v>
      </c>
      <c r="G238" s="70">
        <v>0.48299999999999998</v>
      </c>
      <c r="H238" s="70" t="str">
        <f t="shared" si="2200"/>
        <v>S</v>
      </c>
      <c r="I238" s="70"/>
      <c r="J238" s="70"/>
      <c r="K238" s="70"/>
      <c r="L238" s="71">
        <v>0.16900000000000001</v>
      </c>
      <c r="M238" s="70" t="str">
        <f t="shared" si="2201"/>
        <v>NS</v>
      </c>
      <c r="N238" s="70"/>
      <c r="O238" s="70"/>
      <c r="P238" s="70"/>
      <c r="Q238" s="70">
        <v>0.66</v>
      </c>
      <c r="R238" s="70" t="str">
        <f t="shared" si="2202"/>
        <v>S</v>
      </c>
      <c r="S238" s="70"/>
      <c r="T238" s="70"/>
      <c r="U238" s="70"/>
      <c r="V238" s="70">
        <v>0.88300000000000001</v>
      </c>
      <c r="W238" s="70" t="str">
        <f t="shared" si="2203"/>
        <v>VG</v>
      </c>
      <c r="X238" s="70"/>
      <c r="Y238" s="70"/>
      <c r="Z238" s="70"/>
      <c r="AA238" s="70"/>
      <c r="AB238" s="71"/>
      <c r="AC238" s="70"/>
      <c r="AD238" s="70"/>
      <c r="AE238" s="70"/>
      <c r="AF238" s="71"/>
      <c r="AG238" s="70"/>
      <c r="AH238" s="70"/>
      <c r="AI238" s="70"/>
      <c r="AJ238" s="71"/>
      <c r="AK238" s="70"/>
      <c r="AL238" s="70"/>
    </row>
    <row r="239" spans="1:78" s="69" customFormat="1" x14ac:dyDescent="0.3">
      <c r="A239" s="69">
        <v>14159200</v>
      </c>
      <c r="B239" s="69">
        <v>23773037</v>
      </c>
      <c r="C239" s="69" t="s">
        <v>58</v>
      </c>
      <c r="D239" s="69" t="s">
        <v>165</v>
      </c>
      <c r="F239" s="80">
        <v>0.76</v>
      </c>
      <c r="G239" s="70">
        <v>0.63</v>
      </c>
      <c r="H239" s="70" t="str">
        <f t="shared" si="2200"/>
        <v>S</v>
      </c>
      <c r="I239" s="70"/>
      <c r="J239" s="70"/>
      <c r="K239" s="70"/>
      <c r="L239" s="71">
        <v>-9.5000000000000001E-2</v>
      </c>
      <c r="M239" s="70" t="str">
        <f t="shared" si="2201"/>
        <v>G</v>
      </c>
      <c r="N239" s="70"/>
      <c r="O239" s="70"/>
      <c r="P239" s="70"/>
      <c r="Q239" s="70">
        <v>0.57899999999999996</v>
      </c>
      <c r="R239" s="70" t="str">
        <f t="shared" si="2202"/>
        <v>G</v>
      </c>
      <c r="S239" s="70"/>
      <c r="T239" s="70"/>
      <c r="U239" s="70"/>
      <c r="V239" s="70">
        <v>0.90400000000000003</v>
      </c>
      <c r="W239" s="70" t="str">
        <f t="shared" si="2203"/>
        <v>VG</v>
      </c>
      <c r="X239" s="70"/>
      <c r="Y239" s="70"/>
      <c r="Z239" s="70"/>
      <c r="AA239" s="70"/>
      <c r="AB239" s="71"/>
      <c r="AC239" s="70"/>
      <c r="AD239" s="70"/>
      <c r="AE239" s="70"/>
      <c r="AF239" s="71"/>
      <c r="AG239" s="70"/>
      <c r="AH239" s="70"/>
      <c r="AI239" s="70"/>
      <c r="AJ239" s="71"/>
      <c r="AK239" s="70"/>
      <c r="AL239" s="70"/>
    </row>
    <row r="240" spans="1:78" s="69" customFormat="1" x14ac:dyDescent="0.3">
      <c r="A240" s="69">
        <v>14159200</v>
      </c>
      <c r="B240" s="69">
        <v>23773037</v>
      </c>
      <c r="C240" s="69" t="s">
        <v>58</v>
      </c>
      <c r="D240" s="69" t="s">
        <v>166</v>
      </c>
      <c r="F240" s="80">
        <v>-1.04</v>
      </c>
      <c r="G240" s="70">
        <v>0.48299999999999998</v>
      </c>
      <c r="H240" s="70" t="str">
        <f t="shared" si="2200"/>
        <v>S</v>
      </c>
      <c r="I240" s="70"/>
      <c r="J240" s="70"/>
      <c r="K240" s="70"/>
      <c r="L240" s="71">
        <v>0.16900000000000001</v>
      </c>
      <c r="M240" s="70" t="str">
        <f t="shared" si="2201"/>
        <v>NS</v>
      </c>
      <c r="N240" s="70"/>
      <c r="O240" s="70"/>
      <c r="P240" s="70"/>
      <c r="Q240" s="70">
        <v>0.66</v>
      </c>
      <c r="R240" s="70" t="str">
        <f t="shared" si="2202"/>
        <v>S</v>
      </c>
      <c r="S240" s="70"/>
      <c r="T240" s="70"/>
      <c r="U240" s="70"/>
      <c r="V240" s="70">
        <v>0.88300000000000001</v>
      </c>
      <c r="W240" s="70" t="str">
        <f t="shared" si="2203"/>
        <v>VG</v>
      </c>
      <c r="X240" s="70"/>
      <c r="Y240" s="70"/>
      <c r="Z240" s="70"/>
      <c r="AA240" s="70"/>
      <c r="AB240" s="71"/>
      <c r="AC240" s="70"/>
      <c r="AD240" s="70"/>
      <c r="AE240" s="70"/>
      <c r="AF240" s="71"/>
      <c r="AG240" s="70"/>
      <c r="AH240" s="70"/>
      <c r="AI240" s="70"/>
      <c r="AJ240" s="71"/>
      <c r="AK240" s="70"/>
      <c r="AL240" s="70"/>
    </row>
    <row r="241" spans="1:38" s="63" customFormat="1" x14ac:dyDescent="0.3">
      <c r="A241" s="63">
        <v>14159200</v>
      </c>
      <c r="B241" s="63">
        <v>23773037</v>
      </c>
      <c r="C241" s="63" t="s">
        <v>58</v>
      </c>
      <c r="D241" s="63" t="s">
        <v>174</v>
      </c>
      <c r="F241" s="79">
        <v>1.1000000000000001</v>
      </c>
      <c r="G241" s="64">
        <v>0.63500000000000001</v>
      </c>
      <c r="H241" s="64" t="str">
        <f t="shared" si="2200"/>
        <v>S</v>
      </c>
      <c r="I241" s="64"/>
      <c r="J241" s="64"/>
      <c r="K241" s="64"/>
      <c r="L241" s="65">
        <v>-0.10199999999999999</v>
      </c>
      <c r="M241" s="64" t="str">
        <f t="shared" si="2201"/>
        <v>S</v>
      </c>
      <c r="N241" s="64"/>
      <c r="O241" s="64"/>
      <c r="P241" s="64"/>
      <c r="Q241" s="64">
        <v>0.57199999999999995</v>
      </c>
      <c r="R241" s="64" t="str">
        <f t="shared" si="2202"/>
        <v>G</v>
      </c>
      <c r="S241" s="64"/>
      <c r="T241" s="64"/>
      <c r="U241" s="64"/>
      <c r="V241" s="64">
        <v>0.91300000000000003</v>
      </c>
      <c r="W241" s="64" t="str">
        <f t="shared" si="2203"/>
        <v>VG</v>
      </c>
      <c r="X241" s="64"/>
      <c r="Y241" s="64"/>
      <c r="Z241" s="64"/>
      <c r="AA241" s="64"/>
      <c r="AB241" s="65"/>
      <c r="AC241" s="64"/>
      <c r="AD241" s="64"/>
      <c r="AE241" s="64"/>
      <c r="AF241" s="65"/>
      <c r="AG241" s="64"/>
      <c r="AH241" s="64"/>
      <c r="AI241" s="64"/>
      <c r="AJ241" s="65"/>
      <c r="AK241" s="64"/>
      <c r="AL241" s="64"/>
    </row>
    <row r="242" spans="1:38" s="63" customFormat="1" ht="28.8" x14ac:dyDescent="0.3">
      <c r="A242" s="63">
        <v>14159200</v>
      </c>
      <c r="B242" s="63">
        <v>23773037</v>
      </c>
      <c r="C242" s="63" t="s">
        <v>58</v>
      </c>
      <c r="D242" s="82" t="s">
        <v>175</v>
      </c>
      <c r="E242" s="82"/>
      <c r="F242" s="79">
        <v>1.1000000000000001</v>
      </c>
      <c r="G242" s="64">
        <v>0.65</v>
      </c>
      <c r="H242" s="64" t="str">
        <f t="shared" ref="H242:H250" si="2204">IF(G242&gt;0.8,"VG",IF(G242&gt;0.7,"G",IF(G242&gt;0.45,"S","NS")))</f>
        <v>S</v>
      </c>
      <c r="I242" s="64"/>
      <c r="J242" s="64"/>
      <c r="K242" s="64"/>
      <c r="L242" s="65">
        <v>-9.6000000000000002E-2</v>
      </c>
      <c r="M242" s="64" t="str">
        <f t="shared" ref="M242:M250" si="2205">IF(ABS(L242)&lt;5%,"VG",IF(ABS(L242)&lt;10%,"G",IF(ABS(L242)&lt;15%,"S","NS")))</f>
        <v>G</v>
      </c>
      <c r="N242" s="64"/>
      <c r="O242" s="64"/>
      <c r="P242" s="64"/>
      <c r="Q242" s="64">
        <v>0.56000000000000005</v>
      </c>
      <c r="R242" s="64" t="str">
        <f t="shared" ref="R242:R250" si="2206">IF(Q242&lt;=0.5,"VG",IF(Q242&lt;=0.6,"G",IF(Q242&lt;=0.7,"S","NS")))</f>
        <v>G</v>
      </c>
      <c r="S242" s="64"/>
      <c r="T242" s="64"/>
      <c r="U242" s="64"/>
      <c r="V242" s="64">
        <v>0.91300000000000003</v>
      </c>
      <c r="W242" s="64" t="str">
        <f t="shared" ref="W242:W250" si="2207">IF(V242&gt;0.85,"VG",IF(V242&gt;0.75,"G",IF(V242&gt;0.6,"S","NS")))</f>
        <v>VG</v>
      </c>
      <c r="X242" s="64"/>
      <c r="Y242" s="64"/>
      <c r="Z242" s="64"/>
      <c r="AA242" s="64"/>
      <c r="AB242" s="65"/>
      <c r="AC242" s="64"/>
      <c r="AD242" s="64"/>
      <c r="AE242" s="64"/>
      <c r="AF242" s="65"/>
      <c r="AG242" s="64"/>
      <c r="AH242" s="64"/>
      <c r="AI242" s="64"/>
      <c r="AJ242" s="65"/>
      <c r="AK242" s="64"/>
      <c r="AL242" s="64"/>
    </row>
    <row r="243" spans="1:38" s="63" customFormat="1" x14ac:dyDescent="0.3">
      <c r="A243" s="63">
        <v>14159200</v>
      </c>
      <c r="B243" s="63">
        <v>23773037</v>
      </c>
      <c r="C243" s="63" t="s">
        <v>58</v>
      </c>
      <c r="D243" s="82" t="s">
        <v>177</v>
      </c>
      <c r="E243" s="82"/>
      <c r="F243" s="79">
        <v>0.6</v>
      </c>
      <c r="G243" s="64">
        <v>0.87</v>
      </c>
      <c r="H243" s="64" t="str">
        <f t="shared" si="2204"/>
        <v>VG</v>
      </c>
      <c r="I243" s="64"/>
      <c r="J243" s="64"/>
      <c r="K243" s="64"/>
      <c r="L243" s="65">
        <v>-6.0000000000000001E-3</v>
      </c>
      <c r="M243" s="64" t="str">
        <f t="shared" si="2205"/>
        <v>VG</v>
      </c>
      <c r="N243" s="64"/>
      <c r="O243" s="64"/>
      <c r="P243" s="64"/>
      <c r="Q243" s="64">
        <v>0.37</v>
      </c>
      <c r="R243" s="64" t="str">
        <f t="shared" si="2206"/>
        <v>VG</v>
      </c>
      <c r="S243" s="64"/>
      <c r="T243" s="64"/>
      <c r="U243" s="64"/>
      <c r="V243" s="64">
        <v>0.91</v>
      </c>
      <c r="W243" s="64" t="str">
        <f t="shared" si="2207"/>
        <v>VG</v>
      </c>
      <c r="X243" s="64"/>
      <c r="Y243" s="64"/>
      <c r="Z243" s="64"/>
      <c r="AA243" s="64"/>
      <c r="AB243" s="65"/>
      <c r="AC243" s="64"/>
      <c r="AD243" s="64"/>
      <c r="AE243" s="64"/>
      <c r="AF243" s="65"/>
      <c r="AG243" s="64"/>
      <c r="AH243" s="64"/>
      <c r="AI243" s="64"/>
      <c r="AJ243" s="65"/>
      <c r="AK243" s="64"/>
      <c r="AL243" s="64"/>
    </row>
    <row r="244" spans="1:38" s="63" customFormat="1" x14ac:dyDescent="0.3">
      <c r="A244" s="63">
        <v>14159200</v>
      </c>
      <c r="B244" s="63">
        <v>23773037</v>
      </c>
      <c r="C244" s="63" t="s">
        <v>58</v>
      </c>
      <c r="D244" s="82" t="s">
        <v>178</v>
      </c>
      <c r="E244" s="82"/>
      <c r="F244" s="79">
        <v>0.6</v>
      </c>
      <c r="G244" s="64">
        <v>0.89</v>
      </c>
      <c r="H244" s="64" t="str">
        <f t="shared" si="2204"/>
        <v>VG</v>
      </c>
      <c r="I244" s="64"/>
      <c r="J244" s="64"/>
      <c r="K244" s="64"/>
      <c r="L244" s="65">
        <v>-4.4999999999999998E-2</v>
      </c>
      <c r="M244" s="64" t="str">
        <f t="shared" si="2205"/>
        <v>VG</v>
      </c>
      <c r="N244" s="64"/>
      <c r="O244" s="64"/>
      <c r="P244" s="64"/>
      <c r="Q244" s="64">
        <v>0.32</v>
      </c>
      <c r="R244" s="64" t="str">
        <f t="shared" si="2206"/>
        <v>VG</v>
      </c>
      <c r="S244" s="64"/>
      <c r="T244" s="64"/>
      <c r="U244" s="64"/>
      <c r="V244" s="64">
        <v>0.93</v>
      </c>
      <c r="W244" s="64" t="str">
        <f t="shared" si="2207"/>
        <v>VG</v>
      </c>
      <c r="X244" s="64"/>
      <c r="Y244" s="64"/>
      <c r="Z244" s="64"/>
      <c r="AA244" s="64"/>
      <c r="AB244" s="65"/>
      <c r="AC244" s="64"/>
      <c r="AD244" s="64"/>
      <c r="AE244" s="64"/>
      <c r="AF244" s="65"/>
      <c r="AG244" s="64"/>
      <c r="AH244" s="64"/>
      <c r="AI244" s="64"/>
      <c r="AJ244" s="65"/>
      <c r="AK244" s="64"/>
      <c r="AL244" s="64"/>
    </row>
    <row r="245" spans="1:38" s="63" customFormat="1" x14ac:dyDescent="0.3">
      <c r="A245" s="63">
        <v>14159200</v>
      </c>
      <c r="B245" s="63">
        <v>23773037</v>
      </c>
      <c r="C245" s="63" t="s">
        <v>58</v>
      </c>
      <c r="D245" s="82" t="s">
        <v>186</v>
      </c>
      <c r="E245" s="82"/>
      <c r="F245" s="79">
        <v>0.7</v>
      </c>
      <c r="G245" s="64">
        <v>0.87</v>
      </c>
      <c r="H245" s="64" t="str">
        <f t="shared" si="2204"/>
        <v>VG</v>
      </c>
      <c r="I245" s="64"/>
      <c r="J245" s="64"/>
      <c r="K245" s="64"/>
      <c r="L245" s="65">
        <v>-6.0999999999999999E-2</v>
      </c>
      <c r="M245" s="64" t="str">
        <f t="shared" si="2205"/>
        <v>G</v>
      </c>
      <c r="N245" s="64"/>
      <c r="O245" s="64"/>
      <c r="P245" s="64"/>
      <c r="Q245" s="64">
        <v>0.36</v>
      </c>
      <c r="R245" s="64" t="str">
        <f t="shared" si="2206"/>
        <v>VG</v>
      </c>
      <c r="S245" s="64"/>
      <c r="T245" s="64"/>
      <c r="U245" s="64"/>
      <c r="V245" s="64">
        <v>0.93</v>
      </c>
      <c r="W245" s="64" t="str">
        <f t="shared" si="2207"/>
        <v>VG</v>
      </c>
      <c r="X245" s="64"/>
      <c r="Y245" s="64"/>
      <c r="Z245" s="64"/>
      <c r="AA245" s="64"/>
      <c r="AB245" s="65"/>
      <c r="AC245" s="64"/>
      <c r="AD245" s="64"/>
      <c r="AE245" s="64"/>
      <c r="AF245" s="65"/>
      <c r="AG245" s="64"/>
      <c r="AH245" s="64"/>
      <c r="AI245" s="64"/>
      <c r="AJ245" s="65"/>
      <c r="AK245" s="64"/>
      <c r="AL245" s="64"/>
    </row>
    <row r="246" spans="1:38" s="63" customFormat="1" ht="16.2" customHeight="1" x14ac:dyDescent="0.3">
      <c r="A246" s="63">
        <v>14159200</v>
      </c>
      <c r="B246" s="63">
        <v>23773037</v>
      </c>
      <c r="C246" s="63" t="s">
        <v>58</v>
      </c>
      <c r="D246" s="82" t="s">
        <v>204</v>
      </c>
      <c r="E246" s="82" t="s">
        <v>203</v>
      </c>
      <c r="F246" s="79">
        <v>0.7</v>
      </c>
      <c r="G246" s="64">
        <v>0.82</v>
      </c>
      <c r="H246" s="64" t="str">
        <f t="shared" si="2204"/>
        <v>VG</v>
      </c>
      <c r="I246" s="64"/>
      <c r="J246" s="64"/>
      <c r="K246" s="64"/>
      <c r="L246" s="65">
        <v>-3.3000000000000002E-2</v>
      </c>
      <c r="M246" s="64" t="str">
        <f t="shared" si="2205"/>
        <v>VG</v>
      </c>
      <c r="N246" s="64"/>
      <c r="O246" s="64"/>
      <c r="P246" s="64"/>
      <c r="Q246" s="64">
        <v>0.42</v>
      </c>
      <c r="R246" s="64" t="str">
        <f t="shared" si="2206"/>
        <v>VG</v>
      </c>
      <c r="S246" s="64"/>
      <c r="T246" s="64"/>
      <c r="U246" s="64"/>
      <c r="V246" s="64">
        <v>0.92</v>
      </c>
      <c r="W246" s="64" t="str">
        <f t="shared" si="2207"/>
        <v>VG</v>
      </c>
      <c r="X246" s="64"/>
      <c r="Y246" s="64"/>
      <c r="Z246" s="64"/>
      <c r="AA246" s="64"/>
      <c r="AB246" s="65"/>
      <c r="AC246" s="64"/>
      <c r="AD246" s="64"/>
      <c r="AE246" s="64"/>
      <c r="AF246" s="65"/>
      <c r="AG246" s="64"/>
      <c r="AH246" s="64"/>
      <c r="AI246" s="64"/>
      <c r="AJ246" s="65"/>
      <c r="AK246" s="64"/>
      <c r="AL246" s="64"/>
    </row>
    <row r="247" spans="1:38" s="63" customFormat="1" ht="16.2" customHeight="1" x14ac:dyDescent="0.3">
      <c r="A247" s="63">
        <v>14159200</v>
      </c>
      <c r="B247" s="63">
        <v>23773037</v>
      </c>
      <c r="C247" s="63" t="s">
        <v>58</v>
      </c>
      <c r="D247" s="82" t="s">
        <v>212</v>
      </c>
      <c r="E247" s="82" t="s">
        <v>218</v>
      </c>
      <c r="F247" s="79">
        <v>0.7</v>
      </c>
      <c r="G247" s="64">
        <v>0.84</v>
      </c>
      <c r="H247" s="64" t="str">
        <f t="shared" si="2204"/>
        <v>VG</v>
      </c>
      <c r="I247" s="64"/>
      <c r="J247" s="64"/>
      <c r="K247" s="64"/>
      <c r="L247" s="65">
        <v>-1.7000000000000001E-2</v>
      </c>
      <c r="M247" s="64" t="str">
        <f t="shared" si="2205"/>
        <v>VG</v>
      </c>
      <c r="N247" s="64"/>
      <c r="O247" s="64"/>
      <c r="P247" s="64"/>
      <c r="Q247" s="64">
        <v>0.4</v>
      </c>
      <c r="R247" s="64" t="str">
        <f t="shared" si="2206"/>
        <v>VG</v>
      </c>
      <c r="S247" s="64"/>
      <c r="T247" s="64"/>
      <c r="U247" s="64"/>
      <c r="V247" s="64">
        <v>0.92</v>
      </c>
      <c r="W247" s="64" t="str">
        <f t="shared" si="2207"/>
        <v>VG</v>
      </c>
      <c r="X247" s="64"/>
      <c r="Y247" s="64"/>
      <c r="Z247" s="64"/>
      <c r="AA247" s="64"/>
      <c r="AB247" s="65"/>
      <c r="AC247" s="64"/>
      <c r="AD247" s="64"/>
      <c r="AE247" s="64"/>
      <c r="AF247" s="65"/>
      <c r="AG247" s="64"/>
      <c r="AH247" s="64"/>
      <c r="AI247" s="64"/>
      <c r="AJ247" s="65"/>
      <c r="AK247" s="64"/>
      <c r="AL247" s="64"/>
    </row>
    <row r="248" spans="1:38" s="63" customFormat="1" ht="16.2" customHeight="1" x14ac:dyDescent="0.3">
      <c r="A248" s="63">
        <v>14159200</v>
      </c>
      <c r="B248" s="63">
        <v>23773037</v>
      </c>
      <c r="C248" s="63" t="s">
        <v>58</v>
      </c>
      <c r="D248" s="82" t="s">
        <v>228</v>
      </c>
      <c r="E248" s="82" t="s">
        <v>233</v>
      </c>
      <c r="F248" s="79">
        <v>0.6</v>
      </c>
      <c r="G248" s="64">
        <v>0.89</v>
      </c>
      <c r="H248" s="64" t="str">
        <f t="shared" si="2204"/>
        <v>VG</v>
      </c>
      <c r="I248" s="64"/>
      <c r="J248" s="64"/>
      <c r="K248" s="64"/>
      <c r="L248" s="65">
        <v>3.6999999999999998E-2</v>
      </c>
      <c r="M248" s="64" t="str">
        <f t="shared" si="2205"/>
        <v>VG</v>
      </c>
      <c r="N248" s="64"/>
      <c r="O248" s="64"/>
      <c r="P248" s="64"/>
      <c r="Q248" s="64">
        <v>0.33</v>
      </c>
      <c r="R248" s="64" t="str">
        <f t="shared" si="2206"/>
        <v>VG</v>
      </c>
      <c r="S248" s="64"/>
      <c r="T248" s="64"/>
      <c r="U248" s="64"/>
      <c r="V248" s="64">
        <v>0.92</v>
      </c>
      <c r="W248" s="64" t="str">
        <f t="shared" si="2207"/>
        <v>VG</v>
      </c>
      <c r="X248" s="64"/>
      <c r="Y248" s="64"/>
      <c r="Z248" s="64"/>
      <c r="AA248" s="64"/>
      <c r="AB248" s="65"/>
      <c r="AC248" s="64"/>
      <c r="AD248" s="64"/>
      <c r="AE248" s="64"/>
      <c r="AF248" s="65"/>
      <c r="AG248" s="64"/>
      <c r="AH248" s="64"/>
      <c r="AI248" s="64"/>
      <c r="AJ248" s="65"/>
      <c r="AK248" s="64"/>
      <c r="AL248" s="64"/>
    </row>
    <row r="249" spans="1:38" s="63" customFormat="1" ht="16.2" customHeight="1" x14ac:dyDescent="0.3">
      <c r="A249" s="63">
        <v>14159200</v>
      </c>
      <c r="B249" s="63">
        <v>23773037</v>
      </c>
      <c r="C249" s="63" t="s">
        <v>58</v>
      </c>
      <c r="D249" s="82" t="s">
        <v>240</v>
      </c>
      <c r="E249" s="82" t="s">
        <v>233</v>
      </c>
      <c r="F249" s="79">
        <v>0.6</v>
      </c>
      <c r="G249" s="64">
        <v>0.89</v>
      </c>
      <c r="H249" s="64" t="str">
        <f t="shared" si="2204"/>
        <v>VG</v>
      </c>
      <c r="I249" s="64"/>
      <c r="J249" s="64"/>
      <c r="K249" s="64"/>
      <c r="L249" s="65">
        <v>3.6999999999999998E-2</v>
      </c>
      <c r="M249" s="64" t="str">
        <f t="shared" si="2205"/>
        <v>VG</v>
      </c>
      <c r="N249" s="64"/>
      <c r="O249" s="64"/>
      <c r="P249" s="64"/>
      <c r="Q249" s="64">
        <v>0.33</v>
      </c>
      <c r="R249" s="64" t="str">
        <f t="shared" si="2206"/>
        <v>VG</v>
      </c>
      <c r="S249" s="64"/>
      <c r="T249" s="64"/>
      <c r="U249" s="64"/>
      <c r="V249" s="64">
        <v>0.92</v>
      </c>
      <c r="W249" s="64" t="str">
        <f t="shared" si="2207"/>
        <v>VG</v>
      </c>
      <c r="X249" s="64"/>
      <c r="Y249" s="64"/>
      <c r="Z249" s="64"/>
      <c r="AA249" s="64"/>
      <c r="AB249" s="65"/>
      <c r="AC249" s="64"/>
      <c r="AD249" s="64"/>
      <c r="AE249" s="64"/>
      <c r="AF249" s="65"/>
      <c r="AG249" s="64"/>
      <c r="AH249" s="64"/>
      <c r="AI249" s="64"/>
      <c r="AJ249" s="65"/>
      <c r="AK249" s="64"/>
      <c r="AL249" s="64"/>
    </row>
    <row r="250" spans="1:38" s="63" customFormat="1" ht="16.2" customHeight="1" x14ac:dyDescent="0.3">
      <c r="A250" s="63">
        <v>14159200</v>
      </c>
      <c r="B250" s="63">
        <v>23773037</v>
      </c>
      <c r="C250" s="63" t="s">
        <v>58</v>
      </c>
      <c r="D250" s="82" t="s">
        <v>254</v>
      </c>
      <c r="E250" s="82" t="s">
        <v>258</v>
      </c>
      <c r="F250" s="79">
        <v>0.9</v>
      </c>
      <c r="G250" s="64">
        <v>0.79</v>
      </c>
      <c r="H250" s="64" t="str">
        <f t="shared" si="2204"/>
        <v>G</v>
      </c>
      <c r="I250" s="64"/>
      <c r="J250" s="64"/>
      <c r="K250" s="64"/>
      <c r="L250" s="65">
        <v>-0.10100000000000001</v>
      </c>
      <c r="M250" s="64" t="str">
        <f t="shared" si="2205"/>
        <v>S</v>
      </c>
      <c r="N250" s="64"/>
      <c r="O250" s="64"/>
      <c r="P250" s="64"/>
      <c r="Q250" s="64">
        <v>0.44</v>
      </c>
      <c r="R250" s="64" t="str">
        <f t="shared" si="2206"/>
        <v>VG</v>
      </c>
      <c r="S250" s="64"/>
      <c r="T250" s="64"/>
      <c r="U250" s="64"/>
      <c r="V250" s="64">
        <v>0.92</v>
      </c>
      <c r="W250" s="64" t="str">
        <f t="shared" si="2207"/>
        <v>VG</v>
      </c>
      <c r="X250" s="64"/>
      <c r="Y250" s="64"/>
      <c r="Z250" s="64"/>
      <c r="AA250" s="64"/>
      <c r="AB250" s="65"/>
      <c r="AC250" s="64"/>
      <c r="AD250" s="64"/>
      <c r="AE250" s="64"/>
      <c r="AF250" s="65"/>
      <c r="AG250" s="64"/>
      <c r="AH250" s="64"/>
      <c r="AI250" s="64"/>
      <c r="AJ250" s="65"/>
      <c r="AK250" s="64"/>
      <c r="AL250" s="64"/>
    </row>
    <row r="251" spans="1:38" s="63" customFormat="1" ht="16.2" customHeight="1" x14ac:dyDescent="0.3">
      <c r="A251" s="63">
        <v>14159200</v>
      </c>
      <c r="B251" s="63">
        <v>23773037</v>
      </c>
      <c r="C251" s="63" t="s">
        <v>58</v>
      </c>
      <c r="D251" s="82" t="s">
        <v>359</v>
      </c>
      <c r="E251" s="82" t="s">
        <v>258</v>
      </c>
      <c r="F251" s="79">
        <v>0.9</v>
      </c>
      <c r="G251" s="64">
        <v>0.8</v>
      </c>
      <c r="H251" s="64" t="str">
        <f t="shared" ref="H251" si="2208">IF(G251&gt;0.8,"VG",IF(G251&gt;0.7,"G",IF(G251&gt;0.45,"S","NS")))</f>
        <v>G</v>
      </c>
      <c r="I251" s="64"/>
      <c r="J251" s="64"/>
      <c r="K251" s="64"/>
      <c r="L251" s="65">
        <v>-0.10100000000000001</v>
      </c>
      <c r="M251" s="64" t="str">
        <f t="shared" ref="M251" si="2209">IF(ABS(L251)&lt;5%,"VG",IF(ABS(L251)&lt;10%,"G",IF(ABS(L251)&lt;15%,"S","NS")))</f>
        <v>S</v>
      </c>
      <c r="N251" s="64"/>
      <c r="O251" s="64"/>
      <c r="P251" s="64"/>
      <c r="Q251" s="64">
        <v>0.43</v>
      </c>
      <c r="R251" s="64" t="str">
        <f t="shared" ref="R251" si="2210">IF(Q251&lt;=0.5,"VG",IF(Q251&lt;=0.6,"G",IF(Q251&lt;=0.7,"S","NS")))</f>
        <v>VG</v>
      </c>
      <c r="S251" s="64"/>
      <c r="T251" s="64"/>
      <c r="U251" s="64"/>
      <c r="V251" s="64">
        <v>0.92</v>
      </c>
      <c r="W251" s="64" t="str">
        <f t="shared" ref="W251" si="2211">IF(V251&gt;0.85,"VG",IF(V251&gt;0.75,"G",IF(V251&gt;0.6,"S","NS")))</f>
        <v>VG</v>
      </c>
      <c r="X251" s="64"/>
      <c r="Y251" s="64"/>
      <c r="Z251" s="64"/>
      <c r="AA251" s="64"/>
      <c r="AB251" s="65"/>
      <c r="AC251" s="64"/>
      <c r="AD251" s="64"/>
      <c r="AE251" s="64"/>
      <c r="AF251" s="65"/>
      <c r="AG251" s="64"/>
      <c r="AH251" s="64"/>
      <c r="AI251" s="64"/>
      <c r="AJ251" s="65"/>
      <c r="AK251" s="64"/>
      <c r="AL251" s="64"/>
    </row>
    <row r="252" spans="1:38" s="63" customFormat="1" ht="16.2" customHeight="1" x14ac:dyDescent="0.3">
      <c r="A252" s="63">
        <v>14159200</v>
      </c>
      <c r="B252" s="63">
        <v>23773037</v>
      </c>
      <c r="C252" s="63" t="s">
        <v>58</v>
      </c>
      <c r="D252" s="82" t="s">
        <v>364</v>
      </c>
      <c r="E252" s="82" t="s">
        <v>258</v>
      </c>
      <c r="F252" s="79">
        <v>0.9</v>
      </c>
      <c r="G252" s="64">
        <v>0.8</v>
      </c>
      <c r="H252" s="64" t="str">
        <f t="shared" ref="H252" si="2212">IF(G252&gt;0.8,"VG",IF(G252&gt;0.7,"G",IF(G252&gt;0.45,"S","NS")))</f>
        <v>G</v>
      </c>
      <c r="I252" s="64"/>
      <c r="J252" s="64"/>
      <c r="K252" s="64"/>
      <c r="L252" s="65">
        <v>-0.1</v>
      </c>
      <c r="M252" s="64" t="str">
        <f t="shared" ref="M252" si="2213">IF(ABS(L252)&lt;5%,"VG",IF(ABS(L252)&lt;10%,"G",IF(ABS(L252)&lt;15%,"S","NS")))</f>
        <v>S</v>
      </c>
      <c r="N252" s="64"/>
      <c r="O252" s="64"/>
      <c r="P252" s="64"/>
      <c r="Q252" s="64">
        <v>0.42</v>
      </c>
      <c r="R252" s="64" t="str">
        <f t="shared" ref="R252" si="2214">IF(Q252&lt;=0.5,"VG",IF(Q252&lt;=0.6,"G",IF(Q252&lt;=0.7,"S","NS")))</f>
        <v>VG</v>
      </c>
      <c r="S252" s="64"/>
      <c r="T252" s="64"/>
      <c r="U252" s="64"/>
      <c r="V252" s="64">
        <v>0.92</v>
      </c>
      <c r="W252" s="64" t="str">
        <f t="shared" ref="W252" si="2215">IF(V252&gt;0.85,"VG",IF(V252&gt;0.75,"G",IF(V252&gt;0.6,"S","NS")))</f>
        <v>VG</v>
      </c>
      <c r="X252" s="64"/>
      <c r="Y252" s="64"/>
      <c r="Z252" s="64"/>
      <c r="AA252" s="64"/>
      <c r="AB252" s="65"/>
      <c r="AC252" s="64"/>
      <c r="AD252" s="64"/>
      <c r="AE252" s="64"/>
      <c r="AF252" s="65"/>
      <c r="AG252" s="64"/>
      <c r="AH252" s="64"/>
      <c r="AI252" s="64"/>
      <c r="AJ252" s="65"/>
      <c r="AK252" s="64"/>
      <c r="AL252" s="64"/>
    </row>
    <row r="253" spans="1:38" s="69" customFormat="1" x14ac:dyDescent="0.3">
      <c r="F253" s="80"/>
      <c r="G253" s="70"/>
      <c r="H253" s="70"/>
      <c r="I253" s="70"/>
      <c r="J253" s="70"/>
      <c r="K253" s="70"/>
      <c r="L253" s="71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1"/>
      <c r="AC253" s="70"/>
      <c r="AD253" s="70"/>
      <c r="AE253" s="70"/>
      <c r="AF253" s="71"/>
      <c r="AG253" s="70"/>
      <c r="AH253" s="70"/>
      <c r="AI253" s="70"/>
      <c r="AJ253" s="71"/>
      <c r="AK253" s="70"/>
      <c r="AL253" s="70"/>
    </row>
    <row r="254" spans="1:38" s="63" customFormat="1" x14ac:dyDescent="0.3">
      <c r="A254" s="63">
        <v>14159500</v>
      </c>
      <c r="B254" s="63">
        <v>23773009</v>
      </c>
      <c r="C254" s="63" t="s">
        <v>7</v>
      </c>
      <c r="D254" s="63" t="s">
        <v>168</v>
      </c>
      <c r="F254" s="79">
        <v>0.13</v>
      </c>
      <c r="G254" s="64">
        <v>0.59299999999999997</v>
      </c>
      <c r="H254" s="64" t="str">
        <f t="shared" ref="H254:H263" si="2216">IF(G254&gt;0.8,"VG",IF(G254&gt;0.7,"G",IF(G254&gt;0.45,"S","NS")))</f>
        <v>S</v>
      </c>
      <c r="I254" s="64"/>
      <c r="J254" s="64"/>
      <c r="K254" s="64"/>
      <c r="L254" s="65">
        <v>-1.4999999999999999E-2</v>
      </c>
      <c r="M254" s="64" t="str">
        <f t="shared" ref="M254:M263" si="2217">IF(ABS(L254)&lt;5%,"VG",IF(ABS(L254)&lt;10%,"G",IF(ABS(L254)&lt;15%,"S","NS")))</f>
        <v>VG</v>
      </c>
      <c r="N254" s="64"/>
      <c r="O254" s="64"/>
      <c r="P254" s="64"/>
      <c r="Q254" s="64">
        <v>0.63700000000000001</v>
      </c>
      <c r="R254" s="64" t="str">
        <f t="shared" ref="R254:R263" si="2218">IF(Q254&lt;=0.5,"VG",IF(Q254&lt;=0.6,"G",IF(Q254&lt;=0.7,"S","NS")))</f>
        <v>S</v>
      </c>
      <c r="S254" s="64"/>
      <c r="T254" s="64"/>
      <c r="U254" s="64"/>
      <c r="V254" s="64">
        <v>0.65</v>
      </c>
      <c r="W254" s="64" t="str">
        <f t="shared" ref="W254:W263" si="2219">IF(V254&gt;0.85,"VG",IF(V254&gt;0.75,"G",IF(V254&gt;0.6,"S","NS")))</f>
        <v>S</v>
      </c>
      <c r="X254" s="64"/>
      <c r="Y254" s="64"/>
      <c r="Z254" s="64"/>
      <c r="AA254" s="64"/>
      <c r="AB254" s="65"/>
      <c r="AC254" s="64"/>
      <c r="AD254" s="64"/>
      <c r="AE254" s="64"/>
      <c r="AF254" s="65"/>
      <c r="AG254" s="64"/>
      <c r="AH254" s="64"/>
      <c r="AI254" s="64"/>
      <c r="AJ254" s="65"/>
      <c r="AK254" s="64"/>
      <c r="AL254" s="64"/>
    </row>
    <row r="255" spans="1:38" s="63" customFormat="1" x14ac:dyDescent="0.3">
      <c r="A255" s="63">
        <v>14159500</v>
      </c>
      <c r="B255" s="63">
        <v>23773009</v>
      </c>
      <c r="C255" s="63" t="s">
        <v>7</v>
      </c>
      <c r="D255" s="63" t="s">
        <v>172</v>
      </c>
      <c r="F255" s="79">
        <v>1.6</v>
      </c>
      <c r="G255" s="64">
        <v>0.61</v>
      </c>
      <c r="H255" s="64" t="str">
        <f t="shared" si="2216"/>
        <v>S</v>
      </c>
      <c r="I255" s="64"/>
      <c r="J255" s="64"/>
      <c r="K255" s="64"/>
      <c r="L255" s="65">
        <v>-3.5000000000000003E-2</v>
      </c>
      <c r="M255" s="64" t="str">
        <f t="shared" si="2217"/>
        <v>VG</v>
      </c>
      <c r="N255" s="64"/>
      <c r="O255" s="64"/>
      <c r="P255" s="64"/>
      <c r="Q255" s="64">
        <v>0.62</v>
      </c>
      <c r="R255" s="64" t="str">
        <f t="shared" si="2218"/>
        <v>S</v>
      </c>
      <c r="S255" s="64"/>
      <c r="T255" s="64"/>
      <c r="U255" s="64"/>
      <c r="V255" s="64">
        <v>0.68</v>
      </c>
      <c r="W255" s="64" t="str">
        <f t="shared" si="2219"/>
        <v>S</v>
      </c>
      <c r="X255" s="64"/>
      <c r="Y255" s="64"/>
      <c r="Z255" s="64"/>
      <c r="AA255" s="64"/>
      <c r="AB255" s="65"/>
      <c r="AC255" s="64"/>
      <c r="AD255" s="64"/>
      <c r="AE255" s="64"/>
      <c r="AF255" s="65"/>
      <c r="AG255" s="64"/>
      <c r="AH255" s="64"/>
      <c r="AI255" s="64"/>
      <c r="AJ255" s="65"/>
      <c r="AK255" s="64"/>
      <c r="AL255" s="64"/>
    </row>
    <row r="256" spans="1:38" s="63" customFormat="1" x14ac:dyDescent="0.3">
      <c r="A256" s="63">
        <v>14159500</v>
      </c>
      <c r="B256" s="63">
        <v>23773009</v>
      </c>
      <c r="C256" s="63" t="s">
        <v>7</v>
      </c>
      <c r="D256" s="63" t="s">
        <v>174</v>
      </c>
      <c r="F256" s="79">
        <v>1.6</v>
      </c>
      <c r="G256" s="64">
        <v>0.61</v>
      </c>
      <c r="H256" s="64" t="str">
        <f t="shared" si="2216"/>
        <v>S</v>
      </c>
      <c r="I256" s="64"/>
      <c r="J256" s="64"/>
      <c r="K256" s="64"/>
      <c r="L256" s="65">
        <v>-3.2000000000000001E-2</v>
      </c>
      <c r="M256" s="64" t="str">
        <f t="shared" si="2217"/>
        <v>VG</v>
      </c>
      <c r="N256" s="64"/>
      <c r="O256" s="64"/>
      <c r="P256" s="64"/>
      <c r="Q256" s="64">
        <v>0.62</v>
      </c>
      <c r="R256" s="64" t="str">
        <f t="shared" si="2218"/>
        <v>S</v>
      </c>
      <c r="S256" s="64"/>
      <c r="T256" s="64"/>
      <c r="U256" s="64"/>
      <c r="V256" s="64">
        <v>0.69</v>
      </c>
      <c r="W256" s="64" t="str">
        <f t="shared" si="2219"/>
        <v>S</v>
      </c>
      <c r="X256" s="64"/>
      <c r="Y256" s="64"/>
      <c r="Z256" s="64"/>
      <c r="AA256" s="64"/>
      <c r="AB256" s="65"/>
      <c r="AC256" s="64"/>
      <c r="AD256" s="64"/>
      <c r="AE256" s="64"/>
      <c r="AF256" s="65"/>
      <c r="AG256" s="64"/>
      <c r="AH256" s="64"/>
      <c r="AI256" s="64"/>
      <c r="AJ256" s="65"/>
      <c r="AK256" s="64"/>
      <c r="AL256" s="64"/>
    </row>
    <row r="257" spans="1:38" s="63" customFormat="1" ht="28.8" x14ac:dyDescent="0.3">
      <c r="A257" s="63">
        <v>14159500</v>
      </c>
      <c r="B257" s="63">
        <v>23773009</v>
      </c>
      <c r="C257" s="63" t="s">
        <v>7</v>
      </c>
      <c r="D257" s="82" t="s">
        <v>175</v>
      </c>
      <c r="E257" s="82"/>
      <c r="F257" s="79">
        <v>1.6</v>
      </c>
      <c r="G257" s="64">
        <v>0.61</v>
      </c>
      <c r="H257" s="64" t="str">
        <f t="shared" si="2216"/>
        <v>S</v>
      </c>
      <c r="I257" s="64"/>
      <c r="J257" s="64"/>
      <c r="K257" s="64"/>
      <c r="L257" s="65">
        <v>-1.2999999999999999E-2</v>
      </c>
      <c r="M257" s="64" t="str">
        <f t="shared" si="2217"/>
        <v>VG</v>
      </c>
      <c r="N257" s="64"/>
      <c r="O257" s="64"/>
      <c r="P257" s="64"/>
      <c r="Q257" s="64">
        <v>0.62</v>
      </c>
      <c r="R257" s="64" t="str">
        <f t="shared" si="2218"/>
        <v>S</v>
      </c>
      <c r="S257" s="64"/>
      <c r="T257" s="64"/>
      <c r="U257" s="64"/>
      <c r="V257" s="64">
        <v>0.67</v>
      </c>
      <c r="W257" s="64" t="str">
        <f t="shared" si="2219"/>
        <v>S</v>
      </c>
      <c r="X257" s="64"/>
      <c r="Y257" s="64"/>
      <c r="Z257" s="64"/>
      <c r="AA257" s="64"/>
      <c r="AB257" s="65"/>
      <c r="AC257" s="64"/>
      <c r="AD257" s="64"/>
      <c r="AE257" s="64"/>
      <c r="AF257" s="65"/>
      <c r="AG257" s="64"/>
      <c r="AH257" s="64"/>
      <c r="AI257" s="64"/>
      <c r="AJ257" s="65"/>
      <c r="AK257" s="64"/>
      <c r="AL257" s="64"/>
    </row>
    <row r="258" spans="1:38" s="63" customFormat="1" x14ac:dyDescent="0.3">
      <c r="A258" s="63">
        <v>14159500</v>
      </c>
      <c r="B258" s="63">
        <v>23773009</v>
      </c>
      <c r="C258" s="63" t="s">
        <v>7</v>
      </c>
      <c r="D258" s="82" t="s">
        <v>177</v>
      </c>
      <c r="E258" s="82"/>
      <c r="F258" s="79">
        <v>1.8</v>
      </c>
      <c r="G258" s="64">
        <v>0.61</v>
      </c>
      <c r="H258" s="64" t="str">
        <f t="shared" si="2216"/>
        <v>S</v>
      </c>
      <c r="I258" s="64"/>
      <c r="J258" s="64"/>
      <c r="K258" s="64"/>
      <c r="L258" s="65">
        <v>7.1999999999999995E-2</v>
      </c>
      <c r="M258" s="64" t="str">
        <f t="shared" si="2217"/>
        <v>G</v>
      </c>
      <c r="N258" s="64"/>
      <c r="O258" s="64"/>
      <c r="P258" s="64"/>
      <c r="Q258" s="64">
        <v>0.62</v>
      </c>
      <c r="R258" s="64" t="str">
        <f t="shared" si="2218"/>
        <v>S</v>
      </c>
      <c r="S258" s="64"/>
      <c r="T258" s="64"/>
      <c r="U258" s="64"/>
      <c r="V258" s="64">
        <v>0.66</v>
      </c>
      <c r="W258" s="64" t="str">
        <f t="shared" si="2219"/>
        <v>S</v>
      </c>
      <c r="X258" s="64"/>
      <c r="Y258" s="64"/>
      <c r="Z258" s="64"/>
      <c r="AA258" s="64"/>
      <c r="AB258" s="65"/>
      <c r="AC258" s="64"/>
      <c r="AD258" s="64"/>
      <c r="AE258" s="64"/>
      <c r="AF258" s="65"/>
      <c r="AG258" s="64"/>
      <c r="AH258" s="64"/>
      <c r="AI258" s="64"/>
      <c r="AJ258" s="65"/>
      <c r="AK258" s="64"/>
      <c r="AL258" s="64"/>
    </row>
    <row r="259" spans="1:38" s="63" customFormat="1" x14ac:dyDescent="0.3">
      <c r="A259" s="63">
        <v>14159500</v>
      </c>
      <c r="B259" s="63">
        <v>23773009</v>
      </c>
      <c r="C259" s="63" t="s">
        <v>7</v>
      </c>
      <c r="D259" s="82" t="s">
        <v>178</v>
      </c>
      <c r="E259" s="82"/>
      <c r="F259" s="79">
        <v>1.6</v>
      </c>
      <c r="G259" s="64">
        <v>0.64</v>
      </c>
      <c r="H259" s="64" t="str">
        <f t="shared" si="2216"/>
        <v>S</v>
      </c>
      <c r="I259" s="64"/>
      <c r="J259" s="64"/>
      <c r="K259" s="64"/>
      <c r="L259" s="65">
        <v>0.09</v>
      </c>
      <c r="M259" s="64" t="str">
        <f t="shared" si="2217"/>
        <v>G</v>
      </c>
      <c r="N259" s="64"/>
      <c r="O259" s="64"/>
      <c r="P259" s="64"/>
      <c r="Q259" s="64">
        <v>0.57999999999999996</v>
      </c>
      <c r="R259" s="64" t="str">
        <f t="shared" si="2218"/>
        <v>G</v>
      </c>
      <c r="S259" s="64"/>
      <c r="T259" s="64"/>
      <c r="U259" s="64"/>
      <c r="V259" s="64">
        <v>0.69</v>
      </c>
      <c r="W259" s="64" t="str">
        <f t="shared" si="2219"/>
        <v>S</v>
      </c>
      <c r="X259" s="64"/>
      <c r="Y259" s="64"/>
      <c r="Z259" s="64"/>
      <c r="AA259" s="64"/>
      <c r="AB259" s="65"/>
      <c r="AC259" s="64"/>
      <c r="AD259" s="64"/>
      <c r="AE259" s="64"/>
      <c r="AF259" s="65"/>
      <c r="AG259" s="64"/>
      <c r="AH259" s="64"/>
      <c r="AI259" s="64"/>
      <c r="AJ259" s="65"/>
      <c r="AK259" s="64"/>
      <c r="AL259" s="64"/>
    </row>
    <row r="260" spans="1:38" s="47" customFormat="1" x14ac:dyDescent="0.3">
      <c r="A260" s="47">
        <v>14159500</v>
      </c>
      <c r="B260" s="47">
        <v>23773009</v>
      </c>
      <c r="C260" s="47" t="s">
        <v>7</v>
      </c>
      <c r="D260" s="112" t="s">
        <v>186</v>
      </c>
      <c r="E260" s="112"/>
      <c r="F260" s="100">
        <v>1.7</v>
      </c>
      <c r="G260" s="49">
        <v>0.65</v>
      </c>
      <c r="H260" s="49" t="str">
        <f t="shared" si="2216"/>
        <v>S</v>
      </c>
      <c r="I260" s="49"/>
      <c r="J260" s="49"/>
      <c r="K260" s="49"/>
      <c r="L260" s="50">
        <v>5.6000000000000001E-2</v>
      </c>
      <c r="M260" s="49" t="str">
        <f t="shared" si="2217"/>
        <v>G</v>
      </c>
      <c r="N260" s="49"/>
      <c r="O260" s="49"/>
      <c r="P260" s="49"/>
      <c r="Q260" s="49">
        <v>0.59</v>
      </c>
      <c r="R260" s="49" t="str">
        <f t="shared" si="2218"/>
        <v>G</v>
      </c>
      <c r="S260" s="49"/>
      <c r="T260" s="49"/>
      <c r="U260" s="49"/>
      <c r="V260" s="49">
        <v>0.68</v>
      </c>
      <c r="W260" s="49" t="str">
        <f t="shared" si="2219"/>
        <v>S</v>
      </c>
      <c r="X260" s="49"/>
      <c r="Y260" s="49"/>
      <c r="Z260" s="49"/>
      <c r="AA260" s="49"/>
      <c r="AB260" s="50"/>
      <c r="AC260" s="49"/>
      <c r="AD260" s="49"/>
      <c r="AE260" s="49"/>
      <c r="AF260" s="50"/>
      <c r="AG260" s="49"/>
      <c r="AH260" s="49"/>
      <c r="AI260" s="49"/>
      <c r="AJ260" s="50"/>
      <c r="AK260" s="49"/>
      <c r="AL260" s="49"/>
    </row>
    <row r="261" spans="1:38" s="47" customFormat="1" x14ac:dyDescent="0.3">
      <c r="A261" s="47">
        <v>14159500</v>
      </c>
      <c r="B261" s="47">
        <v>23773009</v>
      </c>
      <c r="C261" s="47" t="s">
        <v>7</v>
      </c>
      <c r="D261" s="112" t="s">
        <v>188</v>
      </c>
      <c r="E261" s="112"/>
      <c r="F261" s="100">
        <v>1.7</v>
      </c>
      <c r="G261" s="49">
        <v>0.64</v>
      </c>
      <c r="H261" s="49" t="str">
        <f t="shared" si="2216"/>
        <v>S</v>
      </c>
      <c r="I261" s="49"/>
      <c r="J261" s="49"/>
      <c r="K261" s="49"/>
      <c r="L261" s="50">
        <v>5.6000000000000001E-2</v>
      </c>
      <c r="M261" s="49" t="str">
        <f t="shared" si="2217"/>
        <v>G</v>
      </c>
      <c r="N261" s="49"/>
      <c r="O261" s="49"/>
      <c r="P261" s="49"/>
      <c r="Q261" s="49">
        <v>0.59</v>
      </c>
      <c r="R261" s="49" t="str">
        <f t="shared" si="2218"/>
        <v>G</v>
      </c>
      <c r="S261" s="49"/>
      <c r="T261" s="49"/>
      <c r="U261" s="49"/>
      <c r="V261" s="49">
        <v>0.68</v>
      </c>
      <c r="W261" s="49" t="str">
        <f t="shared" si="2219"/>
        <v>S</v>
      </c>
      <c r="X261" s="49"/>
      <c r="Y261" s="49"/>
      <c r="Z261" s="49"/>
      <c r="AA261" s="49"/>
      <c r="AB261" s="50"/>
      <c r="AC261" s="49"/>
      <c r="AD261" s="49"/>
      <c r="AE261" s="49"/>
      <c r="AF261" s="50"/>
      <c r="AG261" s="49"/>
      <c r="AH261" s="49"/>
      <c r="AI261" s="49"/>
      <c r="AJ261" s="50"/>
      <c r="AK261" s="49"/>
      <c r="AL261" s="49"/>
    </row>
    <row r="262" spans="1:38" s="47" customFormat="1" x14ac:dyDescent="0.3">
      <c r="A262" s="47">
        <v>14159500</v>
      </c>
      <c r="B262" s="47">
        <v>23773009</v>
      </c>
      <c r="C262" s="47" t="s">
        <v>7</v>
      </c>
      <c r="D262" s="112" t="s">
        <v>190</v>
      </c>
      <c r="E262" s="112"/>
      <c r="F262" s="100">
        <v>1.6</v>
      </c>
      <c r="G262" s="49">
        <v>0.54</v>
      </c>
      <c r="H262" s="49" t="str">
        <f t="shared" si="2216"/>
        <v>S</v>
      </c>
      <c r="I262" s="49"/>
      <c r="J262" s="49"/>
      <c r="K262" s="49"/>
      <c r="L262" s="50">
        <v>-6.8000000000000005E-2</v>
      </c>
      <c r="M262" s="49" t="str">
        <f t="shared" si="2217"/>
        <v>G</v>
      </c>
      <c r="N262" s="49"/>
      <c r="O262" s="49"/>
      <c r="P262" s="49"/>
      <c r="Q262" s="49">
        <v>0.67</v>
      </c>
      <c r="R262" s="49" t="str">
        <f t="shared" si="2218"/>
        <v>S</v>
      </c>
      <c r="S262" s="49"/>
      <c r="T262" s="49"/>
      <c r="U262" s="49"/>
      <c r="V262" s="49">
        <v>0.69</v>
      </c>
      <c r="W262" s="49" t="str">
        <f t="shared" si="2219"/>
        <v>S</v>
      </c>
      <c r="X262" s="49"/>
      <c r="Y262" s="49"/>
      <c r="Z262" s="49"/>
      <c r="AA262" s="49"/>
      <c r="AB262" s="50"/>
      <c r="AC262" s="49"/>
      <c r="AD262" s="49"/>
      <c r="AE262" s="49"/>
      <c r="AF262" s="50"/>
      <c r="AG262" s="49"/>
      <c r="AH262" s="49"/>
      <c r="AI262" s="49"/>
      <c r="AJ262" s="50"/>
      <c r="AK262" s="49"/>
      <c r="AL262" s="49"/>
    </row>
    <row r="263" spans="1:38" s="47" customFormat="1" x14ac:dyDescent="0.3">
      <c r="A263" s="47">
        <v>14159500</v>
      </c>
      <c r="B263" s="47">
        <v>23773009</v>
      </c>
      <c r="C263" s="47" t="s">
        <v>7</v>
      </c>
      <c r="D263" s="112" t="s">
        <v>192</v>
      </c>
      <c r="E263" s="112" t="s">
        <v>191</v>
      </c>
      <c r="F263" s="100">
        <v>1.6</v>
      </c>
      <c r="G263" s="49">
        <v>0.64</v>
      </c>
      <c r="H263" s="49" t="str">
        <f t="shared" si="2216"/>
        <v>S</v>
      </c>
      <c r="I263" s="49"/>
      <c r="J263" s="49"/>
      <c r="K263" s="49"/>
      <c r="L263" s="50">
        <v>2E-3</v>
      </c>
      <c r="M263" s="49" t="str">
        <f t="shared" si="2217"/>
        <v>VG</v>
      </c>
      <c r="N263" s="49"/>
      <c r="O263" s="49"/>
      <c r="P263" s="49"/>
      <c r="Q263" s="49">
        <v>0.64</v>
      </c>
      <c r="R263" s="49" t="str">
        <f t="shared" si="2218"/>
        <v>S</v>
      </c>
      <c r="S263" s="49"/>
      <c r="T263" s="49"/>
      <c r="U263" s="49"/>
      <c r="V263" s="49">
        <v>0.69</v>
      </c>
      <c r="W263" s="49" t="str">
        <f t="shared" si="2219"/>
        <v>S</v>
      </c>
      <c r="X263" s="49"/>
      <c r="Y263" s="49"/>
      <c r="Z263" s="49"/>
      <c r="AA263" s="49"/>
      <c r="AB263" s="50"/>
      <c r="AC263" s="49"/>
      <c r="AD263" s="49"/>
      <c r="AE263" s="49"/>
      <c r="AF263" s="50"/>
      <c r="AG263" s="49"/>
      <c r="AH263" s="49"/>
      <c r="AI263" s="49"/>
      <c r="AJ263" s="50"/>
      <c r="AK263" s="49"/>
      <c r="AL263" s="49"/>
    </row>
    <row r="264" spans="1:38" s="124" customFormat="1" x14ac:dyDescent="0.3">
      <c r="A264" s="124">
        <v>14159500</v>
      </c>
      <c r="B264" s="124">
        <v>23773009</v>
      </c>
      <c r="C264" s="124" t="s">
        <v>7</v>
      </c>
      <c r="D264" s="124" t="s">
        <v>204</v>
      </c>
      <c r="E264" s="124" t="s">
        <v>202</v>
      </c>
      <c r="F264" s="125">
        <v>1.7</v>
      </c>
      <c r="G264" s="126">
        <v>0.54</v>
      </c>
      <c r="H264" s="126" t="str">
        <f t="shared" ref="H264" si="2220">IF(G264&gt;0.8,"VG",IF(G264&gt;0.7,"G",IF(G264&gt;0.45,"S","NS")))</f>
        <v>S</v>
      </c>
      <c r="I264" s="126"/>
      <c r="J264" s="126"/>
      <c r="K264" s="126"/>
      <c r="L264" s="127">
        <v>-4.7E-2</v>
      </c>
      <c r="M264" s="126" t="str">
        <f t="shared" ref="M264" si="2221">IF(ABS(L264)&lt;5%,"VG",IF(ABS(L264)&lt;10%,"G",IF(ABS(L264)&lt;15%,"S","NS")))</f>
        <v>VG</v>
      </c>
      <c r="N264" s="126"/>
      <c r="O264" s="126"/>
      <c r="P264" s="126"/>
      <c r="Q264" s="126">
        <v>0.67</v>
      </c>
      <c r="R264" s="126" t="str">
        <f t="shared" ref="R264" si="2222">IF(Q264&lt;=0.5,"VG",IF(Q264&lt;=0.6,"G",IF(Q264&lt;=0.7,"S","NS")))</f>
        <v>S</v>
      </c>
      <c r="S264" s="126"/>
      <c r="T264" s="126"/>
      <c r="U264" s="126"/>
      <c r="V264" s="126">
        <v>0.67</v>
      </c>
      <c r="W264" s="126" t="str">
        <f t="shared" ref="W264" si="2223">IF(V264&gt;0.85,"VG",IF(V264&gt;0.75,"G",IF(V264&gt;0.6,"S","NS")))</f>
        <v>S</v>
      </c>
      <c r="X264" s="126"/>
      <c r="Y264" s="126"/>
      <c r="Z264" s="126"/>
      <c r="AA264" s="126"/>
      <c r="AB264" s="127"/>
      <c r="AC264" s="126"/>
      <c r="AD264" s="126"/>
      <c r="AE264" s="126"/>
      <c r="AF264" s="127"/>
      <c r="AG264" s="126"/>
      <c r="AH264" s="126"/>
      <c r="AI264" s="126"/>
      <c r="AJ264" s="127"/>
      <c r="AK264" s="126"/>
      <c r="AL264" s="126"/>
    </row>
    <row r="265" spans="1:38" s="124" customFormat="1" x14ac:dyDescent="0.3">
      <c r="A265" s="124">
        <v>14159500</v>
      </c>
      <c r="B265" s="124">
        <v>23773009</v>
      </c>
      <c r="C265" s="124" t="s">
        <v>7</v>
      </c>
      <c r="D265" s="124" t="s">
        <v>212</v>
      </c>
      <c r="E265" s="124" t="s">
        <v>217</v>
      </c>
      <c r="F265" s="125">
        <v>1.8</v>
      </c>
      <c r="G265" s="126">
        <v>0.56999999999999995</v>
      </c>
      <c r="H265" s="126" t="str">
        <f t="shared" ref="H265" si="2224">IF(G265&gt;0.8,"VG",IF(G265&gt;0.7,"G",IF(G265&gt;0.45,"S","NS")))</f>
        <v>S</v>
      </c>
      <c r="I265" s="126"/>
      <c r="J265" s="126"/>
      <c r="K265" s="126"/>
      <c r="L265" s="127">
        <v>0</v>
      </c>
      <c r="M265" s="126" t="str">
        <f t="shared" ref="M265" si="2225">IF(ABS(L265)&lt;5%,"VG",IF(ABS(L265)&lt;10%,"G",IF(ABS(L265)&lt;15%,"S","NS")))</f>
        <v>VG</v>
      </c>
      <c r="N265" s="126"/>
      <c r="O265" s="126"/>
      <c r="P265" s="126"/>
      <c r="Q265" s="126">
        <v>0.65</v>
      </c>
      <c r="R265" s="126" t="str">
        <f t="shared" ref="R265" si="2226">IF(Q265&lt;=0.5,"VG",IF(Q265&lt;=0.6,"G",IF(Q265&lt;=0.7,"S","NS")))</f>
        <v>S</v>
      </c>
      <c r="S265" s="126"/>
      <c r="T265" s="126"/>
      <c r="U265" s="126"/>
      <c r="V265" s="126">
        <v>0.64</v>
      </c>
      <c r="W265" s="126" t="str">
        <f t="shared" ref="W265" si="2227">IF(V265&gt;0.85,"VG",IF(V265&gt;0.75,"G",IF(V265&gt;0.6,"S","NS")))</f>
        <v>S</v>
      </c>
      <c r="X265" s="126"/>
      <c r="Y265" s="126"/>
      <c r="Z265" s="126"/>
      <c r="AA265" s="126"/>
      <c r="AB265" s="127"/>
      <c r="AC265" s="126"/>
      <c r="AD265" s="126"/>
      <c r="AE265" s="126"/>
      <c r="AF265" s="127"/>
      <c r="AG265" s="126"/>
      <c r="AH265" s="126"/>
      <c r="AI265" s="126"/>
      <c r="AJ265" s="127"/>
      <c r="AK265" s="126"/>
      <c r="AL265" s="126"/>
    </row>
    <row r="266" spans="1:38" s="132" customFormat="1" x14ac:dyDescent="0.3">
      <c r="A266" s="132">
        <v>14159500</v>
      </c>
      <c r="B266" s="132">
        <v>23773009</v>
      </c>
      <c r="C266" s="132" t="s">
        <v>7</v>
      </c>
      <c r="D266" s="132" t="s">
        <v>228</v>
      </c>
      <c r="E266" s="132" t="s">
        <v>232</v>
      </c>
      <c r="F266" s="133">
        <v>2.7</v>
      </c>
      <c r="G266" s="134">
        <v>0.01</v>
      </c>
      <c r="H266" s="134" t="str">
        <f t="shared" ref="H266" si="2228">IF(G266&gt;0.8,"VG",IF(G266&gt;0.7,"G",IF(G266&gt;0.45,"S","NS")))</f>
        <v>NS</v>
      </c>
      <c r="I266" s="134"/>
      <c r="J266" s="134"/>
      <c r="K266" s="134"/>
      <c r="L266" s="135">
        <v>0.40699999999999997</v>
      </c>
      <c r="M266" s="134" t="str">
        <f t="shared" ref="M266" si="2229">IF(ABS(L266)&lt;5%,"VG",IF(ABS(L266)&lt;10%,"G",IF(ABS(L266)&lt;15%,"S","NS")))</f>
        <v>NS</v>
      </c>
      <c r="N266" s="134"/>
      <c r="O266" s="134"/>
      <c r="P266" s="134"/>
      <c r="Q266" s="134">
        <v>0.8</v>
      </c>
      <c r="R266" s="134" t="str">
        <f t="shared" ref="R266" si="2230">IF(Q266&lt;=0.5,"VG",IF(Q266&lt;=0.6,"G",IF(Q266&lt;=0.7,"S","NS")))</f>
        <v>NS</v>
      </c>
      <c r="S266" s="134"/>
      <c r="T266" s="134"/>
      <c r="U266" s="134"/>
      <c r="V266" s="134">
        <v>0.65</v>
      </c>
      <c r="W266" s="134" t="str">
        <f t="shared" ref="W266" si="2231">IF(V266&gt;0.85,"VG",IF(V266&gt;0.75,"G",IF(V266&gt;0.6,"S","NS")))</f>
        <v>S</v>
      </c>
      <c r="X266" s="134"/>
      <c r="Y266" s="134"/>
      <c r="Z266" s="134"/>
      <c r="AA266" s="134"/>
      <c r="AB266" s="135"/>
      <c r="AC266" s="134"/>
      <c r="AD266" s="134"/>
      <c r="AE266" s="134"/>
      <c r="AF266" s="135"/>
      <c r="AG266" s="134"/>
      <c r="AH266" s="134"/>
      <c r="AI266" s="134"/>
      <c r="AJ266" s="135"/>
      <c r="AK266" s="134"/>
      <c r="AL266" s="134"/>
    </row>
    <row r="267" spans="1:38" s="132" customFormat="1" x14ac:dyDescent="0.3">
      <c r="A267" s="132">
        <v>14159500</v>
      </c>
      <c r="B267" s="132">
        <v>23773009</v>
      </c>
      <c r="C267" s="132" t="s">
        <v>7</v>
      </c>
      <c r="D267" s="132" t="s">
        <v>240</v>
      </c>
      <c r="E267" s="132" t="s">
        <v>242</v>
      </c>
      <c r="F267" s="133">
        <v>2.9</v>
      </c>
      <c r="G267" s="134">
        <v>-0.12</v>
      </c>
      <c r="H267" s="134" t="str">
        <f t="shared" ref="H267" si="2232">IF(G267&gt;0.8,"VG",IF(G267&gt;0.7,"G",IF(G267&gt;0.45,"S","NS")))</f>
        <v>NS</v>
      </c>
      <c r="I267" s="134"/>
      <c r="J267" s="134"/>
      <c r="K267" s="134"/>
      <c r="L267" s="135">
        <v>0.46400000000000002</v>
      </c>
      <c r="M267" s="134" t="str">
        <f t="shared" ref="M267" si="2233">IF(ABS(L267)&lt;5%,"VG",IF(ABS(L267)&lt;10%,"G",IF(ABS(L267)&lt;15%,"S","NS")))</f>
        <v>NS</v>
      </c>
      <c r="N267" s="134"/>
      <c r="O267" s="134"/>
      <c r="P267" s="134"/>
      <c r="Q267" s="134">
        <v>0.82</v>
      </c>
      <c r="R267" s="134" t="str">
        <f t="shared" ref="R267" si="2234">IF(Q267&lt;=0.5,"VG",IF(Q267&lt;=0.6,"G",IF(Q267&lt;=0.7,"S","NS")))</f>
        <v>NS</v>
      </c>
      <c r="S267" s="134"/>
      <c r="T267" s="134"/>
      <c r="U267" s="134"/>
      <c r="V267" s="134">
        <v>0.66</v>
      </c>
      <c r="W267" s="134" t="str">
        <f t="shared" ref="W267" si="2235">IF(V267&gt;0.85,"VG",IF(V267&gt;0.75,"G",IF(V267&gt;0.6,"S","NS")))</f>
        <v>S</v>
      </c>
      <c r="X267" s="134"/>
      <c r="Y267" s="134"/>
      <c r="Z267" s="134"/>
      <c r="AA267" s="134"/>
      <c r="AB267" s="135"/>
      <c r="AC267" s="134"/>
      <c r="AD267" s="134"/>
      <c r="AE267" s="134"/>
      <c r="AF267" s="135"/>
      <c r="AG267" s="134"/>
      <c r="AH267" s="134"/>
      <c r="AI267" s="134"/>
      <c r="AJ267" s="135"/>
      <c r="AK267" s="134"/>
      <c r="AL267" s="134"/>
    </row>
    <row r="268" spans="1:38" s="124" customFormat="1" x14ac:dyDescent="0.3">
      <c r="A268" s="124">
        <v>14159500</v>
      </c>
      <c r="B268" s="124">
        <v>23773009</v>
      </c>
      <c r="C268" s="124" t="s">
        <v>7</v>
      </c>
      <c r="D268" s="124" t="s">
        <v>245</v>
      </c>
      <c r="E268" s="124" t="s">
        <v>243</v>
      </c>
      <c r="F268" s="125">
        <v>2</v>
      </c>
      <c r="G268" s="126">
        <v>0.51</v>
      </c>
      <c r="H268" s="126" t="str">
        <f t="shared" ref="H268" si="2236">IF(G268&gt;0.8,"VG",IF(G268&gt;0.7,"G",IF(G268&gt;0.45,"S","NS")))</f>
        <v>S</v>
      </c>
      <c r="I268" s="126"/>
      <c r="J268" s="126"/>
      <c r="K268" s="126"/>
      <c r="L268" s="127">
        <v>0.153</v>
      </c>
      <c r="M268" s="126" t="str">
        <f t="shared" ref="M268" si="2237">IF(ABS(L268)&lt;5%,"VG",IF(ABS(L268)&lt;10%,"G",IF(ABS(L268)&lt;15%,"S","NS")))</f>
        <v>NS</v>
      </c>
      <c r="N268" s="126"/>
      <c r="O268" s="126"/>
      <c r="P268" s="126"/>
      <c r="Q268" s="126">
        <v>0.66</v>
      </c>
      <c r="R268" s="126" t="str">
        <f t="shared" ref="R268" si="2238">IF(Q268&lt;=0.5,"VG",IF(Q268&lt;=0.6,"G",IF(Q268&lt;=0.7,"S","NS")))</f>
        <v>S</v>
      </c>
      <c r="S268" s="126"/>
      <c r="T268" s="126"/>
      <c r="U268" s="126"/>
      <c r="V268" s="126">
        <v>0.63</v>
      </c>
      <c r="W268" s="126" t="str">
        <f t="shared" ref="W268" si="2239">IF(V268&gt;0.85,"VG",IF(V268&gt;0.75,"G",IF(V268&gt;0.6,"S","NS")))</f>
        <v>S</v>
      </c>
      <c r="X268" s="126"/>
      <c r="Y268" s="126"/>
      <c r="Z268" s="126"/>
      <c r="AA268" s="126"/>
      <c r="AB268" s="127"/>
      <c r="AC268" s="126"/>
      <c r="AD268" s="126"/>
      <c r="AE268" s="126"/>
      <c r="AF268" s="127"/>
      <c r="AG268" s="126"/>
      <c r="AH268" s="126"/>
      <c r="AI268" s="126"/>
      <c r="AJ268" s="127"/>
      <c r="AK268" s="126"/>
      <c r="AL268" s="126"/>
    </row>
    <row r="269" spans="1:38" s="124" customFormat="1" x14ac:dyDescent="0.3">
      <c r="A269" s="124">
        <v>14159500</v>
      </c>
      <c r="B269" s="124">
        <v>23773009</v>
      </c>
      <c r="C269" s="124" t="s">
        <v>7</v>
      </c>
      <c r="D269" s="124" t="s">
        <v>251</v>
      </c>
      <c r="E269" s="124" t="s">
        <v>252</v>
      </c>
      <c r="F269" s="125">
        <v>1.9</v>
      </c>
      <c r="G269" s="126">
        <v>0.53</v>
      </c>
      <c r="H269" s="126" t="str">
        <f t="shared" ref="H269" si="2240">IF(G269&gt;0.8,"VG",IF(G269&gt;0.7,"G",IF(G269&gt;0.45,"S","NS")))</f>
        <v>S</v>
      </c>
      <c r="I269" s="126"/>
      <c r="J269" s="126"/>
      <c r="K269" s="126"/>
      <c r="L269" s="127">
        <v>0.14499999999999999</v>
      </c>
      <c r="M269" s="126" t="str">
        <f t="shared" ref="M269" si="2241">IF(ABS(L269)&lt;5%,"VG",IF(ABS(L269)&lt;10%,"G",IF(ABS(L269)&lt;15%,"S","NS")))</f>
        <v>S</v>
      </c>
      <c r="N269" s="126"/>
      <c r="O269" s="126"/>
      <c r="P269" s="126"/>
      <c r="Q269" s="126">
        <v>0.65</v>
      </c>
      <c r="R269" s="126" t="str">
        <f t="shared" ref="R269" si="2242">IF(Q269&lt;=0.5,"VG",IF(Q269&lt;=0.6,"G",IF(Q269&lt;=0.7,"S","NS")))</f>
        <v>S</v>
      </c>
      <c r="S269" s="126"/>
      <c r="T269" s="126"/>
      <c r="U269" s="126"/>
      <c r="V269" s="126">
        <v>0.63</v>
      </c>
      <c r="W269" s="126" t="str">
        <f t="shared" ref="W269" si="2243">IF(V269&gt;0.85,"VG",IF(V269&gt;0.75,"G",IF(V269&gt;0.6,"S","NS")))</f>
        <v>S</v>
      </c>
      <c r="X269" s="126"/>
      <c r="Y269" s="126"/>
      <c r="Z269" s="126"/>
      <c r="AA269" s="126"/>
      <c r="AB269" s="127"/>
      <c r="AC269" s="126"/>
      <c r="AD269" s="126"/>
      <c r="AE269" s="126"/>
      <c r="AF269" s="127"/>
      <c r="AG269" s="126"/>
      <c r="AH269" s="126"/>
      <c r="AI269" s="126"/>
      <c r="AJ269" s="127"/>
      <c r="AK269" s="126"/>
      <c r="AL269" s="126"/>
    </row>
    <row r="270" spans="1:38" s="120" customFormat="1" x14ac:dyDescent="0.3">
      <c r="A270" s="120">
        <v>14159500</v>
      </c>
      <c r="B270" s="120">
        <v>23773009</v>
      </c>
      <c r="C270" s="120" t="s">
        <v>7</v>
      </c>
      <c r="D270" s="120" t="s">
        <v>254</v>
      </c>
      <c r="E270" s="120" t="s">
        <v>257</v>
      </c>
      <c r="F270" s="121">
        <v>1.7</v>
      </c>
      <c r="G270" s="122">
        <v>0.63</v>
      </c>
      <c r="H270" s="122" t="str">
        <f t="shared" ref="H270" si="2244">IF(G270&gt;0.8,"VG",IF(G270&gt;0.7,"G",IF(G270&gt;0.45,"S","NS")))</f>
        <v>S</v>
      </c>
      <c r="I270" s="122"/>
      <c r="J270" s="122"/>
      <c r="K270" s="122"/>
      <c r="L270" s="123">
        <v>2.1999999999999999E-2</v>
      </c>
      <c r="M270" s="122" t="str">
        <f t="shared" ref="M270" si="2245">IF(ABS(L270)&lt;5%,"VG",IF(ABS(L270)&lt;10%,"G",IF(ABS(L270)&lt;15%,"S","NS")))</f>
        <v>VG</v>
      </c>
      <c r="N270" s="122"/>
      <c r="O270" s="122"/>
      <c r="P270" s="122"/>
      <c r="Q270" s="122">
        <v>0.61</v>
      </c>
      <c r="R270" s="122" t="str">
        <f t="shared" ref="R270" si="2246">IF(Q270&lt;=0.5,"VG",IF(Q270&lt;=0.6,"G",IF(Q270&lt;=0.7,"S","NS")))</f>
        <v>S</v>
      </c>
      <c r="S270" s="122"/>
      <c r="T270" s="122"/>
      <c r="U270" s="122"/>
      <c r="V270" s="122">
        <v>0.63</v>
      </c>
      <c r="W270" s="122" t="str">
        <f t="shared" ref="W270" si="2247">IF(V270&gt;0.85,"VG",IF(V270&gt;0.75,"G",IF(V270&gt;0.6,"S","NS")))</f>
        <v>S</v>
      </c>
      <c r="X270" s="122"/>
      <c r="Y270" s="122"/>
      <c r="Z270" s="122"/>
      <c r="AA270" s="122"/>
      <c r="AB270" s="123"/>
      <c r="AC270" s="122"/>
      <c r="AD270" s="122"/>
      <c r="AE270" s="122"/>
      <c r="AF270" s="123"/>
      <c r="AG270" s="122"/>
      <c r="AH270" s="122"/>
      <c r="AI270" s="122"/>
      <c r="AJ270" s="123"/>
      <c r="AK270" s="122"/>
      <c r="AL270" s="122"/>
    </row>
    <row r="271" spans="1:38" s="120" customFormat="1" x14ac:dyDescent="0.3">
      <c r="A271" s="120">
        <v>14159500</v>
      </c>
      <c r="B271" s="120">
        <v>23773009</v>
      </c>
      <c r="C271" s="120" t="s">
        <v>7</v>
      </c>
      <c r="D271" s="120" t="s">
        <v>359</v>
      </c>
      <c r="E271" s="120" t="s">
        <v>363</v>
      </c>
      <c r="F271" s="121">
        <v>1.7</v>
      </c>
      <c r="G271" s="122">
        <v>0.62</v>
      </c>
      <c r="H271" s="122" t="str">
        <f t="shared" ref="H271" si="2248">IF(G271&gt;0.8,"VG",IF(G271&gt;0.7,"G",IF(G271&gt;0.45,"S","NS")))</f>
        <v>S</v>
      </c>
      <c r="I271" s="122"/>
      <c r="J271" s="122"/>
      <c r="K271" s="122"/>
      <c r="L271" s="123">
        <v>1.2E-2</v>
      </c>
      <c r="M271" s="122" t="str">
        <f t="shared" ref="M271" si="2249">IF(ABS(L271)&lt;5%,"VG",IF(ABS(L271)&lt;10%,"G",IF(ABS(L271)&lt;15%,"S","NS")))</f>
        <v>VG</v>
      </c>
      <c r="N271" s="122"/>
      <c r="O271" s="122"/>
      <c r="P271" s="122"/>
      <c r="Q271" s="122">
        <v>0.62</v>
      </c>
      <c r="R271" s="122" t="str">
        <f t="shared" ref="R271" si="2250">IF(Q271&lt;=0.5,"VG",IF(Q271&lt;=0.6,"G",IF(Q271&lt;=0.7,"S","NS")))</f>
        <v>S</v>
      </c>
      <c r="S271" s="122"/>
      <c r="T271" s="122"/>
      <c r="U271" s="122"/>
      <c r="V271" s="122">
        <v>0.62</v>
      </c>
      <c r="W271" s="122" t="str">
        <f t="shared" ref="W271" si="2251">IF(V271&gt;0.85,"VG",IF(V271&gt;0.75,"G",IF(V271&gt;0.6,"S","NS")))</f>
        <v>S</v>
      </c>
      <c r="X271" s="122"/>
      <c r="Y271" s="122"/>
      <c r="Z271" s="122"/>
      <c r="AA271" s="122"/>
      <c r="AB271" s="123"/>
      <c r="AC271" s="122"/>
      <c r="AD271" s="122"/>
      <c r="AE271" s="122"/>
      <c r="AF271" s="123"/>
      <c r="AG271" s="122"/>
      <c r="AH271" s="122"/>
      <c r="AI271" s="122"/>
      <c r="AJ271" s="123"/>
      <c r="AK271" s="122"/>
      <c r="AL271" s="122"/>
    </row>
    <row r="272" spans="1:38" s="120" customFormat="1" x14ac:dyDescent="0.3">
      <c r="A272" s="120">
        <v>14159500</v>
      </c>
      <c r="B272" s="120">
        <v>23773009</v>
      </c>
      <c r="C272" s="120" t="s">
        <v>7</v>
      </c>
      <c r="D272" s="120" t="s">
        <v>364</v>
      </c>
      <c r="E272" s="120" t="s">
        <v>363</v>
      </c>
      <c r="F272" s="121">
        <v>1.7</v>
      </c>
      <c r="G272" s="122">
        <v>0.62</v>
      </c>
      <c r="H272" s="122" t="str">
        <f t="shared" ref="H272" si="2252">IF(G272&gt;0.8,"VG",IF(G272&gt;0.7,"G",IF(G272&gt;0.45,"S","NS")))</f>
        <v>S</v>
      </c>
      <c r="I272" s="122"/>
      <c r="J272" s="122"/>
      <c r="K272" s="122"/>
      <c r="L272" s="123">
        <v>1.2999999999999999E-2</v>
      </c>
      <c r="M272" s="122" t="str">
        <f t="shared" ref="M272" si="2253">IF(ABS(L272)&lt;5%,"VG",IF(ABS(L272)&lt;10%,"G",IF(ABS(L272)&lt;15%,"S","NS")))</f>
        <v>VG</v>
      </c>
      <c r="N272" s="122"/>
      <c r="O272" s="122"/>
      <c r="P272" s="122"/>
      <c r="Q272" s="122">
        <v>0.62</v>
      </c>
      <c r="R272" s="122" t="str">
        <f t="shared" ref="R272" si="2254">IF(Q272&lt;=0.5,"VG",IF(Q272&lt;=0.6,"G",IF(Q272&lt;=0.7,"S","NS")))</f>
        <v>S</v>
      </c>
      <c r="S272" s="122"/>
      <c r="T272" s="122"/>
      <c r="U272" s="122"/>
      <c r="V272" s="122">
        <v>0.62</v>
      </c>
      <c r="W272" s="122" t="str">
        <f t="shared" ref="W272" si="2255">IF(V272&gt;0.85,"VG",IF(V272&gt;0.75,"G",IF(V272&gt;0.6,"S","NS")))</f>
        <v>S</v>
      </c>
      <c r="X272" s="122"/>
      <c r="Y272" s="122"/>
      <c r="Z272" s="122"/>
      <c r="AA272" s="122"/>
      <c r="AB272" s="123"/>
      <c r="AC272" s="122"/>
      <c r="AD272" s="122"/>
      <c r="AE272" s="122"/>
      <c r="AF272" s="123"/>
      <c r="AG272" s="122"/>
      <c r="AH272" s="122"/>
      <c r="AI272" s="122"/>
      <c r="AJ272" s="123"/>
      <c r="AK272" s="122"/>
      <c r="AL272" s="122"/>
    </row>
    <row r="273" spans="1:38" s="136" customFormat="1" x14ac:dyDescent="0.3">
      <c r="F273" s="137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9"/>
      <c r="AC273" s="138"/>
      <c r="AD273" s="138"/>
      <c r="AE273" s="138"/>
      <c r="AF273" s="139"/>
      <c r="AG273" s="138"/>
      <c r="AH273" s="138"/>
      <c r="AI273" s="138"/>
      <c r="AJ273" s="139"/>
      <c r="AK273" s="138"/>
      <c r="AL273" s="138"/>
    </row>
    <row r="274" spans="1:38" s="69" customFormat="1" x14ac:dyDescent="0.3">
      <c r="A274" s="69">
        <v>14161100</v>
      </c>
      <c r="B274" s="69">
        <v>23773429</v>
      </c>
      <c r="C274" s="69" t="s">
        <v>59</v>
      </c>
      <c r="D274" s="69" t="s">
        <v>55</v>
      </c>
      <c r="F274" s="80"/>
      <c r="G274" s="70">
        <v>0.90400000000000003</v>
      </c>
      <c r="H274" s="70" t="str">
        <f t="shared" ref="H274:H280" si="2256">IF(G274&gt;0.8,"VG",IF(G274&gt;0.7,"G",IF(G274&gt;0.45,"S","NS")))</f>
        <v>VG</v>
      </c>
      <c r="I274" s="70"/>
      <c r="J274" s="70"/>
      <c r="K274" s="70"/>
      <c r="L274" s="71">
        <v>5.8000000000000003E-2</v>
      </c>
      <c r="M274" s="70" t="str">
        <f t="shared" ref="M274:M280" si="2257">IF(ABS(L274)&lt;5%,"VG",IF(ABS(L274)&lt;10%,"G",IF(ABS(L274)&lt;15%,"S","NS")))</f>
        <v>G</v>
      </c>
      <c r="N274" s="70"/>
      <c r="O274" s="70"/>
      <c r="P274" s="70"/>
      <c r="Q274" s="70">
        <v>0.307</v>
      </c>
      <c r="R274" s="70" t="str">
        <f t="shared" ref="R274:R280" si="2258">IF(Q274&lt;=0.5,"VG",IF(Q274&lt;=0.6,"G",IF(Q274&lt;=0.7,"S","NS")))</f>
        <v>VG</v>
      </c>
      <c r="S274" s="70"/>
      <c r="T274" s="70"/>
      <c r="U274" s="70"/>
      <c r="V274" s="70">
        <v>0.91900000000000004</v>
      </c>
      <c r="W274" s="70" t="str">
        <f t="shared" ref="W274:W280" si="2259">IF(V274&gt;0.85,"VG",IF(V274&gt;0.75,"G",IF(V274&gt;0.6,"S","NS")))</f>
        <v>VG</v>
      </c>
      <c r="X274" s="70"/>
      <c r="Y274" s="70"/>
      <c r="Z274" s="70"/>
      <c r="AA274" s="70"/>
      <c r="AB274" s="71"/>
      <c r="AC274" s="70"/>
      <c r="AD274" s="70"/>
      <c r="AE274" s="70"/>
      <c r="AF274" s="71"/>
      <c r="AG274" s="70"/>
      <c r="AH274" s="70"/>
      <c r="AI274" s="70"/>
      <c r="AJ274" s="71"/>
      <c r="AK274" s="70"/>
      <c r="AL274" s="70"/>
    </row>
    <row r="275" spans="1:38" s="69" customFormat="1" x14ac:dyDescent="0.3">
      <c r="A275" s="69">
        <v>14161100</v>
      </c>
      <c r="B275" s="69">
        <v>23773429</v>
      </c>
      <c r="C275" s="69" t="s">
        <v>59</v>
      </c>
      <c r="D275" s="69" t="s">
        <v>163</v>
      </c>
      <c r="F275" s="80"/>
      <c r="G275" s="70">
        <v>-2.8000000000000001E-2</v>
      </c>
      <c r="H275" s="70" t="str">
        <f t="shared" si="2256"/>
        <v>NS</v>
      </c>
      <c r="I275" s="70"/>
      <c r="J275" s="70"/>
      <c r="K275" s="70"/>
      <c r="L275" s="71">
        <v>0.47</v>
      </c>
      <c r="M275" s="70" t="str">
        <f t="shared" si="2257"/>
        <v>NS</v>
      </c>
      <c r="N275" s="70"/>
      <c r="O275" s="70"/>
      <c r="P275" s="70"/>
      <c r="Q275" s="70">
        <v>0.83399999999999996</v>
      </c>
      <c r="R275" s="70" t="str">
        <f t="shared" si="2258"/>
        <v>NS</v>
      </c>
      <c r="S275" s="70"/>
      <c r="T275" s="70"/>
      <c r="U275" s="70"/>
      <c r="V275" s="70">
        <v>0.89200000000000002</v>
      </c>
      <c r="W275" s="70" t="str">
        <f t="shared" si="2259"/>
        <v>VG</v>
      </c>
      <c r="X275" s="70"/>
      <c r="Y275" s="70"/>
      <c r="Z275" s="70"/>
      <c r="AA275" s="70"/>
      <c r="AB275" s="71"/>
      <c r="AC275" s="70"/>
      <c r="AD275" s="70"/>
      <c r="AE275" s="70"/>
      <c r="AF275" s="71"/>
      <c r="AG275" s="70"/>
      <c r="AH275" s="70"/>
      <c r="AI275" s="70"/>
      <c r="AJ275" s="71"/>
      <c r="AK275" s="70"/>
      <c r="AL275" s="70"/>
    </row>
    <row r="276" spans="1:38" s="69" customFormat="1" x14ac:dyDescent="0.3">
      <c r="A276" s="69">
        <v>14161100</v>
      </c>
      <c r="B276" s="69">
        <v>23773429</v>
      </c>
      <c r="C276" s="69" t="s">
        <v>59</v>
      </c>
      <c r="D276" s="69" t="s">
        <v>165</v>
      </c>
      <c r="F276" s="80"/>
      <c r="G276" s="70">
        <v>0.82499999999999996</v>
      </c>
      <c r="H276" s="70" t="str">
        <f t="shared" si="2256"/>
        <v>VG</v>
      </c>
      <c r="I276" s="70"/>
      <c r="J276" s="70"/>
      <c r="K276" s="70"/>
      <c r="L276" s="71">
        <v>-6.7000000000000004E-2</v>
      </c>
      <c r="M276" s="70" t="str">
        <f t="shared" si="2257"/>
        <v>G</v>
      </c>
      <c r="N276" s="70"/>
      <c r="O276" s="70"/>
      <c r="P276" s="70"/>
      <c r="Q276" s="70">
        <v>0.41299999999999998</v>
      </c>
      <c r="R276" s="70" t="str">
        <f t="shared" si="2258"/>
        <v>VG</v>
      </c>
      <c r="S276" s="70"/>
      <c r="T276" s="70"/>
      <c r="U276" s="70"/>
      <c r="V276" s="70">
        <v>0.89500000000000002</v>
      </c>
      <c r="W276" s="70" t="str">
        <f t="shared" si="2259"/>
        <v>VG</v>
      </c>
      <c r="X276" s="70"/>
      <c r="Y276" s="70"/>
      <c r="Z276" s="70"/>
      <c r="AA276" s="70"/>
      <c r="AB276" s="71"/>
      <c r="AC276" s="70"/>
      <c r="AD276" s="70"/>
      <c r="AE276" s="70"/>
      <c r="AF276" s="71"/>
      <c r="AG276" s="70"/>
      <c r="AH276" s="70"/>
      <c r="AI276" s="70"/>
      <c r="AJ276" s="71"/>
      <c r="AK276" s="70"/>
      <c r="AL276" s="70"/>
    </row>
    <row r="277" spans="1:38" s="63" customFormat="1" x14ac:dyDescent="0.3">
      <c r="A277" s="63">
        <v>14161100</v>
      </c>
      <c r="B277" s="63">
        <v>23773429</v>
      </c>
      <c r="C277" s="63" t="s">
        <v>59</v>
      </c>
      <c r="D277" s="63" t="s">
        <v>174</v>
      </c>
      <c r="F277" s="79">
        <v>1.3</v>
      </c>
      <c r="G277" s="64">
        <v>0.85599999999999998</v>
      </c>
      <c r="H277" s="64" t="str">
        <f t="shared" si="2256"/>
        <v>VG</v>
      </c>
      <c r="I277" s="64"/>
      <c r="J277" s="64"/>
      <c r="K277" s="64"/>
      <c r="L277" s="65">
        <v>-7.4999999999999997E-2</v>
      </c>
      <c r="M277" s="64" t="str">
        <f t="shared" si="2257"/>
        <v>G</v>
      </c>
      <c r="N277" s="64"/>
      <c r="O277" s="64"/>
      <c r="P277" s="64"/>
      <c r="Q277" s="64">
        <v>0.373</v>
      </c>
      <c r="R277" s="64" t="str">
        <f t="shared" si="2258"/>
        <v>VG</v>
      </c>
      <c r="S277" s="64"/>
      <c r="T277" s="64"/>
      <c r="U277" s="64"/>
      <c r="V277" s="64">
        <v>0.92500000000000004</v>
      </c>
      <c r="W277" s="64" t="str">
        <f t="shared" si="2259"/>
        <v>VG</v>
      </c>
      <c r="X277" s="64"/>
      <c r="Y277" s="64"/>
      <c r="Z277" s="64"/>
      <c r="AA277" s="64"/>
      <c r="AB277" s="65"/>
      <c r="AC277" s="64"/>
      <c r="AD277" s="64"/>
      <c r="AE277" s="64"/>
      <c r="AF277" s="65"/>
      <c r="AG277" s="64"/>
      <c r="AH277" s="64"/>
      <c r="AI277" s="64"/>
      <c r="AJ277" s="65"/>
      <c r="AK277" s="64"/>
      <c r="AL277" s="64"/>
    </row>
    <row r="278" spans="1:38" s="63" customFormat="1" ht="28.8" x14ac:dyDescent="0.3">
      <c r="A278" s="63">
        <v>14161100</v>
      </c>
      <c r="B278" s="63">
        <v>23773429</v>
      </c>
      <c r="C278" s="63" t="s">
        <v>59</v>
      </c>
      <c r="D278" s="82" t="s">
        <v>175</v>
      </c>
      <c r="E278" s="82"/>
      <c r="F278" s="79">
        <v>1.2</v>
      </c>
      <c r="G278" s="64">
        <v>0.85599999999999998</v>
      </c>
      <c r="H278" s="64" t="str">
        <f t="shared" si="2256"/>
        <v>VG</v>
      </c>
      <c r="I278" s="64"/>
      <c r="J278" s="64"/>
      <c r="K278" s="64"/>
      <c r="L278" s="65">
        <v>-7.2999999999999995E-2</v>
      </c>
      <c r="M278" s="64" t="str">
        <f t="shared" si="2257"/>
        <v>G</v>
      </c>
      <c r="N278" s="64"/>
      <c r="O278" s="64"/>
      <c r="P278" s="64"/>
      <c r="Q278" s="64">
        <v>0.373</v>
      </c>
      <c r="R278" s="64" t="str">
        <f t="shared" si="2258"/>
        <v>VG</v>
      </c>
      <c r="S278" s="64"/>
      <c r="T278" s="64"/>
      <c r="U278" s="64"/>
      <c r="V278" s="64">
        <v>0.92500000000000004</v>
      </c>
      <c r="W278" s="64" t="str">
        <f t="shared" si="2259"/>
        <v>VG</v>
      </c>
      <c r="X278" s="64"/>
      <c r="Y278" s="64"/>
      <c r="Z278" s="64"/>
      <c r="AA278" s="64"/>
      <c r="AB278" s="65"/>
      <c r="AC278" s="64"/>
      <c r="AD278" s="64"/>
      <c r="AE278" s="64"/>
      <c r="AF278" s="65"/>
      <c r="AG278" s="64"/>
      <c r="AH278" s="64"/>
      <c r="AI278" s="64"/>
      <c r="AJ278" s="65"/>
      <c r="AK278" s="64"/>
      <c r="AL278" s="64"/>
    </row>
    <row r="279" spans="1:38" s="63" customFormat="1" x14ac:dyDescent="0.3">
      <c r="A279" s="63">
        <v>14161100</v>
      </c>
      <c r="B279" s="63">
        <v>23773429</v>
      </c>
      <c r="C279" s="63" t="s">
        <v>59</v>
      </c>
      <c r="D279" s="82" t="s">
        <v>177</v>
      </c>
      <c r="E279" s="82"/>
      <c r="F279" s="79">
        <v>0.9</v>
      </c>
      <c r="G279" s="64">
        <v>0.92</v>
      </c>
      <c r="H279" s="64" t="str">
        <f t="shared" si="2256"/>
        <v>VG</v>
      </c>
      <c r="I279" s="64"/>
      <c r="J279" s="64"/>
      <c r="K279" s="64"/>
      <c r="L279" s="65">
        <v>-8.0000000000000002E-3</v>
      </c>
      <c r="M279" s="64" t="str">
        <f t="shared" si="2257"/>
        <v>VG</v>
      </c>
      <c r="N279" s="64"/>
      <c r="O279" s="64"/>
      <c r="P279" s="64"/>
      <c r="Q279" s="64">
        <v>0.28000000000000003</v>
      </c>
      <c r="R279" s="64" t="str">
        <f t="shared" si="2258"/>
        <v>VG</v>
      </c>
      <c r="S279" s="64"/>
      <c r="T279" s="64"/>
      <c r="U279" s="64"/>
      <c r="V279" s="64">
        <v>0.92500000000000004</v>
      </c>
      <c r="W279" s="64" t="str">
        <f t="shared" si="2259"/>
        <v>VG</v>
      </c>
      <c r="X279" s="64"/>
      <c r="Y279" s="64"/>
      <c r="Z279" s="64"/>
      <c r="AA279" s="64"/>
      <c r="AB279" s="65"/>
      <c r="AC279" s="64"/>
      <c r="AD279" s="64"/>
      <c r="AE279" s="64"/>
      <c r="AF279" s="65"/>
      <c r="AG279" s="64"/>
      <c r="AH279" s="64"/>
      <c r="AI279" s="64"/>
      <c r="AJ279" s="65"/>
      <c r="AK279" s="64"/>
      <c r="AL279" s="64"/>
    </row>
    <row r="280" spans="1:38" s="63" customFormat="1" x14ac:dyDescent="0.3">
      <c r="A280" s="63">
        <v>14161100</v>
      </c>
      <c r="B280" s="63">
        <v>23773429</v>
      </c>
      <c r="C280" s="63" t="s">
        <v>59</v>
      </c>
      <c r="D280" s="98" t="s">
        <v>186</v>
      </c>
      <c r="E280" s="98"/>
      <c r="F280" s="79">
        <v>1.3</v>
      </c>
      <c r="G280" s="64">
        <v>0.86</v>
      </c>
      <c r="H280" s="64" t="str">
        <f t="shared" si="2256"/>
        <v>VG</v>
      </c>
      <c r="I280" s="64"/>
      <c r="J280" s="64"/>
      <c r="K280" s="64"/>
      <c r="L280" s="65">
        <v>0.14599999999999999</v>
      </c>
      <c r="M280" s="64" t="str">
        <f t="shared" si="2257"/>
        <v>S</v>
      </c>
      <c r="N280" s="64"/>
      <c r="O280" s="64"/>
      <c r="P280" s="64"/>
      <c r="Q280" s="64">
        <v>0.36</v>
      </c>
      <c r="R280" s="64" t="str">
        <f t="shared" si="2258"/>
        <v>VG</v>
      </c>
      <c r="S280" s="64"/>
      <c r="T280" s="64"/>
      <c r="U280" s="64"/>
      <c r="V280" s="64">
        <v>0.95</v>
      </c>
      <c r="W280" s="64" t="str">
        <f t="shared" si="2259"/>
        <v>VG</v>
      </c>
      <c r="X280" s="64"/>
      <c r="Y280" s="64"/>
      <c r="Z280" s="64"/>
      <c r="AA280" s="64"/>
      <c r="AB280" s="65"/>
      <c r="AC280" s="64"/>
      <c r="AD280" s="64"/>
      <c r="AE280" s="64"/>
      <c r="AF280" s="65"/>
      <c r="AG280" s="64"/>
      <c r="AH280" s="64"/>
      <c r="AI280" s="64"/>
      <c r="AJ280" s="65"/>
      <c r="AK280" s="64"/>
      <c r="AL280" s="64"/>
    </row>
    <row r="281" spans="1:38" s="63" customFormat="1" x14ac:dyDescent="0.3">
      <c r="A281" s="63">
        <v>14161100</v>
      </c>
      <c r="B281" s="63">
        <v>23773429</v>
      </c>
      <c r="C281" s="63" t="s">
        <v>59</v>
      </c>
      <c r="D281" s="98" t="s">
        <v>204</v>
      </c>
      <c r="E281" s="98" t="s">
        <v>201</v>
      </c>
      <c r="F281" s="79">
        <v>0.8</v>
      </c>
      <c r="G281" s="64">
        <v>0.94</v>
      </c>
      <c r="H281" s="64" t="str">
        <f t="shared" ref="H281" si="2260">IF(G281&gt;0.8,"VG",IF(G281&gt;0.7,"G",IF(G281&gt;0.45,"S","NS")))</f>
        <v>VG</v>
      </c>
      <c r="I281" s="64"/>
      <c r="J281" s="64"/>
      <c r="K281" s="64"/>
      <c r="L281" s="65">
        <v>-8.9999999999999993E-3</v>
      </c>
      <c r="M281" s="64" t="str">
        <f t="shared" ref="M281" si="2261">IF(ABS(L281)&lt;5%,"VG",IF(ABS(L281)&lt;10%,"G",IF(ABS(L281)&lt;15%,"S","NS")))</f>
        <v>VG</v>
      </c>
      <c r="N281" s="64"/>
      <c r="O281" s="64"/>
      <c r="P281" s="64"/>
      <c r="Q281" s="64">
        <v>0.25</v>
      </c>
      <c r="R281" s="64" t="str">
        <f t="shared" ref="R281" si="2262">IF(Q281&lt;=0.5,"VG",IF(Q281&lt;=0.6,"G",IF(Q281&lt;=0.7,"S","NS")))</f>
        <v>VG</v>
      </c>
      <c r="S281" s="64"/>
      <c r="T281" s="64"/>
      <c r="U281" s="64"/>
      <c r="V281" s="64">
        <v>0.94</v>
      </c>
      <c r="W281" s="64" t="str">
        <f t="shared" ref="W281" si="2263">IF(V281&gt;0.85,"VG",IF(V281&gt;0.75,"G",IF(V281&gt;0.6,"S","NS")))</f>
        <v>VG</v>
      </c>
      <c r="X281" s="64"/>
      <c r="Y281" s="64"/>
      <c r="Z281" s="64"/>
      <c r="AA281" s="64"/>
      <c r="AB281" s="65"/>
      <c r="AC281" s="64"/>
      <c r="AD281" s="64"/>
      <c r="AE281" s="64"/>
      <c r="AF281" s="65"/>
      <c r="AG281" s="64"/>
      <c r="AH281" s="64"/>
      <c r="AI281" s="64"/>
      <c r="AJ281" s="65"/>
      <c r="AK281" s="64"/>
      <c r="AL281" s="64"/>
    </row>
    <row r="282" spans="1:38" s="63" customFormat="1" x14ac:dyDescent="0.3">
      <c r="A282" s="63">
        <v>14161100</v>
      </c>
      <c r="B282" s="63">
        <v>23773429</v>
      </c>
      <c r="C282" s="63" t="s">
        <v>59</v>
      </c>
      <c r="D282" s="98" t="s">
        <v>212</v>
      </c>
      <c r="E282" s="98" t="s">
        <v>216</v>
      </c>
      <c r="F282" s="79">
        <v>0.8</v>
      </c>
      <c r="G282" s="64">
        <v>0.94</v>
      </c>
      <c r="H282" s="64" t="str">
        <f t="shared" ref="H282" si="2264">IF(G282&gt;0.8,"VG",IF(G282&gt;0.7,"G",IF(G282&gt;0.45,"S","NS")))</f>
        <v>VG</v>
      </c>
      <c r="I282" s="64"/>
      <c r="J282" s="64"/>
      <c r="K282" s="64"/>
      <c r="L282" s="65">
        <v>-6.0000000000000001E-3</v>
      </c>
      <c r="M282" s="64" t="str">
        <f t="shared" ref="M282" si="2265">IF(ABS(L282)&lt;5%,"VG",IF(ABS(L282)&lt;10%,"G",IF(ABS(L282)&lt;15%,"S","NS")))</f>
        <v>VG</v>
      </c>
      <c r="N282" s="64"/>
      <c r="O282" s="64"/>
      <c r="P282" s="64"/>
      <c r="Q282" s="64">
        <v>0.24</v>
      </c>
      <c r="R282" s="64" t="str">
        <f t="shared" ref="R282" si="2266">IF(Q282&lt;=0.5,"VG",IF(Q282&lt;=0.6,"G",IF(Q282&lt;=0.7,"S","NS")))</f>
        <v>VG</v>
      </c>
      <c r="S282" s="64"/>
      <c r="T282" s="64"/>
      <c r="U282" s="64"/>
      <c r="V282" s="64">
        <v>0.94</v>
      </c>
      <c r="W282" s="64" t="str">
        <f t="shared" ref="W282" si="2267">IF(V282&gt;0.85,"VG",IF(V282&gt;0.75,"G",IF(V282&gt;0.6,"S","NS")))</f>
        <v>VG</v>
      </c>
      <c r="X282" s="64"/>
      <c r="Y282" s="64"/>
      <c r="Z282" s="64"/>
      <c r="AA282" s="64"/>
      <c r="AB282" s="65"/>
      <c r="AC282" s="64"/>
      <c r="AD282" s="64"/>
      <c r="AE282" s="64"/>
      <c r="AF282" s="65"/>
      <c r="AG282" s="64"/>
      <c r="AH282" s="64"/>
      <c r="AI282" s="64"/>
      <c r="AJ282" s="65"/>
      <c r="AK282" s="64"/>
      <c r="AL282" s="64"/>
    </row>
    <row r="283" spans="1:38" s="63" customFormat="1" x14ac:dyDescent="0.3">
      <c r="A283" s="63">
        <v>14161100</v>
      </c>
      <c r="B283" s="63">
        <v>23773429</v>
      </c>
      <c r="C283" s="63" t="s">
        <v>59</v>
      </c>
      <c r="D283" s="98" t="s">
        <v>228</v>
      </c>
      <c r="E283" s="98" t="s">
        <v>231</v>
      </c>
      <c r="F283" s="79">
        <v>0.8</v>
      </c>
      <c r="G283" s="64">
        <v>0.94</v>
      </c>
      <c r="H283" s="64" t="str">
        <f t="shared" ref="H283" si="2268">IF(G283&gt;0.8,"VG",IF(G283&gt;0.7,"G",IF(G283&gt;0.45,"S","NS")))</f>
        <v>VG</v>
      </c>
      <c r="I283" s="64"/>
      <c r="J283" s="64"/>
      <c r="K283" s="64"/>
      <c r="L283" s="65">
        <v>3.1E-2</v>
      </c>
      <c r="M283" s="64" t="str">
        <f t="shared" ref="M283" si="2269">IF(ABS(L283)&lt;5%,"VG",IF(ABS(L283)&lt;10%,"G",IF(ABS(L283)&lt;15%,"S","NS")))</f>
        <v>VG</v>
      </c>
      <c r="N283" s="64"/>
      <c r="O283" s="64"/>
      <c r="P283" s="64"/>
      <c r="Q283" s="64">
        <v>0.25</v>
      </c>
      <c r="R283" s="64" t="str">
        <f t="shared" ref="R283" si="2270">IF(Q283&lt;=0.5,"VG",IF(Q283&lt;=0.6,"G",IF(Q283&lt;=0.7,"S","NS")))</f>
        <v>VG</v>
      </c>
      <c r="S283" s="64"/>
      <c r="T283" s="64"/>
      <c r="U283" s="64"/>
      <c r="V283" s="64">
        <v>0.94</v>
      </c>
      <c r="W283" s="64" t="str">
        <f t="shared" ref="W283" si="2271">IF(V283&gt;0.85,"VG",IF(V283&gt;0.75,"G",IF(V283&gt;0.6,"S","NS")))</f>
        <v>VG</v>
      </c>
      <c r="X283" s="64"/>
      <c r="Y283" s="64"/>
      <c r="Z283" s="64"/>
      <c r="AA283" s="64"/>
      <c r="AB283" s="65"/>
      <c r="AC283" s="64"/>
      <c r="AD283" s="64"/>
      <c r="AE283" s="64"/>
      <c r="AF283" s="65"/>
      <c r="AG283" s="64"/>
      <c r="AH283" s="64"/>
      <c r="AI283" s="64"/>
      <c r="AJ283" s="65"/>
      <c r="AK283" s="64"/>
      <c r="AL283" s="64"/>
    </row>
    <row r="284" spans="1:38" s="63" customFormat="1" x14ac:dyDescent="0.3">
      <c r="A284" s="63">
        <v>14161100</v>
      </c>
      <c r="B284" s="63">
        <v>23773429</v>
      </c>
      <c r="C284" s="63" t="s">
        <v>59</v>
      </c>
      <c r="D284" s="98" t="s">
        <v>251</v>
      </c>
      <c r="E284" s="98" t="s">
        <v>231</v>
      </c>
      <c r="F284" s="79">
        <v>0.9</v>
      </c>
      <c r="G284" s="64">
        <v>0.94</v>
      </c>
      <c r="H284" s="64" t="str">
        <f t="shared" ref="H284" si="2272">IF(G284&gt;0.8,"VG",IF(G284&gt;0.7,"G",IF(G284&gt;0.45,"S","NS")))</f>
        <v>VG</v>
      </c>
      <c r="I284" s="64"/>
      <c r="J284" s="64"/>
      <c r="K284" s="64"/>
      <c r="L284" s="65">
        <v>3.2000000000000001E-2</v>
      </c>
      <c r="M284" s="64" t="str">
        <f t="shared" ref="M284" si="2273">IF(ABS(L284)&lt;5%,"VG",IF(ABS(L284)&lt;10%,"G",IF(ABS(L284)&lt;15%,"S","NS")))</f>
        <v>VG</v>
      </c>
      <c r="N284" s="64"/>
      <c r="O284" s="64"/>
      <c r="P284" s="64"/>
      <c r="Q284" s="64">
        <v>0.25</v>
      </c>
      <c r="R284" s="64" t="str">
        <f t="shared" ref="R284" si="2274">IF(Q284&lt;=0.5,"VG",IF(Q284&lt;=0.6,"G",IF(Q284&lt;=0.7,"S","NS")))</f>
        <v>VG</v>
      </c>
      <c r="S284" s="64"/>
      <c r="T284" s="64"/>
      <c r="U284" s="64"/>
      <c r="V284" s="64">
        <v>0.94</v>
      </c>
      <c r="W284" s="64" t="str">
        <f t="shared" ref="W284" si="2275">IF(V284&gt;0.85,"VG",IF(V284&gt;0.75,"G",IF(V284&gt;0.6,"S","NS")))</f>
        <v>VG</v>
      </c>
      <c r="X284" s="64"/>
      <c r="Y284" s="64"/>
      <c r="Z284" s="64"/>
      <c r="AA284" s="64"/>
      <c r="AB284" s="65"/>
      <c r="AC284" s="64"/>
      <c r="AD284" s="64"/>
      <c r="AE284" s="64"/>
      <c r="AF284" s="65"/>
      <c r="AG284" s="64"/>
      <c r="AH284" s="64"/>
      <c r="AI284" s="64"/>
      <c r="AJ284" s="65"/>
      <c r="AK284" s="64"/>
      <c r="AL284" s="64"/>
    </row>
    <row r="285" spans="1:38" s="76" customFormat="1" x14ac:dyDescent="0.3">
      <c r="A285" s="76">
        <v>14161100</v>
      </c>
      <c r="B285" s="76">
        <v>23773429</v>
      </c>
      <c r="C285" s="76" t="s">
        <v>59</v>
      </c>
      <c r="D285" s="141" t="s">
        <v>254</v>
      </c>
      <c r="E285" s="141" t="s">
        <v>256</v>
      </c>
      <c r="F285" s="77">
        <v>1.9</v>
      </c>
      <c r="G285" s="16">
        <v>0.74</v>
      </c>
      <c r="H285" s="16" t="str">
        <f t="shared" ref="H285" si="2276">IF(G285&gt;0.8,"VG",IF(G285&gt;0.7,"G",IF(G285&gt;0.45,"S","NS")))</f>
        <v>G</v>
      </c>
      <c r="I285" s="16"/>
      <c r="J285" s="16"/>
      <c r="K285" s="16"/>
      <c r="L285" s="28">
        <v>-0.17199999999999999</v>
      </c>
      <c r="M285" s="16" t="str">
        <f t="shared" ref="M285" si="2277">IF(ABS(L285)&lt;5%,"VG",IF(ABS(L285)&lt;10%,"G",IF(ABS(L285)&lt;15%,"S","NS")))</f>
        <v>NS</v>
      </c>
      <c r="N285" s="16"/>
      <c r="O285" s="16"/>
      <c r="P285" s="16"/>
      <c r="Q285" s="16">
        <v>0.47</v>
      </c>
      <c r="R285" s="16" t="str">
        <f t="shared" ref="R285" si="2278">IF(Q285&lt;=0.5,"VG",IF(Q285&lt;=0.6,"G",IF(Q285&lt;=0.7,"S","NS")))</f>
        <v>VG</v>
      </c>
      <c r="S285" s="16"/>
      <c r="T285" s="16"/>
      <c r="U285" s="16"/>
      <c r="V285" s="16">
        <v>0.94</v>
      </c>
      <c r="W285" s="16" t="str">
        <f t="shared" ref="W285" si="2279">IF(V285&gt;0.85,"VG",IF(V285&gt;0.75,"G",IF(V285&gt;0.6,"S","NS")))</f>
        <v>VG</v>
      </c>
      <c r="X285" s="16"/>
      <c r="Y285" s="16"/>
      <c r="Z285" s="16"/>
      <c r="AA285" s="16"/>
      <c r="AB285" s="28"/>
      <c r="AC285" s="16"/>
      <c r="AD285" s="16"/>
      <c r="AE285" s="16"/>
      <c r="AF285" s="28"/>
      <c r="AG285" s="16"/>
      <c r="AH285" s="16"/>
      <c r="AI285" s="16"/>
      <c r="AJ285" s="28"/>
      <c r="AK285" s="16"/>
      <c r="AL285" s="16"/>
    </row>
    <row r="286" spans="1:38" s="47" customFormat="1" x14ac:dyDescent="0.3">
      <c r="A286" s="47">
        <v>14161100</v>
      </c>
      <c r="B286" s="47">
        <v>23773429</v>
      </c>
      <c r="C286" s="47" t="s">
        <v>59</v>
      </c>
      <c r="D286" s="99" t="s">
        <v>359</v>
      </c>
      <c r="E286" s="99" t="s">
        <v>362</v>
      </c>
      <c r="F286" s="100">
        <v>1.9</v>
      </c>
      <c r="G286" s="49">
        <v>0.75</v>
      </c>
      <c r="H286" s="49" t="str">
        <f t="shared" ref="H286" si="2280">IF(G286&gt;0.8,"VG",IF(G286&gt;0.7,"G",IF(G286&gt;0.45,"S","NS")))</f>
        <v>G</v>
      </c>
      <c r="I286" s="49"/>
      <c r="J286" s="49"/>
      <c r="K286" s="49"/>
      <c r="L286" s="50">
        <v>-0.16900000000000001</v>
      </c>
      <c r="M286" s="49" t="str">
        <f t="shared" ref="M286" si="2281">IF(ABS(L286)&lt;5%,"VG",IF(ABS(L286)&lt;10%,"G",IF(ABS(L286)&lt;15%,"S","NS")))</f>
        <v>NS</v>
      </c>
      <c r="N286" s="49"/>
      <c r="O286" s="49"/>
      <c r="P286" s="49"/>
      <c r="Q286" s="49">
        <v>0.46</v>
      </c>
      <c r="R286" s="49" t="str">
        <f t="shared" ref="R286" si="2282">IF(Q286&lt;=0.5,"VG",IF(Q286&lt;=0.6,"G",IF(Q286&lt;=0.7,"S","NS")))</f>
        <v>VG</v>
      </c>
      <c r="S286" s="49"/>
      <c r="T286" s="49"/>
      <c r="U286" s="49"/>
      <c r="V286" s="49">
        <v>0.94</v>
      </c>
      <c r="W286" s="49" t="str">
        <f t="shared" ref="W286" si="2283">IF(V286&gt;0.85,"VG",IF(V286&gt;0.75,"G",IF(V286&gt;0.6,"S","NS")))</f>
        <v>VG</v>
      </c>
      <c r="X286" s="49"/>
      <c r="Y286" s="49"/>
      <c r="Z286" s="49"/>
      <c r="AA286" s="49"/>
      <c r="AB286" s="50"/>
      <c r="AC286" s="49"/>
      <c r="AD286" s="49"/>
      <c r="AE286" s="49"/>
      <c r="AF286" s="50"/>
      <c r="AG286" s="49"/>
      <c r="AH286" s="49"/>
      <c r="AI286" s="49"/>
      <c r="AJ286" s="50"/>
      <c r="AK286" s="49"/>
      <c r="AL286" s="49"/>
    </row>
    <row r="287" spans="1:38" s="47" customFormat="1" x14ac:dyDescent="0.3">
      <c r="A287" s="47">
        <v>14161100</v>
      </c>
      <c r="B287" s="47">
        <v>23773429</v>
      </c>
      <c r="C287" s="47" t="s">
        <v>59</v>
      </c>
      <c r="D287" s="99" t="s">
        <v>364</v>
      </c>
      <c r="E287" s="99" t="s">
        <v>362</v>
      </c>
      <c r="F287" s="100">
        <v>1.9</v>
      </c>
      <c r="G287" s="49">
        <v>0.74</v>
      </c>
      <c r="H287" s="49" t="str">
        <f t="shared" ref="H287" si="2284">IF(G287&gt;0.8,"VG",IF(G287&gt;0.7,"G",IF(G287&gt;0.45,"S","NS")))</f>
        <v>G</v>
      </c>
      <c r="I287" s="49"/>
      <c r="J287" s="49"/>
      <c r="K287" s="49"/>
      <c r="L287" s="50">
        <v>-0.16900000000000001</v>
      </c>
      <c r="M287" s="49" t="str">
        <f t="shared" ref="M287" si="2285">IF(ABS(L287)&lt;5%,"VG",IF(ABS(L287)&lt;10%,"G",IF(ABS(L287)&lt;15%,"S","NS")))</f>
        <v>NS</v>
      </c>
      <c r="N287" s="49"/>
      <c r="O287" s="49"/>
      <c r="P287" s="49"/>
      <c r="Q287" s="49">
        <v>0.46</v>
      </c>
      <c r="R287" s="49" t="str">
        <f t="shared" ref="R287" si="2286">IF(Q287&lt;=0.5,"VG",IF(Q287&lt;=0.6,"G",IF(Q287&lt;=0.7,"S","NS")))</f>
        <v>VG</v>
      </c>
      <c r="S287" s="49"/>
      <c r="T287" s="49"/>
      <c r="U287" s="49"/>
      <c r="V287" s="49">
        <v>0.94</v>
      </c>
      <c r="W287" s="49" t="str">
        <f t="shared" ref="W287" si="2287">IF(V287&gt;0.85,"VG",IF(V287&gt;0.75,"G",IF(V287&gt;0.6,"S","NS")))</f>
        <v>VG</v>
      </c>
      <c r="X287" s="49"/>
      <c r="Y287" s="49"/>
      <c r="Z287" s="49"/>
      <c r="AA287" s="49"/>
      <c r="AB287" s="50"/>
      <c r="AC287" s="49"/>
      <c r="AD287" s="49"/>
      <c r="AE287" s="49"/>
      <c r="AF287" s="50"/>
      <c r="AG287" s="49"/>
      <c r="AH287" s="49"/>
      <c r="AI287" s="49"/>
      <c r="AJ287" s="50"/>
      <c r="AK287" s="49"/>
      <c r="AL287" s="49"/>
    </row>
    <row r="288" spans="1:38" s="69" customFormat="1" x14ac:dyDescent="0.3">
      <c r="D288" s="140"/>
      <c r="E288" s="140"/>
      <c r="F288" s="80"/>
      <c r="G288" s="70"/>
      <c r="H288" s="70"/>
      <c r="I288" s="70"/>
      <c r="J288" s="70"/>
      <c r="K288" s="70"/>
      <c r="L288" s="71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1"/>
      <c r="AC288" s="70"/>
      <c r="AD288" s="70"/>
      <c r="AE288" s="70"/>
      <c r="AF288" s="71"/>
      <c r="AG288" s="70"/>
      <c r="AH288" s="70"/>
      <c r="AI288" s="70"/>
      <c r="AJ288" s="71"/>
      <c r="AK288" s="70"/>
      <c r="AL288" s="70"/>
    </row>
    <row r="289" spans="1:38" s="69" customFormat="1" x14ac:dyDescent="0.3">
      <c r="A289" s="69">
        <v>14162200</v>
      </c>
      <c r="B289" s="69">
        <v>23773405</v>
      </c>
      <c r="C289" s="69" t="s">
        <v>10</v>
      </c>
      <c r="D289" s="69" t="s">
        <v>160</v>
      </c>
      <c r="F289" s="77"/>
      <c r="G289" s="70">
        <v>0.23400000000000001</v>
      </c>
      <c r="H289" s="70" t="str">
        <f t="shared" ref="H289:H298" si="2288">IF(G289&gt;0.8,"VG",IF(G289&gt;0.7,"G",IF(G289&gt;0.45,"S","NS")))</f>
        <v>NS</v>
      </c>
      <c r="I289" s="70"/>
      <c r="J289" s="70"/>
      <c r="K289" s="70"/>
      <c r="L289" s="71">
        <v>0.21199999999999999</v>
      </c>
      <c r="M289" s="70" t="str">
        <f t="shared" ref="M289:M298" si="2289">IF(ABS(L289)&lt;5%,"VG",IF(ABS(L289)&lt;10%,"G",IF(ABS(L289)&lt;15%,"S","NS")))</f>
        <v>NS</v>
      </c>
      <c r="N289" s="70"/>
      <c r="O289" s="70"/>
      <c r="P289" s="70"/>
      <c r="Q289" s="70">
        <v>0.80800000000000005</v>
      </c>
      <c r="R289" s="70" t="str">
        <f t="shared" ref="R289:R298" si="2290">IF(Q289&lt;=0.5,"VG",IF(Q289&lt;=0.6,"G",IF(Q289&lt;=0.7,"S","NS")))</f>
        <v>NS</v>
      </c>
      <c r="S289" s="70"/>
      <c r="T289" s="70"/>
      <c r="U289" s="70"/>
      <c r="V289" s="70">
        <v>0.47</v>
      </c>
      <c r="W289" s="70" t="str">
        <f t="shared" ref="W289:W298" si="2291">IF(V289&gt;0.85,"VG",IF(V289&gt;0.75,"G",IF(V289&gt;0.6,"S","NS")))</f>
        <v>NS</v>
      </c>
      <c r="X289" s="70"/>
      <c r="Y289" s="70"/>
      <c r="Z289" s="70"/>
      <c r="AA289" s="70"/>
      <c r="AB289" s="71"/>
      <c r="AC289" s="70"/>
      <c r="AD289" s="70"/>
      <c r="AE289" s="70"/>
      <c r="AF289" s="71"/>
      <c r="AG289" s="70"/>
      <c r="AH289" s="70"/>
      <c r="AI289" s="70"/>
      <c r="AJ289" s="71"/>
      <c r="AK289" s="70"/>
      <c r="AL289" s="70"/>
    </row>
    <row r="290" spans="1:38" s="69" customFormat="1" x14ac:dyDescent="0.3">
      <c r="A290" s="69">
        <v>14162200</v>
      </c>
      <c r="B290" s="69">
        <v>23773405</v>
      </c>
      <c r="C290" s="69" t="s">
        <v>10</v>
      </c>
      <c r="D290" s="69" t="s">
        <v>162</v>
      </c>
      <c r="F290" s="77"/>
      <c r="G290" s="70">
        <v>-5.95</v>
      </c>
      <c r="H290" s="70" t="str">
        <f t="shared" si="2288"/>
        <v>NS</v>
      </c>
      <c r="I290" s="70"/>
      <c r="J290" s="70"/>
      <c r="K290" s="70"/>
      <c r="L290" s="71">
        <v>-0.44</v>
      </c>
      <c r="M290" s="70" t="str">
        <f t="shared" si="2289"/>
        <v>NS</v>
      </c>
      <c r="N290" s="70"/>
      <c r="O290" s="70"/>
      <c r="P290" s="70"/>
      <c r="Q290" s="70">
        <v>1.246</v>
      </c>
      <c r="R290" s="70" t="str">
        <f t="shared" si="2290"/>
        <v>NS</v>
      </c>
      <c r="S290" s="70"/>
      <c r="T290" s="70"/>
      <c r="U290" s="70"/>
      <c r="V290" s="70">
        <v>0.64600000000000002</v>
      </c>
      <c r="W290" s="70" t="str">
        <f t="shared" si="2291"/>
        <v>S</v>
      </c>
      <c r="X290" s="70"/>
      <c r="Y290" s="70"/>
      <c r="Z290" s="70"/>
      <c r="AA290" s="70"/>
      <c r="AB290" s="71"/>
      <c r="AC290" s="70"/>
      <c r="AD290" s="70"/>
      <c r="AE290" s="70"/>
      <c r="AF290" s="71"/>
      <c r="AG290" s="70"/>
      <c r="AH290" s="70"/>
      <c r="AI290" s="70"/>
      <c r="AJ290" s="71"/>
      <c r="AK290" s="70"/>
      <c r="AL290" s="70"/>
    </row>
    <row r="291" spans="1:38" s="63" customFormat="1" x14ac:dyDescent="0.3">
      <c r="A291" s="63">
        <v>14162200</v>
      </c>
      <c r="B291" s="63">
        <v>23773405</v>
      </c>
      <c r="C291" s="63" t="s">
        <v>10</v>
      </c>
      <c r="D291" s="63" t="s">
        <v>163</v>
      </c>
      <c r="F291" s="79">
        <v>0.09</v>
      </c>
      <c r="G291" s="64">
        <v>0.51700000000000002</v>
      </c>
      <c r="H291" s="64" t="str">
        <f t="shared" si="2288"/>
        <v>S</v>
      </c>
      <c r="I291" s="64"/>
      <c r="J291" s="64"/>
      <c r="K291" s="64"/>
      <c r="L291" s="65">
        <v>-1.0999999999999999E-2</v>
      </c>
      <c r="M291" s="64" t="str">
        <f t="shared" si="2289"/>
        <v>VG</v>
      </c>
      <c r="N291" s="64"/>
      <c r="O291" s="64"/>
      <c r="P291" s="64"/>
      <c r="Q291" s="64">
        <v>0.69399999999999995</v>
      </c>
      <c r="R291" s="64" t="str">
        <f t="shared" si="2290"/>
        <v>S</v>
      </c>
      <c r="S291" s="64"/>
      <c r="T291" s="64"/>
      <c r="U291" s="64"/>
      <c r="V291" s="64">
        <v>0.61699999999999999</v>
      </c>
      <c r="W291" s="64" t="str">
        <f t="shared" si="2291"/>
        <v>S</v>
      </c>
      <c r="X291" s="64"/>
      <c r="Y291" s="64"/>
      <c r="Z291" s="64"/>
      <c r="AA291" s="64"/>
      <c r="AB291" s="65"/>
      <c r="AC291" s="64"/>
      <c r="AD291" s="64"/>
      <c r="AE291" s="64"/>
      <c r="AF291" s="65"/>
      <c r="AG291" s="64"/>
      <c r="AH291" s="64"/>
      <c r="AI291" s="64"/>
      <c r="AJ291" s="65"/>
      <c r="AK291" s="64"/>
      <c r="AL291" s="64"/>
    </row>
    <row r="292" spans="1:38" s="63" customFormat="1" x14ac:dyDescent="0.3">
      <c r="A292" s="63">
        <v>14162200</v>
      </c>
      <c r="B292" s="63">
        <v>23773405</v>
      </c>
      <c r="C292" s="63" t="s">
        <v>10</v>
      </c>
      <c r="D292" s="63" t="s">
        <v>166</v>
      </c>
      <c r="F292" s="79">
        <v>0.09</v>
      </c>
      <c r="G292" s="64">
        <v>0.51700000000000002</v>
      </c>
      <c r="H292" s="64" t="str">
        <f t="shared" si="2288"/>
        <v>S</v>
      </c>
      <c r="I292" s="64"/>
      <c r="J292" s="64"/>
      <c r="K292" s="64"/>
      <c r="L292" s="65">
        <v>-1.0999999999999999E-2</v>
      </c>
      <c r="M292" s="64" t="str">
        <f t="shared" si="2289"/>
        <v>VG</v>
      </c>
      <c r="N292" s="64"/>
      <c r="O292" s="64"/>
      <c r="P292" s="64"/>
      <c r="Q292" s="64">
        <v>0.69399999999999995</v>
      </c>
      <c r="R292" s="64" t="str">
        <f t="shared" si="2290"/>
        <v>S</v>
      </c>
      <c r="S292" s="64"/>
      <c r="T292" s="64"/>
      <c r="U292" s="64"/>
      <c r="V292" s="64">
        <v>0.61599999999999999</v>
      </c>
      <c r="W292" s="64" t="str">
        <f t="shared" si="2291"/>
        <v>S</v>
      </c>
      <c r="X292" s="64"/>
      <c r="Y292" s="64"/>
      <c r="Z292" s="64"/>
      <c r="AA292" s="64"/>
      <c r="AB292" s="65"/>
      <c r="AC292" s="64"/>
      <c r="AD292" s="64"/>
      <c r="AE292" s="64"/>
      <c r="AF292" s="65"/>
      <c r="AG292" s="64"/>
      <c r="AH292" s="64"/>
      <c r="AI292" s="64"/>
      <c r="AJ292" s="65"/>
      <c r="AK292" s="64"/>
      <c r="AL292" s="64"/>
    </row>
    <row r="293" spans="1:38" s="76" customFormat="1" x14ac:dyDescent="0.3">
      <c r="A293" s="76">
        <v>14162200</v>
      </c>
      <c r="B293" s="76">
        <v>23773405</v>
      </c>
      <c r="C293" s="76" t="s">
        <v>10</v>
      </c>
      <c r="D293" s="76" t="s">
        <v>167</v>
      </c>
      <c r="F293" s="77">
        <v>1.25</v>
      </c>
      <c r="G293" s="16">
        <v>0.17799999999999999</v>
      </c>
      <c r="H293" s="16" t="str">
        <f t="shared" si="2288"/>
        <v>NS</v>
      </c>
      <c r="I293" s="16"/>
      <c r="J293" s="16"/>
      <c r="K293" s="16"/>
      <c r="L293" s="28">
        <v>-0.13</v>
      </c>
      <c r="M293" s="16" t="str">
        <f t="shared" si="2289"/>
        <v>S</v>
      </c>
      <c r="N293" s="16"/>
      <c r="O293" s="16"/>
      <c r="P293" s="16"/>
      <c r="Q293" s="16">
        <v>0.85399999999999998</v>
      </c>
      <c r="R293" s="16" t="str">
        <f t="shared" si="2290"/>
        <v>NS</v>
      </c>
      <c r="S293" s="16"/>
      <c r="T293" s="16"/>
      <c r="U293" s="16"/>
      <c r="V293" s="16">
        <v>0.61599999999999999</v>
      </c>
      <c r="W293" s="16" t="str">
        <f t="shared" si="2291"/>
        <v>S</v>
      </c>
      <c r="X293" s="16"/>
      <c r="Y293" s="16"/>
      <c r="Z293" s="16"/>
      <c r="AA293" s="16"/>
      <c r="AB293" s="28"/>
      <c r="AC293" s="16"/>
      <c r="AD293" s="16"/>
      <c r="AE293" s="16"/>
      <c r="AF293" s="28"/>
      <c r="AG293" s="16"/>
      <c r="AH293" s="16"/>
      <c r="AI293" s="16"/>
      <c r="AJ293" s="28"/>
      <c r="AK293" s="16"/>
      <c r="AL293" s="16"/>
    </row>
    <row r="294" spans="1:38" s="63" customFormat="1" x14ac:dyDescent="0.3">
      <c r="A294" s="63">
        <v>14162200</v>
      </c>
      <c r="B294" s="63">
        <v>23773405</v>
      </c>
      <c r="C294" s="63" t="s">
        <v>10</v>
      </c>
      <c r="D294" s="63" t="s">
        <v>174</v>
      </c>
      <c r="F294" s="79">
        <v>2</v>
      </c>
      <c r="G294" s="64">
        <v>0.51200000000000001</v>
      </c>
      <c r="H294" s="64" t="str">
        <f t="shared" si="2288"/>
        <v>S</v>
      </c>
      <c r="I294" s="64"/>
      <c r="J294" s="64"/>
      <c r="K294" s="64"/>
      <c r="L294" s="65">
        <v>-6.0000000000000001E-3</v>
      </c>
      <c r="M294" s="64" t="str">
        <f t="shared" si="2289"/>
        <v>VG</v>
      </c>
      <c r="N294" s="64"/>
      <c r="O294" s="64"/>
      <c r="P294" s="64"/>
      <c r="Q294" s="81">
        <v>0.70199999999999996</v>
      </c>
      <c r="R294" s="64" t="str">
        <f t="shared" si="2290"/>
        <v>NS</v>
      </c>
      <c r="S294" s="64"/>
      <c r="T294" s="64"/>
      <c r="U294" s="64"/>
      <c r="V294" s="64">
        <v>0.58899999999999997</v>
      </c>
      <c r="W294" s="64" t="str">
        <f t="shared" si="2291"/>
        <v>NS</v>
      </c>
      <c r="X294" s="64"/>
      <c r="Y294" s="64"/>
      <c r="Z294" s="64"/>
      <c r="AA294" s="64"/>
      <c r="AB294" s="65"/>
      <c r="AC294" s="64"/>
      <c r="AD294" s="64"/>
      <c r="AE294" s="64"/>
      <c r="AF294" s="65"/>
      <c r="AG294" s="64"/>
      <c r="AH294" s="64"/>
      <c r="AI294" s="64"/>
      <c r="AJ294" s="65"/>
      <c r="AK294" s="64"/>
      <c r="AL294" s="64"/>
    </row>
    <row r="295" spans="1:38" s="63" customFormat="1" ht="28.8" x14ac:dyDescent="0.3">
      <c r="A295" s="63">
        <v>14162200</v>
      </c>
      <c r="B295" s="63">
        <v>23773405</v>
      </c>
      <c r="C295" s="63" t="s">
        <v>10</v>
      </c>
      <c r="D295" s="82" t="s">
        <v>175</v>
      </c>
      <c r="E295" s="82"/>
      <c r="F295" s="79">
        <v>2</v>
      </c>
      <c r="G295" s="64">
        <v>0.53</v>
      </c>
      <c r="H295" s="64" t="str">
        <f t="shared" si="2288"/>
        <v>S</v>
      </c>
      <c r="I295" s="64"/>
      <c r="J295" s="64"/>
      <c r="K295" s="64"/>
      <c r="L295" s="65">
        <v>1.2E-2</v>
      </c>
      <c r="M295" s="64" t="str">
        <f t="shared" si="2289"/>
        <v>VG</v>
      </c>
      <c r="N295" s="64"/>
      <c r="O295" s="64"/>
      <c r="P295" s="64"/>
      <c r="Q295" s="64">
        <v>0.69</v>
      </c>
      <c r="R295" s="64" t="str">
        <f t="shared" si="2290"/>
        <v>S</v>
      </c>
      <c r="S295" s="64"/>
      <c r="T295" s="64"/>
      <c r="U295" s="64"/>
      <c r="V295" s="64">
        <v>0.6</v>
      </c>
      <c r="W295" s="64" t="str">
        <f t="shared" si="2291"/>
        <v>NS</v>
      </c>
      <c r="X295" s="64"/>
      <c r="Y295" s="64"/>
      <c r="Z295" s="64"/>
      <c r="AA295" s="64"/>
      <c r="AB295" s="65"/>
      <c r="AC295" s="64"/>
      <c r="AD295" s="64"/>
      <c r="AE295" s="64"/>
      <c r="AF295" s="65"/>
      <c r="AG295" s="64"/>
      <c r="AH295" s="64"/>
      <c r="AI295" s="64"/>
      <c r="AJ295" s="65"/>
      <c r="AK295" s="64"/>
      <c r="AL295" s="64"/>
    </row>
    <row r="296" spans="1:38" s="63" customFormat="1" x14ac:dyDescent="0.3">
      <c r="A296" s="63">
        <v>14162200</v>
      </c>
      <c r="B296" s="63">
        <v>23773405</v>
      </c>
      <c r="C296" s="63" t="s">
        <v>10</v>
      </c>
      <c r="D296" s="82" t="s">
        <v>177</v>
      </c>
      <c r="E296" s="82"/>
      <c r="F296" s="79">
        <v>1.8</v>
      </c>
      <c r="G296" s="64">
        <v>0.54</v>
      </c>
      <c r="H296" s="64" t="str">
        <f t="shared" si="2288"/>
        <v>S</v>
      </c>
      <c r="I296" s="64"/>
      <c r="J296" s="64"/>
      <c r="K296" s="64"/>
      <c r="L296" s="65">
        <v>0.13300000000000001</v>
      </c>
      <c r="M296" s="64" t="str">
        <f t="shared" si="2289"/>
        <v>S</v>
      </c>
      <c r="N296" s="64"/>
      <c r="O296" s="64"/>
      <c r="P296" s="64"/>
      <c r="Q296" s="64">
        <v>0.65</v>
      </c>
      <c r="R296" s="64" t="str">
        <f t="shared" si="2290"/>
        <v>S</v>
      </c>
      <c r="S296" s="64"/>
      <c r="T296" s="64"/>
      <c r="U296" s="64"/>
      <c r="V296" s="64">
        <v>0.63</v>
      </c>
      <c r="W296" s="64" t="str">
        <f t="shared" si="2291"/>
        <v>S</v>
      </c>
      <c r="X296" s="64"/>
      <c r="Y296" s="64"/>
      <c r="Z296" s="64"/>
      <c r="AA296" s="64"/>
      <c r="AB296" s="65"/>
      <c r="AC296" s="64"/>
      <c r="AD296" s="64"/>
      <c r="AE296" s="64"/>
      <c r="AF296" s="65"/>
      <c r="AG296" s="64"/>
      <c r="AH296" s="64"/>
      <c r="AI296" s="64"/>
      <c r="AJ296" s="65"/>
      <c r="AK296" s="64"/>
      <c r="AL296" s="64"/>
    </row>
    <row r="297" spans="1:38" s="76" customFormat="1" x14ac:dyDescent="0.3">
      <c r="A297" s="76">
        <v>14162200</v>
      </c>
      <c r="B297" s="76">
        <v>23773405</v>
      </c>
      <c r="C297" s="76" t="s">
        <v>10</v>
      </c>
      <c r="D297" s="110" t="s">
        <v>178</v>
      </c>
      <c r="E297" s="110"/>
      <c r="F297" s="77">
        <v>2.2999999999999998</v>
      </c>
      <c r="G297" s="16">
        <v>0.23</v>
      </c>
      <c r="H297" s="16" t="str">
        <f t="shared" si="2288"/>
        <v>NS</v>
      </c>
      <c r="I297" s="16"/>
      <c r="J297" s="16"/>
      <c r="K297" s="16"/>
      <c r="L297" s="28">
        <v>0.35799999999999998</v>
      </c>
      <c r="M297" s="16" t="str">
        <f t="shared" si="2289"/>
        <v>NS</v>
      </c>
      <c r="N297" s="16"/>
      <c r="O297" s="16"/>
      <c r="P297" s="16"/>
      <c r="Q297" s="16">
        <v>0.74</v>
      </c>
      <c r="R297" s="16" t="str">
        <f t="shared" si="2290"/>
        <v>NS</v>
      </c>
      <c r="S297" s="16"/>
      <c r="T297" s="16"/>
      <c r="U297" s="16"/>
      <c r="V297" s="16">
        <v>0.63</v>
      </c>
      <c r="W297" s="16" t="str">
        <f t="shared" si="2291"/>
        <v>S</v>
      </c>
      <c r="X297" s="16"/>
      <c r="Y297" s="16"/>
      <c r="Z297" s="16"/>
      <c r="AA297" s="16"/>
      <c r="AB297" s="28"/>
      <c r="AC297" s="16"/>
      <c r="AD297" s="16"/>
      <c r="AE297" s="16"/>
      <c r="AF297" s="28"/>
      <c r="AG297" s="16"/>
      <c r="AH297" s="16"/>
      <c r="AI297" s="16"/>
      <c r="AJ297" s="28"/>
      <c r="AK297" s="16"/>
      <c r="AL297" s="16"/>
    </row>
    <row r="298" spans="1:38" s="76" customFormat="1" x14ac:dyDescent="0.3">
      <c r="A298" s="76">
        <v>14162200</v>
      </c>
      <c r="B298" s="76">
        <v>23773405</v>
      </c>
      <c r="C298" s="76" t="s">
        <v>10</v>
      </c>
      <c r="D298" s="110" t="s">
        <v>186</v>
      </c>
      <c r="E298" s="110"/>
      <c r="F298" s="77">
        <v>2.4</v>
      </c>
      <c r="G298" s="16">
        <v>0.21</v>
      </c>
      <c r="H298" s="16" t="str">
        <f t="shared" si="2288"/>
        <v>NS</v>
      </c>
      <c r="I298" s="16"/>
      <c r="J298" s="16"/>
      <c r="K298" s="16"/>
      <c r="L298" s="28">
        <v>0.37</v>
      </c>
      <c r="M298" s="16" t="str">
        <f t="shared" si="2289"/>
        <v>NS</v>
      </c>
      <c r="N298" s="16"/>
      <c r="O298" s="16"/>
      <c r="P298" s="16"/>
      <c r="Q298" s="16">
        <v>0.63</v>
      </c>
      <c r="R298" s="16" t="str">
        <f t="shared" si="2290"/>
        <v>S</v>
      </c>
      <c r="S298" s="16"/>
      <c r="T298" s="16"/>
      <c r="U298" s="16"/>
      <c r="V298" s="16">
        <v>0.63</v>
      </c>
      <c r="W298" s="16" t="str">
        <f t="shared" si="2291"/>
        <v>S</v>
      </c>
      <c r="X298" s="16"/>
      <c r="Y298" s="16"/>
      <c r="Z298" s="16"/>
      <c r="AA298" s="16"/>
      <c r="AB298" s="28"/>
      <c r="AC298" s="16"/>
      <c r="AD298" s="16"/>
      <c r="AE298" s="16"/>
      <c r="AF298" s="28"/>
      <c r="AG298" s="16"/>
      <c r="AH298" s="16"/>
      <c r="AI298" s="16"/>
      <c r="AJ298" s="28"/>
      <c r="AK298" s="16"/>
      <c r="AL298" s="16"/>
    </row>
    <row r="299" spans="1:38" s="76" customFormat="1" x14ac:dyDescent="0.3">
      <c r="A299" s="76">
        <v>14162200</v>
      </c>
      <c r="B299" s="76">
        <v>23773405</v>
      </c>
      <c r="C299" s="76" t="s">
        <v>10</v>
      </c>
      <c r="D299" s="110" t="s">
        <v>204</v>
      </c>
      <c r="E299" s="110" t="s">
        <v>200</v>
      </c>
      <c r="F299" s="77">
        <v>1.8</v>
      </c>
      <c r="G299" s="16">
        <v>0.56999999999999995</v>
      </c>
      <c r="H299" s="16" t="str">
        <f t="shared" ref="H299" si="2292">IF(G299&gt;0.8,"VG",IF(G299&gt;0.7,"G",IF(G299&gt;0.45,"S","NS")))</f>
        <v>S</v>
      </c>
      <c r="I299" s="16"/>
      <c r="J299" s="16"/>
      <c r="K299" s="16"/>
      <c r="L299" s="28">
        <v>0.13700000000000001</v>
      </c>
      <c r="M299" s="16" t="str">
        <f t="shared" ref="M299" si="2293">IF(ABS(L299)&lt;5%,"VG",IF(ABS(L299)&lt;10%,"G",IF(ABS(L299)&lt;15%,"S","NS")))</f>
        <v>S</v>
      </c>
      <c r="N299" s="16"/>
      <c r="O299" s="16"/>
      <c r="P299" s="16"/>
      <c r="Q299" s="16">
        <v>0.63</v>
      </c>
      <c r="R299" s="16" t="str">
        <f t="shared" ref="R299" si="2294">IF(Q299&lt;=0.5,"VG",IF(Q299&lt;=0.6,"G",IF(Q299&lt;=0.7,"S","NS")))</f>
        <v>S</v>
      </c>
      <c r="S299" s="16"/>
      <c r="T299" s="16"/>
      <c r="U299" s="16"/>
      <c r="V299" s="16">
        <v>0.65</v>
      </c>
      <c r="W299" s="16" t="str">
        <f t="shared" ref="W299" si="2295">IF(V299&gt;0.85,"VG",IF(V299&gt;0.75,"G",IF(V299&gt;0.6,"S","NS")))</f>
        <v>S</v>
      </c>
      <c r="X299" s="16"/>
      <c r="Y299" s="16"/>
      <c r="Z299" s="16"/>
      <c r="AA299" s="16"/>
      <c r="AB299" s="28"/>
      <c r="AC299" s="16"/>
      <c r="AD299" s="16"/>
      <c r="AE299" s="16"/>
      <c r="AF299" s="28"/>
      <c r="AG299" s="16"/>
      <c r="AH299" s="16"/>
      <c r="AI299" s="16"/>
      <c r="AJ299" s="28"/>
      <c r="AK299" s="16"/>
      <c r="AL299" s="16"/>
    </row>
    <row r="300" spans="1:38" s="47" customFormat="1" x14ac:dyDescent="0.3">
      <c r="A300" s="47">
        <v>14162200</v>
      </c>
      <c r="B300" s="47">
        <v>23773405</v>
      </c>
      <c r="C300" s="47" t="s">
        <v>10</v>
      </c>
      <c r="D300" s="112" t="s">
        <v>212</v>
      </c>
      <c r="E300" s="112" t="s">
        <v>215</v>
      </c>
      <c r="F300" s="100">
        <v>1.8</v>
      </c>
      <c r="G300" s="49">
        <v>0.56000000000000005</v>
      </c>
      <c r="H300" s="49" t="str">
        <f t="shared" ref="H300" si="2296">IF(G300&gt;0.8,"VG",IF(G300&gt;0.7,"G",IF(G300&gt;0.45,"S","NS")))</f>
        <v>S</v>
      </c>
      <c r="I300" s="49"/>
      <c r="J300" s="49"/>
      <c r="K300" s="49"/>
      <c r="L300" s="50">
        <v>0.13600000000000001</v>
      </c>
      <c r="M300" s="49" t="str">
        <f t="shared" ref="M300" si="2297">IF(ABS(L300)&lt;5%,"VG",IF(ABS(L300)&lt;10%,"G",IF(ABS(L300)&lt;15%,"S","NS")))</f>
        <v>S</v>
      </c>
      <c r="N300" s="49"/>
      <c r="O300" s="49"/>
      <c r="P300" s="49"/>
      <c r="Q300" s="49">
        <v>0.64</v>
      </c>
      <c r="R300" s="49" t="str">
        <f t="shared" ref="R300" si="2298">IF(Q300&lt;=0.5,"VG",IF(Q300&lt;=0.6,"G",IF(Q300&lt;=0.7,"S","NS")))</f>
        <v>S</v>
      </c>
      <c r="S300" s="49"/>
      <c r="T300" s="49"/>
      <c r="U300" s="49"/>
      <c r="V300" s="49">
        <v>0.64</v>
      </c>
      <c r="W300" s="49" t="str">
        <f t="shared" ref="W300" si="2299">IF(V300&gt;0.85,"VG",IF(V300&gt;0.75,"G",IF(V300&gt;0.6,"S","NS")))</f>
        <v>S</v>
      </c>
      <c r="X300" s="49"/>
      <c r="Y300" s="49"/>
      <c r="Z300" s="49"/>
      <c r="AA300" s="49"/>
      <c r="AB300" s="50"/>
      <c r="AC300" s="49"/>
      <c r="AD300" s="49"/>
      <c r="AE300" s="49"/>
      <c r="AF300" s="50"/>
      <c r="AG300" s="49"/>
      <c r="AH300" s="49"/>
      <c r="AI300" s="49"/>
      <c r="AJ300" s="50"/>
      <c r="AK300" s="49"/>
      <c r="AL300" s="49"/>
    </row>
    <row r="301" spans="1:38" s="30" customFormat="1" x14ac:dyDescent="0.3">
      <c r="A301" s="30">
        <v>14162200</v>
      </c>
      <c r="B301" s="30">
        <v>23773405</v>
      </c>
      <c r="C301" s="30" t="s">
        <v>10</v>
      </c>
      <c r="D301" s="131" t="s">
        <v>228</v>
      </c>
      <c r="E301" s="131" t="s">
        <v>230</v>
      </c>
      <c r="F301" s="116">
        <v>2.6</v>
      </c>
      <c r="G301" s="24">
        <v>-0.06</v>
      </c>
      <c r="H301" s="24" t="str">
        <f t="shared" ref="H301" si="2300">IF(G301&gt;0.8,"VG",IF(G301&gt;0.7,"G",IF(G301&gt;0.45,"S","NS")))</f>
        <v>NS</v>
      </c>
      <c r="I301" s="24"/>
      <c r="J301" s="24"/>
      <c r="K301" s="24"/>
      <c r="L301" s="25">
        <v>0.44600000000000001</v>
      </c>
      <c r="M301" s="24" t="str">
        <f t="shared" ref="M301" si="2301">IF(ABS(L301)&lt;5%,"VG",IF(ABS(L301)&lt;10%,"G",IF(ABS(L301)&lt;15%,"S","NS")))</f>
        <v>NS</v>
      </c>
      <c r="N301" s="24"/>
      <c r="O301" s="24"/>
      <c r="P301" s="24"/>
      <c r="Q301" s="24">
        <v>0.83</v>
      </c>
      <c r="R301" s="24" t="str">
        <f t="shared" ref="R301" si="2302">IF(Q301&lt;=0.5,"VG",IF(Q301&lt;=0.6,"G",IF(Q301&lt;=0.7,"S","NS")))</f>
        <v>NS</v>
      </c>
      <c r="S301" s="24"/>
      <c r="T301" s="24"/>
      <c r="U301" s="24"/>
      <c r="V301" s="24">
        <v>0.56000000000000005</v>
      </c>
      <c r="W301" s="24" t="str">
        <f t="shared" ref="W301" si="2303">IF(V301&gt;0.85,"VG",IF(V301&gt;0.75,"G",IF(V301&gt;0.6,"S","NS")))</f>
        <v>NS</v>
      </c>
      <c r="X301" s="24"/>
      <c r="Y301" s="24"/>
      <c r="Z301" s="24"/>
      <c r="AA301" s="24"/>
      <c r="AB301" s="25"/>
      <c r="AC301" s="24"/>
      <c r="AD301" s="24"/>
      <c r="AE301" s="24"/>
      <c r="AF301" s="25"/>
      <c r="AG301" s="24"/>
      <c r="AH301" s="24"/>
      <c r="AI301" s="24"/>
      <c r="AJ301" s="25"/>
      <c r="AK301" s="24"/>
      <c r="AL301" s="24"/>
    </row>
    <row r="302" spans="1:38" s="30" customFormat="1" x14ac:dyDescent="0.3">
      <c r="A302" s="30">
        <v>14162200</v>
      </c>
      <c r="B302" s="30">
        <v>23773405</v>
      </c>
      <c r="C302" s="30" t="s">
        <v>10</v>
      </c>
      <c r="D302" s="131" t="s">
        <v>240</v>
      </c>
      <c r="E302" s="131" t="s">
        <v>241</v>
      </c>
      <c r="F302" s="116">
        <v>2.2000000000000002</v>
      </c>
      <c r="G302" s="24">
        <v>0.18</v>
      </c>
      <c r="H302" s="24" t="str">
        <f t="shared" ref="H302:H303" si="2304">IF(G302&gt;0.8,"VG",IF(G302&gt;0.7,"G",IF(G302&gt;0.45,"S","NS")))</f>
        <v>NS</v>
      </c>
      <c r="I302" s="24"/>
      <c r="J302" s="24"/>
      <c r="K302" s="24"/>
      <c r="L302" s="25">
        <v>0.35399999999999998</v>
      </c>
      <c r="M302" s="24" t="str">
        <f t="shared" ref="M302:M303" si="2305">IF(ABS(L302)&lt;5%,"VG",IF(ABS(L302)&lt;10%,"G",IF(ABS(L302)&lt;15%,"S","NS")))</f>
        <v>NS</v>
      </c>
      <c r="N302" s="24"/>
      <c r="O302" s="24"/>
      <c r="P302" s="24"/>
      <c r="Q302" s="24">
        <v>0.77</v>
      </c>
      <c r="R302" s="24" t="str">
        <f t="shared" ref="R302:R303" si="2306">IF(Q302&lt;=0.5,"VG",IF(Q302&lt;=0.6,"G",IF(Q302&lt;=0.7,"S","NS")))</f>
        <v>NS</v>
      </c>
      <c r="S302" s="24"/>
      <c r="T302" s="24"/>
      <c r="U302" s="24"/>
      <c r="V302" s="24">
        <v>0.62</v>
      </c>
      <c r="W302" s="24" t="str">
        <f t="shared" ref="W302:W303" si="2307">IF(V302&gt;0.85,"VG",IF(V302&gt;0.75,"G",IF(V302&gt;0.6,"S","NS")))</f>
        <v>S</v>
      </c>
      <c r="X302" s="24"/>
      <c r="Y302" s="24"/>
      <c r="Z302" s="24"/>
      <c r="AA302" s="24"/>
      <c r="AB302" s="25"/>
      <c r="AC302" s="24"/>
      <c r="AD302" s="24"/>
      <c r="AE302" s="24"/>
      <c r="AF302" s="25"/>
      <c r="AG302" s="24"/>
      <c r="AH302" s="24"/>
      <c r="AI302" s="24"/>
      <c r="AJ302" s="25"/>
      <c r="AK302" s="24"/>
      <c r="AL302" s="24"/>
    </row>
    <row r="303" spans="1:38" s="76" customFormat="1" x14ac:dyDescent="0.3">
      <c r="A303" s="76">
        <v>14162200</v>
      </c>
      <c r="B303" s="76">
        <v>23773405</v>
      </c>
      <c r="C303" s="76" t="s">
        <v>10</v>
      </c>
      <c r="D303" s="110" t="s">
        <v>251</v>
      </c>
      <c r="E303" s="110" t="s">
        <v>253</v>
      </c>
      <c r="F303" s="77">
        <v>2.2000000000000002</v>
      </c>
      <c r="G303" s="16">
        <v>0.18</v>
      </c>
      <c r="H303" s="16" t="str">
        <f t="shared" si="2304"/>
        <v>NS</v>
      </c>
      <c r="I303" s="16"/>
      <c r="J303" s="16"/>
      <c r="K303" s="16"/>
      <c r="L303" s="28">
        <v>0.35199999999999998</v>
      </c>
      <c r="M303" s="16" t="str">
        <f t="shared" si="2305"/>
        <v>NS</v>
      </c>
      <c r="N303" s="16"/>
      <c r="O303" s="16"/>
      <c r="P303" s="16"/>
      <c r="Q303" s="16">
        <v>0.77</v>
      </c>
      <c r="R303" s="16" t="str">
        <f t="shared" si="2306"/>
        <v>NS</v>
      </c>
      <c r="S303" s="16"/>
      <c r="T303" s="16"/>
      <c r="U303" s="16"/>
      <c r="V303" s="16">
        <v>0.62</v>
      </c>
      <c r="W303" s="16" t="str">
        <f t="shared" si="2307"/>
        <v>S</v>
      </c>
      <c r="X303" s="16"/>
      <c r="Y303" s="16"/>
      <c r="Z303" s="16"/>
      <c r="AA303" s="16"/>
      <c r="AB303" s="28"/>
      <c r="AC303" s="16"/>
      <c r="AD303" s="16"/>
      <c r="AE303" s="16"/>
      <c r="AF303" s="28"/>
      <c r="AG303" s="16"/>
      <c r="AH303" s="16"/>
      <c r="AI303" s="16"/>
      <c r="AJ303" s="28"/>
      <c r="AK303" s="16"/>
      <c r="AL303" s="16"/>
    </row>
    <row r="304" spans="1:38" s="47" customFormat="1" x14ac:dyDescent="0.3">
      <c r="A304" s="47">
        <v>14162200</v>
      </c>
      <c r="B304" s="47">
        <v>23773405</v>
      </c>
      <c r="C304" s="47" t="s">
        <v>10</v>
      </c>
      <c r="D304" s="112" t="s">
        <v>254</v>
      </c>
      <c r="E304" s="112" t="s">
        <v>231</v>
      </c>
      <c r="F304" s="100">
        <v>1.6</v>
      </c>
      <c r="G304" s="49">
        <v>0.54</v>
      </c>
      <c r="H304" s="49" t="str">
        <f t="shared" ref="H304" si="2308">IF(G304&gt;0.8,"VG",IF(G304&gt;0.7,"G",IF(G304&gt;0.45,"S","NS")))</f>
        <v>S</v>
      </c>
      <c r="I304" s="49"/>
      <c r="J304" s="49"/>
      <c r="K304" s="49"/>
      <c r="L304" s="50">
        <v>4.2999999999999997E-2</v>
      </c>
      <c r="M304" s="49" t="str">
        <f t="shared" ref="M304" si="2309">IF(ABS(L304)&lt;5%,"VG",IF(ABS(L304)&lt;10%,"G",IF(ABS(L304)&lt;15%,"S","NS")))</f>
        <v>VG</v>
      </c>
      <c r="N304" s="49"/>
      <c r="O304" s="49"/>
      <c r="P304" s="49"/>
      <c r="Q304" s="49">
        <v>0.67</v>
      </c>
      <c r="R304" s="49" t="str">
        <f t="shared" ref="R304" si="2310">IF(Q304&lt;=0.5,"VG",IF(Q304&lt;=0.6,"G",IF(Q304&lt;=0.7,"S","NS")))</f>
        <v>S</v>
      </c>
      <c r="S304" s="49"/>
      <c r="T304" s="49"/>
      <c r="U304" s="49"/>
      <c r="V304" s="49">
        <v>0.60199999999999998</v>
      </c>
      <c r="W304" s="49" t="str">
        <f t="shared" ref="W304" si="2311">IF(V304&gt;0.85,"VG",IF(V304&gt;0.75,"G",IF(V304&gt;0.6,"S","NS")))</f>
        <v>S</v>
      </c>
      <c r="X304" s="49"/>
      <c r="Y304" s="49"/>
      <c r="Z304" s="49"/>
      <c r="AA304" s="49"/>
      <c r="AB304" s="50"/>
      <c r="AC304" s="49"/>
      <c r="AD304" s="49"/>
      <c r="AE304" s="49"/>
      <c r="AF304" s="50"/>
      <c r="AG304" s="49"/>
      <c r="AH304" s="49"/>
      <c r="AI304" s="49"/>
      <c r="AJ304" s="50"/>
      <c r="AK304" s="49"/>
      <c r="AL304" s="49"/>
    </row>
    <row r="305" spans="1:38" s="47" customFormat="1" x14ac:dyDescent="0.3">
      <c r="A305" s="47">
        <v>14162200</v>
      </c>
      <c r="B305" s="47">
        <v>23773405</v>
      </c>
      <c r="C305" s="47" t="s">
        <v>10</v>
      </c>
      <c r="D305" s="112" t="s">
        <v>359</v>
      </c>
      <c r="E305" s="112" t="s">
        <v>361</v>
      </c>
      <c r="F305" s="100">
        <v>1.6</v>
      </c>
      <c r="G305" s="49">
        <v>0.53</v>
      </c>
      <c r="H305" s="49" t="str">
        <f t="shared" ref="H305" si="2312">IF(G305&gt;0.8,"VG",IF(G305&gt;0.7,"G",IF(G305&gt;0.45,"S","NS")))</f>
        <v>S</v>
      </c>
      <c r="I305" s="49"/>
      <c r="J305" s="49"/>
      <c r="K305" s="49"/>
      <c r="L305" s="50">
        <v>3.4000000000000002E-2</v>
      </c>
      <c r="M305" s="49" t="str">
        <f t="shared" ref="M305" si="2313">IF(ABS(L305)&lt;5%,"VG",IF(ABS(L305)&lt;10%,"G",IF(ABS(L305)&lt;15%,"S","NS")))</f>
        <v>VG</v>
      </c>
      <c r="N305" s="49"/>
      <c r="O305" s="49"/>
      <c r="P305" s="49"/>
      <c r="Q305" s="49">
        <v>0.68</v>
      </c>
      <c r="R305" s="49" t="str">
        <f t="shared" ref="R305" si="2314">IF(Q305&lt;=0.5,"VG",IF(Q305&lt;=0.6,"G",IF(Q305&lt;=0.7,"S","NS")))</f>
        <v>S</v>
      </c>
      <c r="S305" s="49"/>
      <c r="T305" s="49"/>
      <c r="U305" s="49"/>
      <c r="V305" s="49">
        <v>0.57499999999999996</v>
      </c>
      <c r="W305" s="49" t="str">
        <f t="shared" ref="W305" si="2315">IF(V305&gt;0.85,"VG",IF(V305&gt;0.75,"G",IF(V305&gt;0.6,"S","NS")))</f>
        <v>NS</v>
      </c>
      <c r="X305" s="49"/>
      <c r="Y305" s="49"/>
      <c r="Z305" s="49"/>
      <c r="AA305" s="49"/>
      <c r="AB305" s="50"/>
      <c r="AC305" s="49"/>
      <c r="AD305" s="49"/>
      <c r="AE305" s="49"/>
      <c r="AF305" s="50"/>
      <c r="AG305" s="49"/>
      <c r="AH305" s="49"/>
      <c r="AI305" s="49"/>
      <c r="AJ305" s="50"/>
      <c r="AK305" s="49"/>
      <c r="AL305" s="49"/>
    </row>
    <row r="306" spans="1:38" s="47" customFormat="1" x14ac:dyDescent="0.3">
      <c r="A306" s="47">
        <v>14162200</v>
      </c>
      <c r="B306" s="47">
        <v>23773405</v>
      </c>
      <c r="C306" s="47" t="s">
        <v>10</v>
      </c>
      <c r="D306" s="112" t="s">
        <v>364</v>
      </c>
      <c r="E306" s="112" t="s">
        <v>361</v>
      </c>
      <c r="F306" s="100">
        <v>1.6</v>
      </c>
      <c r="G306" s="49">
        <v>0.53</v>
      </c>
      <c r="H306" s="49" t="str">
        <f t="shared" ref="H306" si="2316">IF(G306&gt;0.8,"VG",IF(G306&gt;0.7,"G",IF(G306&gt;0.45,"S","NS")))</f>
        <v>S</v>
      </c>
      <c r="I306" s="49"/>
      <c r="J306" s="49"/>
      <c r="K306" s="49"/>
      <c r="L306" s="50">
        <v>3.3000000000000002E-2</v>
      </c>
      <c r="M306" s="49" t="str">
        <f t="shared" ref="M306" si="2317">IF(ABS(L306)&lt;5%,"VG",IF(ABS(L306)&lt;10%,"G",IF(ABS(L306)&lt;15%,"S","NS")))</f>
        <v>VG</v>
      </c>
      <c r="N306" s="49"/>
      <c r="O306" s="49"/>
      <c r="P306" s="49"/>
      <c r="Q306" s="49">
        <v>0.68</v>
      </c>
      <c r="R306" s="49" t="str">
        <f t="shared" ref="R306" si="2318">IF(Q306&lt;=0.5,"VG",IF(Q306&lt;=0.6,"G",IF(Q306&lt;=0.7,"S","NS")))</f>
        <v>S</v>
      </c>
      <c r="S306" s="49"/>
      <c r="T306" s="49"/>
      <c r="U306" s="49"/>
      <c r="V306" s="49">
        <v>0.56999999999999995</v>
      </c>
      <c r="W306" s="49" t="str">
        <f t="shared" ref="W306" si="2319">IF(V306&gt;0.85,"VG",IF(V306&gt;0.75,"G",IF(V306&gt;0.6,"S","NS")))</f>
        <v>NS</v>
      </c>
      <c r="X306" s="49"/>
      <c r="Y306" s="49"/>
      <c r="Z306" s="49"/>
      <c r="AA306" s="49"/>
      <c r="AB306" s="50"/>
      <c r="AC306" s="49"/>
      <c r="AD306" s="49"/>
      <c r="AE306" s="49"/>
      <c r="AF306" s="50"/>
      <c r="AG306" s="49"/>
      <c r="AH306" s="49"/>
      <c r="AI306" s="49"/>
      <c r="AJ306" s="50"/>
      <c r="AK306" s="49"/>
      <c r="AL306" s="49"/>
    </row>
    <row r="307" spans="1:38" s="69" customFormat="1" x14ac:dyDescent="0.3">
      <c r="F307" s="80"/>
      <c r="G307" s="70"/>
      <c r="H307" s="70"/>
      <c r="I307" s="70"/>
      <c r="J307" s="70"/>
      <c r="K307" s="70"/>
      <c r="L307" s="71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1"/>
      <c r="AC307" s="70"/>
      <c r="AD307" s="70"/>
      <c r="AE307" s="70"/>
      <c r="AF307" s="71"/>
      <c r="AG307" s="70"/>
      <c r="AH307" s="70"/>
      <c r="AI307" s="70"/>
      <c r="AJ307" s="71"/>
      <c r="AK307" s="70"/>
      <c r="AL307" s="70"/>
    </row>
    <row r="308" spans="1:38" x14ac:dyDescent="0.3">
      <c r="A308">
        <v>14162500</v>
      </c>
      <c r="B308">
        <v>23772909</v>
      </c>
      <c r="C308" t="s">
        <v>11</v>
      </c>
      <c r="D308" t="s">
        <v>55</v>
      </c>
      <c r="G308" s="16">
        <v>0.88500000000000001</v>
      </c>
      <c r="H308" s="16" t="str">
        <f t="shared" ref="H308:H320" si="2320">IF(G308&gt;0.8,"VG",IF(G308&gt;0.7,"G",IF(G308&gt;0.45,"S","NS")))</f>
        <v>VG</v>
      </c>
      <c r="L308" s="19">
        <v>-1.6E-2</v>
      </c>
      <c r="M308" s="19" t="str">
        <f t="shared" ref="M308:M320" si="2321">IF(ABS(L308)&lt;5%,"VG",IF(ABS(L308)&lt;10%,"G",IF(ABS(L308)&lt;15%,"S","NS")))</f>
        <v>VG</v>
      </c>
      <c r="Q308" s="17">
        <v>0.33700000000000002</v>
      </c>
      <c r="R308" s="17" t="str">
        <f t="shared" ref="R308:R320" si="2322">IF(Q308&lt;=0.5,"VG",IF(Q308&lt;=0.6,"G",IF(Q308&lt;=0.7,"S","NS")))</f>
        <v>VG</v>
      </c>
      <c r="V308" s="18">
        <v>0.92100000000000004</v>
      </c>
      <c r="W308" s="18" t="str">
        <f t="shared" ref="W308:W320" si="2323">IF(V308&gt;0.85,"VG",IF(V308&gt;0.75,"G",IF(V308&gt;0.6,"S","NS")))</f>
        <v>VG</v>
      </c>
    </row>
    <row r="309" spans="1:38" s="69" customFormat="1" x14ac:dyDescent="0.3">
      <c r="A309" s="69">
        <v>14162500</v>
      </c>
      <c r="B309" s="69">
        <v>23772909</v>
      </c>
      <c r="C309" s="69" t="s">
        <v>11</v>
      </c>
      <c r="D309" s="69" t="s">
        <v>163</v>
      </c>
      <c r="F309" s="80"/>
      <c r="G309" s="70">
        <v>0.877</v>
      </c>
      <c r="H309" s="70" t="str">
        <f t="shared" si="2320"/>
        <v>VG</v>
      </c>
      <c r="I309" s="70"/>
      <c r="J309" s="70"/>
      <c r="K309" s="70"/>
      <c r="L309" s="71">
        <v>-6.0000000000000001E-3</v>
      </c>
      <c r="M309" s="71" t="str">
        <f t="shared" si="2321"/>
        <v>VG</v>
      </c>
      <c r="N309" s="70"/>
      <c r="O309" s="70"/>
      <c r="P309" s="70"/>
      <c r="Q309" s="70">
        <v>0.34899999999999998</v>
      </c>
      <c r="R309" s="70" t="str">
        <f t="shared" si="2322"/>
        <v>VG</v>
      </c>
      <c r="S309" s="70"/>
      <c r="T309" s="70"/>
      <c r="U309" s="70"/>
      <c r="V309" s="70">
        <v>0.90100000000000002</v>
      </c>
      <c r="W309" s="70" t="str">
        <f t="shared" si="2323"/>
        <v>VG</v>
      </c>
      <c r="X309" s="70"/>
      <c r="Y309" s="70"/>
      <c r="Z309" s="70"/>
      <c r="AA309" s="70"/>
      <c r="AB309" s="71"/>
      <c r="AC309" s="70"/>
      <c r="AD309" s="70"/>
      <c r="AE309" s="70"/>
      <c r="AF309" s="71"/>
      <c r="AG309" s="70"/>
      <c r="AH309" s="70"/>
      <c r="AI309" s="70"/>
      <c r="AJ309" s="71"/>
      <c r="AK309" s="70"/>
      <c r="AL309" s="70"/>
    </row>
    <row r="310" spans="1:38" s="69" customFormat="1" x14ac:dyDescent="0.3">
      <c r="A310" s="69">
        <v>14162500</v>
      </c>
      <c r="B310" s="69">
        <v>23772909</v>
      </c>
      <c r="C310" s="69" t="s">
        <v>11</v>
      </c>
      <c r="D310" s="69" t="s">
        <v>165</v>
      </c>
      <c r="F310" s="80"/>
      <c r="G310" s="70">
        <v>0.78400000000000003</v>
      </c>
      <c r="H310" s="70" t="str">
        <f t="shared" si="2320"/>
        <v>G</v>
      </c>
      <c r="I310" s="70"/>
      <c r="J310" s="70"/>
      <c r="K310" s="70"/>
      <c r="L310" s="71">
        <v>-4.4999999999999998E-2</v>
      </c>
      <c r="M310" s="71" t="str">
        <f t="shared" si="2321"/>
        <v>VG</v>
      </c>
      <c r="N310" s="70"/>
      <c r="O310" s="70"/>
      <c r="P310" s="70"/>
      <c r="Q310" s="70">
        <v>0.45800000000000002</v>
      </c>
      <c r="R310" s="70" t="str">
        <f t="shared" si="2322"/>
        <v>VG</v>
      </c>
      <c r="S310" s="70"/>
      <c r="T310" s="70"/>
      <c r="U310" s="70"/>
      <c r="V310" s="70">
        <v>0.876</v>
      </c>
      <c r="W310" s="70" t="str">
        <f t="shared" si="2323"/>
        <v>VG</v>
      </c>
      <c r="X310" s="70"/>
      <c r="Y310" s="70"/>
      <c r="Z310" s="70"/>
      <c r="AA310" s="70"/>
      <c r="AB310" s="71"/>
      <c r="AC310" s="70"/>
      <c r="AD310" s="70"/>
      <c r="AE310" s="70"/>
      <c r="AF310" s="71"/>
      <c r="AG310" s="70"/>
      <c r="AH310" s="70"/>
      <c r="AI310" s="70"/>
      <c r="AJ310" s="71"/>
      <c r="AK310" s="70"/>
      <c r="AL310" s="70"/>
    </row>
    <row r="311" spans="1:38" s="69" customFormat="1" x14ac:dyDescent="0.3">
      <c r="A311" s="69">
        <v>14162500</v>
      </c>
      <c r="B311" s="69">
        <v>23772909</v>
      </c>
      <c r="C311" s="69" t="s">
        <v>11</v>
      </c>
      <c r="D311" s="69" t="s">
        <v>168</v>
      </c>
      <c r="F311" s="80"/>
      <c r="G311" s="70">
        <v>0.9</v>
      </c>
      <c r="H311" s="70" t="str">
        <f t="shared" si="2320"/>
        <v>VG</v>
      </c>
      <c r="I311" s="70"/>
      <c r="J311" s="70"/>
      <c r="K311" s="70"/>
      <c r="L311" s="71">
        <v>8.9999999999999993E-3</v>
      </c>
      <c r="M311" s="71" t="str">
        <f t="shared" si="2321"/>
        <v>VG</v>
      </c>
      <c r="N311" s="70"/>
      <c r="O311" s="70"/>
      <c r="P311" s="70"/>
      <c r="Q311" s="70">
        <v>0.315</v>
      </c>
      <c r="R311" s="70" t="str">
        <f t="shared" si="2322"/>
        <v>VG</v>
      </c>
      <c r="S311" s="70"/>
      <c r="T311" s="70"/>
      <c r="U311" s="70"/>
      <c r="V311" s="70">
        <v>0.91500000000000004</v>
      </c>
      <c r="W311" s="70" t="str">
        <f t="shared" si="2323"/>
        <v>VG</v>
      </c>
      <c r="X311" s="70"/>
      <c r="Y311" s="70"/>
      <c r="Z311" s="70"/>
      <c r="AA311" s="70"/>
      <c r="AB311" s="71"/>
      <c r="AC311" s="70"/>
      <c r="AD311" s="70"/>
      <c r="AE311" s="70"/>
      <c r="AF311" s="71"/>
      <c r="AG311" s="70"/>
      <c r="AH311" s="70"/>
      <c r="AI311" s="70"/>
      <c r="AJ311" s="71"/>
      <c r="AK311" s="70"/>
      <c r="AL311" s="70"/>
    </row>
    <row r="312" spans="1:38" s="63" customFormat="1" x14ac:dyDescent="0.3">
      <c r="A312" s="63">
        <v>14162500</v>
      </c>
      <c r="B312" s="63">
        <v>23772909</v>
      </c>
      <c r="C312" s="63" t="s">
        <v>11</v>
      </c>
      <c r="D312" s="63" t="s">
        <v>169</v>
      </c>
      <c r="F312" s="79"/>
      <c r="G312" s="64">
        <v>0.877</v>
      </c>
      <c r="H312" s="64" t="str">
        <f t="shared" si="2320"/>
        <v>VG</v>
      </c>
      <c r="I312" s="64"/>
      <c r="J312" s="64"/>
      <c r="K312" s="64"/>
      <c r="L312" s="65">
        <v>-1.7999999999999999E-2</v>
      </c>
      <c r="M312" s="65" t="str">
        <f t="shared" si="2321"/>
        <v>VG</v>
      </c>
      <c r="N312" s="64"/>
      <c r="O312" s="64"/>
      <c r="P312" s="64"/>
      <c r="Q312" s="64">
        <v>0.34899999999999998</v>
      </c>
      <c r="R312" s="64" t="str">
        <f t="shared" si="2322"/>
        <v>VG</v>
      </c>
      <c r="S312" s="64"/>
      <c r="T312" s="64"/>
      <c r="U312" s="64"/>
      <c r="V312" s="64">
        <v>0.92900000000000005</v>
      </c>
      <c r="W312" s="64" t="str">
        <f t="shared" si="2323"/>
        <v>VG</v>
      </c>
      <c r="X312" s="64"/>
      <c r="Y312" s="64"/>
      <c r="Z312" s="64"/>
      <c r="AA312" s="64"/>
      <c r="AB312" s="65"/>
      <c r="AC312" s="64"/>
      <c r="AD312" s="64"/>
      <c r="AE312" s="64"/>
      <c r="AF312" s="65"/>
      <c r="AG312" s="64"/>
      <c r="AH312" s="64"/>
      <c r="AI312" s="64"/>
      <c r="AJ312" s="65"/>
      <c r="AK312" s="64"/>
      <c r="AL312" s="64"/>
    </row>
    <row r="313" spans="1:38" s="76" customFormat="1" x14ac:dyDescent="0.3">
      <c r="A313" s="76">
        <v>14162500</v>
      </c>
      <c r="B313" s="76">
        <v>23772909</v>
      </c>
      <c r="C313" s="76" t="s">
        <v>11</v>
      </c>
      <c r="D313" s="76" t="s">
        <v>170</v>
      </c>
      <c r="F313" s="77"/>
      <c r="G313" s="16">
        <v>-0.108</v>
      </c>
      <c r="H313" s="16" t="str">
        <f t="shared" si="2320"/>
        <v>NS</v>
      </c>
      <c r="I313" s="16"/>
      <c r="J313" s="16"/>
      <c r="K313" s="16"/>
      <c r="L313" s="28">
        <v>-0.16300000000000001</v>
      </c>
      <c r="M313" s="28" t="str">
        <f t="shared" si="2321"/>
        <v>NS</v>
      </c>
      <c r="N313" s="16"/>
      <c r="O313" s="16"/>
      <c r="P313" s="16"/>
      <c r="Q313" s="16">
        <v>0.89500000000000002</v>
      </c>
      <c r="R313" s="16" t="str">
        <f t="shared" si="2322"/>
        <v>NS</v>
      </c>
      <c r="S313" s="16"/>
      <c r="T313" s="16"/>
      <c r="U313" s="16"/>
      <c r="V313" s="16">
        <v>0.94799999999999995</v>
      </c>
      <c r="W313" s="16" t="str">
        <f t="shared" si="2323"/>
        <v>VG</v>
      </c>
      <c r="X313" s="16"/>
      <c r="Y313" s="16"/>
      <c r="Z313" s="16"/>
      <c r="AA313" s="16"/>
      <c r="AB313" s="28"/>
      <c r="AC313" s="16"/>
      <c r="AD313" s="16"/>
      <c r="AE313" s="16"/>
      <c r="AF313" s="28"/>
      <c r="AG313" s="16"/>
      <c r="AH313" s="16"/>
      <c r="AI313" s="16"/>
      <c r="AJ313" s="28"/>
      <c r="AK313" s="16"/>
      <c r="AL313" s="16"/>
    </row>
    <row r="314" spans="1:38" s="63" customFormat="1" x14ac:dyDescent="0.3">
      <c r="A314" s="63">
        <v>14162500</v>
      </c>
      <c r="B314" s="63">
        <v>23772909</v>
      </c>
      <c r="C314" s="63" t="s">
        <v>11</v>
      </c>
      <c r="D314" s="63" t="s">
        <v>172</v>
      </c>
      <c r="F314" s="79">
        <v>1.6</v>
      </c>
      <c r="G314" s="64">
        <v>0.47299999999999998</v>
      </c>
      <c r="H314" s="64" t="str">
        <f t="shared" si="2320"/>
        <v>S</v>
      </c>
      <c r="I314" s="64"/>
      <c r="J314" s="64"/>
      <c r="K314" s="64"/>
      <c r="L314" s="65">
        <v>-0.109</v>
      </c>
      <c r="M314" s="65" t="str">
        <f t="shared" si="2321"/>
        <v>S</v>
      </c>
      <c r="N314" s="64"/>
      <c r="O314" s="64"/>
      <c r="P314" s="64"/>
      <c r="Q314" s="64">
        <v>0.67700000000000005</v>
      </c>
      <c r="R314" s="64" t="str">
        <f t="shared" si="2322"/>
        <v>S</v>
      </c>
      <c r="S314" s="64"/>
      <c r="T314" s="64"/>
      <c r="U314" s="64"/>
      <c r="V314" s="64">
        <v>0.94799999999999995</v>
      </c>
      <c r="W314" s="64" t="str">
        <f t="shared" si="2323"/>
        <v>VG</v>
      </c>
      <c r="X314" s="64"/>
      <c r="Y314" s="64"/>
      <c r="Z314" s="64"/>
      <c r="AA314" s="64"/>
      <c r="AB314" s="65"/>
      <c r="AC314" s="64"/>
      <c r="AD314" s="64"/>
      <c r="AE314" s="64"/>
      <c r="AF314" s="65"/>
      <c r="AG314" s="64"/>
      <c r="AH314" s="64"/>
      <c r="AI314" s="64"/>
      <c r="AJ314" s="65"/>
      <c r="AK314" s="64"/>
      <c r="AL314" s="64"/>
    </row>
    <row r="315" spans="1:38" s="63" customFormat="1" x14ac:dyDescent="0.3">
      <c r="A315" s="63">
        <v>14162500</v>
      </c>
      <c r="B315" s="63">
        <v>23772909</v>
      </c>
      <c r="C315" s="63" t="s">
        <v>11</v>
      </c>
      <c r="D315" s="63" t="s">
        <v>174</v>
      </c>
      <c r="F315" s="79">
        <v>1.6</v>
      </c>
      <c r="G315" s="64">
        <v>0.48</v>
      </c>
      <c r="H315" s="64" t="str">
        <f t="shared" si="2320"/>
        <v>S</v>
      </c>
      <c r="I315" s="64"/>
      <c r="J315" s="64"/>
      <c r="K315" s="64"/>
      <c r="L315" s="65">
        <v>-0.108</v>
      </c>
      <c r="M315" s="65" t="str">
        <f t="shared" si="2321"/>
        <v>S</v>
      </c>
      <c r="N315" s="64"/>
      <c r="O315" s="64"/>
      <c r="P315" s="64"/>
      <c r="Q315" s="64">
        <v>0.67700000000000005</v>
      </c>
      <c r="R315" s="64" t="str">
        <f t="shared" si="2322"/>
        <v>S</v>
      </c>
      <c r="S315" s="64"/>
      <c r="T315" s="64"/>
      <c r="U315" s="64"/>
      <c r="V315" s="64">
        <v>0.94799999999999995</v>
      </c>
      <c r="W315" s="64" t="str">
        <f t="shared" si="2323"/>
        <v>VG</v>
      </c>
      <c r="X315" s="64"/>
      <c r="Y315" s="64"/>
      <c r="Z315" s="64"/>
      <c r="AA315" s="64"/>
      <c r="AB315" s="65"/>
      <c r="AC315" s="64"/>
      <c r="AD315" s="64"/>
      <c r="AE315" s="64"/>
      <c r="AF315" s="65"/>
      <c r="AG315" s="64"/>
      <c r="AH315" s="64"/>
      <c r="AI315" s="64"/>
      <c r="AJ315" s="65"/>
      <c r="AK315" s="64"/>
      <c r="AL315" s="64"/>
    </row>
    <row r="316" spans="1:38" s="63" customFormat="1" ht="28.8" x14ac:dyDescent="0.3">
      <c r="A316" s="63">
        <v>14162500</v>
      </c>
      <c r="B316" s="63">
        <v>23772909</v>
      </c>
      <c r="C316" s="63" t="s">
        <v>11</v>
      </c>
      <c r="D316" s="82" t="s">
        <v>175</v>
      </c>
      <c r="E316" s="82"/>
      <c r="F316" s="79">
        <v>1.5</v>
      </c>
      <c r="G316" s="64">
        <v>0.53</v>
      </c>
      <c r="H316" s="64" t="str">
        <f t="shared" si="2320"/>
        <v>S</v>
      </c>
      <c r="I316" s="64"/>
      <c r="J316" s="64"/>
      <c r="K316" s="64"/>
      <c r="L316" s="65">
        <v>-9.2999999999999999E-2</v>
      </c>
      <c r="M316" s="65" t="str">
        <f t="shared" si="2321"/>
        <v>G</v>
      </c>
      <c r="N316" s="64"/>
      <c r="O316" s="64"/>
      <c r="P316" s="64"/>
      <c r="Q316" s="64">
        <v>0.65</v>
      </c>
      <c r="R316" s="64" t="str">
        <f t="shared" si="2322"/>
        <v>S</v>
      </c>
      <c r="S316" s="64"/>
      <c r="T316" s="64"/>
      <c r="U316" s="64"/>
      <c r="V316" s="64">
        <v>0.94799999999999995</v>
      </c>
      <c r="W316" s="64" t="str">
        <f t="shared" si="2323"/>
        <v>VG</v>
      </c>
      <c r="X316" s="64"/>
      <c r="Y316" s="64"/>
      <c r="Z316" s="64"/>
      <c r="AA316" s="64"/>
      <c r="AB316" s="65"/>
      <c r="AC316" s="64"/>
      <c r="AD316" s="64"/>
      <c r="AE316" s="64"/>
      <c r="AF316" s="65"/>
      <c r="AG316" s="64"/>
      <c r="AH316" s="64"/>
      <c r="AI316" s="64"/>
      <c r="AJ316" s="65"/>
      <c r="AK316" s="64"/>
      <c r="AL316" s="64"/>
    </row>
    <row r="317" spans="1:38" s="63" customFormat="1" x14ac:dyDescent="0.3">
      <c r="A317" s="63">
        <v>14162500</v>
      </c>
      <c r="B317" s="63">
        <v>23772909</v>
      </c>
      <c r="C317" s="63" t="s">
        <v>11</v>
      </c>
      <c r="D317" s="82" t="s">
        <v>177</v>
      </c>
      <c r="E317" s="82"/>
      <c r="F317" s="79">
        <v>1</v>
      </c>
      <c r="G317" s="64">
        <v>0.83</v>
      </c>
      <c r="H317" s="64" t="str">
        <f t="shared" si="2320"/>
        <v>VG</v>
      </c>
      <c r="I317" s="64"/>
      <c r="J317" s="64"/>
      <c r="K317" s="64"/>
      <c r="L317" s="65">
        <v>7.0000000000000007E-2</v>
      </c>
      <c r="M317" s="65" t="str">
        <f t="shared" si="2321"/>
        <v>G</v>
      </c>
      <c r="N317" s="64"/>
      <c r="O317" s="64"/>
      <c r="P317" s="64"/>
      <c r="Q317" s="64">
        <v>0.41</v>
      </c>
      <c r="R317" s="64" t="str">
        <f t="shared" si="2322"/>
        <v>VG</v>
      </c>
      <c r="S317" s="64"/>
      <c r="T317" s="64"/>
      <c r="U317" s="64"/>
      <c r="V317" s="64">
        <v>0.94</v>
      </c>
      <c r="W317" s="64" t="str">
        <f t="shared" si="2323"/>
        <v>VG</v>
      </c>
      <c r="X317" s="64"/>
      <c r="Y317" s="64"/>
      <c r="Z317" s="64"/>
      <c r="AA317" s="64"/>
      <c r="AB317" s="65"/>
      <c r="AC317" s="64"/>
      <c r="AD317" s="64"/>
      <c r="AE317" s="64"/>
      <c r="AF317" s="65"/>
      <c r="AG317" s="64"/>
      <c r="AH317" s="64"/>
      <c r="AI317" s="64"/>
      <c r="AJ317" s="65"/>
      <c r="AK317" s="64"/>
      <c r="AL317" s="64"/>
    </row>
    <row r="318" spans="1:38" s="63" customFormat="1" x14ac:dyDescent="0.3">
      <c r="A318" s="63">
        <v>14162500</v>
      </c>
      <c r="B318" s="63">
        <v>23772909</v>
      </c>
      <c r="C318" s="63" t="s">
        <v>11</v>
      </c>
      <c r="D318" s="82" t="s">
        <v>186</v>
      </c>
      <c r="E318" s="82"/>
      <c r="F318" s="79">
        <v>0.9</v>
      </c>
      <c r="G318" s="64">
        <v>0.86</v>
      </c>
      <c r="H318" s="64" t="str">
        <f t="shared" si="2320"/>
        <v>VG</v>
      </c>
      <c r="I318" s="64"/>
      <c r="J318" s="64"/>
      <c r="K318" s="64"/>
      <c r="L318" s="65">
        <v>9.1999999999999998E-2</v>
      </c>
      <c r="M318" s="65" t="str">
        <f t="shared" si="2321"/>
        <v>G</v>
      </c>
      <c r="N318" s="64"/>
      <c r="O318" s="64"/>
      <c r="P318" s="64"/>
      <c r="Q318" s="64">
        <v>0.36</v>
      </c>
      <c r="R318" s="64" t="str">
        <f t="shared" si="2322"/>
        <v>VG</v>
      </c>
      <c r="S318" s="64"/>
      <c r="T318" s="64"/>
      <c r="U318" s="64"/>
      <c r="V318" s="64">
        <v>0.96</v>
      </c>
      <c r="W318" s="64" t="str">
        <f t="shared" si="2323"/>
        <v>VG</v>
      </c>
      <c r="X318" s="64"/>
      <c r="Y318" s="64"/>
      <c r="Z318" s="64"/>
      <c r="AA318" s="64"/>
      <c r="AB318" s="65"/>
      <c r="AC318" s="64"/>
      <c r="AD318" s="64"/>
      <c r="AE318" s="64"/>
      <c r="AF318" s="65"/>
      <c r="AG318" s="64"/>
      <c r="AH318" s="64"/>
      <c r="AI318" s="64"/>
      <c r="AJ318" s="65"/>
      <c r="AK318" s="64"/>
      <c r="AL318" s="64"/>
    </row>
    <row r="319" spans="1:38" s="63" customFormat="1" ht="27" customHeight="1" x14ac:dyDescent="0.3">
      <c r="A319" s="63">
        <v>14162500</v>
      </c>
      <c r="B319" s="63">
        <v>23772909</v>
      </c>
      <c r="C319" s="63" t="s">
        <v>11</v>
      </c>
      <c r="D319" s="82" t="s">
        <v>189</v>
      </c>
      <c r="E319" s="82"/>
      <c r="F319" s="79">
        <v>0.7</v>
      </c>
      <c r="G319" s="64">
        <v>0.91</v>
      </c>
      <c r="H319" s="64" t="str">
        <f t="shared" si="2320"/>
        <v>VG</v>
      </c>
      <c r="I319" s="64"/>
      <c r="J319" s="64"/>
      <c r="K319" s="64"/>
      <c r="L319" s="65">
        <v>-4.0000000000000001E-3</v>
      </c>
      <c r="M319" s="65" t="str">
        <f t="shared" si="2321"/>
        <v>VG</v>
      </c>
      <c r="N319" s="64"/>
      <c r="O319" s="64"/>
      <c r="P319" s="64"/>
      <c r="Q319" s="64">
        <v>0.31</v>
      </c>
      <c r="R319" s="64" t="str">
        <f t="shared" si="2322"/>
        <v>VG</v>
      </c>
      <c r="S319" s="64"/>
      <c r="T319" s="64"/>
      <c r="U319" s="64"/>
      <c r="V319" s="64">
        <v>0.96</v>
      </c>
      <c r="W319" s="64" t="str">
        <f t="shared" si="2323"/>
        <v>VG</v>
      </c>
      <c r="X319" s="64"/>
      <c r="Y319" s="64"/>
      <c r="Z319" s="64"/>
      <c r="AA319" s="64"/>
      <c r="AB319" s="65"/>
      <c r="AC319" s="64"/>
      <c r="AD319" s="64"/>
      <c r="AE319" s="64"/>
      <c r="AF319" s="65"/>
      <c r="AG319" s="64"/>
      <c r="AH319" s="64"/>
      <c r="AI319" s="64"/>
      <c r="AJ319" s="65"/>
      <c r="AK319" s="64"/>
      <c r="AL319" s="64"/>
    </row>
    <row r="320" spans="1:38" s="120" customFormat="1" x14ac:dyDescent="0.3">
      <c r="A320" s="120">
        <v>14162500</v>
      </c>
      <c r="B320" s="120">
        <v>23772909</v>
      </c>
      <c r="C320" s="120" t="s">
        <v>11</v>
      </c>
      <c r="D320" s="120" t="s">
        <v>192</v>
      </c>
      <c r="E320" s="120" t="s">
        <v>193</v>
      </c>
      <c r="F320" s="121">
        <v>0.7</v>
      </c>
      <c r="G320" s="122">
        <v>0.89</v>
      </c>
      <c r="H320" s="122" t="str">
        <f t="shared" si="2320"/>
        <v>VG</v>
      </c>
      <c r="I320" s="122"/>
      <c r="J320" s="122"/>
      <c r="K320" s="122"/>
      <c r="L320" s="123">
        <v>-1.2999999999999999E-2</v>
      </c>
      <c r="M320" s="123" t="str">
        <f t="shared" si="2321"/>
        <v>VG</v>
      </c>
      <c r="N320" s="122"/>
      <c r="O320" s="122"/>
      <c r="P320" s="122"/>
      <c r="Q320" s="122">
        <v>0.33</v>
      </c>
      <c r="R320" s="122" t="str">
        <f t="shared" si="2322"/>
        <v>VG</v>
      </c>
      <c r="S320" s="122"/>
      <c r="T320" s="122"/>
      <c r="U320" s="122"/>
      <c r="V320" s="122">
        <v>0.96</v>
      </c>
      <c r="W320" s="122" t="str">
        <f t="shared" si="2323"/>
        <v>VG</v>
      </c>
      <c r="X320" s="122"/>
      <c r="Y320" s="122"/>
      <c r="Z320" s="122"/>
      <c r="AA320" s="122"/>
      <c r="AB320" s="123"/>
      <c r="AC320" s="122"/>
      <c r="AD320" s="122"/>
      <c r="AE320" s="122"/>
      <c r="AF320" s="123"/>
      <c r="AG320" s="122"/>
      <c r="AH320" s="122"/>
      <c r="AI320" s="122"/>
      <c r="AJ320" s="123"/>
      <c r="AK320" s="122"/>
      <c r="AL320" s="122"/>
    </row>
    <row r="321" spans="1:38" s="120" customFormat="1" x14ac:dyDescent="0.3">
      <c r="A321" s="120">
        <v>14162500</v>
      </c>
      <c r="B321" s="120">
        <v>23772909</v>
      </c>
      <c r="C321" s="120" t="s">
        <v>11</v>
      </c>
      <c r="D321" s="120" t="s">
        <v>204</v>
      </c>
      <c r="E321" s="120" t="s">
        <v>199</v>
      </c>
      <c r="F321" s="121">
        <v>0.9</v>
      </c>
      <c r="G321" s="122">
        <v>0.82</v>
      </c>
      <c r="H321" s="122" t="str">
        <f t="shared" ref="H321" si="2324">IF(G321&gt;0.8,"VG",IF(G321&gt;0.7,"G",IF(G321&gt;0.45,"S","NS")))</f>
        <v>VG</v>
      </c>
      <c r="I321" s="122"/>
      <c r="J321" s="122"/>
      <c r="K321" s="122"/>
      <c r="L321" s="123">
        <v>-3.5999999999999997E-2</v>
      </c>
      <c r="M321" s="123" t="str">
        <f t="shared" ref="M321" si="2325">IF(ABS(L321)&lt;5%,"VG",IF(ABS(L321)&lt;10%,"G",IF(ABS(L321)&lt;15%,"S","NS")))</f>
        <v>VG</v>
      </c>
      <c r="N321" s="122"/>
      <c r="O321" s="122"/>
      <c r="P321" s="122"/>
      <c r="Q321" s="122">
        <v>0.43</v>
      </c>
      <c r="R321" s="122" t="str">
        <f t="shared" ref="R321" si="2326">IF(Q321&lt;=0.5,"VG",IF(Q321&lt;=0.6,"G",IF(Q321&lt;=0.7,"S","NS")))</f>
        <v>VG</v>
      </c>
      <c r="S321" s="122"/>
      <c r="T321" s="122"/>
      <c r="U321" s="122"/>
      <c r="V321" s="122">
        <v>0.95</v>
      </c>
      <c r="W321" s="122" t="str">
        <f t="shared" ref="W321" si="2327">IF(V321&gt;0.85,"VG",IF(V321&gt;0.75,"G",IF(V321&gt;0.6,"S","NS")))</f>
        <v>VG</v>
      </c>
      <c r="X321" s="122"/>
      <c r="Y321" s="122"/>
      <c r="Z321" s="122"/>
      <c r="AA321" s="122"/>
      <c r="AB321" s="123"/>
      <c r="AC321" s="122"/>
      <c r="AD321" s="122"/>
      <c r="AE321" s="122"/>
      <c r="AF321" s="123"/>
      <c r="AG321" s="122"/>
      <c r="AH321" s="122"/>
      <c r="AI321" s="122"/>
      <c r="AJ321" s="123"/>
      <c r="AK321" s="122"/>
      <c r="AL321" s="122"/>
    </row>
    <row r="322" spans="1:38" s="120" customFormat="1" x14ac:dyDescent="0.3">
      <c r="A322" s="120">
        <v>14162500</v>
      </c>
      <c r="B322" s="120">
        <v>23772909</v>
      </c>
      <c r="C322" s="120" t="s">
        <v>11</v>
      </c>
      <c r="D322" s="120" t="s">
        <v>212</v>
      </c>
      <c r="E322" s="120" t="s">
        <v>214</v>
      </c>
      <c r="F322" s="121">
        <v>0.9</v>
      </c>
      <c r="G322" s="122">
        <v>0.84</v>
      </c>
      <c r="H322" s="122" t="str">
        <f t="shared" ref="H322" si="2328">IF(G322&gt;0.8,"VG",IF(G322&gt;0.7,"G",IF(G322&gt;0.45,"S","NS")))</f>
        <v>VG</v>
      </c>
      <c r="I322" s="122"/>
      <c r="J322" s="122"/>
      <c r="K322" s="122"/>
      <c r="L322" s="123">
        <v>-3.1E-2</v>
      </c>
      <c r="M322" s="123" t="str">
        <f t="shared" ref="M322" si="2329">IF(ABS(L322)&lt;5%,"VG",IF(ABS(L322)&lt;10%,"G",IF(ABS(L322)&lt;15%,"S","NS")))</f>
        <v>VG</v>
      </c>
      <c r="N322" s="122"/>
      <c r="O322" s="122"/>
      <c r="P322" s="122"/>
      <c r="Q322" s="122">
        <v>0.4</v>
      </c>
      <c r="R322" s="122" t="str">
        <f t="shared" ref="R322" si="2330">IF(Q322&lt;=0.5,"VG",IF(Q322&lt;=0.6,"G",IF(Q322&lt;=0.7,"S","NS")))</f>
        <v>VG</v>
      </c>
      <c r="S322" s="122"/>
      <c r="T322" s="122"/>
      <c r="U322" s="122"/>
      <c r="V322" s="122">
        <v>0.95</v>
      </c>
      <c r="W322" s="122" t="str">
        <f t="shared" ref="W322" si="2331">IF(V322&gt;0.85,"VG",IF(V322&gt;0.75,"G",IF(V322&gt;0.6,"S","NS")))</f>
        <v>VG</v>
      </c>
      <c r="X322" s="122"/>
      <c r="Y322" s="122"/>
      <c r="Z322" s="122"/>
      <c r="AA322" s="122"/>
      <c r="AB322" s="123"/>
      <c r="AC322" s="122"/>
      <c r="AD322" s="122"/>
      <c r="AE322" s="122"/>
      <c r="AF322" s="123"/>
      <c r="AG322" s="122"/>
      <c r="AH322" s="122"/>
      <c r="AI322" s="122"/>
      <c r="AJ322" s="123"/>
      <c r="AK322" s="122"/>
      <c r="AL322" s="122"/>
    </row>
    <row r="323" spans="1:38" s="124" customFormat="1" x14ac:dyDescent="0.3">
      <c r="A323" s="124">
        <v>14162500</v>
      </c>
      <c r="B323" s="124">
        <v>23772909</v>
      </c>
      <c r="C323" s="124" t="s">
        <v>11</v>
      </c>
      <c r="D323" s="124" t="s">
        <v>228</v>
      </c>
      <c r="E323" s="124" t="s">
        <v>229</v>
      </c>
      <c r="F323" s="125">
        <v>1.2</v>
      </c>
      <c r="G323" s="126">
        <v>0.76</v>
      </c>
      <c r="H323" s="126" t="str">
        <f t="shared" ref="H323" si="2332">IF(G323&gt;0.8,"VG",IF(G323&gt;0.7,"G",IF(G323&gt;0.45,"S","NS")))</f>
        <v>G</v>
      </c>
      <c r="I323" s="126"/>
      <c r="J323" s="126"/>
      <c r="K323" s="126"/>
      <c r="L323" s="127">
        <v>0.156</v>
      </c>
      <c r="M323" s="127" t="str">
        <f t="shared" ref="M323" si="2333">IF(ABS(L323)&lt;5%,"VG",IF(ABS(L323)&lt;10%,"G",IF(ABS(L323)&lt;15%,"S","NS")))</f>
        <v>NS</v>
      </c>
      <c r="N323" s="126"/>
      <c r="O323" s="126"/>
      <c r="P323" s="126"/>
      <c r="Q323" s="126">
        <v>0.45</v>
      </c>
      <c r="R323" s="126" t="str">
        <f t="shared" ref="R323" si="2334">IF(Q323&lt;=0.5,"VG",IF(Q323&lt;=0.6,"G",IF(Q323&lt;=0.7,"S","NS")))</f>
        <v>VG</v>
      </c>
      <c r="S323" s="126"/>
      <c r="T323" s="126"/>
      <c r="U323" s="126"/>
      <c r="V323" s="126">
        <v>0.95</v>
      </c>
      <c r="W323" s="126" t="str">
        <f t="shared" ref="W323" si="2335">IF(V323&gt;0.85,"VG",IF(V323&gt;0.75,"G",IF(V323&gt;0.6,"S","NS")))</f>
        <v>VG</v>
      </c>
      <c r="X323" s="126"/>
      <c r="Y323" s="126"/>
      <c r="Z323" s="126"/>
      <c r="AA323" s="126"/>
      <c r="AB323" s="127"/>
      <c r="AC323" s="126"/>
      <c r="AD323" s="126"/>
      <c r="AE323" s="126"/>
      <c r="AF323" s="127"/>
      <c r="AG323" s="126"/>
      <c r="AH323" s="126"/>
      <c r="AI323" s="126"/>
      <c r="AJ323" s="127"/>
      <c r="AK323" s="126"/>
      <c r="AL323" s="126"/>
    </row>
    <row r="324" spans="1:38" s="124" customFormat="1" x14ac:dyDescent="0.3">
      <c r="A324" s="124">
        <v>14162500</v>
      </c>
      <c r="B324" s="124">
        <v>23772909</v>
      </c>
      <c r="C324" s="124" t="s">
        <v>11</v>
      </c>
      <c r="D324" s="124" t="s">
        <v>240</v>
      </c>
      <c r="E324" s="124" t="s">
        <v>229</v>
      </c>
      <c r="F324" s="125">
        <v>1.2</v>
      </c>
      <c r="G324" s="126">
        <v>0.75</v>
      </c>
      <c r="H324" s="126" t="str">
        <f t="shared" ref="H324" si="2336">IF(G324&gt;0.8,"VG",IF(G324&gt;0.7,"G",IF(G324&gt;0.45,"S","NS")))</f>
        <v>G</v>
      </c>
      <c r="I324" s="126"/>
      <c r="J324" s="126"/>
      <c r="K324" s="126"/>
      <c r="L324" s="127">
        <v>0.158</v>
      </c>
      <c r="M324" s="127" t="str">
        <f t="shared" ref="M324" si="2337">IF(ABS(L324)&lt;5%,"VG",IF(ABS(L324)&lt;10%,"G",IF(ABS(L324)&lt;15%,"S","NS")))</f>
        <v>NS</v>
      </c>
      <c r="N324" s="126"/>
      <c r="O324" s="126"/>
      <c r="P324" s="126"/>
      <c r="Q324" s="126">
        <v>0.46</v>
      </c>
      <c r="R324" s="126" t="str">
        <f t="shared" ref="R324" si="2338">IF(Q324&lt;=0.5,"VG",IF(Q324&lt;=0.6,"G",IF(Q324&lt;=0.7,"S","NS")))</f>
        <v>VG</v>
      </c>
      <c r="S324" s="126"/>
      <c r="T324" s="126"/>
      <c r="U324" s="126"/>
      <c r="V324" s="126">
        <v>0.95</v>
      </c>
      <c r="W324" s="126" t="str">
        <f t="shared" ref="W324" si="2339">IF(V324&gt;0.85,"VG",IF(V324&gt;0.75,"G",IF(V324&gt;0.6,"S","NS")))</f>
        <v>VG</v>
      </c>
      <c r="X324" s="126"/>
      <c r="Y324" s="126"/>
      <c r="Z324" s="126"/>
      <c r="AA324" s="126"/>
      <c r="AB324" s="127"/>
      <c r="AC324" s="126"/>
      <c r="AD324" s="126"/>
      <c r="AE324" s="126"/>
      <c r="AF324" s="127"/>
      <c r="AG324" s="126"/>
      <c r="AH324" s="126"/>
      <c r="AI324" s="126"/>
      <c r="AJ324" s="127"/>
      <c r="AK324" s="126"/>
      <c r="AL324" s="126"/>
    </row>
    <row r="325" spans="1:38" s="120" customFormat="1" x14ac:dyDescent="0.3">
      <c r="A325" s="120">
        <v>14162500</v>
      </c>
      <c r="B325" s="120">
        <v>23772909</v>
      </c>
      <c r="C325" s="120" t="s">
        <v>11</v>
      </c>
      <c r="D325" s="120" t="s">
        <v>245</v>
      </c>
      <c r="E325" s="120" t="s">
        <v>246</v>
      </c>
      <c r="F325" s="121">
        <v>0.9</v>
      </c>
      <c r="G325" s="122">
        <v>0.87</v>
      </c>
      <c r="H325" s="122" t="str">
        <f t="shared" ref="H325" si="2340">IF(G325&gt;0.8,"VG",IF(G325&gt;0.7,"G",IF(G325&gt;0.45,"S","NS")))</f>
        <v>VG</v>
      </c>
      <c r="I325" s="122"/>
      <c r="J325" s="122"/>
      <c r="K325" s="122"/>
      <c r="L325" s="123">
        <v>9.9000000000000005E-2</v>
      </c>
      <c r="M325" s="123" t="str">
        <f t="shared" ref="M325" si="2341">IF(ABS(L325)&lt;5%,"VG",IF(ABS(L325)&lt;10%,"G",IF(ABS(L325)&lt;15%,"S","NS")))</f>
        <v>G</v>
      </c>
      <c r="N325" s="122"/>
      <c r="O325" s="122"/>
      <c r="P325" s="122"/>
      <c r="Q325" s="122">
        <v>0.35</v>
      </c>
      <c r="R325" s="122" t="str">
        <f t="shared" ref="R325" si="2342">IF(Q325&lt;=0.5,"VG",IF(Q325&lt;=0.6,"G",IF(Q325&lt;=0.7,"S","NS")))</f>
        <v>VG</v>
      </c>
      <c r="S325" s="122"/>
      <c r="T325" s="122"/>
      <c r="U325" s="122"/>
      <c r="V325" s="122">
        <v>0.95</v>
      </c>
      <c r="W325" s="122" t="str">
        <f t="shared" ref="W325" si="2343">IF(V325&gt;0.85,"VG",IF(V325&gt;0.75,"G",IF(V325&gt;0.6,"S","NS")))</f>
        <v>VG</v>
      </c>
      <c r="X325" s="122"/>
      <c r="Y325" s="122"/>
      <c r="Z325" s="122"/>
      <c r="AA325" s="122"/>
      <c r="AB325" s="123"/>
      <c r="AC325" s="122"/>
      <c r="AD325" s="122"/>
      <c r="AE325" s="122"/>
      <c r="AF325" s="123"/>
      <c r="AG325" s="122"/>
      <c r="AH325" s="122"/>
      <c r="AI325" s="122"/>
      <c r="AJ325" s="123"/>
      <c r="AK325" s="122"/>
      <c r="AL325" s="122"/>
    </row>
    <row r="326" spans="1:38" s="120" customFormat="1" x14ac:dyDescent="0.3">
      <c r="A326" s="120">
        <v>14162500</v>
      </c>
      <c r="B326" s="120">
        <v>23772909</v>
      </c>
      <c r="C326" s="120" t="s">
        <v>11</v>
      </c>
      <c r="D326" s="120" t="s">
        <v>251</v>
      </c>
      <c r="E326" s="120" t="s">
        <v>249</v>
      </c>
      <c r="F326" s="121">
        <v>0.6</v>
      </c>
      <c r="G326" s="122">
        <v>0.93</v>
      </c>
      <c r="H326" s="122" t="str">
        <f t="shared" ref="H326" si="2344">IF(G326&gt;0.8,"VG",IF(G326&gt;0.7,"G",IF(G326&gt;0.45,"S","NS")))</f>
        <v>VG</v>
      </c>
      <c r="I326" s="122"/>
      <c r="J326" s="122"/>
      <c r="K326" s="122"/>
      <c r="L326" s="123">
        <v>4.2000000000000003E-2</v>
      </c>
      <c r="M326" s="123" t="str">
        <f t="shared" ref="M326" si="2345">IF(ABS(L326)&lt;5%,"VG",IF(ABS(L326)&lt;10%,"G",IF(ABS(L326)&lt;15%,"S","NS")))</f>
        <v>VG</v>
      </c>
      <c r="N326" s="122"/>
      <c r="O326" s="122"/>
      <c r="P326" s="122"/>
      <c r="Q326" s="122">
        <v>0.26</v>
      </c>
      <c r="R326" s="122" t="str">
        <f t="shared" ref="R326" si="2346">IF(Q326&lt;=0.5,"VG",IF(Q326&lt;=0.6,"G",IF(Q326&lt;=0.7,"S","NS")))</f>
        <v>VG</v>
      </c>
      <c r="S326" s="122"/>
      <c r="T326" s="122"/>
      <c r="U326" s="122"/>
      <c r="V326" s="122">
        <v>0.95</v>
      </c>
      <c r="W326" s="122" t="str">
        <f t="shared" ref="W326" si="2347">IF(V326&gt;0.85,"VG",IF(V326&gt;0.75,"G",IF(V326&gt;0.6,"S","NS")))</f>
        <v>VG</v>
      </c>
      <c r="X326" s="122"/>
      <c r="Y326" s="122"/>
      <c r="Z326" s="122"/>
      <c r="AA326" s="122"/>
      <c r="AB326" s="123"/>
      <c r="AC326" s="122"/>
      <c r="AD326" s="122"/>
      <c r="AE326" s="122"/>
      <c r="AF326" s="123"/>
      <c r="AG326" s="122"/>
      <c r="AH326" s="122"/>
      <c r="AI326" s="122"/>
      <c r="AJ326" s="123"/>
      <c r="AK326" s="122"/>
      <c r="AL326" s="122"/>
    </row>
    <row r="327" spans="1:38" s="120" customFormat="1" x14ac:dyDescent="0.3">
      <c r="A327" s="120">
        <v>14162500</v>
      </c>
      <c r="B327" s="120">
        <v>23772909</v>
      </c>
      <c r="C327" s="120" t="s">
        <v>11</v>
      </c>
      <c r="D327" s="120" t="s">
        <v>254</v>
      </c>
      <c r="E327" s="120" t="s">
        <v>255</v>
      </c>
      <c r="F327" s="121">
        <v>0.5</v>
      </c>
      <c r="G327" s="122">
        <v>0.94</v>
      </c>
      <c r="H327" s="122" t="str">
        <f t="shared" ref="H327" si="2348">IF(G327&gt;0.8,"VG",IF(G327&gt;0.7,"G",IF(G327&gt;0.45,"S","NS")))</f>
        <v>VG</v>
      </c>
      <c r="I327" s="122"/>
      <c r="J327" s="122"/>
      <c r="K327" s="122"/>
      <c r="L327" s="123">
        <v>-6.0000000000000001E-3</v>
      </c>
      <c r="M327" s="123" t="str">
        <f t="shared" ref="M327" si="2349">IF(ABS(L327)&lt;5%,"VG",IF(ABS(L327)&lt;10%,"G",IF(ABS(L327)&lt;15%,"S","NS")))</f>
        <v>VG</v>
      </c>
      <c r="N327" s="122"/>
      <c r="O327" s="122"/>
      <c r="P327" s="122"/>
      <c r="Q327" s="122">
        <v>0.24</v>
      </c>
      <c r="R327" s="122" t="str">
        <f t="shared" ref="R327" si="2350">IF(Q327&lt;=0.5,"VG",IF(Q327&lt;=0.6,"G",IF(Q327&lt;=0.7,"S","NS")))</f>
        <v>VG</v>
      </c>
      <c r="S327" s="122"/>
      <c r="T327" s="122"/>
      <c r="U327" s="122"/>
      <c r="V327" s="122">
        <v>0.94</v>
      </c>
      <c r="W327" s="122" t="str">
        <f t="shared" ref="W327" si="2351">IF(V327&gt;0.85,"VG",IF(V327&gt;0.75,"G",IF(V327&gt;0.6,"S","NS")))</f>
        <v>VG</v>
      </c>
      <c r="X327" s="122"/>
      <c r="Y327" s="122"/>
      <c r="Z327" s="122"/>
      <c r="AA327" s="122"/>
      <c r="AB327" s="123"/>
      <c r="AC327" s="122"/>
      <c r="AD327" s="122"/>
      <c r="AE327" s="122"/>
      <c r="AF327" s="123"/>
      <c r="AG327" s="122"/>
      <c r="AH327" s="122"/>
      <c r="AI327" s="122"/>
      <c r="AJ327" s="123"/>
      <c r="AK327" s="122"/>
      <c r="AL327" s="122"/>
    </row>
    <row r="328" spans="1:38" s="120" customFormat="1" x14ac:dyDescent="0.3">
      <c r="A328" s="120">
        <v>14162500</v>
      </c>
      <c r="B328" s="120">
        <v>23772909</v>
      </c>
      <c r="C328" s="120" t="s">
        <v>11</v>
      </c>
      <c r="D328" s="120" t="s">
        <v>359</v>
      </c>
      <c r="E328" s="120" t="s">
        <v>356</v>
      </c>
      <c r="F328" s="121">
        <v>0.5</v>
      </c>
      <c r="G328" s="122">
        <v>0.94</v>
      </c>
      <c r="H328" s="122" t="str">
        <f t="shared" ref="H328" si="2352">IF(G328&gt;0.8,"VG",IF(G328&gt;0.7,"G",IF(G328&gt;0.45,"S","NS")))</f>
        <v>VG</v>
      </c>
      <c r="I328" s="122"/>
      <c r="J328" s="122"/>
      <c r="K328" s="122"/>
      <c r="L328" s="123">
        <v>-2.4E-2</v>
      </c>
      <c r="M328" s="123" t="str">
        <f t="shared" ref="M328" si="2353">IF(ABS(L328)&lt;5%,"VG",IF(ABS(L328)&lt;10%,"G",IF(ABS(L328)&lt;15%,"S","NS")))</f>
        <v>VG</v>
      </c>
      <c r="N328" s="122"/>
      <c r="O328" s="122"/>
      <c r="P328" s="122"/>
      <c r="Q328" s="122">
        <v>0.24</v>
      </c>
      <c r="R328" s="122" t="str">
        <f t="shared" ref="R328" si="2354">IF(Q328&lt;=0.5,"VG",IF(Q328&lt;=0.6,"G",IF(Q328&lt;=0.7,"S","NS")))</f>
        <v>VG</v>
      </c>
      <c r="S328" s="122"/>
      <c r="T328" s="122"/>
      <c r="U328" s="122"/>
      <c r="V328" s="122">
        <v>0.95</v>
      </c>
      <c r="W328" s="122" t="str">
        <f t="shared" ref="W328" si="2355">IF(V328&gt;0.85,"VG",IF(V328&gt;0.75,"G",IF(V328&gt;0.6,"S","NS")))</f>
        <v>VG</v>
      </c>
      <c r="X328" s="122"/>
      <c r="Y328" s="122"/>
      <c r="Z328" s="122"/>
      <c r="AA328" s="122"/>
      <c r="AB328" s="123"/>
      <c r="AC328" s="122"/>
      <c r="AD328" s="122"/>
      <c r="AE328" s="122"/>
      <c r="AF328" s="123"/>
      <c r="AG328" s="122"/>
      <c r="AH328" s="122"/>
      <c r="AI328" s="122"/>
      <c r="AJ328" s="123"/>
      <c r="AK328" s="122"/>
      <c r="AL328" s="122"/>
    </row>
    <row r="329" spans="1:38" s="120" customFormat="1" x14ac:dyDescent="0.3">
      <c r="A329" s="120">
        <v>14162500</v>
      </c>
      <c r="B329" s="120">
        <v>23772909</v>
      </c>
      <c r="C329" s="120" t="s">
        <v>11</v>
      </c>
      <c r="D329" s="120" t="s">
        <v>364</v>
      </c>
      <c r="E329" s="120" t="s">
        <v>356</v>
      </c>
      <c r="F329" s="121">
        <v>0.5</v>
      </c>
      <c r="G329" s="122">
        <v>0.94</v>
      </c>
      <c r="H329" s="122" t="str">
        <f t="shared" ref="H329" si="2356">IF(G329&gt;0.8,"VG",IF(G329&gt;0.7,"G",IF(G329&gt;0.45,"S","NS")))</f>
        <v>VG</v>
      </c>
      <c r="I329" s="122"/>
      <c r="J329" s="122"/>
      <c r="K329" s="122"/>
      <c r="L329" s="123">
        <v>-2.5000000000000001E-2</v>
      </c>
      <c r="M329" s="123" t="str">
        <f t="shared" ref="M329" si="2357">IF(ABS(L329)&lt;5%,"VG",IF(ABS(L329)&lt;10%,"G",IF(ABS(L329)&lt;15%,"S","NS")))</f>
        <v>VG</v>
      </c>
      <c r="N329" s="122"/>
      <c r="O329" s="122"/>
      <c r="P329" s="122"/>
      <c r="Q329" s="122">
        <v>0.24</v>
      </c>
      <c r="R329" s="122" t="str">
        <f t="shared" ref="R329" si="2358">IF(Q329&lt;=0.5,"VG",IF(Q329&lt;=0.6,"G",IF(Q329&lt;=0.7,"S","NS")))</f>
        <v>VG</v>
      </c>
      <c r="S329" s="122"/>
      <c r="T329" s="122"/>
      <c r="U329" s="122"/>
      <c r="V329" s="122">
        <v>0.95</v>
      </c>
      <c r="W329" s="122" t="str">
        <f t="shared" ref="W329" si="2359">IF(V329&gt;0.85,"VG",IF(V329&gt;0.75,"G",IF(V329&gt;0.6,"S","NS")))</f>
        <v>VG</v>
      </c>
      <c r="X329" s="122"/>
      <c r="Y329" s="122"/>
      <c r="Z329" s="122"/>
      <c r="AA329" s="122"/>
      <c r="AB329" s="123"/>
      <c r="AC329" s="122"/>
      <c r="AD329" s="122"/>
      <c r="AE329" s="122"/>
      <c r="AF329" s="123"/>
      <c r="AG329" s="122"/>
      <c r="AH329" s="122"/>
      <c r="AI329" s="122"/>
      <c r="AJ329" s="123"/>
      <c r="AK329" s="122"/>
      <c r="AL329" s="122"/>
    </row>
    <row r="330" spans="1:38" s="136" customFormat="1" x14ac:dyDescent="0.3">
      <c r="F330" s="137"/>
      <c r="G330" s="138"/>
      <c r="H330" s="138"/>
      <c r="I330" s="138"/>
      <c r="J330" s="138"/>
      <c r="K330" s="138"/>
      <c r="L330" s="139"/>
      <c r="M330" s="139"/>
      <c r="N330" s="138"/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9"/>
      <c r="AC330" s="138"/>
      <c r="AD330" s="138"/>
      <c r="AE330" s="138"/>
      <c r="AF330" s="139"/>
      <c r="AG330" s="138"/>
      <c r="AH330" s="138"/>
      <c r="AI330" s="138"/>
      <c r="AJ330" s="139"/>
      <c r="AK330" s="138"/>
      <c r="AL330" s="138"/>
    </row>
    <row r="331" spans="1:38" s="69" customFormat="1" x14ac:dyDescent="0.3">
      <c r="A331" s="69">
        <v>14164900</v>
      </c>
      <c r="B331" s="69">
        <v>23772751</v>
      </c>
      <c r="C331" s="69" t="s">
        <v>60</v>
      </c>
      <c r="D331" s="69" t="s">
        <v>55</v>
      </c>
      <c r="F331" s="80"/>
      <c r="G331" s="70">
        <v>0.88600000000000001</v>
      </c>
      <c r="H331" s="70" t="str">
        <f t="shared" ref="H331:H350" si="2360">IF(G331&gt;0.8,"VG",IF(G331&gt;0.7,"G",IF(G331&gt;0.45,"S","NS")))</f>
        <v>VG</v>
      </c>
      <c r="I331" s="70"/>
      <c r="J331" s="70"/>
      <c r="K331" s="70"/>
      <c r="L331" s="71">
        <v>5.7000000000000002E-2</v>
      </c>
      <c r="M331" s="71" t="str">
        <f t="shared" ref="M331:M350" si="2361">IF(ABS(L331)&lt;5%,"VG",IF(ABS(L331)&lt;10%,"G",IF(ABS(L331)&lt;15%,"S","NS")))</f>
        <v>G</v>
      </c>
      <c r="N331" s="70"/>
      <c r="O331" s="70"/>
      <c r="P331" s="70"/>
      <c r="Q331" s="70">
        <v>0.33300000000000002</v>
      </c>
      <c r="R331" s="70" t="str">
        <f t="shared" ref="R331:R350" si="2362">IF(Q331&lt;=0.5,"VG",IF(Q331&lt;=0.6,"G",IF(Q331&lt;=0.7,"S","NS")))</f>
        <v>VG</v>
      </c>
      <c r="S331" s="70"/>
      <c r="T331" s="70"/>
      <c r="U331" s="70"/>
      <c r="V331" s="70">
        <v>0.93</v>
      </c>
      <c r="W331" s="70" t="str">
        <f t="shared" ref="W331:W350" si="2363">IF(V331&gt;0.85,"VG",IF(V331&gt;0.75,"G",IF(V331&gt;0.6,"S","NS")))</f>
        <v>VG</v>
      </c>
      <c r="X331" s="70"/>
      <c r="Y331" s="70"/>
      <c r="Z331" s="70"/>
      <c r="AA331" s="70"/>
      <c r="AB331" s="71"/>
      <c r="AC331" s="70"/>
      <c r="AD331" s="70"/>
      <c r="AE331" s="70"/>
      <c r="AF331" s="71"/>
      <c r="AG331" s="70"/>
      <c r="AH331" s="70"/>
      <c r="AI331" s="70"/>
      <c r="AJ331" s="71"/>
      <c r="AK331" s="70"/>
      <c r="AL331" s="70"/>
    </row>
    <row r="332" spans="1:38" s="69" customFormat="1" x14ac:dyDescent="0.3">
      <c r="A332" s="69">
        <v>14164900</v>
      </c>
      <c r="B332" s="69">
        <v>23772751</v>
      </c>
      <c r="C332" s="69" t="s">
        <v>60</v>
      </c>
      <c r="D332" s="69" t="s">
        <v>93</v>
      </c>
      <c r="F332" s="80"/>
      <c r="G332" s="70">
        <v>0.91300000000000003</v>
      </c>
      <c r="H332" s="70" t="str">
        <f t="shared" si="2360"/>
        <v>VG</v>
      </c>
      <c r="I332" s="70"/>
      <c r="J332" s="70"/>
      <c r="K332" s="70"/>
      <c r="L332" s="71">
        <v>3.2000000000000001E-2</v>
      </c>
      <c r="M332" s="71" t="str">
        <f t="shared" si="2361"/>
        <v>VG</v>
      </c>
      <c r="N332" s="70"/>
      <c r="O332" s="70"/>
      <c r="P332" s="70"/>
      <c r="Q332" s="70">
        <v>0.29199999999999998</v>
      </c>
      <c r="R332" s="70" t="str">
        <f t="shared" si="2362"/>
        <v>VG</v>
      </c>
      <c r="S332" s="70"/>
      <c r="T332" s="70"/>
      <c r="U332" s="70"/>
      <c r="V332" s="70">
        <v>0.93799999999999994</v>
      </c>
      <c r="W332" s="70" t="str">
        <f t="shared" si="2363"/>
        <v>VG</v>
      </c>
      <c r="X332" s="70"/>
      <c r="Y332" s="70"/>
      <c r="Z332" s="70"/>
      <c r="AA332" s="70"/>
      <c r="AB332" s="71"/>
      <c r="AC332" s="70"/>
      <c r="AD332" s="70"/>
      <c r="AE332" s="70"/>
      <c r="AF332" s="71"/>
      <c r="AG332" s="70"/>
      <c r="AH332" s="70"/>
      <c r="AI332" s="70"/>
      <c r="AJ332" s="71"/>
      <c r="AK332" s="70"/>
      <c r="AL332" s="70"/>
    </row>
    <row r="333" spans="1:38" s="69" customFormat="1" x14ac:dyDescent="0.3">
      <c r="A333" s="69">
        <v>14164900</v>
      </c>
      <c r="B333" s="69">
        <v>23772751</v>
      </c>
      <c r="C333" s="69" t="s">
        <v>60</v>
      </c>
      <c r="D333" s="69" t="s">
        <v>159</v>
      </c>
      <c r="F333" s="80"/>
      <c r="G333" s="70">
        <v>0.876</v>
      </c>
      <c r="H333" s="70" t="str">
        <f t="shared" si="2360"/>
        <v>VG</v>
      </c>
      <c r="I333" s="70"/>
      <c r="J333" s="70"/>
      <c r="K333" s="70"/>
      <c r="L333" s="71">
        <v>0.08</v>
      </c>
      <c r="M333" s="71" t="str">
        <f t="shared" si="2361"/>
        <v>G</v>
      </c>
      <c r="N333" s="70"/>
      <c r="O333" s="70"/>
      <c r="P333" s="70"/>
      <c r="Q333" s="70">
        <v>0.34300000000000003</v>
      </c>
      <c r="R333" s="70" t="str">
        <f t="shared" si="2362"/>
        <v>VG</v>
      </c>
      <c r="S333" s="70"/>
      <c r="T333" s="70"/>
      <c r="U333" s="70"/>
      <c r="V333" s="70">
        <v>0.92900000000000005</v>
      </c>
      <c r="W333" s="70" t="str">
        <f t="shared" si="2363"/>
        <v>VG</v>
      </c>
      <c r="X333" s="70"/>
      <c r="Y333" s="70"/>
      <c r="Z333" s="70"/>
      <c r="AA333" s="70"/>
      <c r="AB333" s="71"/>
      <c r="AC333" s="70"/>
      <c r="AD333" s="70"/>
      <c r="AE333" s="70"/>
      <c r="AF333" s="71"/>
      <c r="AG333" s="70"/>
      <c r="AH333" s="70"/>
      <c r="AI333" s="70"/>
      <c r="AJ333" s="71"/>
      <c r="AK333" s="70"/>
      <c r="AL333" s="70"/>
    </row>
    <row r="334" spans="1:38" s="69" customFormat="1" x14ac:dyDescent="0.3">
      <c r="A334" s="69">
        <v>14164900</v>
      </c>
      <c r="B334" s="69">
        <v>23772751</v>
      </c>
      <c r="C334" s="69" t="s">
        <v>60</v>
      </c>
      <c r="D334" s="69" t="s">
        <v>161</v>
      </c>
      <c r="F334" s="80"/>
      <c r="G334" s="70">
        <v>0.84099999999999997</v>
      </c>
      <c r="H334" s="70" t="str">
        <f t="shared" si="2360"/>
        <v>VG</v>
      </c>
      <c r="I334" s="70"/>
      <c r="J334" s="70"/>
      <c r="K334" s="70"/>
      <c r="L334" s="71">
        <v>0.123</v>
      </c>
      <c r="M334" s="71" t="str">
        <f t="shared" si="2361"/>
        <v>S</v>
      </c>
      <c r="N334" s="70"/>
      <c r="O334" s="70"/>
      <c r="P334" s="70"/>
      <c r="Q334" s="70">
        <v>0.38100000000000001</v>
      </c>
      <c r="R334" s="70" t="str">
        <f t="shared" si="2362"/>
        <v>VG</v>
      </c>
      <c r="S334" s="70"/>
      <c r="T334" s="70"/>
      <c r="U334" s="70"/>
      <c r="V334" s="70">
        <v>0.93500000000000005</v>
      </c>
      <c r="W334" s="70" t="str">
        <f t="shared" si="2363"/>
        <v>VG</v>
      </c>
      <c r="X334" s="70"/>
      <c r="Y334" s="70"/>
      <c r="Z334" s="70"/>
      <c r="AA334" s="70"/>
      <c r="AB334" s="71"/>
      <c r="AC334" s="70"/>
      <c r="AD334" s="70"/>
      <c r="AE334" s="70"/>
      <c r="AF334" s="71"/>
      <c r="AG334" s="70"/>
      <c r="AH334" s="70"/>
      <c r="AI334" s="70"/>
      <c r="AJ334" s="71"/>
      <c r="AK334" s="70"/>
      <c r="AL334" s="70"/>
    </row>
    <row r="335" spans="1:38" s="69" customFormat="1" x14ac:dyDescent="0.3">
      <c r="A335" s="69">
        <v>14164900</v>
      </c>
      <c r="B335" s="69">
        <v>23772751</v>
      </c>
      <c r="C335" s="69" t="s">
        <v>60</v>
      </c>
      <c r="D335" s="69" t="s">
        <v>162</v>
      </c>
      <c r="F335" s="80"/>
      <c r="G335" s="70">
        <v>0.66</v>
      </c>
      <c r="H335" s="70" t="str">
        <f t="shared" si="2360"/>
        <v>S</v>
      </c>
      <c r="I335" s="70"/>
      <c r="J335" s="70"/>
      <c r="K335" s="70"/>
      <c r="L335" s="71">
        <v>-8.1000000000000003E-2</v>
      </c>
      <c r="M335" s="71" t="str">
        <f t="shared" si="2361"/>
        <v>G</v>
      </c>
      <c r="N335" s="70"/>
      <c r="O335" s="70"/>
      <c r="P335" s="70"/>
      <c r="Q335" s="70">
        <v>0.56599999999999995</v>
      </c>
      <c r="R335" s="70" t="str">
        <f t="shared" si="2362"/>
        <v>G</v>
      </c>
      <c r="S335" s="70"/>
      <c r="T335" s="70"/>
      <c r="U335" s="70"/>
      <c r="V335" s="70">
        <v>0.85499999999999998</v>
      </c>
      <c r="W335" s="70" t="str">
        <f t="shared" si="2363"/>
        <v>VG</v>
      </c>
      <c r="X335" s="70"/>
      <c r="Y335" s="70"/>
      <c r="Z335" s="70"/>
      <c r="AA335" s="70"/>
      <c r="AB335" s="71"/>
      <c r="AC335" s="70"/>
      <c r="AD335" s="70"/>
      <c r="AE335" s="70"/>
      <c r="AF335" s="71"/>
      <c r="AG335" s="70"/>
      <c r="AH335" s="70"/>
      <c r="AI335" s="70"/>
      <c r="AJ335" s="71"/>
      <c r="AK335" s="70"/>
      <c r="AL335" s="70"/>
    </row>
    <row r="336" spans="1:38" s="69" customFormat="1" x14ac:dyDescent="0.3">
      <c r="A336" s="69">
        <v>14164900</v>
      </c>
      <c r="B336" s="69">
        <v>23772751</v>
      </c>
      <c r="C336" s="69" t="s">
        <v>60</v>
      </c>
      <c r="D336" s="69" t="s">
        <v>163</v>
      </c>
      <c r="F336" s="80"/>
      <c r="G336" s="70">
        <v>0.92500000000000004</v>
      </c>
      <c r="H336" s="70" t="str">
        <f t="shared" si="2360"/>
        <v>VG</v>
      </c>
      <c r="I336" s="70"/>
      <c r="J336" s="70"/>
      <c r="K336" s="70"/>
      <c r="L336" s="71">
        <v>2.3E-2</v>
      </c>
      <c r="M336" s="71" t="str">
        <f t="shared" si="2361"/>
        <v>VG</v>
      </c>
      <c r="N336" s="70"/>
      <c r="O336" s="70"/>
      <c r="P336" s="70"/>
      <c r="Q336" s="70">
        <v>0.27100000000000002</v>
      </c>
      <c r="R336" s="70" t="str">
        <f t="shared" si="2362"/>
        <v>VG</v>
      </c>
      <c r="S336" s="70"/>
      <c r="T336" s="70"/>
      <c r="U336" s="70"/>
      <c r="V336" s="70">
        <v>0.94199999999999995</v>
      </c>
      <c r="W336" s="70" t="str">
        <f t="shared" si="2363"/>
        <v>VG</v>
      </c>
      <c r="X336" s="70"/>
      <c r="Y336" s="70"/>
      <c r="Z336" s="70"/>
      <c r="AA336" s="70"/>
      <c r="AB336" s="71"/>
      <c r="AC336" s="70"/>
      <c r="AD336" s="70"/>
      <c r="AE336" s="70"/>
      <c r="AF336" s="71"/>
      <c r="AG336" s="70"/>
      <c r="AH336" s="70"/>
      <c r="AI336" s="70"/>
      <c r="AJ336" s="71"/>
      <c r="AK336" s="70"/>
      <c r="AL336" s="70"/>
    </row>
    <row r="337" spans="1:38" s="69" customFormat="1" x14ac:dyDescent="0.3">
      <c r="A337" s="69">
        <v>14164900</v>
      </c>
      <c r="B337" s="69">
        <v>23772751</v>
      </c>
      <c r="C337" s="69" t="s">
        <v>60</v>
      </c>
      <c r="D337" s="69" t="s">
        <v>165</v>
      </c>
      <c r="F337" s="80"/>
      <c r="G337" s="70">
        <v>0.90300000000000002</v>
      </c>
      <c r="H337" s="70" t="str">
        <f t="shared" si="2360"/>
        <v>VG</v>
      </c>
      <c r="I337" s="70"/>
      <c r="J337" s="70"/>
      <c r="K337" s="70"/>
      <c r="L337" s="71">
        <v>-7.0000000000000001E-3</v>
      </c>
      <c r="M337" s="71" t="str">
        <f t="shared" si="2361"/>
        <v>VG</v>
      </c>
      <c r="N337" s="70"/>
      <c r="O337" s="70"/>
      <c r="P337" s="70"/>
      <c r="Q337" s="70">
        <v>0.31</v>
      </c>
      <c r="R337" s="70" t="str">
        <f t="shared" si="2362"/>
        <v>VG</v>
      </c>
      <c r="S337" s="70"/>
      <c r="T337" s="70"/>
      <c r="U337" s="70"/>
      <c r="V337" s="70">
        <v>0.93100000000000005</v>
      </c>
      <c r="W337" s="70" t="str">
        <f t="shared" si="2363"/>
        <v>VG</v>
      </c>
      <c r="X337" s="70"/>
      <c r="Y337" s="70"/>
      <c r="Z337" s="70"/>
      <c r="AA337" s="70"/>
      <c r="AB337" s="71"/>
      <c r="AC337" s="70"/>
      <c r="AD337" s="70"/>
      <c r="AE337" s="70"/>
      <c r="AF337" s="71"/>
      <c r="AG337" s="70"/>
      <c r="AH337" s="70"/>
      <c r="AI337" s="70"/>
      <c r="AJ337" s="71"/>
      <c r="AK337" s="70"/>
      <c r="AL337" s="70"/>
    </row>
    <row r="338" spans="1:38" s="69" customFormat="1" x14ac:dyDescent="0.3">
      <c r="A338" s="69">
        <v>14164900</v>
      </c>
      <c r="B338" s="69">
        <v>23772751</v>
      </c>
      <c r="C338" s="69" t="s">
        <v>60</v>
      </c>
      <c r="D338" s="69" t="s">
        <v>168</v>
      </c>
      <c r="F338" s="80"/>
      <c r="G338" s="70">
        <v>0.93100000000000005</v>
      </c>
      <c r="H338" s="70" t="str">
        <f t="shared" si="2360"/>
        <v>VG</v>
      </c>
      <c r="I338" s="70"/>
      <c r="J338" s="70"/>
      <c r="K338" s="70"/>
      <c r="L338" s="71">
        <v>3.4000000000000002E-2</v>
      </c>
      <c r="M338" s="71" t="str">
        <f t="shared" si="2361"/>
        <v>VG</v>
      </c>
      <c r="N338" s="70"/>
      <c r="O338" s="70"/>
      <c r="P338" s="70"/>
      <c r="Q338" s="70">
        <v>0.26100000000000001</v>
      </c>
      <c r="R338" s="70" t="str">
        <f t="shared" si="2362"/>
        <v>VG</v>
      </c>
      <c r="S338" s="70"/>
      <c r="T338" s="70"/>
      <c r="U338" s="70"/>
      <c r="V338" s="70">
        <v>0.94799999999999995</v>
      </c>
      <c r="W338" s="70" t="str">
        <f t="shared" si="2363"/>
        <v>VG</v>
      </c>
      <c r="X338" s="70"/>
      <c r="Y338" s="70"/>
      <c r="Z338" s="70"/>
      <c r="AA338" s="70"/>
      <c r="AB338" s="71"/>
      <c r="AC338" s="70"/>
      <c r="AD338" s="70"/>
      <c r="AE338" s="70"/>
      <c r="AF338" s="71"/>
      <c r="AG338" s="70"/>
      <c r="AH338" s="70"/>
      <c r="AI338" s="70"/>
      <c r="AJ338" s="71"/>
      <c r="AK338" s="70"/>
      <c r="AL338" s="70"/>
    </row>
    <row r="339" spans="1:38" s="63" customFormat="1" x14ac:dyDescent="0.3">
      <c r="A339" s="63">
        <v>14164900</v>
      </c>
      <c r="B339" s="63">
        <v>23772751</v>
      </c>
      <c r="C339" s="63" t="s">
        <v>60</v>
      </c>
      <c r="D339" s="63" t="s">
        <v>169</v>
      </c>
      <c r="F339" s="79"/>
      <c r="G339" s="64">
        <v>0.92600000000000005</v>
      </c>
      <c r="H339" s="64" t="str">
        <f t="shared" si="2360"/>
        <v>VG</v>
      </c>
      <c r="I339" s="64"/>
      <c r="J339" s="64"/>
      <c r="K339" s="64"/>
      <c r="L339" s="65">
        <v>1.4E-2</v>
      </c>
      <c r="M339" s="65" t="str">
        <f t="shared" si="2361"/>
        <v>VG</v>
      </c>
      <c r="N339" s="64"/>
      <c r="O339" s="64"/>
      <c r="P339" s="64"/>
      <c r="Q339" s="64">
        <v>0.27</v>
      </c>
      <c r="R339" s="64" t="str">
        <f t="shared" si="2362"/>
        <v>VG</v>
      </c>
      <c r="S339" s="64"/>
      <c r="T339" s="64"/>
      <c r="U339" s="64"/>
      <c r="V339" s="64">
        <v>0.95299999999999996</v>
      </c>
      <c r="W339" s="64" t="str">
        <f t="shared" si="2363"/>
        <v>VG</v>
      </c>
      <c r="X339" s="64"/>
      <c r="Y339" s="64"/>
      <c r="Z339" s="64"/>
      <c r="AA339" s="64"/>
      <c r="AB339" s="65"/>
      <c r="AC339" s="64"/>
      <c r="AD339" s="64"/>
      <c r="AE339" s="64"/>
      <c r="AF339" s="65"/>
      <c r="AG339" s="64"/>
      <c r="AH339" s="64"/>
      <c r="AI339" s="64"/>
      <c r="AJ339" s="65"/>
      <c r="AK339" s="64"/>
      <c r="AL339" s="64"/>
    </row>
    <row r="340" spans="1:38" s="63" customFormat="1" x14ac:dyDescent="0.3">
      <c r="A340" s="63">
        <v>14164900</v>
      </c>
      <c r="B340" s="63">
        <v>23772751</v>
      </c>
      <c r="C340" s="63" t="s">
        <v>60</v>
      </c>
      <c r="D340" s="63" t="s">
        <v>171</v>
      </c>
      <c r="F340" s="79"/>
      <c r="G340" s="64">
        <v>0.73699999999999999</v>
      </c>
      <c r="H340" s="64" t="str">
        <f t="shared" si="2360"/>
        <v>G</v>
      </c>
      <c r="I340" s="64"/>
      <c r="J340" s="64"/>
      <c r="K340" s="64"/>
      <c r="L340" s="65">
        <v>-7.3999999999999996E-2</v>
      </c>
      <c r="M340" s="65" t="str">
        <f t="shared" si="2361"/>
        <v>G</v>
      </c>
      <c r="N340" s="64"/>
      <c r="O340" s="64"/>
      <c r="P340" s="64"/>
      <c r="Q340" s="64">
        <v>0.5</v>
      </c>
      <c r="R340" s="64" t="str">
        <f t="shared" si="2362"/>
        <v>VG</v>
      </c>
      <c r="S340" s="64"/>
      <c r="T340" s="64"/>
      <c r="U340" s="64"/>
      <c r="V340" s="64">
        <v>0.96099999999999997</v>
      </c>
      <c r="W340" s="64" t="str">
        <f t="shared" si="2363"/>
        <v>VG</v>
      </c>
      <c r="X340" s="64"/>
      <c r="Y340" s="64"/>
      <c r="Z340" s="64"/>
      <c r="AA340" s="64"/>
      <c r="AB340" s="65"/>
      <c r="AC340" s="64"/>
      <c r="AD340" s="64"/>
      <c r="AE340" s="64"/>
      <c r="AF340" s="65"/>
      <c r="AG340" s="64"/>
      <c r="AH340" s="64"/>
      <c r="AI340" s="64"/>
      <c r="AJ340" s="65"/>
      <c r="AK340" s="64"/>
      <c r="AL340" s="64"/>
    </row>
    <row r="341" spans="1:38" s="63" customFormat="1" x14ac:dyDescent="0.3">
      <c r="A341" s="63">
        <v>14164900</v>
      </c>
      <c r="B341" s="63">
        <v>23772751</v>
      </c>
      <c r="C341" s="63" t="s">
        <v>60</v>
      </c>
      <c r="D341" s="63" t="s">
        <v>172</v>
      </c>
      <c r="F341" s="79">
        <v>1.7</v>
      </c>
      <c r="G341" s="64">
        <v>0.7</v>
      </c>
      <c r="H341" s="64" t="str">
        <f t="shared" si="2360"/>
        <v>S</v>
      </c>
      <c r="I341" s="64"/>
      <c r="J341" s="64"/>
      <c r="K341" s="64"/>
      <c r="L341" s="65">
        <v>-8.5999999999999993E-2</v>
      </c>
      <c r="M341" s="65" t="str">
        <f t="shared" si="2361"/>
        <v>G</v>
      </c>
      <c r="N341" s="64"/>
      <c r="O341" s="64"/>
      <c r="P341" s="64"/>
      <c r="Q341" s="64">
        <v>0.53</v>
      </c>
      <c r="R341" s="64" t="str">
        <f t="shared" si="2362"/>
        <v>G</v>
      </c>
      <c r="S341" s="64"/>
      <c r="T341" s="64"/>
      <c r="U341" s="64"/>
      <c r="V341" s="64">
        <v>0.96</v>
      </c>
      <c r="W341" s="64" t="str">
        <f t="shared" si="2363"/>
        <v>VG</v>
      </c>
      <c r="X341" s="64"/>
      <c r="Y341" s="64"/>
      <c r="Z341" s="64"/>
      <c r="AA341" s="64"/>
      <c r="AB341" s="65"/>
      <c r="AC341" s="64"/>
      <c r="AD341" s="64"/>
      <c r="AE341" s="64"/>
      <c r="AF341" s="65"/>
      <c r="AG341" s="64"/>
      <c r="AH341" s="64"/>
      <c r="AI341" s="64"/>
      <c r="AJ341" s="65"/>
      <c r="AK341" s="64"/>
      <c r="AL341" s="64"/>
    </row>
    <row r="342" spans="1:38" s="63" customFormat="1" x14ac:dyDescent="0.3">
      <c r="A342" s="63">
        <v>14164900</v>
      </c>
      <c r="B342" s="63">
        <v>23772751</v>
      </c>
      <c r="C342" s="63" t="s">
        <v>60</v>
      </c>
      <c r="D342" s="63" t="s">
        <v>174</v>
      </c>
      <c r="F342" s="79">
        <v>1.7</v>
      </c>
      <c r="G342" s="64">
        <v>0.7</v>
      </c>
      <c r="H342" s="64" t="str">
        <f t="shared" si="2360"/>
        <v>S</v>
      </c>
      <c r="I342" s="64"/>
      <c r="J342" s="64"/>
      <c r="K342" s="64"/>
      <c r="L342" s="65">
        <v>-8.5000000000000006E-2</v>
      </c>
      <c r="M342" s="65" t="str">
        <f t="shared" si="2361"/>
        <v>G</v>
      </c>
      <c r="N342" s="64"/>
      <c r="O342" s="64"/>
      <c r="P342" s="64"/>
      <c r="Q342" s="64">
        <v>0.53</v>
      </c>
      <c r="R342" s="64" t="str">
        <f t="shared" si="2362"/>
        <v>G</v>
      </c>
      <c r="S342" s="64"/>
      <c r="T342" s="64"/>
      <c r="U342" s="64"/>
      <c r="V342" s="64">
        <v>0.96</v>
      </c>
      <c r="W342" s="64" t="str">
        <f t="shared" si="2363"/>
        <v>VG</v>
      </c>
      <c r="X342" s="64"/>
      <c r="Y342" s="64"/>
      <c r="Z342" s="64"/>
      <c r="AA342" s="64"/>
      <c r="AB342" s="65"/>
      <c r="AC342" s="64"/>
      <c r="AD342" s="64"/>
      <c r="AE342" s="64"/>
      <c r="AF342" s="65"/>
      <c r="AG342" s="64"/>
      <c r="AH342" s="64"/>
      <c r="AI342" s="64"/>
      <c r="AJ342" s="65"/>
      <c r="AK342" s="64"/>
      <c r="AL342" s="64"/>
    </row>
    <row r="343" spans="1:38" s="63" customFormat="1" ht="28.8" x14ac:dyDescent="0.3">
      <c r="A343" s="63">
        <v>14164900</v>
      </c>
      <c r="B343" s="63">
        <v>23772751</v>
      </c>
      <c r="C343" s="63" t="s">
        <v>60</v>
      </c>
      <c r="D343" s="82" t="s">
        <v>175</v>
      </c>
      <c r="E343" s="82"/>
      <c r="F343" s="79">
        <v>1.5</v>
      </c>
      <c r="G343" s="64">
        <v>0.75</v>
      </c>
      <c r="H343" s="64" t="str">
        <f t="shared" si="2360"/>
        <v>G</v>
      </c>
      <c r="I343" s="64"/>
      <c r="J343" s="64"/>
      <c r="K343" s="64"/>
      <c r="L343" s="65">
        <v>-6.2E-2</v>
      </c>
      <c r="M343" s="65" t="str">
        <f t="shared" si="2361"/>
        <v>G</v>
      </c>
      <c r="N343" s="64"/>
      <c r="O343" s="64"/>
      <c r="P343" s="64"/>
      <c r="Q343" s="64">
        <v>0.5</v>
      </c>
      <c r="R343" s="64" t="str">
        <f t="shared" si="2362"/>
        <v>VG</v>
      </c>
      <c r="S343" s="64"/>
      <c r="T343" s="64"/>
      <c r="U343" s="64"/>
      <c r="V343" s="64">
        <v>0.97</v>
      </c>
      <c r="W343" s="64" t="str">
        <f t="shared" si="2363"/>
        <v>VG</v>
      </c>
      <c r="X343" s="64"/>
      <c r="Y343" s="64"/>
      <c r="Z343" s="64"/>
      <c r="AA343" s="64"/>
      <c r="AB343" s="65"/>
      <c r="AC343" s="64"/>
      <c r="AD343" s="64"/>
      <c r="AE343" s="64"/>
      <c r="AF343" s="65"/>
      <c r="AG343" s="64"/>
      <c r="AH343" s="64"/>
      <c r="AI343" s="64"/>
      <c r="AJ343" s="65"/>
      <c r="AK343" s="64"/>
      <c r="AL343" s="64"/>
    </row>
    <row r="344" spans="1:38" s="63" customFormat="1" ht="28.8" x14ac:dyDescent="0.3">
      <c r="A344" s="63">
        <v>14164900</v>
      </c>
      <c r="B344" s="63">
        <v>23772751</v>
      </c>
      <c r="C344" s="63" t="s">
        <v>60</v>
      </c>
      <c r="D344" s="82" t="s">
        <v>176</v>
      </c>
      <c r="E344" s="82"/>
      <c r="F344" s="79">
        <v>1.4</v>
      </c>
      <c r="G344" s="64">
        <v>0.77</v>
      </c>
      <c r="H344" s="64" t="str">
        <f t="shared" si="2360"/>
        <v>G</v>
      </c>
      <c r="I344" s="64"/>
      <c r="J344" s="64"/>
      <c r="K344" s="64"/>
      <c r="L344" s="65">
        <v>-0.04</v>
      </c>
      <c r="M344" s="65" t="str">
        <f t="shared" si="2361"/>
        <v>VG</v>
      </c>
      <c r="N344" s="64"/>
      <c r="O344" s="64"/>
      <c r="P344" s="64"/>
      <c r="Q344" s="64">
        <v>0.48</v>
      </c>
      <c r="R344" s="64" t="str">
        <f t="shared" si="2362"/>
        <v>VG</v>
      </c>
      <c r="S344" s="64"/>
      <c r="T344" s="64"/>
      <c r="U344" s="64"/>
      <c r="V344" s="64">
        <v>0.97</v>
      </c>
      <c r="W344" s="64" t="str">
        <f t="shared" si="2363"/>
        <v>VG</v>
      </c>
      <c r="X344" s="64"/>
      <c r="Y344" s="64"/>
      <c r="Z344" s="64"/>
      <c r="AA344" s="64"/>
      <c r="AB344" s="65"/>
      <c r="AC344" s="64"/>
      <c r="AD344" s="64"/>
      <c r="AE344" s="64"/>
      <c r="AF344" s="65"/>
      <c r="AG344" s="64"/>
      <c r="AH344" s="64"/>
      <c r="AI344" s="64"/>
      <c r="AJ344" s="65"/>
      <c r="AK344" s="64"/>
      <c r="AL344" s="64"/>
    </row>
    <row r="345" spans="1:38" s="63" customFormat="1" x14ac:dyDescent="0.3">
      <c r="A345" s="63">
        <v>14164900</v>
      </c>
      <c r="B345" s="63">
        <v>23772751</v>
      </c>
      <c r="C345" s="63" t="s">
        <v>60</v>
      </c>
      <c r="D345" s="82" t="s">
        <v>177</v>
      </c>
      <c r="E345" s="82"/>
      <c r="F345" s="79">
        <v>1.5</v>
      </c>
      <c r="G345" s="64">
        <v>0.79</v>
      </c>
      <c r="H345" s="64" t="str">
        <f t="shared" si="2360"/>
        <v>G</v>
      </c>
      <c r="I345" s="64"/>
      <c r="J345" s="64"/>
      <c r="K345" s="64"/>
      <c r="L345" s="65">
        <v>0.17299999999999999</v>
      </c>
      <c r="M345" s="65" t="str">
        <f t="shared" si="2361"/>
        <v>NS</v>
      </c>
      <c r="N345" s="64"/>
      <c r="O345" s="64"/>
      <c r="P345" s="64"/>
      <c r="Q345" s="64">
        <v>0.43</v>
      </c>
      <c r="R345" s="64" t="str">
        <f t="shared" si="2362"/>
        <v>VG</v>
      </c>
      <c r="S345" s="64"/>
      <c r="T345" s="64"/>
      <c r="U345" s="64"/>
      <c r="V345" s="64">
        <v>0.96</v>
      </c>
      <c r="W345" s="64" t="str">
        <f t="shared" si="2363"/>
        <v>VG</v>
      </c>
      <c r="X345" s="64"/>
      <c r="Y345" s="64"/>
      <c r="Z345" s="64"/>
      <c r="AA345" s="64"/>
      <c r="AB345" s="65"/>
      <c r="AC345" s="64"/>
      <c r="AD345" s="64"/>
      <c r="AE345" s="64"/>
      <c r="AF345" s="65"/>
      <c r="AG345" s="64"/>
      <c r="AH345" s="64"/>
      <c r="AI345" s="64"/>
      <c r="AJ345" s="65"/>
      <c r="AK345" s="64"/>
      <c r="AL345" s="64"/>
    </row>
    <row r="346" spans="1:38" s="47" customFormat="1" x14ac:dyDescent="0.3">
      <c r="A346" s="47">
        <v>14164900</v>
      </c>
      <c r="B346" s="47">
        <v>23772751</v>
      </c>
      <c r="C346" s="47" t="s">
        <v>60</v>
      </c>
      <c r="D346" s="99" t="s">
        <v>178</v>
      </c>
      <c r="E346" s="99"/>
      <c r="F346" s="100">
        <v>1.6</v>
      </c>
      <c r="G346" s="49">
        <v>0.77</v>
      </c>
      <c r="H346" s="49" t="str">
        <f t="shared" si="2360"/>
        <v>G</v>
      </c>
      <c r="I346" s="49"/>
      <c r="J346" s="49"/>
      <c r="K346" s="49"/>
      <c r="L346" s="50">
        <v>0.189</v>
      </c>
      <c r="M346" s="50" t="str">
        <f t="shared" si="2361"/>
        <v>NS</v>
      </c>
      <c r="N346" s="49"/>
      <c r="O346" s="49"/>
      <c r="P346" s="49"/>
      <c r="Q346" s="49">
        <v>0.44</v>
      </c>
      <c r="R346" s="49" t="str">
        <f t="shared" si="2362"/>
        <v>VG</v>
      </c>
      <c r="S346" s="49"/>
      <c r="T346" s="49"/>
      <c r="U346" s="49"/>
      <c r="V346" s="49">
        <v>0.97</v>
      </c>
      <c r="W346" s="49" t="str">
        <f t="shared" si="2363"/>
        <v>VG</v>
      </c>
      <c r="X346" s="49"/>
      <c r="Y346" s="49"/>
      <c r="Z346" s="49"/>
      <c r="AA346" s="49"/>
      <c r="AB346" s="50"/>
      <c r="AC346" s="49"/>
      <c r="AD346" s="49"/>
      <c r="AE346" s="49"/>
      <c r="AF346" s="50"/>
      <c r="AG346" s="49"/>
      <c r="AH346" s="49"/>
      <c r="AI346" s="49"/>
      <c r="AJ346" s="50"/>
      <c r="AK346" s="49"/>
      <c r="AL346" s="49"/>
    </row>
    <row r="347" spans="1:38" s="47" customFormat="1" x14ac:dyDescent="0.3">
      <c r="A347" s="47">
        <v>14164900</v>
      </c>
      <c r="B347" s="47">
        <v>23772751</v>
      </c>
      <c r="C347" s="47" t="s">
        <v>60</v>
      </c>
      <c r="D347" s="99" t="s">
        <v>186</v>
      </c>
      <c r="E347" s="99"/>
      <c r="F347" s="100">
        <v>1.6</v>
      </c>
      <c r="G347" s="49">
        <v>0.78</v>
      </c>
      <c r="H347" s="49" t="str">
        <f t="shared" si="2360"/>
        <v>G</v>
      </c>
      <c r="I347" s="49"/>
      <c r="J347" s="49"/>
      <c r="K347" s="49"/>
      <c r="L347" s="50">
        <v>0.187</v>
      </c>
      <c r="M347" s="50" t="str">
        <f t="shared" si="2361"/>
        <v>NS</v>
      </c>
      <c r="N347" s="49"/>
      <c r="O347" s="49"/>
      <c r="P347" s="49"/>
      <c r="Q347" s="49">
        <v>0.43</v>
      </c>
      <c r="R347" s="49" t="str">
        <f t="shared" si="2362"/>
        <v>VG</v>
      </c>
      <c r="S347" s="49"/>
      <c r="T347" s="49"/>
      <c r="U347" s="49"/>
      <c r="V347" s="49">
        <v>0.97</v>
      </c>
      <c r="W347" s="49" t="str">
        <f t="shared" si="2363"/>
        <v>VG</v>
      </c>
      <c r="X347" s="49"/>
      <c r="Y347" s="49"/>
      <c r="Z347" s="49"/>
      <c r="AA347" s="49"/>
      <c r="AB347" s="50"/>
      <c r="AC347" s="49"/>
      <c r="AD347" s="49"/>
      <c r="AE347" s="49"/>
      <c r="AF347" s="50"/>
      <c r="AG347" s="49"/>
      <c r="AH347" s="49"/>
      <c r="AI347" s="49"/>
      <c r="AJ347" s="50"/>
      <c r="AK347" s="49"/>
      <c r="AL347" s="49"/>
    </row>
    <row r="348" spans="1:38" s="47" customFormat="1" x14ac:dyDescent="0.3">
      <c r="A348" s="47">
        <v>14164900</v>
      </c>
      <c r="B348" s="47">
        <v>23772751</v>
      </c>
      <c r="C348" s="47" t="s">
        <v>60</v>
      </c>
      <c r="D348" s="99" t="s">
        <v>188</v>
      </c>
      <c r="E348" s="99"/>
      <c r="F348" s="100">
        <v>1.6</v>
      </c>
      <c r="G348" s="49">
        <v>0.78</v>
      </c>
      <c r="H348" s="49" t="str">
        <f t="shared" si="2360"/>
        <v>G</v>
      </c>
      <c r="I348" s="49"/>
      <c r="J348" s="49"/>
      <c r="K348" s="49"/>
      <c r="L348" s="50">
        <v>0.186</v>
      </c>
      <c r="M348" s="50" t="str">
        <f t="shared" si="2361"/>
        <v>NS</v>
      </c>
      <c r="N348" s="49"/>
      <c r="O348" s="49"/>
      <c r="P348" s="49"/>
      <c r="Q348" s="49">
        <v>0.43</v>
      </c>
      <c r="R348" s="49" t="str">
        <f t="shared" si="2362"/>
        <v>VG</v>
      </c>
      <c r="S348" s="49"/>
      <c r="T348" s="49"/>
      <c r="U348" s="49"/>
      <c r="V348" s="49">
        <v>0.97</v>
      </c>
      <c r="W348" s="49" t="str">
        <f t="shared" si="2363"/>
        <v>VG</v>
      </c>
      <c r="X348" s="49"/>
      <c r="Y348" s="49"/>
      <c r="Z348" s="49"/>
      <c r="AA348" s="49"/>
      <c r="AB348" s="50"/>
      <c r="AC348" s="49"/>
      <c r="AD348" s="49"/>
      <c r="AE348" s="49"/>
      <c r="AF348" s="50"/>
      <c r="AG348" s="49"/>
      <c r="AH348" s="49"/>
      <c r="AI348" s="49"/>
      <c r="AJ348" s="50"/>
      <c r="AK348" s="49"/>
      <c r="AL348" s="49"/>
    </row>
    <row r="349" spans="1:38" s="63" customFormat="1" x14ac:dyDescent="0.3">
      <c r="A349" s="63">
        <v>14164900</v>
      </c>
      <c r="B349" s="63">
        <v>23772751</v>
      </c>
      <c r="C349" s="63" t="s">
        <v>60</v>
      </c>
      <c r="D349" s="98" t="s">
        <v>189</v>
      </c>
      <c r="E349" s="98"/>
      <c r="F349" s="79">
        <v>0.9</v>
      </c>
      <c r="G349" s="64">
        <v>0.92</v>
      </c>
      <c r="H349" s="64" t="str">
        <f t="shared" si="2360"/>
        <v>VG</v>
      </c>
      <c r="I349" s="64"/>
      <c r="J349" s="64"/>
      <c r="K349" s="64"/>
      <c r="L349" s="65">
        <v>8.8999999999999996E-2</v>
      </c>
      <c r="M349" s="65" t="str">
        <f t="shared" si="2361"/>
        <v>G</v>
      </c>
      <c r="N349" s="64"/>
      <c r="O349" s="64"/>
      <c r="P349" s="64"/>
      <c r="Q349" s="64">
        <v>0.28000000000000003</v>
      </c>
      <c r="R349" s="64" t="str">
        <f t="shared" si="2362"/>
        <v>VG</v>
      </c>
      <c r="S349" s="64"/>
      <c r="T349" s="64"/>
      <c r="U349" s="64"/>
      <c r="V349" s="64">
        <v>0.97</v>
      </c>
      <c r="W349" s="64" t="str">
        <f t="shared" si="2363"/>
        <v>VG</v>
      </c>
      <c r="X349" s="64"/>
      <c r="Y349" s="64"/>
      <c r="Z349" s="64"/>
      <c r="AA349" s="64"/>
      <c r="AB349" s="65"/>
      <c r="AC349" s="64"/>
      <c r="AD349" s="64"/>
      <c r="AE349" s="64"/>
      <c r="AF349" s="65"/>
      <c r="AG349" s="64"/>
      <c r="AH349" s="64"/>
      <c r="AI349" s="64"/>
      <c r="AJ349" s="65"/>
      <c r="AK349" s="64"/>
      <c r="AL349" s="64"/>
    </row>
    <row r="350" spans="1:38" s="63" customFormat="1" x14ac:dyDescent="0.3">
      <c r="A350" s="63">
        <v>14164900</v>
      </c>
      <c r="B350" s="63">
        <v>23772751</v>
      </c>
      <c r="C350" s="63" t="s">
        <v>60</v>
      </c>
      <c r="D350" s="98" t="s">
        <v>192</v>
      </c>
      <c r="E350" s="98" t="s">
        <v>194</v>
      </c>
      <c r="F350" s="79">
        <v>0.9</v>
      </c>
      <c r="G350" s="64">
        <v>0.92</v>
      </c>
      <c r="H350" s="64" t="str">
        <f t="shared" si="2360"/>
        <v>VG</v>
      </c>
      <c r="I350" s="64"/>
      <c r="J350" s="64"/>
      <c r="K350" s="64"/>
      <c r="L350" s="65">
        <v>8.1000000000000003E-2</v>
      </c>
      <c r="M350" s="65" t="str">
        <f t="shared" si="2361"/>
        <v>G</v>
      </c>
      <c r="N350" s="64"/>
      <c r="O350" s="64"/>
      <c r="P350" s="64"/>
      <c r="Q350" s="64">
        <v>0.27</v>
      </c>
      <c r="R350" s="64" t="str">
        <f t="shared" si="2362"/>
        <v>VG</v>
      </c>
      <c r="S350" s="64"/>
      <c r="T350" s="64"/>
      <c r="U350" s="64"/>
      <c r="V350" s="64">
        <v>0.97</v>
      </c>
      <c r="W350" s="64" t="str">
        <f t="shared" si="2363"/>
        <v>VG</v>
      </c>
      <c r="X350" s="64"/>
      <c r="Y350" s="64"/>
      <c r="Z350" s="64"/>
      <c r="AA350" s="64"/>
      <c r="AB350" s="65"/>
      <c r="AC350" s="64"/>
      <c r="AD350" s="64"/>
      <c r="AE350" s="64"/>
      <c r="AF350" s="65"/>
      <c r="AG350" s="64"/>
      <c r="AH350" s="64"/>
      <c r="AI350" s="64"/>
      <c r="AJ350" s="65"/>
      <c r="AK350" s="64"/>
      <c r="AL350" s="64"/>
    </row>
    <row r="351" spans="1:38" s="63" customFormat="1" x14ac:dyDescent="0.3">
      <c r="A351" s="63">
        <v>14164900</v>
      </c>
      <c r="B351" s="63">
        <v>23772751</v>
      </c>
      <c r="C351" s="63" t="s">
        <v>60</v>
      </c>
      <c r="D351" s="98" t="s">
        <v>197</v>
      </c>
      <c r="E351" s="98" t="s">
        <v>194</v>
      </c>
      <c r="F351" s="79">
        <v>0.9</v>
      </c>
      <c r="G351" s="64">
        <v>0.92</v>
      </c>
      <c r="H351" s="64" t="str">
        <f t="shared" ref="H351" si="2364">IF(G351&gt;0.8,"VG",IF(G351&gt;0.7,"G",IF(G351&gt;0.45,"S","NS")))</f>
        <v>VG</v>
      </c>
      <c r="I351" s="64"/>
      <c r="J351" s="64"/>
      <c r="K351" s="64"/>
      <c r="L351" s="65">
        <v>8.1000000000000003E-2</v>
      </c>
      <c r="M351" s="65" t="str">
        <f t="shared" ref="M351" si="2365">IF(ABS(L351)&lt;5%,"VG",IF(ABS(L351)&lt;10%,"G",IF(ABS(L351)&lt;15%,"S","NS")))</f>
        <v>G</v>
      </c>
      <c r="N351" s="64"/>
      <c r="O351" s="64"/>
      <c r="P351" s="64"/>
      <c r="Q351" s="64">
        <v>0.27</v>
      </c>
      <c r="R351" s="64" t="str">
        <f t="shared" ref="R351" si="2366">IF(Q351&lt;=0.5,"VG",IF(Q351&lt;=0.6,"G",IF(Q351&lt;=0.7,"S","NS")))</f>
        <v>VG</v>
      </c>
      <c r="S351" s="64"/>
      <c r="T351" s="64"/>
      <c r="U351" s="64"/>
      <c r="V351" s="64">
        <v>0.97</v>
      </c>
      <c r="W351" s="64" t="str">
        <f t="shared" ref="W351" si="2367">IF(V351&gt;0.85,"VG",IF(V351&gt;0.75,"G",IF(V351&gt;0.6,"S","NS")))</f>
        <v>VG</v>
      </c>
      <c r="X351" s="64"/>
      <c r="Y351" s="64"/>
      <c r="Z351" s="64"/>
      <c r="AA351" s="64"/>
      <c r="AB351" s="65"/>
      <c r="AC351" s="64"/>
      <c r="AD351" s="64"/>
      <c r="AE351" s="64"/>
      <c r="AF351" s="65"/>
      <c r="AG351" s="64"/>
      <c r="AH351" s="64"/>
      <c r="AI351" s="64"/>
      <c r="AJ351" s="65"/>
      <c r="AK351" s="64"/>
      <c r="AL351" s="64"/>
    </row>
    <row r="352" spans="1:38" s="63" customFormat="1" x14ac:dyDescent="0.3">
      <c r="A352" s="63">
        <v>14164900</v>
      </c>
      <c r="B352" s="63">
        <v>23772751</v>
      </c>
      <c r="C352" s="63" t="s">
        <v>60</v>
      </c>
      <c r="D352" s="98" t="s">
        <v>204</v>
      </c>
      <c r="E352" s="98" t="s">
        <v>198</v>
      </c>
      <c r="F352" s="79">
        <v>0.9</v>
      </c>
      <c r="G352" s="64">
        <v>0.93</v>
      </c>
      <c r="H352" s="64" t="str">
        <f t="shared" ref="H352" si="2368">IF(G352&gt;0.8,"VG",IF(G352&gt;0.7,"G",IF(G352&gt;0.45,"S","NS")))</f>
        <v>VG</v>
      </c>
      <c r="I352" s="64"/>
      <c r="J352" s="64"/>
      <c r="K352" s="64"/>
      <c r="L352" s="65">
        <v>0.06</v>
      </c>
      <c r="M352" s="65" t="str">
        <f t="shared" ref="M352" si="2369">IF(ABS(L352)&lt;5%,"VG",IF(ABS(L352)&lt;10%,"G",IF(ABS(L352)&lt;15%,"S","NS")))</f>
        <v>G</v>
      </c>
      <c r="N352" s="64"/>
      <c r="O352" s="64"/>
      <c r="P352" s="64"/>
      <c r="Q352" s="64">
        <v>0.27</v>
      </c>
      <c r="R352" s="64" t="str">
        <f t="shared" ref="R352" si="2370">IF(Q352&lt;=0.5,"VG",IF(Q352&lt;=0.6,"G",IF(Q352&lt;=0.7,"S","NS")))</f>
        <v>VG</v>
      </c>
      <c r="S352" s="64"/>
      <c r="T352" s="64"/>
      <c r="U352" s="64"/>
      <c r="V352" s="64">
        <v>0.97</v>
      </c>
      <c r="W352" s="64" t="str">
        <f t="shared" ref="W352" si="2371">IF(V352&gt;0.85,"VG",IF(V352&gt;0.75,"G",IF(V352&gt;0.6,"S","NS")))</f>
        <v>VG</v>
      </c>
      <c r="X352" s="64"/>
      <c r="Y352" s="64"/>
      <c r="Z352" s="64"/>
      <c r="AA352" s="64"/>
      <c r="AB352" s="65"/>
      <c r="AC352" s="64"/>
      <c r="AD352" s="64"/>
      <c r="AE352" s="64"/>
      <c r="AF352" s="65"/>
      <c r="AG352" s="64"/>
      <c r="AH352" s="64"/>
      <c r="AI352" s="64"/>
      <c r="AJ352" s="65"/>
      <c r="AK352" s="64"/>
      <c r="AL352" s="64"/>
    </row>
    <row r="353" spans="1:38" s="63" customFormat="1" x14ac:dyDescent="0.3">
      <c r="A353" s="63">
        <v>14164900</v>
      </c>
      <c r="B353" s="63">
        <v>23772751</v>
      </c>
      <c r="C353" s="63" t="s">
        <v>60</v>
      </c>
      <c r="D353" s="98" t="s">
        <v>212</v>
      </c>
      <c r="E353" s="98" t="s">
        <v>213</v>
      </c>
      <c r="F353" s="79">
        <v>0.9</v>
      </c>
      <c r="G353" s="64">
        <v>0.92</v>
      </c>
      <c r="H353" s="64" t="str">
        <f t="shared" ref="H353" si="2372">IF(G353&gt;0.8,"VG",IF(G353&gt;0.7,"G",IF(G353&gt;0.45,"S","NS")))</f>
        <v>VG</v>
      </c>
      <c r="I353" s="64"/>
      <c r="J353" s="64"/>
      <c r="K353" s="64"/>
      <c r="L353" s="65">
        <v>6.6000000000000003E-2</v>
      </c>
      <c r="M353" s="65" t="str">
        <f t="shared" ref="M353" si="2373">IF(ABS(L353)&lt;5%,"VG",IF(ABS(L353)&lt;10%,"G",IF(ABS(L353)&lt;15%,"S","NS")))</f>
        <v>G</v>
      </c>
      <c r="N353" s="64"/>
      <c r="O353" s="64"/>
      <c r="P353" s="64"/>
      <c r="Q353" s="64">
        <v>0.27</v>
      </c>
      <c r="R353" s="64" t="str">
        <f t="shared" ref="R353" si="2374">IF(Q353&lt;=0.5,"VG",IF(Q353&lt;=0.6,"G",IF(Q353&lt;=0.7,"S","NS")))</f>
        <v>VG</v>
      </c>
      <c r="S353" s="64"/>
      <c r="T353" s="64"/>
      <c r="U353" s="64"/>
      <c r="V353" s="64">
        <v>0.97</v>
      </c>
      <c r="W353" s="64" t="str">
        <f t="shared" ref="W353" si="2375">IF(V353&gt;0.85,"VG",IF(V353&gt;0.75,"G",IF(V353&gt;0.6,"S","NS")))</f>
        <v>VG</v>
      </c>
      <c r="X353" s="64"/>
      <c r="Y353" s="64"/>
      <c r="Z353" s="64"/>
      <c r="AA353" s="64"/>
      <c r="AB353" s="65"/>
      <c r="AC353" s="64"/>
      <c r="AD353" s="64"/>
      <c r="AE353" s="64"/>
      <c r="AF353" s="65"/>
      <c r="AG353" s="64"/>
      <c r="AH353" s="64"/>
      <c r="AI353" s="64"/>
      <c r="AJ353" s="65"/>
      <c r="AK353" s="64"/>
      <c r="AL353" s="64"/>
    </row>
    <row r="354" spans="1:38" s="30" customFormat="1" x14ac:dyDescent="0.3">
      <c r="A354" s="30">
        <v>14164900</v>
      </c>
      <c r="B354" s="30">
        <v>23772751</v>
      </c>
      <c r="C354" s="30" t="s">
        <v>60</v>
      </c>
      <c r="D354" s="130" t="s">
        <v>228</v>
      </c>
      <c r="E354" s="130" t="s">
        <v>227</v>
      </c>
      <c r="F354" s="116">
        <v>2.4</v>
      </c>
      <c r="G354" s="24">
        <v>0.46</v>
      </c>
      <c r="H354" s="24" t="str">
        <f t="shared" ref="H354" si="2376">IF(G354&gt;0.8,"VG",IF(G354&gt;0.7,"G",IF(G354&gt;0.45,"S","NS")))</f>
        <v>S</v>
      </c>
      <c r="I354" s="24"/>
      <c r="J354" s="24"/>
      <c r="K354" s="24"/>
      <c r="L354" s="25">
        <v>0.309</v>
      </c>
      <c r="M354" s="25" t="str">
        <f t="shared" ref="M354" si="2377">IF(ABS(L354)&lt;5%,"VG",IF(ABS(L354)&lt;10%,"G",IF(ABS(L354)&lt;15%,"S","NS")))</f>
        <v>NS</v>
      </c>
      <c r="N354" s="24"/>
      <c r="O354" s="24"/>
      <c r="P354" s="24"/>
      <c r="Q354" s="24">
        <v>0.62</v>
      </c>
      <c r="R354" s="24" t="str">
        <f t="shared" ref="R354" si="2378">IF(Q354&lt;=0.5,"VG",IF(Q354&lt;=0.6,"G",IF(Q354&lt;=0.7,"S","NS")))</f>
        <v>S</v>
      </c>
      <c r="S354" s="24"/>
      <c r="T354" s="24"/>
      <c r="U354" s="24"/>
      <c r="V354" s="24">
        <v>0.96</v>
      </c>
      <c r="W354" s="24" t="str">
        <f t="shared" ref="W354" si="2379">IF(V354&gt;0.85,"VG",IF(V354&gt;0.75,"G",IF(V354&gt;0.6,"S","NS")))</f>
        <v>VG</v>
      </c>
      <c r="X354" s="24"/>
      <c r="Y354" s="24"/>
      <c r="Z354" s="24"/>
      <c r="AA354" s="24"/>
      <c r="AB354" s="25"/>
      <c r="AC354" s="24"/>
      <c r="AD354" s="24"/>
      <c r="AE354" s="24"/>
      <c r="AF354" s="25"/>
      <c r="AG354" s="24"/>
      <c r="AH354" s="24"/>
      <c r="AI354" s="24"/>
      <c r="AJ354" s="25"/>
      <c r="AK354" s="24"/>
      <c r="AL354" s="24"/>
    </row>
    <row r="355" spans="1:38" s="30" customFormat="1" x14ac:dyDescent="0.3">
      <c r="A355" s="30">
        <v>14164900</v>
      </c>
      <c r="B355" s="30">
        <v>23772751</v>
      </c>
      <c r="C355" s="30" t="s">
        <v>60</v>
      </c>
      <c r="D355" s="130" t="s">
        <v>240</v>
      </c>
      <c r="E355" s="130" t="s">
        <v>227</v>
      </c>
      <c r="F355" s="116">
        <v>2.4</v>
      </c>
      <c r="G355" s="24">
        <v>0.45</v>
      </c>
      <c r="H355" s="24" t="str">
        <f t="shared" ref="H355" si="2380">IF(G355&gt;0.8,"VG",IF(G355&gt;0.7,"G",IF(G355&gt;0.45,"S","NS")))</f>
        <v>NS</v>
      </c>
      <c r="I355" s="24"/>
      <c r="J355" s="24"/>
      <c r="K355" s="24"/>
      <c r="L355" s="25">
        <v>0.31</v>
      </c>
      <c r="M355" s="25" t="str">
        <f t="shared" ref="M355" si="2381">IF(ABS(L355)&lt;5%,"VG",IF(ABS(L355)&lt;10%,"G",IF(ABS(L355)&lt;15%,"S","NS")))</f>
        <v>NS</v>
      </c>
      <c r="N355" s="24"/>
      <c r="O355" s="24"/>
      <c r="P355" s="24"/>
      <c r="Q355" s="24">
        <v>0.62</v>
      </c>
      <c r="R355" s="24" t="str">
        <f t="shared" ref="R355" si="2382">IF(Q355&lt;=0.5,"VG",IF(Q355&lt;=0.6,"G",IF(Q355&lt;=0.7,"S","NS")))</f>
        <v>S</v>
      </c>
      <c r="S355" s="24"/>
      <c r="T355" s="24"/>
      <c r="U355" s="24"/>
      <c r="V355" s="24">
        <v>0.96</v>
      </c>
      <c r="W355" s="24" t="str">
        <f t="shared" ref="W355" si="2383">IF(V355&gt;0.85,"VG",IF(V355&gt;0.75,"G",IF(V355&gt;0.6,"S","NS")))</f>
        <v>VG</v>
      </c>
      <c r="X355" s="24"/>
      <c r="Y355" s="24"/>
      <c r="Z355" s="24"/>
      <c r="AA355" s="24"/>
      <c r="AB355" s="25"/>
      <c r="AC355" s="24"/>
      <c r="AD355" s="24"/>
      <c r="AE355" s="24"/>
      <c r="AF355" s="25"/>
      <c r="AG355" s="24"/>
      <c r="AH355" s="24"/>
      <c r="AI355" s="24"/>
      <c r="AJ355" s="25"/>
      <c r="AK355" s="24"/>
      <c r="AL355" s="24"/>
    </row>
    <row r="356" spans="1:38" s="47" customFormat="1" x14ac:dyDescent="0.3">
      <c r="A356" s="47">
        <v>14164900</v>
      </c>
      <c r="B356" s="47">
        <v>23772751</v>
      </c>
      <c r="C356" s="47" t="s">
        <v>60</v>
      </c>
      <c r="D356" s="99" t="s">
        <v>245</v>
      </c>
      <c r="E356" s="99" t="s">
        <v>247</v>
      </c>
      <c r="F356" s="100">
        <v>2.1</v>
      </c>
      <c r="G356" s="49">
        <v>0.59</v>
      </c>
      <c r="H356" s="49" t="str">
        <f t="shared" ref="H356" si="2384">IF(G356&gt;0.8,"VG",IF(G356&gt;0.7,"G",IF(G356&gt;0.45,"S","NS")))</f>
        <v>S</v>
      </c>
      <c r="I356" s="49"/>
      <c r="J356" s="49"/>
      <c r="K356" s="49"/>
      <c r="L356" s="50">
        <v>0.254</v>
      </c>
      <c r="M356" s="50" t="str">
        <f t="shared" ref="M356" si="2385">IF(ABS(L356)&lt;5%,"VG",IF(ABS(L356)&lt;10%,"G",IF(ABS(L356)&lt;15%,"S","NS")))</f>
        <v>NS</v>
      </c>
      <c r="N356" s="49"/>
      <c r="O356" s="49"/>
      <c r="P356" s="49"/>
      <c r="Q356" s="49">
        <v>0.56000000000000005</v>
      </c>
      <c r="R356" s="49" t="str">
        <f t="shared" ref="R356" si="2386">IF(Q356&lt;=0.5,"VG",IF(Q356&lt;=0.6,"G",IF(Q356&lt;=0.7,"S","NS")))</f>
        <v>G</v>
      </c>
      <c r="S356" s="49"/>
      <c r="T356" s="49"/>
      <c r="U356" s="49"/>
      <c r="V356" s="49">
        <v>0.96</v>
      </c>
      <c r="W356" s="49" t="str">
        <f t="shared" ref="W356" si="2387">IF(V356&gt;0.85,"VG",IF(V356&gt;0.75,"G",IF(V356&gt;0.6,"S","NS")))</f>
        <v>VG</v>
      </c>
      <c r="X356" s="49"/>
      <c r="Y356" s="49"/>
      <c r="Z356" s="49"/>
      <c r="AA356" s="49"/>
      <c r="AB356" s="50"/>
      <c r="AC356" s="49"/>
      <c r="AD356" s="49"/>
      <c r="AE356" s="49"/>
      <c r="AF356" s="50"/>
      <c r="AG356" s="49"/>
      <c r="AH356" s="49"/>
      <c r="AI356" s="49"/>
      <c r="AJ356" s="50"/>
      <c r="AK356" s="49"/>
      <c r="AL356" s="49"/>
    </row>
    <row r="357" spans="1:38" s="47" customFormat="1" x14ac:dyDescent="0.3">
      <c r="A357" s="47">
        <v>14164900</v>
      </c>
      <c r="B357" s="47">
        <v>23772751</v>
      </c>
      <c r="C357" s="47" t="s">
        <v>60</v>
      </c>
      <c r="D357" s="99" t="s">
        <v>248</v>
      </c>
      <c r="E357" s="99" t="s">
        <v>250</v>
      </c>
      <c r="F357" s="100">
        <v>1.7</v>
      </c>
      <c r="G357" s="49">
        <v>0.71</v>
      </c>
      <c r="H357" s="49" t="str">
        <f t="shared" ref="H357" si="2388">IF(G357&gt;0.8,"VG",IF(G357&gt;0.7,"G",IF(G357&gt;0.45,"S","NS")))</f>
        <v>G</v>
      </c>
      <c r="I357" s="49"/>
      <c r="J357" s="49"/>
      <c r="K357" s="49"/>
      <c r="L357" s="50">
        <v>0.189</v>
      </c>
      <c r="M357" s="50" t="str">
        <f t="shared" ref="M357" si="2389">IF(ABS(L357)&lt;5%,"VG",IF(ABS(L357)&lt;10%,"G",IF(ABS(L357)&lt;15%,"S","NS")))</f>
        <v>NS</v>
      </c>
      <c r="N357" s="49"/>
      <c r="O357" s="49"/>
      <c r="P357" s="49"/>
      <c r="Q357" s="49">
        <v>0.49</v>
      </c>
      <c r="R357" s="49" t="str">
        <f t="shared" ref="R357" si="2390">IF(Q357&lt;=0.5,"VG",IF(Q357&lt;=0.6,"G",IF(Q357&lt;=0.7,"S","NS")))</f>
        <v>VG</v>
      </c>
      <c r="S357" s="49"/>
      <c r="T357" s="49"/>
      <c r="U357" s="49"/>
      <c r="V357" s="49">
        <v>0.96</v>
      </c>
      <c r="W357" s="49" t="str">
        <f t="shared" ref="W357" si="2391">IF(V357&gt;0.85,"VG",IF(V357&gt;0.75,"G",IF(V357&gt;0.6,"S","NS")))</f>
        <v>VG</v>
      </c>
      <c r="X357" s="49"/>
      <c r="Y357" s="49"/>
      <c r="Z357" s="49"/>
      <c r="AA357" s="49"/>
      <c r="AB357" s="50"/>
      <c r="AC357" s="49"/>
      <c r="AD357" s="49"/>
      <c r="AE357" s="49"/>
      <c r="AF357" s="50"/>
      <c r="AG357" s="49"/>
      <c r="AH357" s="49"/>
      <c r="AI357" s="49"/>
      <c r="AJ357" s="50"/>
      <c r="AK357" s="49"/>
      <c r="AL357" s="49"/>
    </row>
    <row r="358" spans="1:38" s="47" customFormat="1" x14ac:dyDescent="0.3">
      <c r="A358" s="47">
        <v>14164900</v>
      </c>
      <c r="B358" s="47">
        <v>23772751</v>
      </c>
      <c r="C358" s="47" t="s">
        <v>60</v>
      </c>
      <c r="D358" s="99" t="s">
        <v>251</v>
      </c>
      <c r="E358" s="99" t="s">
        <v>250</v>
      </c>
      <c r="F358" s="100">
        <v>1.6</v>
      </c>
      <c r="G358" s="49">
        <v>0.72</v>
      </c>
      <c r="H358" s="49" t="str">
        <f t="shared" ref="H358" si="2392">IF(G358&gt;0.8,"VG",IF(G358&gt;0.7,"G",IF(G358&gt;0.45,"S","NS")))</f>
        <v>G</v>
      </c>
      <c r="I358" s="49"/>
      <c r="J358" s="49"/>
      <c r="K358" s="49"/>
      <c r="L358" s="50">
        <v>0.183</v>
      </c>
      <c r="M358" s="50" t="str">
        <f t="shared" ref="M358" si="2393">IF(ABS(L358)&lt;5%,"VG",IF(ABS(L358)&lt;10%,"G",IF(ABS(L358)&lt;15%,"S","NS")))</f>
        <v>NS</v>
      </c>
      <c r="N358" s="49"/>
      <c r="O358" s="49"/>
      <c r="P358" s="49"/>
      <c r="Q358" s="49">
        <v>0.48</v>
      </c>
      <c r="R358" s="49" t="str">
        <f t="shared" ref="R358" si="2394">IF(Q358&lt;=0.5,"VG",IF(Q358&lt;=0.6,"G",IF(Q358&lt;=0.7,"S","NS")))</f>
        <v>VG</v>
      </c>
      <c r="S358" s="49"/>
      <c r="T358" s="49"/>
      <c r="U358" s="49"/>
      <c r="V358" s="49">
        <v>0.96</v>
      </c>
      <c r="W358" s="49" t="str">
        <f t="shared" ref="W358" si="2395">IF(V358&gt;0.85,"VG",IF(V358&gt;0.75,"G",IF(V358&gt;0.6,"S","NS")))</f>
        <v>VG</v>
      </c>
      <c r="X358" s="49"/>
      <c r="Y358" s="49"/>
      <c r="Z358" s="49"/>
      <c r="AA358" s="49"/>
      <c r="AB358" s="50"/>
      <c r="AC358" s="49"/>
      <c r="AD358" s="49"/>
      <c r="AE358" s="49"/>
      <c r="AF358" s="50"/>
      <c r="AG358" s="49"/>
      <c r="AH358" s="49"/>
      <c r="AI358" s="49"/>
      <c r="AJ358" s="50"/>
      <c r="AK358" s="49"/>
      <c r="AL358" s="49"/>
    </row>
    <row r="359" spans="1:38" s="63" customFormat="1" x14ac:dyDescent="0.3">
      <c r="A359" s="63">
        <v>14164900</v>
      </c>
      <c r="B359" s="63">
        <v>23772751</v>
      </c>
      <c r="C359" s="63" t="s">
        <v>60</v>
      </c>
      <c r="D359" s="98" t="s">
        <v>254</v>
      </c>
      <c r="E359" s="98" t="s">
        <v>229</v>
      </c>
      <c r="F359" s="79">
        <v>1.3</v>
      </c>
      <c r="G359" s="64">
        <v>0.79</v>
      </c>
      <c r="H359" s="64" t="str">
        <f t="shared" ref="H359" si="2396">IF(G359&gt;0.8,"VG",IF(G359&gt;0.7,"G",IF(G359&gt;0.45,"S","NS")))</f>
        <v>G</v>
      </c>
      <c r="I359" s="64"/>
      <c r="J359" s="64"/>
      <c r="K359" s="64"/>
      <c r="L359" s="65">
        <v>0.13800000000000001</v>
      </c>
      <c r="M359" s="65" t="str">
        <f t="shared" ref="M359" si="2397">IF(ABS(L359)&lt;5%,"VG",IF(ABS(L359)&lt;10%,"G",IF(ABS(L359)&lt;15%,"S","NS")))</f>
        <v>S</v>
      </c>
      <c r="N359" s="64"/>
      <c r="O359" s="64"/>
      <c r="P359" s="64"/>
      <c r="Q359" s="64">
        <v>0.43</v>
      </c>
      <c r="R359" s="64" t="str">
        <f t="shared" ref="R359" si="2398">IF(Q359&lt;=0.5,"VG",IF(Q359&lt;=0.6,"G",IF(Q359&lt;=0.7,"S","NS")))</f>
        <v>VG</v>
      </c>
      <c r="S359" s="64"/>
      <c r="T359" s="64"/>
      <c r="U359" s="64"/>
      <c r="V359" s="64">
        <v>0.95</v>
      </c>
      <c r="W359" s="64" t="str">
        <f t="shared" ref="W359" si="2399">IF(V359&gt;0.85,"VG",IF(V359&gt;0.75,"G",IF(V359&gt;0.6,"S","NS")))</f>
        <v>VG</v>
      </c>
      <c r="X359" s="64"/>
      <c r="Y359" s="64"/>
      <c r="Z359" s="64"/>
      <c r="AA359" s="64"/>
      <c r="AB359" s="65"/>
      <c r="AC359" s="64"/>
      <c r="AD359" s="64"/>
      <c r="AE359" s="64"/>
      <c r="AF359" s="65"/>
      <c r="AG359" s="64"/>
      <c r="AH359" s="64"/>
      <c r="AI359" s="64"/>
      <c r="AJ359" s="65"/>
      <c r="AK359" s="64"/>
      <c r="AL359" s="64"/>
    </row>
    <row r="360" spans="1:38" s="63" customFormat="1" x14ac:dyDescent="0.3">
      <c r="A360" s="63">
        <v>14164900</v>
      </c>
      <c r="B360" s="63">
        <v>23772751</v>
      </c>
      <c r="C360" s="63" t="s">
        <v>60</v>
      </c>
      <c r="D360" s="98" t="s">
        <v>359</v>
      </c>
      <c r="E360" s="98" t="s">
        <v>360</v>
      </c>
      <c r="F360" s="79">
        <v>1</v>
      </c>
      <c r="G360" s="64">
        <v>0.89</v>
      </c>
      <c r="H360" s="64" t="str">
        <f t="shared" ref="H360" si="2400">IF(G360&gt;0.8,"VG",IF(G360&gt;0.7,"G",IF(G360&gt;0.45,"S","NS")))</f>
        <v>VG</v>
      </c>
      <c r="I360" s="64"/>
      <c r="J360" s="64"/>
      <c r="K360" s="64"/>
      <c r="L360" s="65">
        <v>0.09</v>
      </c>
      <c r="M360" s="65" t="str">
        <f t="shared" ref="M360" si="2401">IF(ABS(L360)&lt;5%,"VG",IF(ABS(L360)&lt;10%,"G",IF(ABS(L360)&lt;15%,"S","NS")))</f>
        <v>G</v>
      </c>
      <c r="N360" s="64"/>
      <c r="O360" s="64"/>
      <c r="P360" s="64"/>
      <c r="Q360" s="64">
        <v>0.32</v>
      </c>
      <c r="R360" s="64" t="str">
        <f t="shared" ref="R360" si="2402">IF(Q360&lt;=0.5,"VG",IF(Q360&lt;=0.6,"G",IF(Q360&lt;=0.7,"S","NS")))</f>
        <v>VG</v>
      </c>
      <c r="S360" s="64"/>
      <c r="T360" s="64"/>
      <c r="U360" s="64"/>
      <c r="V360" s="64">
        <v>0.96799999999999997</v>
      </c>
      <c r="W360" s="64" t="str">
        <f t="shared" ref="W360" si="2403">IF(V360&gt;0.85,"VG",IF(V360&gt;0.75,"G",IF(V360&gt;0.6,"S","NS")))</f>
        <v>VG</v>
      </c>
      <c r="X360" s="64"/>
      <c r="Y360" s="64"/>
      <c r="Z360" s="64"/>
      <c r="AA360" s="64"/>
      <c r="AB360" s="65"/>
      <c r="AC360" s="64"/>
      <c r="AD360" s="64"/>
      <c r="AE360" s="64"/>
      <c r="AF360" s="65"/>
      <c r="AG360" s="64"/>
      <c r="AH360" s="64"/>
      <c r="AI360" s="64"/>
      <c r="AJ360" s="65"/>
      <c r="AK360" s="64"/>
      <c r="AL360" s="64"/>
    </row>
    <row r="361" spans="1:38" s="63" customFormat="1" x14ac:dyDescent="0.3">
      <c r="A361" s="63">
        <v>14164900</v>
      </c>
      <c r="B361" s="63">
        <v>23772751</v>
      </c>
      <c r="C361" s="63" t="s">
        <v>60</v>
      </c>
      <c r="D361" s="98" t="s">
        <v>364</v>
      </c>
      <c r="E361" s="98" t="s">
        <v>365</v>
      </c>
      <c r="F361" s="79">
        <v>0.9</v>
      </c>
      <c r="G361" s="64">
        <v>0.9</v>
      </c>
      <c r="H361" s="64" t="str">
        <f t="shared" ref="H361" si="2404">IF(G361&gt;0.8,"VG",IF(G361&gt;0.7,"G",IF(G361&gt;0.45,"S","NS")))</f>
        <v>VG</v>
      </c>
      <c r="I361" s="64"/>
      <c r="J361" s="64"/>
      <c r="K361" s="64"/>
      <c r="L361" s="65">
        <v>8.7999999999999995E-2</v>
      </c>
      <c r="M361" s="65" t="str">
        <f t="shared" ref="M361" si="2405">IF(ABS(L361)&lt;5%,"VG",IF(ABS(L361)&lt;10%,"G",IF(ABS(L361)&lt;15%,"S","NS")))</f>
        <v>G</v>
      </c>
      <c r="N361" s="64"/>
      <c r="O361" s="64"/>
      <c r="P361" s="64"/>
      <c r="Q361" s="64">
        <v>0.31</v>
      </c>
      <c r="R361" s="64" t="str">
        <f t="shared" ref="R361" si="2406">IF(Q361&lt;=0.5,"VG",IF(Q361&lt;=0.6,"G",IF(Q361&lt;=0.7,"S","NS")))</f>
        <v>VG</v>
      </c>
      <c r="S361" s="64"/>
      <c r="T361" s="64"/>
      <c r="U361" s="64"/>
      <c r="V361" s="64">
        <v>0.96799999999999997</v>
      </c>
      <c r="W361" s="64" t="str">
        <f t="shared" ref="W361" si="2407">IF(V361&gt;0.85,"VG",IF(V361&gt;0.75,"G",IF(V361&gt;0.6,"S","NS")))</f>
        <v>VG</v>
      </c>
      <c r="X361" s="64"/>
      <c r="Y361" s="64"/>
      <c r="Z361" s="64"/>
      <c r="AA361" s="64"/>
      <c r="AB361" s="65"/>
      <c r="AC361" s="64"/>
      <c r="AD361" s="64"/>
      <c r="AE361" s="64"/>
      <c r="AF361" s="65"/>
      <c r="AG361" s="64"/>
      <c r="AH361" s="64"/>
      <c r="AI361" s="64"/>
      <c r="AJ361" s="65"/>
      <c r="AK361" s="64"/>
      <c r="AL361" s="64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664062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2021-03-24T01:58:06Z</dcterms:modified>
</cp:coreProperties>
</file>