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3546509-5220-45C2-9EAB-82E2CF5C7B70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26" i="4" l="1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398" i="4"/>
  <c r="R398" i="4"/>
  <c r="M398" i="4"/>
  <c r="H398" i="4"/>
  <c r="W397" i="4"/>
  <c r="R397" i="4"/>
  <c r="M397" i="4"/>
  <c r="H397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6" i="4"/>
  <c r="R396" i="4"/>
  <c r="M396" i="4"/>
  <c r="H396" i="4"/>
  <c r="W361" i="4"/>
  <c r="R361" i="4"/>
  <c r="M361" i="4"/>
  <c r="H361" i="4"/>
  <c r="W336" i="4"/>
  <c r="R336" i="4"/>
  <c r="M336" i="4"/>
  <c r="H336" i="4"/>
  <c r="W315" i="4"/>
  <c r="R315" i="4"/>
  <c r="M315" i="4"/>
  <c r="H315" i="4"/>
  <c r="W298" i="4"/>
  <c r="R298" i="4"/>
  <c r="M298" i="4"/>
  <c r="H298" i="4"/>
  <c r="W276" i="4"/>
  <c r="R276" i="4"/>
  <c r="M276" i="4"/>
  <c r="H276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2" i="4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5" i="4"/>
  <c r="R275" i="4"/>
  <c r="M275" i="4"/>
  <c r="H275" i="4"/>
  <c r="W395" i="4"/>
  <c r="R395" i="4"/>
  <c r="M395" i="4"/>
  <c r="H395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4" i="4"/>
  <c r="R394" i="4"/>
  <c r="M394" i="4"/>
  <c r="H394" i="4"/>
  <c r="W360" i="4"/>
  <c r="R360" i="4"/>
  <c r="M360" i="4"/>
  <c r="H360" i="4"/>
  <c r="W335" i="4"/>
  <c r="R335" i="4"/>
  <c r="M335" i="4"/>
  <c r="H335" i="4"/>
  <c r="W314" i="4"/>
  <c r="R314" i="4"/>
  <c r="M314" i="4"/>
  <c r="H314" i="4"/>
  <c r="W297" i="4"/>
  <c r="R297" i="4"/>
  <c r="M297" i="4"/>
  <c r="H297" i="4"/>
  <c r="W274" i="4"/>
  <c r="R274" i="4"/>
  <c r="M274" i="4"/>
  <c r="H274" i="4"/>
  <c r="BI251" i="4" l="1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3" i="4"/>
  <c r="R273" i="4"/>
  <c r="M273" i="4"/>
  <c r="H273" i="4"/>
  <c r="W296" i="4"/>
  <c r="R296" i="4"/>
  <c r="M296" i="4"/>
  <c r="H296" i="4"/>
  <c r="W313" i="4"/>
  <c r="R313" i="4"/>
  <c r="M313" i="4"/>
  <c r="H313" i="4"/>
  <c r="W334" i="4"/>
  <c r="R334" i="4"/>
  <c r="M334" i="4"/>
  <c r="H334" i="4"/>
  <c r="W359" i="4"/>
  <c r="R359" i="4"/>
  <c r="M359" i="4"/>
  <c r="H359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W393" i="4"/>
  <c r="R393" i="4"/>
  <c r="M393" i="4"/>
  <c r="H393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48" i="4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49" i="4" l="1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5" i="4"/>
  <c r="R295" i="4"/>
  <c r="M295" i="4"/>
  <c r="H295" i="4"/>
  <c r="W333" i="4"/>
  <c r="R333" i="4"/>
  <c r="M333" i="4"/>
  <c r="H333" i="4"/>
  <c r="W392" i="4"/>
  <c r="R392" i="4"/>
  <c r="M392" i="4"/>
  <c r="H392" i="4"/>
  <c r="W358" i="4"/>
  <c r="R358" i="4"/>
  <c r="M358" i="4"/>
  <c r="H358" i="4"/>
  <c r="W312" i="4"/>
  <c r="R312" i="4"/>
  <c r="M312" i="4"/>
  <c r="H312" i="4"/>
  <c r="W272" i="4"/>
  <c r="R272" i="4"/>
  <c r="M272" i="4"/>
  <c r="H272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6" i="4" l="1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0" i="4" l="1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1" i="4"/>
  <c r="R271" i="4"/>
  <c r="M271" i="4"/>
  <c r="H271" i="4"/>
  <c r="W294" i="4"/>
  <c r="R294" i="4"/>
  <c r="M294" i="4"/>
  <c r="H294" i="4"/>
  <c r="W311" i="4"/>
  <c r="R311" i="4"/>
  <c r="M311" i="4"/>
  <c r="H311" i="4"/>
  <c r="W332" i="4"/>
  <c r="R332" i="4"/>
  <c r="M332" i="4"/>
  <c r="H332" i="4"/>
  <c r="W357" i="4"/>
  <c r="R357" i="4"/>
  <c r="M357" i="4"/>
  <c r="H357" i="4"/>
  <c r="W391" i="4"/>
  <c r="R391" i="4"/>
  <c r="M391" i="4"/>
  <c r="H391" i="4"/>
  <c r="W331" i="4"/>
  <c r="R331" i="4"/>
  <c r="M331" i="4"/>
  <c r="H331" i="4"/>
  <c r="W293" i="4"/>
  <c r="R293" i="4"/>
  <c r="M293" i="4"/>
  <c r="H293" i="4"/>
  <c r="W390" i="4"/>
  <c r="R390" i="4"/>
  <c r="M390" i="4"/>
  <c r="H390" i="4"/>
  <c r="W389" i="4" l="1"/>
  <c r="R389" i="4"/>
  <c r="M389" i="4"/>
  <c r="H389" i="4"/>
  <c r="W356" i="4"/>
  <c r="R356" i="4"/>
  <c r="M356" i="4"/>
  <c r="H356" i="4"/>
  <c r="W388" i="4" l="1"/>
  <c r="R388" i="4"/>
  <c r="M388" i="4"/>
  <c r="H388" i="4"/>
  <c r="W355" i="4"/>
  <c r="R355" i="4"/>
  <c r="M355" i="4"/>
  <c r="H35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2" i="4"/>
  <c r="R292" i="4"/>
  <c r="M292" i="4"/>
  <c r="H292" i="4"/>
  <c r="W270" i="4"/>
  <c r="R270" i="4"/>
  <c r="M270" i="4"/>
  <c r="H270" i="4"/>
  <c r="W291" i="4"/>
  <c r="R291" i="4"/>
  <c r="M291" i="4"/>
  <c r="H291" i="4"/>
  <c r="W310" i="4"/>
  <c r="R310" i="4"/>
  <c r="M310" i="4"/>
  <c r="H310" i="4"/>
  <c r="W330" i="4"/>
  <c r="R330" i="4"/>
  <c r="M330" i="4"/>
  <c r="H330" i="4"/>
  <c r="W354" i="4"/>
  <c r="R354" i="4"/>
  <c r="M354" i="4"/>
  <c r="H354" i="4"/>
  <c r="W387" i="4"/>
  <c r="R387" i="4"/>
  <c r="M387" i="4"/>
  <c r="H387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69" i="4"/>
  <c r="R269" i="4"/>
  <c r="M269" i="4"/>
  <c r="H269" i="4"/>
  <c r="W290" i="4"/>
  <c r="R290" i="4"/>
  <c r="M290" i="4"/>
  <c r="H290" i="4"/>
  <c r="W309" i="4"/>
  <c r="R309" i="4"/>
  <c r="M309" i="4"/>
  <c r="H309" i="4"/>
  <c r="W329" i="4"/>
  <c r="R329" i="4"/>
  <c r="M329" i="4"/>
  <c r="H329" i="4"/>
  <c r="W353" i="4"/>
  <c r="R353" i="4"/>
  <c r="M353" i="4"/>
  <c r="H353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6" i="4"/>
  <c r="R386" i="4"/>
  <c r="M386" i="4"/>
  <c r="H386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68" i="4"/>
  <c r="R268" i="4"/>
  <c r="M268" i="4"/>
  <c r="H268" i="4"/>
  <c r="W289" i="4"/>
  <c r="R289" i="4"/>
  <c r="M289" i="4"/>
  <c r="H289" i="4"/>
  <c r="W308" i="4"/>
  <c r="R308" i="4"/>
  <c r="M308" i="4"/>
  <c r="H308" i="4"/>
  <c r="W328" i="4"/>
  <c r="R328" i="4"/>
  <c r="M328" i="4"/>
  <c r="H328" i="4"/>
  <c r="W352" i="4"/>
  <c r="R352" i="4"/>
  <c r="M352" i="4"/>
  <c r="H352" i="4"/>
  <c r="W385" i="4"/>
  <c r="R385" i="4"/>
  <c r="M385" i="4"/>
  <c r="H38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4" i="4" l="1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7" i="4"/>
  <c r="R267" i="4"/>
  <c r="M267" i="4"/>
  <c r="H267" i="4"/>
  <c r="W288" i="4"/>
  <c r="R288" i="4"/>
  <c r="M288" i="4"/>
  <c r="H288" i="4"/>
  <c r="W307" i="4"/>
  <c r="R307" i="4"/>
  <c r="M307" i="4"/>
  <c r="H307" i="4"/>
  <c r="W327" i="4"/>
  <c r="R327" i="4"/>
  <c r="M327" i="4"/>
  <c r="H327" i="4"/>
  <c r="W351" i="4"/>
  <c r="R351" i="4"/>
  <c r="M351" i="4"/>
  <c r="H351" i="4"/>
  <c r="W384" i="4"/>
  <c r="R384" i="4"/>
  <c r="M384" i="4"/>
  <c r="H384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3" i="4" l="1"/>
  <c r="R383" i="4"/>
  <c r="M383" i="4"/>
  <c r="H383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2" i="4"/>
  <c r="R382" i="4"/>
  <c r="M382" i="4"/>
  <c r="H382" i="4"/>
  <c r="W350" i="4"/>
  <c r="R350" i="4"/>
  <c r="M350" i="4"/>
  <c r="H350" i="4"/>
  <c r="W287" i="4"/>
  <c r="R287" i="4"/>
  <c r="M287" i="4"/>
  <c r="H287" i="4"/>
  <c r="W286" i="4"/>
  <c r="R286" i="4"/>
  <c r="M286" i="4"/>
  <c r="H286" i="4"/>
  <c r="W381" i="4"/>
  <c r="R381" i="4"/>
  <c r="M381" i="4"/>
  <c r="H381" i="4"/>
  <c r="W349" i="4"/>
  <c r="R349" i="4"/>
  <c r="M349" i="4"/>
  <c r="H349" i="4"/>
  <c r="W380" i="4"/>
  <c r="R380" i="4"/>
  <c r="M380" i="4"/>
  <c r="H380" i="4"/>
  <c r="W285" i="4"/>
  <c r="R285" i="4"/>
  <c r="M285" i="4"/>
  <c r="H285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W379" i="4" l="1"/>
  <c r="R379" i="4"/>
  <c r="M379" i="4"/>
  <c r="H379" i="4"/>
  <c r="W326" i="4"/>
  <c r="R326" i="4"/>
  <c r="M326" i="4"/>
  <c r="H326" i="4"/>
  <c r="W284" i="4"/>
  <c r="R284" i="4"/>
  <c r="M284" i="4"/>
  <c r="H284" i="4"/>
  <c r="W266" i="4"/>
  <c r="R266" i="4"/>
  <c r="M266" i="4"/>
  <c r="H266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5" i="4" l="1"/>
  <c r="R265" i="4"/>
  <c r="M265" i="4"/>
  <c r="H265" i="4"/>
  <c r="W283" i="4"/>
  <c r="R283" i="4"/>
  <c r="M283" i="4"/>
  <c r="H283" i="4"/>
  <c r="W325" i="4"/>
  <c r="R325" i="4"/>
  <c r="M325" i="4"/>
  <c r="H325" i="4"/>
  <c r="W348" i="4"/>
  <c r="R348" i="4"/>
  <c r="M348" i="4"/>
  <c r="H348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6" i="4" l="1"/>
  <c r="R306" i="4"/>
  <c r="M306" i="4"/>
  <c r="H306" i="4"/>
  <c r="W378" i="4"/>
  <c r="R378" i="4"/>
  <c r="M378" i="4"/>
  <c r="H378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47" i="4" l="1"/>
  <c r="R347" i="4"/>
  <c r="M347" i="4"/>
  <c r="H347" i="4"/>
  <c r="W324" i="4"/>
  <c r="R324" i="4"/>
  <c r="M324" i="4"/>
  <c r="H324" i="4"/>
  <c r="W305" i="4"/>
  <c r="R305" i="4"/>
  <c r="M305" i="4"/>
  <c r="H305" i="4"/>
  <c r="W282" i="4"/>
  <c r="R282" i="4"/>
  <c r="M282" i="4"/>
  <c r="H282" i="4"/>
  <c r="W264" i="4"/>
  <c r="R264" i="4"/>
  <c r="M264" i="4"/>
  <c r="H264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77" i="4"/>
  <c r="R377" i="4"/>
  <c r="M377" i="4"/>
  <c r="H377" i="4"/>
  <c r="W376" i="4" l="1"/>
  <c r="R376" i="4"/>
  <c r="M376" i="4"/>
  <c r="H376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3" i="4"/>
  <c r="R263" i="4"/>
  <c r="M263" i="4"/>
  <c r="H263" i="4"/>
  <c r="W281" i="4"/>
  <c r="R281" i="4"/>
  <c r="M281" i="4"/>
  <c r="H281" i="4"/>
  <c r="W304" i="4"/>
  <c r="R304" i="4"/>
  <c r="M304" i="4"/>
  <c r="H304" i="4"/>
  <c r="W323" i="4"/>
  <c r="R323" i="4"/>
  <c r="M323" i="4"/>
  <c r="H323" i="4"/>
  <c r="W346" i="4"/>
  <c r="R346" i="4"/>
  <c r="M346" i="4"/>
  <c r="H346" i="4"/>
  <c r="W375" i="4"/>
  <c r="R375" i="4"/>
  <c r="M375" i="4"/>
  <c r="H375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0" i="4" l="1"/>
  <c r="R280" i="4"/>
  <c r="M280" i="4"/>
  <c r="H280" i="4"/>
  <c r="W345" i="4"/>
  <c r="R345" i="4"/>
  <c r="M345" i="4"/>
  <c r="H345" i="4"/>
  <c r="W374" i="4"/>
  <c r="R374" i="4"/>
  <c r="M374" i="4"/>
  <c r="H374" i="4"/>
  <c r="W373" i="4" l="1"/>
  <c r="R373" i="4"/>
  <c r="M373" i="4"/>
  <c r="H373" i="4"/>
  <c r="W279" i="4"/>
  <c r="R279" i="4"/>
  <c r="M279" i="4"/>
  <c r="H279" i="4"/>
  <c r="W372" i="4" l="1"/>
  <c r="R372" i="4"/>
  <c r="M372" i="4"/>
  <c r="H372" i="4"/>
  <c r="W344" i="4"/>
  <c r="R344" i="4"/>
  <c r="M344" i="4"/>
  <c r="H344" i="4"/>
  <c r="W343" i="4"/>
  <c r="R343" i="4"/>
  <c r="M343" i="4"/>
  <c r="H343" i="4"/>
  <c r="W371" i="4"/>
  <c r="R371" i="4"/>
  <c r="M371" i="4"/>
  <c r="H371" i="4"/>
  <c r="W342" i="4"/>
  <c r="R342" i="4"/>
  <c r="M342" i="4"/>
  <c r="H342" i="4"/>
  <c r="W278" i="4"/>
  <c r="R278" i="4"/>
  <c r="M278" i="4"/>
  <c r="H278" i="4"/>
  <c r="W322" i="4"/>
  <c r="R322" i="4"/>
  <c r="M322" i="4"/>
  <c r="H322" i="4"/>
  <c r="W340" i="4"/>
  <c r="R340" i="4"/>
  <c r="M340" i="4"/>
  <c r="H340" i="4"/>
  <c r="W370" i="4"/>
  <c r="R370" i="4"/>
  <c r="M370" i="4"/>
  <c r="H370" i="4"/>
  <c r="W321" i="4"/>
  <c r="R321" i="4"/>
  <c r="M321" i="4"/>
  <c r="H321" i="4"/>
  <c r="W262" i="4"/>
  <c r="R262" i="4"/>
  <c r="M262" i="4"/>
  <c r="H262" i="4"/>
  <c r="W303" i="4"/>
  <c r="R303" i="4"/>
  <c r="M303" i="4"/>
  <c r="H303" i="4"/>
  <c r="W261" i="4" l="1"/>
  <c r="R261" i="4"/>
  <c r="M261" i="4"/>
  <c r="H261" i="4"/>
  <c r="W320" i="4"/>
  <c r="R320" i="4"/>
  <c r="M320" i="4"/>
  <c r="H320" i="4"/>
  <c r="W369" i="4"/>
  <c r="R369" i="4"/>
  <c r="M369" i="4"/>
  <c r="H369" i="4"/>
  <c r="W341" i="4"/>
  <c r="R341" i="4"/>
  <c r="M341" i="4"/>
  <c r="H341" i="4"/>
  <c r="W260" i="4"/>
  <c r="R260" i="4"/>
  <c r="M260" i="4"/>
  <c r="H260" i="4"/>
  <c r="W302" i="4"/>
  <c r="R302" i="4"/>
  <c r="M302" i="4"/>
  <c r="H302" i="4"/>
  <c r="W368" i="4" l="1"/>
  <c r="R368" i="4"/>
  <c r="M368" i="4"/>
  <c r="H368" i="4"/>
  <c r="W319" i="4"/>
  <c r="R319" i="4"/>
  <c r="M319" i="4"/>
  <c r="H319" i="4"/>
  <c r="W318" i="4"/>
  <c r="R318" i="4"/>
  <c r="M318" i="4"/>
  <c r="H318" i="4"/>
  <c r="W367" i="4" l="1"/>
  <c r="R367" i="4"/>
  <c r="M367" i="4"/>
  <c r="H367" i="4"/>
  <c r="W366" i="4"/>
  <c r="R366" i="4"/>
  <c r="M366" i="4"/>
  <c r="H366" i="4"/>
  <c r="H363" i="4" l="1"/>
  <c r="M363" i="4"/>
  <c r="R363" i="4"/>
  <c r="W363" i="4"/>
  <c r="H364" i="4"/>
  <c r="M364" i="4"/>
  <c r="R364" i="4"/>
  <c r="W364" i="4"/>
  <c r="W365" i="4"/>
  <c r="R365" i="4"/>
  <c r="M365" i="4"/>
  <c r="H365" i="4"/>
  <c r="W259" i="4" l="1"/>
  <c r="R259" i="4"/>
  <c r="M259" i="4"/>
  <c r="H259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58" i="4" l="1"/>
  <c r="R258" i="4"/>
  <c r="M258" i="4"/>
  <c r="H258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39" i="4" l="1"/>
  <c r="R339" i="4"/>
  <c r="M339" i="4"/>
  <c r="H339" i="4"/>
  <c r="A1" i="5"/>
  <c r="W301" i="4" l="1"/>
  <c r="R301" i="4"/>
  <c r="M301" i="4"/>
  <c r="H301" i="4"/>
  <c r="W257" i="4"/>
  <c r="R257" i="4"/>
  <c r="M257" i="4"/>
  <c r="H25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38" i="4"/>
  <c r="R338" i="4"/>
  <c r="M338" i="4"/>
  <c r="H338" i="4"/>
  <c r="W317" i="4"/>
  <c r="R317" i="4"/>
  <c r="M317" i="4"/>
  <c r="H317" i="4"/>
  <c r="W300" i="4"/>
  <c r="R300" i="4"/>
  <c r="M300" i="4"/>
  <c r="H300" i="4"/>
  <c r="W256" i="4"/>
  <c r="R256" i="4"/>
  <c r="M256" i="4"/>
  <c r="H256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<sst xmlns="http://schemas.openxmlformats.org/spreadsheetml/2006/main" count="29296" uniqueCount="411">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</sst>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98"/>
  <sheetViews>
    <sheetView tabSelected="1" workbookViewId="0">
      <pane ySplit="3" topLeftCell="A208" activePane="bottomLeft" state="frozen"/>
      <selection pane="bottomLeft" activeCell="V227" sqref="V227"/>
    </sheetView>
  </sheetViews>
  <sheetFormatPr defaultRowHeight="14.4" x14ac:dyDescent="0.3"/>
  <cols>
    <col min="3" max="3" width="49.5546875" customWidth="1"/>
    <col min="4" max="4" width="14.2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MIN(BI6:BI414)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3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3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3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3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3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3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3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3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3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3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9" customFormat="1" x14ac:dyDescent="0.3">
      <c r="A227" s="72"/>
      <c r="D227" s="113"/>
      <c r="E227" s="113"/>
      <c r="F227" s="80"/>
      <c r="G227" s="158"/>
      <c r="H227" s="70"/>
      <c r="I227" s="70"/>
      <c r="J227" s="70"/>
      <c r="K227" s="70"/>
      <c r="L227" s="71"/>
      <c r="M227" s="71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3"/>
      <c r="AB227" s="73"/>
      <c r="AC227" s="73"/>
      <c r="AD227" s="73"/>
      <c r="AE227" s="73"/>
      <c r="AF227" s="73"/>
      <c r="AG227" s="73"/>
      <c r="AH227" s="73"/>
      <c r="AI227" s="74"/>
      <c r="AJ227" s="74"/>
      <c r="AK227" s="74"/>
      <c r="AL227" s="74"/>
      <c r="AM227" s="74"/>
      <c r="AN227" s="74"/>
      <c r="AO227" s="74"/>
      <c r="AP227" s="74"/>
      <c r="AR227" s="75"/>
      <c r="AS227" s="73"/>
      <c r="AT227" s="73"/>
      <c r="AU227" s="73"/>
      <c r="AV227" s="73"/>
      <c r="AW227" s="73"/>
      <c r="AX227" s="73"/>
      <c r="AY227" s="73"/>
      <c r="AZ227" s="73"/>
      <c r="BA227" s="74"/>
      <c r="BB227" s="74"/>
      <c r="BC227" s="74"/>
      <c r="BD227" s="74"/>
      <c r="BE227" s="74"/>
      <c r="BF227" s="74"/>
      <c r="BG227" s="74"/>
      <c r="BH227" s="74"/>
      <c r="BK227" s="73"/>
      <c r="BL227" s="73"/>
      <c r="BM227" s="73"/>
      <c r="BN227" s="73"/>
      <c r="BO227" s="73"/>
      <c r="BP227" s="73"/>
      <c r="BQ227" s="73"/>
      <c r="BR227" s="73"/>
    </row>
    <row r="228" spans="1:78" s="63" customFormat="1" x14ac:dyDescent="0.3">
      <c r="A228" s="62">
        <v>14165000</v>
      </c>
      <c r="B228" s="63">
        <v>23773513</v>
      </c>
      <c r="C228" s="63" t="s">
        <v>14</v>
      </c>
      <c r="D228" s="63" t="s">
        <v>172</v>
      </c>
      <c r="F228" s="77"/>
      <c r="G228" s="64">
        <v>0.72699999999999998</v>
      </c>
      <c r="H228" s="64" t="str">
        <f t="shared" ref="H228:H237" si="2187">IF(G228&gt;0.8,"VG",IF(G228&gt;0.7,"G",IF(G228&gt;0.45,"S","NS")))</f>
        <v>G</v>
      </c>
      <c r="I228" s="64" t="str">
        <f t="shared" ref="I228:I236" si="2188">AJ228</f>
        <v>S</v>
      </c>
      <c r="J228" s="64" t="str">
        <f t="shared" ref="J228:J236" si="2189">BB228</f>
        <v>S</v>
      </c>
      <c r="K228" s="64" t="str">
        <f t="shared" ref="K228:K236" si="2190">BT228</f>
        <v>S</v>
      </c>
      <c r="L228" s="65">
        <v>8.9999999999999993E-3</v>
      </c>
      <c r="M228" s="65" t="str">
        <f t="shared" ref="M228:M237" si="2191">IF(ABS(L228)&lt;5%,"VG",IF(ABS(L228)&lt;10%,"G",IF(ABS(L228)&lt;15%,"S","NS")))</f>
        <v>VG</v>
      </c>
      <c r="N228" s="64" t="str">
        <f t="shared" ref="N228:N236" si="2192">AO228</f>
        <v>VG</v>
      </c>
      <c r="O228" s="64" t="str">
        <f t="shared" ref="O228:O236" si="2193">BD228</f>
        <v>NS</v>
      </c>
      <c r="P228" s="64" t="str">
        <f t="shared" ref="P228:P236" si="2194">BY228</f>
        <v>VG</v>
      </c>
      <c r="Q228" s="64">
        <v>0.51800000000000002</v>
      </c>
      <c r="R228" s="64" t="str">
        <f t="shared" ref="R228:R237" si="2195">IF(Q228&lt;=0.5,"VG",IF(Q228&lt;=0.6,"G",IF(Q228&lt;=0.7,"S","NS")))</f>
        <v>G</v>
      </c>
      <c r="S228" s="64" t="str">
        <f t="shared" ref="S228:S236" si="2196">AN228</f>
        <v>NS</v>
      </c>
      <c r="T228" s="64" t="str">
        <f t="shared" ref="T228:T236" si="2197">BF228</f>
        <v>NS</v>
      </c>
      <c r="U228" s="64" t="str">
        <f t="shared" ref="U228:U236" si="2198">BX228</f>
        <v>NS</v>
      </c>
      <c r="V228" s="64">
        <v>0.81499999999999995</v>
      </c>
      <c r="W228" s="64" t="str">
        <f t="shared" ref="W228:W237" si="2199">IF(V228&gt;0.85,"VG",IF(V228&gt;0.75,"G",IF(V228&gt;0.6,"S","NS")))</f>
        <v>G</v>
      </c>
      <c r="X228" s="64" t="str">
        <f t="shared" ref="X228:X236" si="2200">AP228</f>
        <v>VG</v>
      </c>
      <c r="Y228" s="64" t="str">
        <f t="shared" ref="Y228:Y236" si="2201">BH228</f>
        <v>VG</v>
      </c>
      <c r="Z228" s="64" t="str">
        <f t="shared" ref="Z228:Z236" si="2202">BZ228</f>
        <v>VG</v>
      </c>
      <c r="AA228" s="66">
        <v>0.46449135700952998</v>
      </c>
      <c r="AB228" s="66">
        <v>0.48582826247624</v>
      </c>
      <c r="AC228" s="66">
        <v>36.925476905016303</v>
      </c>
      <c r="AD228" s="66">
        <v>35.422135499048998</v>
      </c>
      <c r="AE228" s="66">
        <v>0.73178456050293195</v>
      </c>
      <c r="AF228" s="66">
        <v>0.71705769469670899</v>
      </c>
      <c r="AG228" s="66">
        <v>0.86373220117502103</v>
      </c>
      <c r="AH228" s="66">
        <v>0.86641318681162205</v>
      </c>
      <c r="AI228" s="67" t="s">
        <v>76</v>
      </c>
      <c r="AJ228" s="67" t="s">
        <v>76</v>
      </c>
      <c r="AK228" s="67" t="s">
        <v>73</v>
      </c>
      <c r="AL228" s="67" t="s">
        <v>73</v>
      </c>
      <c r="AM228" s="67" t="s">
        <v>73</v>
      </c>
      <c r="AN228" s="67" t="s">
        <v>73</v>
      </c>
      <c r="AO228" s="67" t="s">
        <v>77</v>
      </c>
      <c r="AP228" s="67" t="s">
        <v>77</v>
      </c>
      <c r="AR228" s="68" t="s">
        <v>88</v>
      </c>
      <c r="AS228" s="66">
        <v>0.43843094218020001</v>
      </c>
      <c r="AT228" s="66">
        <v>0.45450937038529099</v>
      </c>
      <c r="AU228" s="66">
        <v>40.067811319636199</v>
      </c>
      <c r="AV228" s="66">
        <v>39.605988650487703</v>
      </c>
      <c r="AW228" s="66">
        <v>0.74937911488097997</v>
      </c>
      <c r="AX228" s="66">
        <v>0.73857337456390104</v>
      </c>
      <c r="AY228" s="66">
        <v>0.87051913419226601</v>
      </c>
      <c r="AZ228" s="66">
        <v>0.88200065354242896</v>
      </c>
      <c r="BA228" s="67" t="s">
        <v>73</v>
      </c>
      <c r="BB228" s="67" t="s">
        <v>76</v>
      </c>
      <c r="BC228" s="67" t="s">
        <v>73</v>
      </c>
      <c r="BD228" s="67" t="s">
        <v>73</v>
      </c>
      <c r="BE228" s="67" t="s">
        <v>73</v>
      </c>
      <c r="BF228" s="67" t="s">
        <v>73</v>
      </c>
      <c r="BG228" s="67" t="s">
        <v>77</v>
      </c>
      <c r="BH228" s="67" t="s">
        <v>77</v>
      </c>
      <c r="BI228" s="63">
        <f t="shared" ref="BI228:BI236" si="2203">IF(BJ228=AR228,1,0)</f>
        <v>1</v>
      </c>
      <c r="BJ228" s="63" t="s">
        <v>88</v>
      </c>
      <c r="BK228" s="66">
        <v>0.48875926577338902</v>
      </c>
      <c r="BL228" s="66">
        <v>0.49850744282400899</v>
      </c>
      <c r="BM228" s="66">
        <v>34.750583660210602</v>
      </c>
      <c r="BN228" s="66">
        <v>34.841960954976599</v>
      </c>
      <c r="BO228" s="66">
        <v>0.71501100287101205</v>
      </c>
      <c r="BP228" s="66">
        <v>0.70816139203997197</v>
      </c>
      <c r="BQ228" s="66">
        <v>0.86944312864988105</v>
      </c>
      <c r="BR228" s="66">
        <v>0.88290786392832199</v>
      </c>
      <c r="BS228" s="63" t="s">
        <v>76</v>
      </c>
      <c r="BT228" s="63" t="s">
        <v>76</v>
      </c>
      <c r="BU228" s="63" t="s">
        <v>73</v>
      </c>
      <c r="BV228" s="63" t="s">
        <v>73</v>
      </c>
      <c r="BW228" s="63" t="s">
        <v>73</v>
      </c>
      <c r="BX228" s="63" t="s">
        <v>73</v>
      </c>
      <c r="BY228" s="63" t="s">
        <v>77</v>
      </c>
      <c r="BZ228" s="63" t="s">
        <v>77</v>
      </c>
    </row>
    <row r="229" spans="1:78" s="85" customFormat="1" x14ac:dyDescent="0.3">
      <c r="A229" s="84">
        <v>14165000</v>
      </c>
      <c r="B229" s="85">
        <v>23773513</v>
      </c>
      <c r="C229" s="85" t="s">
        <v>14</v>
      </c>
      <c r="D229" s="86" t="s">
        <v>185</v>
      </c>
      <c r="E229" s="86"/>
      <c r="F229" s="87"/>
      <c r="G229" s="88">
        <v>0.16</v>
      </c>
      <c r="H229" s="88" t="str">
        <f t="shared" si="2187"/>
        <v>NS</v>
      </c>
      <c r="I229" s="88" t="str">
        <f t="shared" si="2188"/>
        <v>S</v>
      </c>
      <c r="J229" s="88" t="str">
        <f t="shared" si="2189"/>
        <v>S</v>
      </c>
      <c r="K229" s="88" t="str">
        <f t="shared" si="2190"/>
        <v>S</v>
      </c>
      <c r="L229" s="89">
        <v>1.1970000000000001</v>
      </c>
      <c r="M229" s="89" t="str">
        <f t="shared" si="2191"/>
        <v>NS</v>
      </c>
      <c r="N229" s="88" t="str">
        <f t="shared" si="2192"/>
        <v>VG</v>
      </c>
      <c r="O229" s="88" t="str">
        <f t="shared" si="2193"/>
        <v>NS</v>
      </c>
      <c r="P229" s="88" t="str">
        <f t="shared" si="2194"/>
        <v>VG</v>
      </c>
      <c r="Q229" s="88">
        <v>0.8</v>
      </c>
      <c r="R229" s="88" t="str">
        <f t="shared" si="2195"/>
        <v>NS</v>
      </c>
      <c r="S229" s="88" t="str">
        <f t="shared" si="2196"/>
        <v>NS</v>
      </c>
      <c r="T229" s="88" t="str">
        <f t="shared" si="2197"/>
        <v>NS</v>
      </c>
      <c r="U229" s="88" t="str">
        <f t="shared" si="2198"/>
        <v>NS</v>
      </c>
      <c r="V229" s="88">
        <v>0.81</v>
      </c>
      <c r="W229" s="88" t="str">
        <f t="shared" si="2199"/>
        <v>G</v>
      </c>
      <c r="X229" s="88" t="str">
        <f t="shared" si="2200"/>
        <v>VG</v>
      </c>
      <c r="Y229" s="88" t="str">
        <f t="shared" si="2201"/>
        <v>VG</v>
      </c>
      <c r="Z229" s="88" t="str">
        <f t="shared" si="2202"/>
        <v>VG</v>
      </c>
      <c r="AA229" s="90">
        <v>0.46449135700952998</v>
      </c>
      <c r="AB229" s="90">
        <v>0.48582826247624</v>
      </c>
      <c r="AC229" s="90">
        <v>36.925476905016303</v>
      </c>
      <c r="AD229" s="90">
        <v>35.422135499048998</v>
      </c>
      <c r="AE229" s="90">
        <v>0.73178456050293195</v>
      </c>
      <c r="AF229" s="90">
        <v>0.71705769469670899</v>
      </c>
      <c r="AG229" s="90">
        <v>0.86373220117502103</v>
      </c>
      <c r="AH229" s="90">
        <v>0.86641318681162205</v>
      </c>
      <c r="AI229" s="91" t="s">
        <v>76</v>
      </c>
      <c r="AJ229" s="91" t="s">
        <v>76</v>
      </c>
      <c r="AK229" s="91" t="s">
        <v>73</v>
      </c>
      <c r="AL229" s="91" t="s">
        <v>73</v>
      </c>
      <c r="AM229" s="91" t="s">
        <v>73</v>
      </c>
      <c r="AN229" s="91" t="s">
        <v>73</v>
      </c>
      <c r="AO229" s="91" t="s">
        <v>77</v>
      </c>
      <c r="AP229" s="91" t="s">
        <v>77</v>
      </c>
      <c r="AR229" s="92" t="s">
        <v>88</v>
      </c>
      <c r="AS229" s="90">
        <v>0.43843094218020001</v>
      </c>
      <c r="AT229" s="90">
        <v>0.45450937038529099</v>
      </c>
      <c r="AU229" s="90">
        <v>40.067811319636199</v>
      </c>
      <c r="AV229" s="90">
        <v>39.605988650487703</v>
      </c>
      <c r="AW229" s="90">
        <v>0.74937911488097997</v>
      </c>
      <c r="AX229" s="90">
        <v>0.73857337456390104</v>
      </c>
      <c r="AY229" s="90">
        <v>0.87051913419226601</v>
      </c>
      <c r="AZ229" s="90">
        <v>0.88200065354242896</v>
      </c>
      <c r="BA229" s="91" t="s">
        <v>73</v>
      </c>
      <c r="BB229" s="91" t="s">
        <v>76</v>
      </c>
      <c r="BC229" s="91" t="s">
        <v>73</v>
      </c>
      <c r="BD229" s="91" t="s">
        <v>73</v>
      </c>
      <c r="BE229" s="91" t="s">
        <v>73</v>
      </c>
      <c r="BF229" s="91" t="s">
        <v>73</v>
      </c>
      <c r="BG229" s="91" t="s">
        <v>77</v>
      </c>
      <c r="BH229" s="91" t="s">
        <v>77</v>
      </c>
      <c r="BI229" s="85">
        <f t="shared" si="2203"/>
        <v>1</v>
      </c>
      <c r="BJ229" s="85" t="s">
        <v>88</v>
      </c>
      <c r="BK229" s="90">
        <v>0.48875926577338902</v>
      </c>
      <c r="BL229" s="90">
        <v>0.49850744282400899</v>
      </c>
      <c r="BM229" s="90">
        <v>34.750583660210602</v>
      </c>
      <c r="BN229" s="90">
        <v>34.841960954976599</v>
      </c>
      <c r="BO229" s="90">
        <v>0.71501100287101205</v>
      </c>
      <c r="BP229" s="90">
        <v>0.70816139203997197</v>
      </c>
      <c r="BQ229" s="90">
        <v>0.86944312864988105</v>
      </c>
      <c r="BR229" s="90">
        <v>0.88290786392832199</v>
      </c>
      <c r="BS229" s="85" t="s">
        <v>76</v>
      </c>
      <c r="BT229" s="85" t="s">
        <v>76</v>
      </c>
      <c r="BU229" s="85" t="s">
        <v>73</v>
      </c>
      <c r="BV229" s="85" t="s">
        <v>73</v>
      </c>
      <c r="BW229" s="85" t="s">
        <v>73</v>
      </c>
      <c r="BX229" s="85" t="s">
        <v>73</v>
      </c>
      <c r="BY229" s="85" t="s">
        <v>77</v>
      </c>
      <c r="BZ229" s="85" t="s">
        <v>77</v>
      </c>
    </row>
    <row r="230" spans="1:78" s="47" customFormat="1" x14ac:dyDescent="0.3">
      <c r="A230" s="48">
        <v>14165000</v>
      </c>
      <c r="B230" s="47">
        <v>23773513</v>
      </c>
      <c r="C230" s="47" t="s">
        <v>14</v>
      </c>
      <c r="D230" s="93" t="s">
        <v>187</v>
      </c>
      <c r="E230" s="93"/>
      <c r="F230" s="100"/>
      <c r="G230" s="49">
        <v>0.54</v>
      </c>
      <c r="H230" s="49" t="str">
        <f t="shared" si="2187"/>
        <v>S</v>
      </c>
      <c r="I230" s="49" t="str">
        <f t="shared" si="2188"/>
        <v>S</v>
      </c>
      <c r="J230" s="49" t="str">
        <f t="shared" si="2189"/>
        <v>S</v>
      </c>
      <c r="K230" s="49" t="str">
        <f t="shared" si="2190"/>
        <v>S</v>
      </c>
      <c r="L230" s="50">
        <v>0.222</v>
      </c>
      <c r="M230" s="50" t="str">
        <f t="shared" si="2191"/>
        <v>NS</v>
      </c>
      <c r="N230" s="49" t="str">
        <f t="shared" si="2192"/>
        <v>VG</v>
      </c>
      <c r="O230" s="49" t="str">
        <f t="shared" si="2193"/>
        <v>NS</v>
      </c>
      <c r="P230" s="49" t="str">
        <f t="shared" si="2194"/>
        <v>VG</v>
      </c>
      <c r="Q230" s="49">
        <v>0.67</v>
      </c>
      <c r="R230" s="49" t="str">
        <f t="shared" si="2195"/>
        <v>S</v>
      </c>
      <c r="S230" s="49" t="str">
        <f t="shared" si="2196"/>
        <v>NS</v>
      </c>
      <c r="T230" s="49" t="str">
        <f t="shared" si="2197"/>
        <v>NS</v>
      </c>
      <c r="U230" s="49" t="str">
        <f t="shared" si="2198"/>
        <v>NS</v>
      </c>
      <c r="V230" s="49">
        <v>0.71</v>
      </c>
      <c r="W230" s="49" t="str">
        <f t="shared" si="2199"/>
        <v>S</v>
      </c>
      <c r="X230" s="49" t="str">
        <f t="shared" si="2200"/>
        <v>VG</v>
      </c>
      <c r="Y230" s="49" t="str">
        <f t="shared" si="2201"/>
        <v>VG</v>
      </c>
      <c r="Z230" s="49" t="str">
        <f t="shared" si="2202"/>
        <v>VG</v>
      </c>
      <c r="AA230" s="51">
        <v>0.46449135700952998</v>
      </c>
      <c r="AB230" s="51">
        <v>0.48582826247624</v>
      </c>
      <c r="AC230" s="51">
        <v>36.925476905016303</v>
      </c>
      <c r="AD230" s="51">
        <v>35.422135499048998</v>
      </c>
      <c r="AE230" s="51">
        <v>0.73178456050293195</v>
      </c>
      <c r="AF230" s="51">
        <v>0.71705769469670899</v>
      </c>
      <c r="AG230" s="51">
        <v>0.86373220117502103</v>
      </c>
      <c r="AH230" s="51">
        <v>0.86641318681162205</v>
      </c>
      <c r="AI230" s="52" t="s">
        <v>76</v>
      </c>
      <c r="AJ230" s="52" t="s">
        <v>76</v>
      </c>
      <c r="AK230" s="52" t="s">
        <v>73</v>
      </c>
      <c r="AL230" s="52" t="s">
        <v>73</v>
      </c>
      <c r="AM230" s="52" t="s">
        <v>73</v>
      </c>
      <c r="AN230" s="52" t="s">
        <v>73</v>
      </c>
      <c r="AO230" s="52" t="s">
        <v>77</v>
      </c>
      <c r="AP230" s="52" t="s">
        <v>77</v>
      </c>
      <c r="AR230" s="53" t="s">
        <v>88</v>
      </c>
      <c r="AS230" s="51">
        <v>0.43843094218020001</v>
      </c>
      <c r="AT230" s="51">
        <v>0.45450937038529099</v>
      </c>
      <c r="AU230" s="51">
        <v>40.067811319636199</v>
      </c>
      <c r="AV230" s="51">
        <v>39.605988650487703</v>
      </c>
      <c r="AW230" s="51">
        <v>0.74937911488097997</v>
      </c>
      <c r="AX230" s="51">
        <v>0.73857337456390104</v>
      </c>
      <c r="AY230" s="51">
        <v>0.87051913419226601</v>
      </c>
      <c r="AZ230" s="51">
        <v>0.88200065354242896</v>
      </c>
      <c r="BA230" s="52" t="s">
        <v>73</v>
      </c>
      <c r="BB230" s="52" t="s">
        <v>76</v>
      </c>
      <c r="BC230" s="52" t="s">
        <v>73</v>
      </c>
      <c r="BD230" s="52" t="s">
        <v>73</v>
      </c>
      <c r="BE230" s="52" t="s">
        <v>73</v>
      </c>
      <c r="BF230" s="52" t="s">
        <v>73</v>
      </c>
      <c r="BG230" s="52" t="s">
        <v>77</v>
      </c>
      <c r="BH230" s="52" t="s">
        <v>77</v>
      </c>
      <c r="BI230" s="47">
        <f t="shared" si="2203"/>
        <v>1</v>
      </c>
      <c r="BJ230" s="47" t="s">
        <v>88</v>
      </c>
      <c r="BK230" s="51">
        <v>0.48875926577338902</v>
      </c>
      <c r="BL230" s="51">
        <v>0.49850744282400899</v>
      </c>
      <c r="BM230" s="51">
        <v>34.750583660210602</v>
      </c>
      <c r="BN230" s="51">
        <v>34.841960954976599</v>
      </c>
      <c r="BO230" s="51">
        <v>0.71501100287101205</v>
      </c>
      <c r="BP230" s="51">
        <v>0.70816139203997197</v>
      </c>
      <c r="BQ230" s="51">
        <v>0.86944312864988105</v>
      </c>
      <c r="BR230" s="51">
        <v>0.88290786392832199</v>
      </c>
      <c r="BS230" s="47" t="s">
        <v>76</v>
      </c>
      <c r="BT230" s="47" t="s">
        <v>76</v>
      </c>
      <c r="BU230" s="47" t="s">
        <v>73</v>
      </c>
      <c r="BV230" s="47" t="s">
        <v>73</v>
      </c>
      <c r="BW230" s="47" t="s">
        <v>73</v>
      </c>
      <c r="BX230" s="47" t="s">
        <v>73</v>
      </c>
      <c r="BY230" s="47" t="s">
        <v>77</v>
      </c>
      <c r="BZ230" s="47" t="s">
        <v>77</v>
      </c>
    </row>
    <row r="231" spans="1:78" s="47" customFormat="1" x14ac:dyDescent="0.3">
      <c r="A231" s="48">
        <v>14165000</v>
      </c>
      <c r="B231" s="47">
        <v>23773513</v>
      </c>
      <c r="C231" s="47" t="s">
        <v>14</v>
      </c>
      <c r="D231" s="93" t="s">
        <v>188</v>
      </c>
      <c r="E231" s="93"/>
      <c r="F231" s="100"/>
      <c r="G231" s="49">
        <v>0.49</v>
      </c>
      <c r="H231" s="49" t="str">
        <f t="shared" si="2187"/>
        <v>S</v>
      </c>
      <c r="I231" s="49" t="str">
        <f t="shared" si="2188"/>
        <v>S</v>
      </c>
      <c r="J231" s="49" t="str">
        <f t="shared" si="2189"/>
        <v>S</v>
      </c>
      <c r="K231" s="49" t="str">
        <f t="shared" si="2190"/>
        <v>S</v>
      </c>
      <c r="L231" s="50">
        <v>-2.1999999999999999E-2</v>
      </c>
      <c r="M231" s="50" t="str">
        <f t="shared" si="2191"/>
        <v>VG</v>
      </c>
      <c r="N231" s="49" t="str">
        <f t="shared" si="2192"/>
        <v>VG</v>
      </c>
      <c r="O231" s="49" t="str">
        <f t="shared" si="2193"/>
        <v>NS</v>
      </c>
      <c r="P231" s="49" t="str">
        <f t="shared" si="2194"/>
        <v>VG</v>
      </c>
      <c r="Q231" s="49">
        <v>0.72</v>
      </c>
      <c r="R231" s="49" t="str">
        <f t="shared" si="2195"/>
        <v>NS</v>
      </c>
      <c r="S231" s="49" t="str">
        <f t="shared" si="2196"/>
        <v>NS</v>
      </c>
      <c r="T231" s="49" t="str">
        <f t="shared" si="2197"/>
        <v>NS</v>
      </c>
      <c r="U231" s="49" t="str">
        <f t="shared" si="2198"/>
        <v>NS</v>
      </c>
      <c r="V231" s="49">
        <v>0.52</v>
      </c>
      <c r="W231" s="49" t="str">
        <f t="shared" si="2199"/>
        <v>NS</v>
      </c>
      <c r="X231" s="49" t="str">
        <f t="shared" si="2200"/>
        <v>VG</v>
      </c>
      <c r="Y231" s="49" t="str">
        <f t="shared" si="2201"/>
        <v>VG</v>
      </c>
      <c r="Z231" s="49" t="str">
        <f t="shared" si="2202"/>
        <v>VG</v>
      </c>
      <c r="AA231" s="51">
        <v>0.46449135700952998</v>
      </c>
      <c r="AB231" s="51">
        <v>0.48582826247624</v>
      </c>
      <c r="AC231" s="51">
        <v>36.925476905016303</v>
      </c>
      <c r="AD231" s="51">
        <v>35.422135499048998</v>
      </c>
      <c r="AE231" s="51">
        <v>0.73178456050293195</v>
      </c>
      <c r="AF231" s="51">
        <v>0.71705769469670899</v>
      </c>
      <c r="AG231" s="51">
        <v>0.86373220117502103</v>
      </c>
      <c r="AH231" s="51">
        <v>0.86641318681162205</v>
      </c>
      <c r="AI231" s="52" t="s">
        <v>76</v>
      </c>
      <c r="AJ231" s="52" t="s">
        <v>76</v>
      </c>
      <c r="AK231" s="52" t="s">
        <v>73</v>
      </c>
      <c r="AL231" s="52" t="s">
        <v>73</v>
      </c>
      <c r="AM231" s="52" t="s">
        <v>73</v>
      </c>
      <c r="AN231" s="52" t="s">
        <v>73</v>
      </c>
      <c r="AO231" s="52" t="s">
        <v>77</v>
      </c>
      <c r="AP231" s="52" t="s">
        <v>77</v>
      </c>
      <c r="AR231" s="53" t="s">
        <v>88</v>
      </c>
      <c r="AS231" s="51">
        <v>0.43843094218020001</v>
      </c>
      <c r="AT231" s="51">
        <v>0.45450937038529099</v>
      </c>
      <c r="AU231" s="51">
        <v>40.067811319636199</v>
      </c>
      <c r="AV231" s="51">
        <v>39.605988650487703</v>
      </c>
      <c r="AW231" s="51">
        <v>0.74937911488097997</v>
      </c>
      <c r="AX231" s="51">
        <v>0.73857337456390104</v>
      </c>
      <c r="AY231" s="51">
        <v>0.87051913419226601</v>
      </c>
      <c r="AZ231" s="51">
        <v>0.88200065354242896</v>
      </c>
      <c r="BA231" s="52" t="s">
        <v>73</v>
      </c>
      <c r="BB231" s="52" t="s">
        <v>76</v>
      </c>
      <c r="BC231" s="52" t="s">
        <v>73</v>
      </c>
      <c r="BD231" s="52" t="s">
        <v>73</v>
      </c>
      <c r="BE231" s="52" t="s">
        <v>73</v>
      </c>
      <c r="BF231" s="52" t="s">
        <v>73</v>
      </c>
      <c r="BG231" s="52" t="s">
        <v>77</v>
      </c>
      <c r="BH231" s="52" t="s">
        <v>77</v>
      </c>
      <c r="BI231" s="47">
        <f t="shared" si="2203"/>
        <v>1</v>
      </c>
      <c r="BJ231" s="47" t="s">
        <v>88</v>
      </c>
      <c r="BK231" s="51">
        <v>0.48875926577338902</v>
      </c>
      <c r="BL231" s="51">
        <v>0.49850744282400899</v>
      </c>
      <c r="BM231" s="51">
        <v>34.750583660210602</v>
      </c>
      <c r="BN231" s="51">
        <v>34.841960954976599</v>
      </c>
      <c r="BO231" s="51">
        <v>0.71501100287101205</v>
      </c>
      <c r="BP231" s="51">
        <v>0.70816139203997197</v>
      </c>
      <c r="BQ231" s="51">
        <v>0.86944312864988105</v>
      </c>
      <c r="BR231" s="51">
        <v>0.88290786392832199</v>
      </c>
      <c r="BS231" s="47" t="s">
        <v>76</v>
      </c>
      <c r="BT231" s="47" t="s">
        <v>76</v>
      </c>
      <c r="BU231" s="47" t="s">
        <v>73</v>
      </c>
      <c r="BV231" s="47" t="s">
        <v>73</v>
      </c>
      <c r="BW231" s="47" t="s">
        <v>73</v>
      </c>
      <c r="BX231" s="47" t="s">
        <v>73</v>
      </c>
      <c r="BY231" s="47" t="s">
        <v>77</v>
      </c>
      <c r="BZ231" s="47" t="s">
        <v>77</v>
      </c>
    </row>
    <row r="232" spans="1:78" s="30" customFormat="1" x14ac:dyDescent="0.3">
      <c r="A232" s="114">
        <v>14165000</v>
      </c>
      <c r="B232" s="30">
        <v>23773513</v>
      </c>
      <c r="C232" s="30" t="s">
        <v>14</v>
      </c>
      <c r="D232" s="115" t="s">
        <v>204</v>
      </c>
      <c r="E232" s="115"/>
      <c r="F232" s="116"/>
      <c r="G232" s="24">
        <v>7.0000000000000007E-2</v>
      </c>
      <c r="H232" s="24" t="str">
        <f t="shared" si="2187"/>
        <v>NS</v>
      </c>
      <c r="I232" s="24" t="str">
        <f t="shared" si="2188"/>
        <v>S</v>
      </c>
      <c r="J232" s="24" t="str">
        <f t="shared" si="2189"/>
        <v>S</v>
      </c>
      <c r="K232" s="24" t="str">
        <f t="shared" si="2190"/>
        <v>S</v>
      </c>
      <c r="L232" s="25">
        <v>-0.41</v>
      </c>
      <c r="M232" s="25" t="str">
        <f t="shared" si="2191"/>
        <v>NS</v>
      </c>
      <c r="N232" s="24" t="str">
        <f t="shared" si="2192"/>
        <v>VG</v>
      </c>
      <c r="O232" s="24" t="str">
        <f t="shared" si="2193"/>
        <v>NS</v>
      </c>
      <c r="P232" s="24" t="str">
        <f t="shared" si="2194"/>
        <v>VG</v>
      </c>
      <c r="Q232" s="24">
        <v>0.78</v>
      </c>
      <c r="R232" s="24" t="str">
        <f t="shared" si="2195"/>
        <v>NS</v>
      </c>
      <c r="S232" s="24" t="str">
        <f t="shared" si="2196"/>
        <v>NS</v>
      </c>
      <c r="T232" s="24" t="str">
        <f t="shared" si="2197"/>
        <v>NS</v>
      </c>
      <c r="U232" s="24" t="str">
        <f t="shared" si="2198"/>
        <v>NS</v>
      </c>
      <c r="V232" s="24">
        <v>0.57999999999999996</v>
      </c>
      <c r="W232" s="24" t="str">
        <f t="shared" si="2199"/>
        <v>NS</v>
      </c>
      <c r="X232" s="24" t="str">
        <f t="shared" si="2200"/>
        <v>VG</v>
      </c>
      <c r="Y232" s="24" t="str">
        <f t="shared" si="2201"/>
        <v>VG</v>
      </c>
      <c r="Z232" s="24" t="str">
        <f t="shared" si="2202"/>
        <v>VG</v>
      </c>
      <c r="AA232" s="33">
        <v>0.46449135700952998</v>
      </c>
      <c r="AB232" s="33">
        <v>0.48582826247624</v>
      </c>
      <c r="AC232" s="33">
        <v>36.925476905016303</v>
      </c>
      <c r="AD232" s="33">
        <v>35.422135499048998</v>
      </c>
      <c r="AE232" s="33">
        <v>0.73178456050293195</v>
      </c>
      <c r="AF232" s="33">
        <v>0.71705769469670899</v>
      </c>
      <c r="AG232" s="33">
        <v>0.86373220117502103</v>
      </c>
      <c r="AH232" s="33">
        <v>0.86641318681162205</v>
      </c>
      <c r="AI232" s="36" t="s">
        <v>76</v>
      </c>
      <c r="AJ232" s="36" t="s">
        <v>76</v>
      </c>
      <c r="AK232" s="36" t="s">
        <v>73</v>
      </c>
      <c r="AL232" s="36" t="s">
        <v>73</v>
      </c>
      <c r="AM232" s="36" t="s">
        <v>73</v>
      </c>
      <c r="AN232" s="36" t="s">
        <v>73</v>
      </c>
      <c r="AO232" s="36" t="s">
        <v>77</v>
      </c>
      <c r="AP232" s="36" t="s">
        <v>77</v>
      </c>
      <c r="AR232" s="117" t="s">
        <v>88</v>
      </c>
      <c r="AS232" s="33">
        <v>0.43843094218020001</v>
      </c>
      <c r="AT232" s="33">
        <v>0.45450937038529099</v>
      </c>
      <c r="AU232" s="33">
        <v>40.067811319636199</v>
      </c>
      <c r="AV232" s="33">
        <v>39.605988650487703</v>
      </c>
      <c r="AW232" s="33">
        <v>0.74937911488097997</v>
      </c>
      <c r="AX232" s="33">
        <v>0.73857337456390104</v>
      </c>
      <c r="AY232" s="33">
        <v>0.87051913419226601</v>
      </c>
      <c r="AZ232" s="33">
        <v>0.88200065354242896</v>
      </c>
      <c r="BA232" s="36" t="s">
        <v>73</v>
      </c>
      <c r="BB232" s="36" t="s">
        <v>76</v>
      </c>
      <c r="BC232" s="36" t="s">
        <v>73</v>
      </c>
      <c r="BD232" s="36" t="s">
        <v>73</v>
      </c>
      <c r="BE232" s="36" t="s">
        <v>73</v>
      </c>
      <c r="BF232" s="36" t="s">
        <v>73</v>
      </c>
      <c r="BG232" s="36" t="s">
        <v>77</v>
      </c>
      <c r="BH232" s="36" t="s">
        <v>77</v>
      </c>
      <c r="BI232" s="30">
        <f t="shared" si="2203"/>
        <v>1</v>
      </c>
      <c r="BJ232" s="30" t="s">
        <v>88</v>
      </c>
      <c r="BK232" s="33">
        <v>0.48875926577338902</v>
      </c>
      <c r="BL232" s="33">
        <v>0.49850744282400899</v>
      </c>
      <c r="BM232" s="33">
        <v>34.750583660210602</v>
      </c>
      <c r="BN232" s="33">
        <v>34.841960954976599</v>
      </c>
      <c r="BO232" s="33">
        <v>0.71501100287101205</v>
      </c>
      <c r="BP232" s="33">
        <v>0.70816139203997197</v>
      </c>
      <c r="BQ232" s="33">
        <v>0.86944312864988105</v>
      </c>
      <c r="BR232" s="33">
        <v>0.88290786392832199</v>
      </c>
      <c r="BS232" s="30" t="s">
        <v>76</v>
      </c>
      <c r="BT232" s="30" t="s">
        <v>76</v>
      </c>
      <c r="BU232" s="30" t="s">
        <v>73</v>
      </c>
      <c r="BV232" s="30" t="s">
        <v>73</v>
      </c>
      <c r="BW232" s="30" t="s">
        <v>73</v>
      </c>
      <c r="BX232" s="30" t="s">
        <v>73</v>
      </c>
      <c r="BY232" s="30" t="s">
        <v>77</v>
      </c>
      <c r="BZ232" s="30" t="s">
        <v>77</v>
      </c>
    </row>
    <row r="233" spans="1:78" s="47" customFormat="1" x14ac:dyDescent="0.3">
      <c r="A233" s="48">
        <v>14165000</v>
      </c>
      <c r="B233" s="47">
        <v>23773513</v>
      </c>
      <c r="C233" s="47" t="s">
        <v>14</v>
      </c>
      <c r="D233" s="93" t="s">
        <v>206</v>
      </c>
      <c r="E233" s="93"/>
      <c r="F233" s="100"/>
      <c r="G233" s="49">
        <v>0.71</v>
      </c>
      <c r="H233" s="49" t="str">
        <f t="shared" si="2187"/>
        <v>G</v>
      </c>
      <c r="I233" s="49" t="str">
        <f t="shared" si="2188"/>
        <v>S</v>
      </c>
      <c r="J233" s="49" t="str">
        <f t="shared" si="2189"/>
        <v>S</v>
      </c>
      <c r="K233" s="49" t="str">
        <f t="shared" si="2190"/>
        <v>S</v>
      </c>
      <c r="L233" s="50">
        <v>-0.16</v>
      </c>
      <c r="M233" s="50" t="str">
        <f t="shared" si="2191"/>
        <v>NS</v>
      </c>
      <c r="N233" s="49" t="str">
        <f t="shared" si="2192"/>
        <v>VG</v>
      </c>
      <c r="O233" s="49" t="str">
        <f t="shared" si="2193"/>
        <v>NS</v>
      </c>
      <c r="P233" s="49" t="str">
        <f t="shared" si="2194"/>
        <v>VG</v>
      </c>
      <c r="Q233" s="49">
        <v>0.53</v>
      </c>
      <c r="R233" s="49" t="str">
        <f t="shared" si="2195"/>
        <v>G</v>
      </c>
      <c r="S233" s="49" t="str">
        <f t="shared" si="2196"/>
        <v>NS</v>
      </c>
      <c r="T233" s="49" t="str">
        <f t="shared" si="2197"/>
        <v>NS</v>
      </c>
      <c r="U233" s="49" t="str">
        <f t="shared" si="2198"/>
        <v>NS</v>
      </c>
      <c r="V233" s="49">
        <v>0.84399999999999997</v>
      </c>
      <c r="W233" s="49" t="str">
        <f t="shared" si="2199"/>
        <v>G</v>
      </c>
      <c r="X233" s="49" t="str">
        <f t="shared" si="2200"/>
        <v>VG</v>
      </c>
      <c r="Y233" s="49" t="str">
        <f t="shared" si="2201"/>
        <v>VG</v>
      </c>
      <c r="Z233" s="49" t="str">
        <f t="shared" si="2202"/>
        <v>VG</v>
      </c>
      <c r="AA233" s="51">
        <v>0.46449135700952998</v>
      </c>
      <c r="AB233" s="51">
        <v>0.48582826247624</v>
      </c>
      <c r="AC233" s="51">
        <v>36.925476905016303</v>
      </c>
      <c r="AD233" s="51">
        <v>35.422135499048998</v>
      </c>
      <c r="AE233" s="51">
        <v>0.73178456050293195</v>
      </c>
      <c r="AF233" s="51">
        <v>0.71705769469670899</v>
      </c>
      <c r="AG233" s="51">
        <v>0.86373220117502103</v>
      </c>
      <c r="AH233" s="51">
        <v>0.86641318681162205</v>
      </c>
      <c r="AI233" s="52" t="s">
        <v>76</v>
      </c>
      <c r="AJ233" s="52" t="s">
        <v>76</v>
      </c>
      <c r="AK233" s="52" t="s">
        <v>73</v>
      </c>
      <c r="AL233" s="52" t="s">
        <v>73</v>
      </c>
      <c r="AM233" s="52" t="s">
        <v>73</v>
      </c>
      <c r="AN233" s="52" t="s">
        <v>73</v>
      </c>
      <c r="AO233" s="52" t="s">
        <v>77</v>
      </c>
      <c r="AP233" s="52" t="s">
        <v>77</v>
      </c>
      <c r="AR233" s="53" t="s">
        <v>88</v>
      </c>
      <c r="AS233" s="51">
        <v>0.43843094218020001</v>
      </c>
      <c r="AT233" s="51">
        <v>0.45450937038529099</v>
      </c>
      <c r="AU233" s="51">
        <v>40.067811319636199</v>
      </c>
      <c r="AV233" s="51">
        <v>39.605988650487703</v>
      </c>
      <c r="AW233" s="51">
        <v>0.74937911488097997</v>
      </c>
      <c r="AX233" s="51">
        <v>0.73857337456390104</v>
      </c>
      <c r="AY233" s="51">
        <v>0.87051913419226601</v>
      </c>
      <c r="AZ233" s="51">
        <v>0.88200065354242896</v>
      </c>
      <c r="BA233" s="52" t="s">
        <v>73</v>
      </c>
      <c r="BB233" s="52" t="s">
        <v>76</v>
      </c>
      <c r="BC233" s="52" t="s">
        <v>73</v>
      </c>
      <c r="BD233" s="52" t="s">
        <v>73</v>
      </c>
      <c r="BE233" s="52" t="s">
        <v>73</v>
      </c>
      <c r="BF233" s="52" t="s">
        <v>73</v>
      </c>
      <c r="BG233" s="52" t="s">
        <v>77</v>
      </c>
      <c r="BH233" s="52" t="s">
        <v>77</v>
      </c>
      <c r="BI233" s="47">
        <f t="shared" si="2203"/>
        <v>1</v>
      </c>
      <c r="BJ233" s="47" t="s">
        <v>88</v>
      </c>
      <c r="BK233" s="51">
        <v>0.48875926577338902</v>
      </c>
      <c r="BL233" s="51">
        <v>0.49850744282400899</v>
      </c>
      <c r="BM233" s="51">
        <v>34.750583660210602</v>
      </c>
      <c r="BN233" s="51">
        <v>34.841960954976599</v>
      </c>
      <c r="BO233" s="51">
        <v>0.71501100287101205</v>
      </c>
      <c r="BP233" s="51">
        <v>0.70816139203997197</v>
      </c>
      <c r="BQ233" s="51">
        <v>0.86944312864988105</v>
      </c>
      <c r="BR233" s="51">
        <v>0.88290786392832199</v>
      </c>
      <c r="BS233" s="47" t="s">
        <v>76</v>
      </c>
      <c r="BT233" s="47" t="s">
        <v>76</v>
      </c>
      <c r="BU233" s="47" t="s">
        <v>73</v>
      </c>
      <c r="BV233" s="47" t="s">
        <v>73</v>
      </c>
      <c r="BW233" s="47" t="s">
        <v>73</v>
      </c>
      <c r="BX233" s="47" t="s">
        <v>73</v>
      </c>
      <c r="BY233" s="47" t="s">
        <v>77</v>
      </c>
      <c r="BZ233" s="47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209</v>
      </c>
      <c r="E234" s="83"/>
      <c r="F234" s="79"/>
      <c r="G234" s="64">
        <v>0.73</v>
      </c>
      <c r="H234" s="64" t="str">
        <f t="shared" si="2187"/>
        <v>G</v>
      </c>
      <c r="I234" s="64" t="str">
        <f t="shared" si="2188"/>
        <v>S</v>
      </c>
      <c r="J234" s="64" t="str">
        <f t="shared" si="2189"/>
        <v>S</v>
      </c>
      <c r="K234" s="64" t="str">
        <f t="shared" si="2190"/>
        <v>S</v>
      </c>
      <c r="L234" s="65">
        <v>-8.5000000000000006E-2</v>
      </c>
      <c r="M234" s="65" t="str">
        <f t="shared" si="2191"/>
        <v>G</v>
      </c>
      <c r="N234" s="64" t="str">
        <f t="shared" si="2192"/>
        <v>VG</v>
      </c>
      <c r="O234" s="64" t="str">
        <f t="shared" si="2193"/>
        <v>NS</v>
      </c>
      <c r="P234" s="64" t="str">
        <f t="shared" si="2194"/>
        <v>VG</v>
      </c>
      <c r="Q234" s="64">
        <v>0.52</v>
      </c>
      <c r="R234" s="64" t="str">
        <f t="shared" si="2195"/>
        <v>G</v>
      </c>
      <c r="S234" s="64" t="str">
        <f t="shared" si="2196"/>
        <v>NS</v>
      </c>
      <c r="T234" s="64" t="str">
        <f t="shared" si="2197"/>
        <v>NS</v>
      </c>
      <c r="U234" s="64" t="str">
        <f t="shared" si="2198"/>
        <v>NS</v>
      </c>
      <c r="V234" s="64">
        <v>0.85399999999999998</v>
      </c>
      <c r="W234" s="64" t="str">
        <f t="shared" si="2199"/>
        <v>VG</v>
      </c>
      <c r="X234" s="64" t="str">
        <f t="shared" si="2200"/>
        <v>VG</v>
      </c>
      <c r="Y234" s="64" t="str">
        <f t="shared" si="2201"/>
        <v>VG</v>
      </c>
      <c r="Z234" s="64" t="str">
        <f t="shared" si="2202"/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si="2203"/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212</v>
      </c>
      <c r="E235" s="83"/>
      <c r="F235" s="79"/>
      <c r="G235" s="64">
        <v>0.71</v>
      </c>
      <c r="H235" s="64" t="str">
        <f t="shared" si="2187"/>
        <v>G</v>
      </c>
      <c r="I235" s="64" t="str">
        <f t="shared" si="2188"/>
        <v>S</v>
      </c>
      <c r="J235" s="64" t="str">
        <f t="shared" si="2189"/>
        <v>S</v>
      </c>
      <c r="K235" s="64" t="str">
        <f t="shared" si="2190"/>
        <v>S</v>
      </c>
      <c r="L235" s="65">
        <v>-0.01</v>
      </c>
      <c r="M235" s="65" t="str">
        <f t="shared" si="2191"/>
        <v>VG</v>
      </c>
      <c r="N235" s="64" t="str">
        <f t="shared" si="2192"/>
        <v>VG</v>
      </c>
      <c r="O235" s="64" t="str">
        <f t="shared" si="2193"/>
        <v>NS</v>
      </c>
      <c r="P235" s="64" t="str">
        <f t="shared" si="2194"/>
        <v>VG</v>
      </c>
      <c r="Q235" s="64">
        <v>0.54</v>
      </c>
      <c r="R235" s="64" t="str">
        <f t="shared" si="2195"/>
        <v>G</v>
      </c>
      <c r="S235" s="64" t="str">
        <f t="shared" si="2196"/>
        <v>NS</v>
      </c>
      <c r="T235" s="64" t="str">
        <f t="shared" si="2197"/>
        <v>NS</v>
      </c>
      <c r="U235" s="64" t="str">
        <f t="shared" si="2198"/>
        <v>NS</v>
      </c>
      <c r="V235" s="64">
        <v>0.85399999999999998</v>
      </c>
      <c r="W235" s="64" t="str">
        <f t="shared" si="2199"/>
        <v>VG</v>
      </c>
      <c r="X235" s="64" t="str">
        <f t="shared" si="2200"/>
        <v>VG</v>
      </c>
      <c r="Y235" s="64" t="str">
        <f t="shared" si="2201"/>
        <v>VG</v>
      </c>
      <c r="Z235" s="64" t="str">
        <f t="shared" si="2202"/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si="2203"/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228</v>
      </c>
      <c r="E236" s="83"/>
      <c r="F236" s="79"/>
      <c r="G236" s="64">
        <v>0.71</v>
      </c>
      <c r="H236" s="64" t="str">
        <f t="shared" si="2187"/>
        <v>G</v>
      </c>
      <c r="I236" s="64" t="str">
        <f t="shared" si="2188"/>
        <v>S</v>
      </c>
      <c r="J236" s="64" t="str">
        <f t="shared" si="2189"/>
        <v>S</v>
      </c>
      <c r="K236" s="64" t="str">
        <f t="shared" si="2190"/>
        <v>S</v>
      </c>
      <c r="L236" s="65">
        <v>-1E-3</v>
      </c>
      <c r="M236" s="65" t="str">
        <f t="shared" si="2191"/>
        <v>VG</v>
      </c>
      <c r="N236" s="64" t="str">
        <f t="shared" si="2192"/>
        <v>VG</v>
      </c>
      <c r="O236" s="64" t="str">
        <f t="shared" si="2193"/>
        <v>NS</v>
      </c>
      <c r="P236" s="64" t="str">
        <f t="shared" si="2194"/>
        <v>VG</v>
      </c>
      <c r="Q236" s="64">
        <v>0.54</v>
      </c>
      <c r="R236" s="64" t="str">
        <f t="shared" si="2195"/>
        <v>G</v>
      </c>
      <c r="S236" s="64" t="str">
        <f t="shared" si="2196"/>
        <v>NS</v>
      </c>
      <c r="T236" s="64" t="str">
        <f t="shared" si="2197"/>
        <v>NS</v>
      </c>
      <c r="U236" s="64" t="str">
        <f t="shared" si="2198"/>
        <v>NS</v>
      </c>
      <c r="V236" s="64">
        <v>0.85399999999999998</v>
      </c>
      <c r="W236" s="64" t="str">
        <f t="shared" si="2199"/>
        <v>VG</v>
      </c>
      <c r="X236" s="64" t="str">
        <f t="shared" si="2200"/>
        <v>VG</v>
      </c>
      <c r="Y236" s="64" t="str">
        <f t="shared" si="2201"/>
        <v>VG</v>
      </c>
      <c r="Z236" s="64" t="str">
        <f t="shared" si="2202"/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si="2203"/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254</v>
      </c>
      <c r="E237" s="83"/>
      <c r="F237" s="79"/>
      <c r="G237" s="64">
        <v>0.71</v>
      </c>
      <c r="H237" s="64" t="str">
        <f t="shared" si="2187"/>
        <v>G</v>
      </c>
      <c r="I237" s="64" t="str">
        <f t="shared" ref="I237" si="2204">AJ237</f>
        <v>S</v>
      </c>
      <c r="J237" s="64" t="str">
        <f t="shared" ref="J237" si="2205">BB237</f>
        <v>S</v>
      </c>
      <c r="K237" s="64" t="str">
        <f t="shared" ref="K237" si="2206">BT237</f>
        <v>S</v>
      </c>
      <c r="L237" s="65">
        <v>5.9999999999999995E-4</v>
      </c>
      <c r="M237" s="65" t="str">
        <f t="shared" si="2191"/>
        <v>VG</v>
      </c>
      <c r="N237" s="64" t="str">
        <f t="shared" ref="N237" si="2207">AO237</f>
        <v>VG</v>
      </c>
      <c r="O237" s="64" t="str">
        <f t="shared" ref="O237" si="2208">BD237</f>
        <v>NS</v>
      </c>
      <c r="P237" s="64" t="str">
        <f t="shared" ref="P237" si="2209">BY237</f>
        <v>VG</v>
      </c>
      <c r="Q237" s="64">
        <v>0.54</v>
      </c>
      <c r="R237" s="64" t="str">
        <f t="shared" si="2195"/>
        <v>G</v>
      </c>
      <c r="S237" s="64" t="str">
        <f t="shared" ref="S237" si="2210">AN237</f>
        <v>NS</v>
      </c>
      <c r="T237" s="64" t="str">
        <f t="shared" ref="T237" si="2211">BF237</f>
        <v>NS</v>
      </c>
      <c r="U237" s="64" t="str">
        <f t="shared" ref="U237" si="2212">BX237</f>
        <v>NS</v>
      </c>
      <c r="V237" s="64">
        <v>0.85399999999999998</v>
      </c>
      <c r="W237" s="64" t="str">
        <f t="shared" si="2199"/>
        <v>VG</v>
      </c>
      <c r="X237" s="64" t="str">
        <f t="shared" ref="X237" si="2213">AP237</f>
        <v>VG</v>
      </c>
      <c r="Y237" s="64" t="str">
        <f t="shared" ref="Y237" si="2214">BH237</f>
        <v>VG</v>
      </c>
      <c r="Z237" s="64" t="str">
        <f t="shared" ref="Z237" si="2215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16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301</v>
      </c>
      <c r="E238" s="83"/>
      <c r="F238" s="79"/>
      <c r="G238" s="64">
        <v>0.69</v>
      </c>
      <c r="H238" s="64" t="str">
        <f t="shared" ref="H238" si="2217">IF(G238&gt;0.8,"VG",IF(G238&gt;0.7,"G",IF(G238&gt;0.45,"S","NS")))</f>
        <v>S</v>
      </c>
      <c r="I238" s="64" t="str">
        <f t="shared" ref="I238" si="2218">AJ238</f>
        <v>S</v>
      </c>
      <c r="J238" s="64" t="str">
        <f t="shared" ref="J238" si="2219">BB238</f>
        <v>S</v>
      </c>
      <c r="K238" s="64" t="str">
        <f t="shared" ref="K238" si="2220">BT238</f>
        <v>S</v>
      </c>
      <c r="L238" s="65">
        <v>-4.2900000000000001E-2</v>
      </c>
      <c r="M238" s="65" t="str">
        <f t="shared" ref="M238" si="2221">IF(ABS(L238)&lt;5%,"VG",IF(ABS(L238)&lt;10%,"G",IF(ABS(L238)&lt;15%,"S","NS")))</f>
        <v>VG</v>
      </c>
      <c r="N238" s="64" t="str">
        <f t="shared" ref="N238" si="2222">AO238</f>
        <v>VG</v>
      </c>
      <c r="O238" s="64" t="str">
        <f t="shared" ref="O238" si="2223">BD238</f>
        <v>NS</v>
      </c>
      <c r="P238" s="64" t="str">
        <f t="shared" ref="P238" si="2224">BY238</f>
        <v>VG</v>
      </c>
      <c r="Q238" s="64">
        <v>0.55000000000000004</v>
      </c>
      <c r="R238" s="64" t="str">
        <f t="shared" ref="R238" si="2225">IF(Q238&lt;=0.5,"VG",IF(Q238&lt;=0.6,"G",IF(Q238&lt;=0.7,"S","NS")))</f>
        <v>G</v>
      </c>
      <c r="S238" s="64" t="str">
        <f t="shared" ref="S238" si="2226">AN238</f>
        <v>NS</v>
      </c>
      <c r="T238" s="64" t="str">
        <f t="shared" ref="T238" si="2227">BF238</f>
        <v>NS</v>
      </c>
      <c r="U238" s="64" t="str">
        <f t="shared" ref="U238" si="2228">BX238</f>
        <v>NS</v>
      </c>
      <c r="V238" s="64">
        <v>0.77500000000000002</v>
      </c>
      <c r="W238" s="64" t="str">
        <f t="shared" ref="W238" si="2229">IF(V238&gt;0.85,"VG",IF(V238&gt;0.75,"G",IF(V238&gt;0.6,"S","NS")))</f>
        <v>G</v>
      </c>
      <c r="X238" s="64" t="str">
        <f t="shared" ref="X238" si="2230">AP238</f>
        <v>VG</v>
      </c>
      <c r="Y238" s="64" t="str">
        <f t="shared" ref="Y238" si="2231">BH238</f>
        <v>VG</v>
      </c>
      <c r="Z238" s="64" t="str">
        <f t="shared" ref="Z238" si="2232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233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320</v>
      </c>
      <c r="E239" s="83"/>
      <c r="F239" s="79"/>
      <c r="G239" s="64">
        <v>0.69</v>
      </c>
      <c r="H239" s="64" t="str">
        <f t="shared" ref="H239" si="2234">IF(G239&gt;0.8,"VG",IF(G239&gt;0.7,"G",IF(G239&gt;0.45,"S","NS")))</f>
        <v>S</v>
      </c>
      <c r="I239" s="64" t="str">
        <f t="shared" ref="I239" si="2235">AJ239</f>
        <v>S</v>
      </c>
      <c r="J239" s="64" t="str">
        <f t="shared" ref="J239" si="2236">BB239</f>
        <v>S</v>
      </c>
      <c r="K239" s="64" t="str">
        <f t="shared" ref="K239" si="2237">BT239</f>
        <v>S</v>
      </c>
      <c r="L239" s="65">
        <v>-4.2900000000000001E-2</v>
      </c>
      <c r="M239" s="65" t="str">
        <f t="shared" ref="M239" si="2238">IF(ABS(L239)&lt;5%,"VG",IF(ABS(L239)&lt;10%,"G",IF(ABS(L239)&lt;15%,"S","NS")))</f>
        <v>VG</v>
      </c>
      <c r="N239" s="64" t="str">
        <f t="shared" ref="N239" si="2239">AO239</f>
        <v>VG</v>
      </c>
      <c r="O239" s="64" t="str">
        <f t="shared" ref="O239" si="2240">BD239</f>
        <v>NS</v>
      </c>
      <c r="P239" s="64" t="str">
        <f t="shared" ref="P239" si="2241">BY239</f>
        <v>VG</v>
      </c>
      <c r="Q239" s="64">
        <v>0.55000000000000004</v>
      </c>
      <c r="R239" s="64" t="str">
        <f t="shared" ref="R239" si="2242">IF(Q239&lt;=0.5,"VG",IF(Q239&lt;=0.6,"G",IF(Q239&lt;=0.7,"S","NS")))</f>
        <v>G</v>
      </c>
      <c r="S239" s="64" t="str">
        <f t="shared" ref="S239" si="2243">AN239</f>
        <v>NS</v>
      </c>
      <c r="T239" s="64" t="str">
        <f t="shared" ref="T239" si="2244">BF239</f>
        <v>NS</v>
      </c>
      <c r="U239" s="64" t="str">
        <f t="shared" ref="U239" si="2245">BX239</f>
        <v>NS</v>
      </c>
      <c r="V239" s="64">
        <v>0.77500000000000002</v>
      </c>
      <c r="W239" s="64" t="str">
        <f t="shared" ref="W239" si="2246">IF(V239&gt;0.85,"VG",IF(V239&gt;0.75,"G",IF(V239&gt;0.6,"S","NS")))</f>
        <v>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321</v>
      </c>
      <c r="E240" s="83" t="s">
        <v>322</v>
      </c>
      <c r="F240" s="79"/>
      <c r="G240" s="64">
        <v>0.69</v>
      </c>
      <c r="H240" s="64" t="str">
        <f t="shared" ref="H240" si="2251">IF(G240&gt;0.8,"VG",IF(G240&gt;0.7,"G",IF(G240&gt;0.45,"S","NS")))</f>
        <v>S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-0.05</v>
      </c>
      <c r="M240" s="65" t="str">
        <f t="shared" ref="M240" si="2255">IF(ABS(L240)&lt;5%,"VG",IF(ABS(L240)&lt;10%,"G",IF(ABS(L240)&lt;15%,"S","NS")))</f>
        <v>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0.55000000000000004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0.77</v>
      </c>
      <c r="W240" s="64" t="str">
        <f t="shared" ref="W240" si="2263">IF(V240&gt;0.85,"VG",IF(V240&gt;0.75,"G",IF(V240&gt;0.6,"S","NS")))</f>
        <v>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325</v>
      </c>
      <c r="E241" s="83"/>
      <c r="F241" s="79"/>
      <c r="G241" s="64">
        <v>0.82</v>
      </c>
      <c r="H241" s="64" t="str">
        <f t="shared" ref="H241" si="2268">IF(G241&gt;0.8,"VG",IF(G241&gt;0.7,"G",IF(G241&gt;0.45,"S","NS")))</f>
        <v>VG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-1.18E-2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0.43</v>
      </c>
      <c r="R241" s="64" t="str">
        <f t="shared" ref="R241" si="2276">IF(Q241&lt;=0.5,"VG",IF(Q241&lt;=0.6,"G",IF(Q241&lt;=0.7,"S","NS")))</f>
        <v>VG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0.82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336</v>
      </c>
      <c r="E242" s="83" t="s">
        <v>337</v>
      </c>
      <c r="F242" s="79"/>
      <c r="G242" s="64">
        <v>0.69</v>
      </c>
      <c r="H242" s="64" t="str">
        <f t="shared" ref="H242" si="2285">IF(G242&gt;0.8,"VG",IF(G242&gt;0.7,"G",IF(G242&gt;0.45,"S","NS")))</f>
        <v>S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0.11550000000000001</v>
      </c>
      <c r="M242" s="65" t="str">
        <f t="shared" ref="M242" si="2289">IF(ABS(L242)&lt;5%,"VG",IF(ABS(L242)&lt;10%,"G",IF(ABS(L242)&lt;15%,"S","NS")))</f>
        <v>S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0.55000000000000004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0.85</v>
      </c>
      <c r="W242" s="64" t="str">
        <f t="shared" ref="W242" si="2297">IF(V242&gt;0.85,"VG",IF(V242&gt;0.75,"G",IF(V242&gt;0.6,"S","NS")))</f>
        <v>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336</v>
      </c>
      <c r="E243" s="83" t="s">
        <v>318</v>
      </c>
      <c r="F243" s="79"/>
      <c r="G243" s="64">
        <v>0.71099999999999997</v>
      </c>
      <c r="H243" s="64" t="str">
        <f t="shared" ref="H243" si="2302">IF(G243&gt;0.8,"VG",IF(G243&gt;0.7,"G",IF(G243&gt;0.45,"S","NS")))</f>
        <v>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5.9999999999999995E-4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0.54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0.85299999999999998</v>
      </c>
      <c r="W243" s="64" t="str">
        <f t="shared" ref="W243" si="2314">IF(V243&gt;0.85,"VG",IF(V243&gt;0.75,"G",IF(V243&gt;0.6,"S","NS")))</f>
        <v>VG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346</v>
      </c>
      <c r="E244" s="83" t="s">
        <v>345</v>
      </c>
      <c r="F244" s="79"/>
      <c r="G244" s="81">
        <v>0.72599999999999998</v>
      </c>
      <c r="H244" s="64" t="str">
        <f t="shared" ref="H244" si="2319">IF(G244&gt;0.8,"VG",IF(G244&gt;0.7,"G",IF(G244&gt;0.45,"S","NS")))</f>
        <v>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-2.8E-3</v>
      </c>
      <c r="M244" s="65" t="str">
        <f t="shared" ref="M244" si="2323">IF(ABS(L244)&lt;5%,"VG",IF(ABS(L244)&lt;10%,"G",IF(ABS(L244)&lt;15%,"S","NS")))</f>
        <v>VG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0.52400000000000002</v>
      </c>
      <c r="R244" s="64" t="str">
        <f t="shared" ref="R244" si="2327">IF(Q244&lt;=0.5,"VG",IF(Q244&lt;=0.6,"G",IF(Q244&lt;=0.7,"S","NS")))</f>
        <v>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0.84399999999999997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347</v>
      </c>
      <c r="E245" s="83" t="s">
        <v>353</v>
      </c>
      <c r="F245" s="79"/>
      <c r="G245" s="81">
        <v>0.86199999999999999</v>
      </c>
      <c r="H245" s="64" t="str">
        <f t="shared" ref="H245" si="2336">IF(G245&gt;0.8,"VG",IF(G245&gt;0.7,"G",IF(G245&gt;0.45,"S","NS")))</f>
        <v>VG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4.6699999999999997E-3</v>
      </c>
      <c r="M245" s="65" t="str">
        <f t="shared" ref="M245" si="2340">IF(ABS(L245)&lt;5%,"VG",IF(ABS(L245)&lt;10%,"G",IF(ABS(L245)&lt;15%,"S","NS")))</f>
        <v>VG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0.372</v>
      </c>
      <c r="R245" s="64" t="str">
        <f t="shared" ref="R245" si="2344">IF(Q245&lt;=0.5,"VG",IF(Q245&lt;=0.6,"G",IF(Q245&lt;=0.7,"S","NS")))</f>
        <v>VG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0.86599999999999999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346</v>
      </c>
      <c r="E246" s="83" t="s">
        <v>343</v>
      </c>
      <c r="F246" s="79"/>
      <c r="G246" s="81">
        <v>0.72499999999999998</v>
      </c>
      <c r="H246" s="64" t="str">
        <f t="shared" ref="H246" si="2353">IF(G246&gt;0.8,"VG",IF(G246&gt;0.7,"G",IF(G246&gt;0.45,"S","NS")))</f>
        <v>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-8.2000000000000003E-2</v>
      </c>
      <c r="M246" s="65" t="str">
        <f t="shared" ref="M246" si="2357">IF(ABS(L246)&lt;5%,"VG",IF(ABS(L246)&lt;10%,"G",IF(ABS(L246)&lt;15%,"S","NS")))</f>
        <v>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0.52200000000000002</v>
      </c>
      <c r="R246" s="64" t="str">
        <f t="shared" ref="R246" si="2361">IF(Q246&lt;=0.5,"VG",IF(Q246&lt;=0.6,"G",IF(Q246&lt;=0.7,"S","NS")))</f>
        <v>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0.85399999999999998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347</v>
      </c>
      <c r="E247" s="83" t="s">
        <v>352</v>
      </c>
      <c r="F247" s="79"/>
      <c r="G247" s="81">
        <v>0.86499999999999999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-5.4949999999999999E-2</v>
      </c>
      <c r="M247" s="65" t="str">
        <f t="shared" ref="M247" si="2374">IF(ABS(L247)&lt;5%,"VG",IF(ABS(L247)&lt;10%,"G",IF(ABS(L247)&lt;15%,"S","NS")))</f>
        <v>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0.36699999999999999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0.87280000000000002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355</v>
      </c>
      <c r="E248" s="83" t="s">
        <v>358</v>
      </c>
      <c r="F248" s="79"/>
      <c r="G248" s="81">
        <v>0.86499999999999999</v>
      </c>
      <c r="H248" s="64" t="str">
        <f t="shared" ref="H248" si="2387">IF(G248&gt;0.8,"VG",IF(G248&gt;0.7,"G",IF(G248&gt;0.45,"S","NS")))</f>
        <v>VG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-5.4949999999999999E-2</v>
      </c>
      <c r="M248" s="65" t="str">
        <f t="shared" ref="M248" si="2391">IF(ABS(L248)&lt;5%,"VG",IF(ABS(L248)&lt;10%,"G",IF(ABS(L248)&lt;15%,"S","NS")))</f>
        <v>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0.36699999999999999</v>
      </c>
      <c r="R248" s="64" t="str">
        <f t="shared" ref="R248" si="2395">IF(Q248&lt;=0.5,"VG",IF(Q248&lt;=0.6,"G",IF(Q248&lt;=0.7,"S","NS")))</f>
        <v>VG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0.87280000000000002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359</v>
      </c>
      <c r="E249" s="83" t="s">
        <v>357</v>
      </c>
      <c r="F249" s="79"/>
      <c r="G249" s="81">
        <v>0.86499999999999999</v>
      </c>
      <c r="H249" s="64" t="str">
        <f t="shared" ref="H249" si="2404">IF(G249&gt;0.8,"VG",IF(G249&gt;0.7,"G",IF(G249&gt;0.45,"S","NS")))</f>
        <v>VG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-5.4629999999999998E-2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0.36699999999999999</v>
      </c>
      <c r="R249" s="64" t="str">
        <f t="shared" ref="R249" si="2412">IF(Q249&lt;=0.5,"VG",IF(Q249&lt;=0.6,"G",IF(Q249&lt;=0.7,"S","NS")))</f>
        <v>VG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0.872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3">
      <c r="A250" s="62">
        <v>14165000</v>
      </c>
      <c r="B250" s="63">
        <v>23773513</v>
      </c>
      <c r="C250" s="63" t="s">
        <v>14</v>
      </c>
      <c r="D250" s="83" t="s">
        <v>364</v>
      </c>
      <c r="E250" s="83" t="s">
        <v>357</v>
      </c>
      <c r="F250" s="79"/>
      <c r="G250" s="81">
        <v>0.86499999999999999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-5.4629999999999998E-2</v>
      </c>
      <c r="M250" s="65" t="str">
        <f t="shared" ref="M250" si="2425">IF(ABS(L250)&lt;5%,"VG",IF(ABS(L250)&lt;10%,"G",IF(ABS(L250)&lt;15%,"S","NS")))</f>
        <v>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0.36699999999999999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0.872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3">
      <c r="A251" s="62">
        <v>14165000</v>
      </c>
      <c r="B251" s="63">
        <v>23773513</v>
      </c>
      <c r="C251" s="63" t="s">
        <v>14</v>
      </c>
      <c r="D251" s="83" t="s">
        <v>384</v>
      </c>
      <c r="E251" s="83" t="s">
        <v>383</v>
      </c>
      <c r="F251" s="79"/>
      <c r="G251" s="81">
        <v>0.84599999999999997</v>
      </c>
      <c r="H251" s="64" t="str">
        <f t="shared" ref="H251:H252" si="2438">IF(G251&gt;0.8,"VG",IF(G251&gt;0.7,"G",IF(G251&gt;0.45,"S","NS")))</f>
        <v>VG</v>
      </c>
      <c r="I251" s="64" t="str">
        <f t="shared" ref="I251:I252" si="2439">AJ251</f>
        <v>S</v>
      </c>
      <c r="J251" s="64" t="str">
        <f t="shared" ref="J251:J252" si="2440">BB251</f>
        <v>S</v>
      </c>
      <c r="K251" s="64" t="str">
        <f t="shared" ref="K251:K252" si="2441">BT251</f>
        <v>S</v>
      </c>
      <c r="L251" s="65">
        <v>0.1484</v>
      </c>
      <c r="M251" s="65" t="str">
        <f t="shared" ref="M251:M252" si="2442">IF(ABS(L251)&lt;5%,"VG",IF(ABS(L251)&lt;10%,"G",IF(ABS(L251)&lt;15%,"S","NS")))</f>
        <v>S</v>
      </c>
      <c r="N251" s="64" t="str">
        <f t="shared" ref="N251:N252" si="2443">AO251</f>
        <v>VG</v>
      </c>
      <c r="O251" s="64" t="str">
        <f t="shared" ref="O251:O252" si="2444">BD251</f>
        <v>NS</v>
      </c>
      <c r="P251" s="64" t="str">
        <f t="shared" ref="P251:P252" si="2445">BY251</f>
        <v>VG</v>
      </c>
      <c r="Q251" s="64">
        <v>0.39</v>
      </c>
      <c r="R251" s="64" t="str">
        <f t="shared" ref="R251:R252" si="2446">IF(Q251&lt;=0.5,"VG",IF(Q251&lt;=0.6,"G",IF(Q251&lt;=0.7,"S","NS")))</f>
        <v>VG</v>
      </c>
      <c r="S251" s="64" t="str">
        <f t="shared" ref="S251:S252" si="2447">AN251</f>
        <v>NS</v>
      </c>
      <c r="T251" s="64" t="str">
        <f t="shared" ref="T251:T252" si="2448">BF251</f>
        <v>NS</v>
      </c>
      <c r="U251" s="64" t="str">
        <f t="shared" ref="U251:U252" si="2449">BX251</f>
        <v>NS</v>
      </c>
      <c r="V251" s="64">
        <v>0.90600000000000003</v>
      </c>
      <c r="W251" s="64" t="str">
        <f t="shared" ref="W251:W252" si="2450">IF(V251&gt;0.85,"VG",IF(V251&gt;0.75,"G",IF(V251&gt;0.6,"S","NS")))</f>
        <v>VG</v>
      </c>
      <c r="X251" s="64" t="str">
        <f t="shared" ref="X251:X252" si="2451">AP251</f>
        <v>VG</v>
      </c>
      <c r="Y251" s="64" t="str">
        <f t="shared" ref="Y251:Y252" si="2452">BH251</f>
        <v>VG</v>
      </c>
      <c r="Z251" s="64" t="str">
        <f t="shared" ref="Z251:Z252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:BI252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3">
      <c r="A252" s="62">
        <v>14165000</v>
      </c>
      <c r="B252" s="63">
        <v>23773513</v>
      </c>
      <c r="C252" s="63" t="s">
        <v>14</v>
      </c>
      <c r="D252" s="83" t="s">
        <v>397</v>
      </c>
      <c r="E252" s="83" t="s">
        <v>398</v>
      </c>
      <c r="F252" s="79"/>
      <c r="G252" s="81">
        <v>0.86399999999999999</v>
      </c>
      <c r="H252" s="64" t="str">
        <f t="shared" si="2438"/>
        <v>VG</v>
      </c>
      <c r="I252" s="64" t="str">
        <f t="shared" si="2439"/>
        <v>S</v>
      </c>
      <c r="J252" s="64" t="str">
        <f t="shared" si="2440"/>
        <v>S</v>
      </c>
      <c r="K252" s="64" t="str">
        <f t="shared" si="2441"/>
        <v>S</v>
      </c>
      <c r="L252" s="65">
        <v>4.9599999999999998E-2</v>
      </c>
      <c r="M252" s="65" t="str">
        <f t="shared" si="2442"/>
        <v>VG</v>
      </c>
      <c r="N252" s="64" t="str">
        <f t="shared" si="2443"/>
        <v>VG</v>
      </c>
      <c r="O252" s="64" t="str">
        <f t="shared" si="2444"/>
        <v>NS</v>
      </c>
      <c r="P252" s="64" t="str">
        <f t="shared" si="2445"/>
        <v>VG</v>
      </c>
      <c r="Q252" s="64">
        <v>0.36799999999999999</v>
      </c>
      <c r="R252" s="64" t="str">
        <f t="shared" si="2446"/>
        <v>VG</v>
      </c>
      <c r="S252" s="64" t="str">
        <f t="shared" si="2447"/>
        <v>NS</v>
      </c>
      <c r="T252" s="64" t="str">
        <f t="shared" si="2448"/>
        <v>NS</v>
      </c>
      <c r="U252" s="64" t="str">
        <f t="shared" si="2449"/>
        <v>NS</v>
      </c>
      <c r="V252" s="64">
        <v>0.86699999999999999</v>
      </c>
      <c r="W252" s="64" t="str">
        <f t="shared" si="2450"/>
        <v>VG</v>
      </c>
      <c r="X252" s="64" t="str">
        <f t="shared" si="2451"/>
        <v>VG</v>
      </c>
      <c r="Y252" s="64" t="str">
        <f t="shared" si="2452"/>
        <v>VG</v>
      </c>
      <c r="Z252" s="64" t="str">
        <f t="shared" si="2453"/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si="2454"/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9" customFormat="1" x14ac:dyDescent="0.3">
      <c r="A253" s="72"/>
      <c r="D253" s="113"/>
      <c r="E253" s="113"/>
      <c r="F253" s="80"/>
      <c r="G253" s="158"/>
      <c r="H253" s="70"/>
      <c r="I253" s="70"/>
      <c r="J253" s="70"/>
      <c r="K253" s="70"/>
      <c r="L253" s="71"/>
      <c r="M253" s="71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3"/>
      <c r="AB253" s="73"/>
      <c r="AC253" s="73"/>
      <c r="AD253" s="73"/>
      <c r="AE253" s="73"/>
      <c r="AF253" s="73"/>
      <c r="AG253" s="73"/>
      <c r="AH253" s="73"/>
      <c r="AI253" s="74"/>
      <c r="AJ253" s="74"/>
      <c r="AK253" s="74"/>
      <c r="AL253" s="74"/>
      <c r="AM253" s="74"/>
      <c r="AN253" s="74"/>
      <c r="AO253" s="74"/>
      <c r="AP253" s="74"/>
      <c r="AR253" s="75"/>
      <c r="AS253" s="73"/>
      <c r="AT253" s="73"/>
      <c r="AU253" s="73"/>
      <c r="AV253" s="73"/>
      <c r="AW253" s="73"/>
      <c r="AX253" s="73"/>
      <c r="AY253" s="73"/>
      <c r="AZ253" s="73"/>
      <c r="BA253" s="74"/>
      <c r="BB253" s="74"/>
      <c r="BC253" s="74"/>
      <c r="BD253" s="74"/>
      <c r="BE253" s="74"/>
      <c r="BF253" s="74"/>
      <c r="BG253" s="74"/>
      <c r="BH253" s="74"/>
      <c r="BK253" s="73"/>
      <c r="BL253" s="73"/>
      <c r="BM253" s="73"/>
      <c r="BN253" s="73"/>
      <c r="BO253" s="73"/>
      <c r="BP253" s="73"/>
      <c r="BQ253" s="73"/>
      <c r="BR253" s="73"/>
    </row>
    <row r="254" spans="1:78" x14ac:dyDescent="0.3">
      <c r="A254" s="32" t="s">
        <v>57</v>
      </c>
    </row>
    <row r="255" spans="1:78" x14ac:dyDescent="0.3">
      <c r="A255" s="3" t="s">
        <v>16</v>
      </c>
      <c r="B255" s="3" t="s">
        <v>56</v>
      </c>
      <c r="G255" s="16" t="s">
        <v>48</v>
      </c>
      <c r="L255" s="19" t="s">
        <v>49</v>
      </c>
      <c r="Q255" s="17" t="s">
        <v>50</v>
      </c>
      <c r="V255" s="18" t="s">
        <v>51</v>
      </c>
      <c r="AA255" s="36" t="s">
        <v>69</v>
      </c>
      <c r="AB255" s="36" t="s">
        <v>70</v>
      </c>
      <c r="AC255" s="37" t="s">
        <v>69</v>
      </c>
      <c r="AD255" s="37" t="s">
        <v>70</v>
      </c>
      <c r="AE255" s="38" t="s">
        <v>69</v>
      </c>
      <c r="AF255" s="38" t="s">
        <v>70</v>
      </c>
      <c r="AG255" s="3" t="s">
        <v>69</v>
      </c>
      <c r="AH255" s="3" t="s">
        <v>70</v>
      </c>
      <c r="AI255" s="39" t="s">
        <v>69</v>
      </c>
      <c r="AJ255" s="39" t="s">
        <v>70</v>
      </c>
      <c r="AK255" s="37" t="s">
        <v>69</v>
      </c>
      <c r="AL255" s="37" t="s">
        <v>70</v>
      </c>
      <c r="AM255" s="38" t="s">
        <v>69</v>
      </c>
      <c r="AN255" s="38" t="s">
        <v>70</v>
      </c>
      <c r="AO255" s="3" t="s">
        <v>69</v>
      </c>
      <c r="AP255" s="3" t="s">
        <v>70</v>
      </c>
      <c r="AS255" s="36" t="s">
        <v>71</v>
      </c>
      <c r="AT255" s="36" t="s">
        <v>72</v>
      </c>
      <c r="AU255" s="40" t="s">
        <v>71</v>
      </c>
      <c r="AV255" s="40" t="s">
        <v>72</v>
      </c>
      <c r="AW255" s="41" t="s">
        <v>71</v>
      </c>
      <c r="AX255" s="41" t="s">
        <v>72</v>
      </c>
      <c r="AY255" s="3" t="s">
        <v>71</v>
      </c>
      <c r="AZ255" s="3" t="s">
        <v>72</v>
      </c>
      <c r="BA255" s="36" t="s">
        <v>71</v>
      </c>
      <c r="BB255" s="36" t="s">
        <v>72</v>
      </c>
      <c r="BC255" s="40" t="s">
        <v>71</v>
      </c>
      <c r="BD255" s="40" t="s">
        <v>72</v>
      </c>
      <c r="BE255" s="41" t="s">
        <v>71</v>
      </c>
      <c r="BF255" s="41" t="s">
        <v>72</v>
      </c>
      <c r="BG255" s="3" t="s">
        <v>71</v>
      </c>
      <c r="BH255" s="3" t="s">
        <v>72</v>
      </c>
      <c r="BK255" s="35" t="s">
        <v>71</v>
      </c>
      <c r="BL255" s="35" t="s">
        <v>72</v>
      </c>
      <c r="BM255" s="35" t="s">
        <v>71</v>
      </c>
      <c r="BN255" s="35" t="s">
        <v>72</v>
      </c>
      <c r="BO255" s="35" t="s">
        <v>71</v>
      </c>
      <c r="BP255" s="35" t="s">
        <v>72</v>
      </c>
      <c r="BQ255" s="35" t="s">
        <v>71</v>
      </c>
      <c r="BR255" s="35" t="s">
        <v>72</v>
      </c>
      <c r="BS255" t="s">
        <v>71</v>
      </c>
      <c r="BT255" t="s">
        <v>72</v>
      </c>
      <c r="BU255" t="s">
        <v>71</v>
      </c>
      <c r="BV255" t="s">
        <v>72</v>
      </c>
      <c r="BW255" t="s">
        <v>71</v>
      </c>
      <c r="BX255" t="s">
        <v>72</v>
      </c>
      <c r="BY255" t="s">
        <v>71</v>
      </c>
      <c r="BZ255" t="s">
        <v>72</v>
      </c>
    </row>
    <row r="256" spans="1:78" x14ac:dyDescent="0.3">
      <c r="A256">
        <v>14159200</v>
      </c>
      <c r="B256">
        <v>23773037</v>
      </c>
      <c r="C256" t="s">
        <v>58</v>
      </c>
      <c r="D256" t="s">
        <v>55</v>
      </c>
      <c r="G256" s="16">
        <v>0.85199999999999998</v>
      </c>
      <c r="H256" s="16" t="str">
        <f t="shared" ref="H256:H262" si="2455">IF(G256&gt;0.8,"VG",IF(G256&gt;0.7,"G",IF(G256&gt;0.45,"S","NS")))</f>
        <v>VG</v>
      </c>
      <c r="L256" s="19">
        <v>-2.9000000000000001E-2</v>
      </c>
      <c r="M256" s="26" t="str">
        <f t="shared" ref="M256:M262" si="2456">IF(ABS(L256)&lt;5%,"VG",IF(ABS(L256)&lt;10%,"G",IF(ABS(L256)&lt;15%,"S","NS")))</f>
        <v>VG</v>
      </c>
      <c r="Q256" s="17">
        <v>0.38200000000000001</v>
      </c>
      <c r="R256" s="17" t="str">
        <f t="shared" ref="R256:R262" si="2457">IF(Q256&lt;=0.5,"VG",IF(Q256&lt;=0.6,"G",IF(Q256&lt;=0.7,"S","NS")))</f>
        <v>VG</v>
      </c>
      <c r="V256" s="18">
        <v>0.88</v>
      </c>
      <c r="W256" s="18" t="str">
        <f t="shared" ref="W256:W262" si="2458">IF(V256&gt;0.85,"VG",IF(V256&gt;0.75,"G",IF(V256&gt;0.6,"S","NS")))</f>
        <v>VG</v>
      </c>
    </row>
    <row r="257" spans="1:38" s="69" customFormat="1" x14ac:dyDescent="0.3">
      <c r="A257" s="69">
        <v>14159200</v>
      </c>
      <c r="B257" s="69">
        <v>23773037</v>
      </c>
      <c r="C257" s="69" t="s">
        <v>58</v>
      </c>
      <c r="D257" s="69" t="s">
        <v>132</v>
      </c>
      <c r="F257" s="77"/>
      <c r="G257" s="70">
        <v>0.60199999999999998</v>
      </c>
      <c r="H257" s="70" t="str">
        <f t="shared" si="2455"/>
        <v>S</v>
      </c>
      <c r="I257" s="70"/>
      <c r="J257" s="70"/>
      <c r="K257" s="70"/>
      <c r="L257" s="71">
        <v>0.13600000000000001</v>
      </c>
      <c r="M257" s="70" t="str">
        <f t="shared" si="2456"/>
        <v>S</v>
      </c>
      <c r="N257" s="70"/>
      <c r="O257" s="70"/>
      <c r="P257" s="70"/>
      <c r="Q257" s="70">
        <v>0.59299999999999997</v>
      </c>
      <c r="R257" s="70" t="str">
        <f t="shared" si="2457"/>
        <v>G</v>
      </c>
      <c r="S257" s="70"/>
      <c r="T257" s="70"/>
      <c r="U257" s="70"/>
      <c r="V257" s="70">
        <v>0.86599999999999999</v>
      </c>
      <c r="W257" s="70" t="str">
        <f t="shared" si="2458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14159200</v>
      </c>
      <c r="B258" s="69">
        <v>23773037</v>
      </c>
      <c r="C258" s="69" t="s">
        <v>58</v>
      </c>
      <c r="D258" s="69" t="s">
        <v>158</v>
      </c>
      <c r="F258" s="80"/>
      <c r="G258" s="70">
        <v>0.624</v>
      </c>
      <c r="H258" s="70" t="str">
        <f t="shared" si="2455"/>
        <v>S</v>
      </c>
      <c r="I258" s="70"/>
      <c r="J258" s="70"/>
      <c r="K258" s="70"/>
      <c r="L258" s="71">
        <v>0.11600000000000001</v>
      </c>
      <c r="M258" s="70" t="str">
        <f t="shared" si="2456"/>
        <v>S</v>
      </c>
      <c r="N258" s="70"/>
      <c r="O258" s="70"/>
      <c r="P258" s="70"/>
      <c r="Q258" s="70">
        <v>0.58499999999999996</v>
      </c>
      <c r="R258" s="70" t="str">
        <f t="shared" si="2457"/>
        <v>G</v>
      </c>
      <c r="S258" s="70"/>
      <c r="T258" s="70"/>
      <c r="U258" s="70"/>
      <c r="V258" s="70">
        <v>0.88500000000000001</v>
      </c>
      <c r="W258" s="70" t="str">
        <f t="shared" si="2458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9" customFormat="1" x14ac:dyDescent="0.3">
      <c r="A259" s="69">
        <v>14159200</v>
      </c>
      <c r="B259" s="69">
        <v>23773037</v>
      </c>
      <c r="C259" s="69" t="s">
        <v>58</v>
      </c>
      <c r="D259" s="69" t="s">
        <v>163</v>
      </c>
      <c r="F259" s="80">
        <v>-1.04</v>
      </c>
      <c r="G259" s="70">
        <v>0.48299999999999998</v>
      </c>
      <c r="H259" s="70" t="str">
        <f t="shared" si="2455"/>
        <v>S</v>
      </c>
      <c r="I259" s="70"/>
      <c r="J259" s="70"/>
      <c r="K259" s="70"/>
      <c r="L259" s="71">
        <v>0.16900000000000001</v>
      </c>
      <c r="M259" s="70" t="str">
        <f t="shared" si="2456"/>
        <v>NS</v>
      </c>
      <c r="N259" s="70"/>
      <c r="O259" s="70"/>
      <c r="P259" s="70"/>
      <c r="Q259" s="70">
        <v>0.66</v>
      </c>
      <c r="R259" s="70" t="str">
        <f t="shared" si="2457"/>
        <v>S</v>
      </c>
      <c r="S259" s="70"/>
      <c r="T259" s="70"/>
      <c r="U259" s="70"/>
      <c r="V259" s="70">
        <v>0.88300000000000001</v>
      </c>
      <c r="W259" s="70" t="str">
        <f t="shared" si="2458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9" customFormat="1" x14ac:dyDescent="0.3">
      <c r="A260" s="69">
        <v>14159200</v>
      </c>
      <c r="B260" s="69">
        <v>23773037</v>
      </c>
      <c r="C260" s="69" t="s">
        <v>58</v>
      </c>
      <c r="D260" s="69" t="s">
        <v>165</v>
      </c>
      <c r="F260" s="80">
        <v>0.76</v>
      </c>
      <c r="G260" s="70">
        <v>0.63</v>
      </c>
      <c r="H260" s="70" t="str">
        <f t="shared" si="2455"/>
        <v>S</v>
      </c>
      <c r="I260" s="70"/>
      <c r="J260" s="70"/>
      <c r="K260" s="70"/>
      <c r="L260" s="71">
        <v>-9.5000000000000001E-2</v>
      </c>
      <c r="M260" s="70" t="str">
        <f t="shared" si="2456"/>
        <v>G</v>
      </c>
      <c r="N260" s="70"/>
      <c r="O260" s="70"/>
      <c r="P260" s="70"/>
      <c r="Q260" s="70">
        <v>0.57899999999999996</v>
      </c>
      <c r="R260" s="70" t="str">
        <f t="shared" si="2457"/>
        <v>G</v>
      </c>
      <c r="S260" s="70"/>
      <c r="T260" s="70"/>
      <c r="U260" s="70"/>
      <c r="V260" s="70">
        <v>0.90400000000000003</v>
      </c>
      <c r="W260" s="70" t="str">
        <f t="shared" si="2458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9" customFormat="1" x14ac:dyDescent="0.3">
      <c r="A261" s="69">
        <v>14159200</v>
      </c>
      <c r="B261" s="69">
        <v>23773037</v>
      </c>
      <c r="C261" s="69" t="s">
        <v>58</v>
      </c>
      <c r="D261" s="69" t="s">
        <v>166</v>
      </c>
      <c r="F261" s="80">
        <v>-1.04</v>
      </c>
      <c r="G261" s="70">
        <v>0.48299999999999998</v>
      </c>
      <c r="H261" s="70" t="str">
        <f t="shared" si="2455"/>
        <v>S</v>
      </c>
      <c r="I261" s="70"/>
      <c r="J261" s="70"/>
      <c r="K261" s="70"/>
      <c r="L261" s="71">
        <v>0.16900000000000001</v>
      </c>
      <c r="M261" s="70" t="str">
        <f t="shared" si="2456"/>
        <v>NS</v>
      </c>
      <c r="N261" s="70"/>
      <c r="O261" s="70"/>
      <c r="P261" s="70"/>
      <c r="Q261" s="70">
        <v>0.66</v>
      </c>
      <c r="R261" s="70" t="str">
        <f t="shared" si="2457"/>
        <v>S</v>
      </c>
      <c r="S261" s="70"/>
      <c r="T261" s="70"/>
      <c r="U261" s="70"/>
      <c r="V261" s="70">
        <v>0.88300000000000001</v>
      </c>
      <c r="W261" s="70" t="str">
        <f t="shared" si="2458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3" customFormat="1" x14ac:dyDescent="0.3">
      <c r="A262" s="63">
        <v>14159200</v>
      </c>
      <c r="B262" s="63">
        <v>23773037</v>
      </c>
      <c r="C262" s="63" t="s">
        <v>58</v>
      </c>
      <c r="D262" s="63" t="s">
        <v>174</v>
      </c>
      <c r="F262" s="79">
        <v>1.1000000000000001</v>
      </c>
      <c r="G262" s="64">
        <v>0.63500000000000001</v>
      </c>
      <c r="H262" s="64" t="str">
        <f t="shared" si="2455"/>
        <v>S</v>
      </c>
      <c r="I262" s="64"/>
      <c r="J262" s="64"/>
      <c r="K262" s="64"/>
      <c r="L262" s="65">
        <v>-0.10199999999999999</v>
      </c>
      <c r="M262" s="64" t="str">
        <f t="shared" si="2456"/>
        <v>S</v>
      </c>
      <c r="N262" s="64"/>
      <c r="O262" s="64"/>
      <c r="P262" s="64"/>
      <c r="Q262" s="64">
        <v>0.57199999999999995</v>
      </c>
      <c r="R262" s="64" t="str">
        <f t="shared" si="2457"/>
        <v>G</v>
      </c>
      <c r="S262" s="64"/>
      <c r="T262" s="64"/>
      <c r="U262" s="64"/>
      <c r="V262" s="64">
        <v>0.91300000000000003</v>
      </c>
      <c r="W262" s="64" t="str">
        <f t="shared" si="2458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ht="28.8" x14ac:dyDescent="0.3">
      <c r="A263" s="63">
        <v>14159200</v>
      </c>
      <c r="B263" s="63">
        <v>23773037</v>
      </c>
      <c r="C263" s="63" t="s">
        <v>58</v>
      </c>
      <c r="D263" s="82" t="s">
        <v>175</v>
      </c>
      <c r="E263" s="82"/>
      <c r="F263" s="79">
        <v>1.1000000000000001</v>
      </c>
      <c r="G263" s="64">
        <v>0.65</v>
      </c>
      <c r="H263" s="64" t="str">
        <f t="shared" ref="H263:H271" si="2459">IF(G263&gt;0.8,"VG",IF(G263&gt;0.7,"G",IF(G263&gt;0.45,"S","NS")))</f>
        <v>S</v>
      </c>
      <c r="I263" s="64"/>
      <c r="J263" s="64"/>
      <c r="K263" s="64"/>
      <c r="L263" s="65">
        <v>-9.6000000000000002E-2</v>
      </c>
      <c r="M263" s="64" t="str">
        <f t="shared" ref="M263:M271" si="2460">IF(ABS(L263)&lt;5%,"VG",IF(ABS(L263)&lt;10%,"G",IF(ABS(L263)&lt;15%,"S","NS")))</f>
        <v>G</v>
      </c>
      <c r="N263" s="64"/>
      <c r="O263" s="64"/>
      <c r="P263" s="64"/>
      <c r="Q263" s="64">
        <v>0.56000000000000005</v>
      </c>
      <c r="R263" s="64" t="str">
        <f t="shared" ref="R263:R271" si="2461">IF(Q263&lt;=0.5,"VG",IF(Q263&lt;=0.6,"G",IF(Q263&lt;=0.7,"S","NS")))</f>
        <v>G</v>
      </c>
      <c r="S263" s="64"/>
      <c r="T263" s="64"/>
      <c r="U263" s="64"/>
      <c r="V263" s="64">
        <v>0.91300000000000003</v>
      </c>
      <c r="W263" s="64" t="str">
        <f t="shared" ref="W263:W271" si="2462">IF(V263&gt;0.85,"VG",IF(V263&gt;0.75,"G",IF(V263&gt;0.6,"S","NS")))</f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14159200</v>
      </c>
      <c r="B264" s="63">
        <v>23773037</v>
      </c>
      <c r="C264" s="63" t="s">
        <v>58</v>
      </c>
      <c r="D264" s="82" t="s">
        <v>177</v>
      </c>
      <c r="E264" s="82"/>
      <c r="F264" s="79">
        <v>0.6</v>
      </c>
      <c r="G264" s="64">
        <v>0.87</v>
      </c>
      <c r="H264" s="64" t="str">
        <f t="shared" si="2459"/>
        <v>VG</v>
      </c>
      <c r="I264" s="64"/>
      <c r="J264" s="64"/>
      <c r="K264" s="64"/>
      <c r="L264" s="65">
        <v>-6.0000000000000001E-3</v>
      </c>
      <c r="M264" s="64" t="str">
        <f t="shared" si="2460"/>
        <v>VG</v>
      </c>
      <c r="N264" s="64"/>
      <c r="O264" s="64"/>
      <c r="P264" s="64"/>
      <c r="Q264" s="64">
        <v>0.37</v>
      </c>
      <c r="R264" s="64" t="str">
        <f t="shared" si="2461"/>
        <v>VG</v>
      </c>
      <c r="S264" s="64"/>
      <c r="T264" s="64"/>
      <c r="U264" s="64"/>
      <c r="V264" s="64">
        <v>0.91</v>
      </c>
      <c r="W264" s="64" t="str">
        <f t="shared" si="2462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14159200</v>
      </c>
      <c r="B265" s="63">
        <v>23773037</v>
      </c>
      <c r="C265" s="63" t="s">
        <v>58</v>
      </c>
      <c r="D265" s="82" t="s">
        <v>178</v>
      </c>
      <c r="E265" s="82"/>
      <c r="F265" s="79">
        <v>0.6</v>
      </c>
      <c r="G265" s="64">
        <v>0.89</v>
      </c>
      <c r="H265" s="64" t="str">
        <f t="shared" si="2459"/>
        <v>VG</v>
      </c>
      <c r="I265" s="64"/>
      <c r="J265" s="64"/>
      <c r="K265" s="64"/>
      <c r="L265" s="65">
        <v>-4.4999999999999998E-2</v>
      </c>
      <c r="M265" s="64" t="str">
        <f t="shared" si="2460"/>
        <v>VG</v>
      </c>
      <c r="N265" s="64"/>
      <c r="O265" s="64"/>
      <c r="P265" s="64"/>
      <c r="Q265" s="64">
        <v>0.32</v>
      </c>
      <c r="R265" s="64" t="str">
        <f t="shared" si="2461"/>
        <v>VG</v>
      </c>
      <c r="S265" s="64"/>
      <c r="T265" s="64"/>
      <c r="U265" s="64"/>
      <c r="V265" s="64">
        <v>0.93</v>
      </c>
      <c r="W265" s="64" t="str">
        <f t="shared" si="2462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14159200</v>
      </c>
      <c r="B266" s="63">
        <v>23773037</v>
      </c>
      <c r="C266" s="63" t="s">
        <v>58</v>
      </c>
      <c r="D266" s="82" t="s">
        <v>186</v>
      </c>
      <c r="E266" s="82"/>
      <c r="F266" s="79">
        <v>0.7</v>
      </c>
      <c r="G266" s="64">
        <v>0.87</v>
      </c>
      <c r="H266" s="64" t="str">
        <f t="shared" si="2459"/>
        <v>VG</v>
      </c>
      <c r="I266" s="64"/>
      <c r="J266" s="64"/>
      <c r="K266" s="64"/>
      <c r="L266" s="65">
        <v>-6.0999999999999999E-2</v>
      </c>
      <c r="M266" s="64" t="str">
        <f t="shared" si="2460"/>
        <v>G</v>
      </c>
      <c r="N266" s="64"/>
      <c r="O266" s="64"/>
      <c r="P266" s="64"/>
      <c r="Q266" s="64">
        <v>0.36</v>
      </c>
      <c r="R266" s="64" t="str">
        <f t="shared" si="2461"/>
        <v>VG</v>
      </c>
      <c r="S266" s="64"/>
      <c r="T266" s="64"/>
      <c r="U266" s="64"/>
      <c r="V266" s="64">
        <v>0.93</v>
      </c>
      <c r="W266" s="64" t="str">
        <f t="shared" si="2462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16.2" customHeight="1" x14ac:dyDescent="0.3">
      <c r="A267" s="63">
        <v>14159200</v>
      </c>
      <c r="B267" s="63">
        <v>23773037</v>
      </c>
      <c r="C267" s="63" t="s">
        <v>58</v>
      </c>
      <c r="D267" s="82" t="s">
        <v>204</v>
      </c>
      <c r="E267" s="82" t="s">
        <v>203</v>
      </c>
      <c r="F267" s="79">
        <v>0.7</v>
      </c>
      <c r="G267" s="64">
        <v>0.82</v>
      </c>
      <c r="H267" s="64" t="str">
        <f t="shared" si="2459"/>
        <v>VG</v>
      </c>
      <c r="I267" s="64"/>
      <c r="J267" s="64"/>
      <c r="K267" s="64"/>
      <c r="L267" s="65">
        <v>-3.3000000000000002E-2</v>
      </c>
      <c r="M267" s="64" t="str">
        <f t="shared" si="2460"/>
        <v>VG</v>
      </c>
      <c r="N267" s="64"/>
      <c r="O267" s="64"/>
      <c r="P267" s="64"/>
      <c r="Q267" s="64">
        <v>0.42</v>
      </c>
      <c r="R267" s="64" t="str">
        <f t="shared" si="2461"/>
        <v>VG</v>
      </c>
      <c r="S267" s="64"/>
      <c r="T267" s="64"/>
      <c r="U267" s="64"/>
      <c r="V267" s="64">
        <v>0.92</v>
      </c>
      <c r="W267" s="64" t="str">
        <f t="shared" si="2462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16.2" customHeight="1" x14ac:dyDescent="0.3">
      <c r="A268" s="63">
        <v>14159200</v>
      </c>
      <c r="B268" s="63">
        <v>23773037</v>
      </c>
      <c r="C268" s="63" t="s">
        <v>58</v>
      </c>
      <c r="D268" s="82" t="s">
        <v>212</v>
      </c>
      <c r="E268" s="82" t="s">
        <v>218</v>
      </c>
      <c r="F268" s="79">
        <v>0.7</v>
      </c>
      <c r="G268" s="64">
        <v>0.84</v>
      </c>
      <c r="H268" s="64" t="str">
        <f t="shared" si="2459"/>
        <v>VG</v>
      </c>
      <c r="I268" s="64"/>
      <c r="J268" s="64"/>
      <c r="K268" s="64"/>
      <c r="L268" s="65">
        <v>-1.7000000000000001E-2</v>
      </c>
      <c r="M268" s="64" t="str">
        <f t="shared" si="2460"/>
        <v>VG</v>
      </c>
      <c r="N268" s="64"/>
      <c r="O268" s="64"/>
      <c r="P268" s="64"/>
      <c r="Q268" s="64">
        <v>0.4</v>
      </c>
      <c r="R268" s="64" t="str">
        <f t="shared" si="2461"/>
        <v>VG</v>
      </c>
      <c r="S268" s="64"/>
      <c r="T268" s="64"/>
      <c r="U268" s="64"/>
      <c r="V268" s="64">
        <v>0.92</v>
      </c>
      <c r="W268" s="64" t="str">
        <f t="shared" si="2462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16.2" customHeight="1" x14ac:dyDescent="0.3">
      <c r="A269" s="63">
        <v>14159200</v>
      </c>
      <c r="B269" s="63">
        <v>23773037</v>
      </c>
      <c r="C269" s="63" t="s">
        <v>58</v>
      </c>
      <c r="D269" s="82" t="s">
        <v>228</v>
      </c>
      <c r="E269" s="82" t="s">
        <v>233</v>
      </c>
      <c r="F269" s="79">
        <v>0.6</v>
      </c>
      <c r="G269" s="64">
        <v>0.89</v>
      </c>
      <c r="H269" s="64" t="str">
        <f t="shared" si="2459"/>
        <v>VG</v>
      </c>
      <c r="I269" s="64"/>
      <c r="J269" s="64"/>
      <c r="K269" s="64"/>
      <c r="L269" s="65">
        <v>3.6999999999999998E-2</v>
      </c>
      <c r="M269" s="64" t="str">
        <f t="shared" si="2460"/>
        <v>VG</v>
      </c>
      <c r="N269" s="64"/>
      <c r="O269" s="64"/>
      <c r="P269" s="64"/>
      <c r="Q269" s="64">
        <v>0.33</v>
      </c>
      <c r="R269" s="64" t="str">
        <f t="shared" si="2461"/>
        <v>VG</v>
      </c>
      <c r="S269" s="64"/>
      <c r="T269" s="64"/>
      <c r="U269" s="64"/>
      <c r="V269" s="64">
        <v>0.92</v>
      </c>
      <c r="W269" s="64" t="str">
        <f t="shared" si="2462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240</v>
      </c>
      <c r="E270" s="82" t="s">
        <v>233</v>
      </c>
      <c r="F270" s="79">
        <v>0.6</v>
      </c>
      <c r="G270" s="64">
        <v>0.89</v>
      </c>
      <c r="H270" s="64" t="str">
        <f t="shared" si="2459"/>
        <v>VG</v>
      </c>
      <c r="I270" s="64"/>
      <c r="J270" s="64"/>
      <c r="K270" s="64"/>
      <c r="L270" s="65">
        <v>3.6999999999999998E-2</v>
      </c>
      <c r="M270" s="64" t="str">
        <f t="shared" si="2460"/>
        <v>VG</v>
      </c>
      <c r="N270" s="64"/>
      <c r="O270" s="64"/>
      <c r="P270" s="64"/>
      <c r="Q270" s="64">
        <v>0.33</v>
      </c>
      <c r="R270" s="64" t="str">
        <f t="shared" si="2461"/>
        <v>VG</v>
      </c>
      <c r="S270" s="64"/>
      <c r="T270" s="64"/>
      <c r="U270" s="64"/>
      <c r="V270" s="64">
        <v>0.92</v>
      </c>
      <c r="W270" s="64" t="str">
        <f t="shared" si="2462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254</v>
      </c>
      <c r="E271" s="82" t="s">
        <v>258</v>
      </c>
      <c r="F271" s="79">
        <v>0.9</v>
      </c>
      <c r="G271" s="64">
        <v>0.79</v>
      </c>
      <c r="H271" s="64" t="str">
        <f t="shared" si="2459"/>
        <v>G</v>
      </c>
      <c r="I271" s="64"/>
      <c r="J271" s="64"/>
      <c r="K271" s="64"/>
      <c r="L271" s="65">
        <v>-0.10100000000000001</v>
      </c>
      <c r="M271" s="64" t="str">
        <f t="shared" si="2460"/>
        <v>S</v>
      </c>
      <c r="N271" s="64"/>
      <c r="O271" s="64"/>
      <c r="P271" s="64"/>
      <c r="Q271" s="64">
        <v>0.44</v>
      </c>
      <c r="R271" s="64" t="str">
        <f t="shared" si="2461"/>
        <v>VG</v>
      </c>
      <c r="S271" s="64"/>
      <c r="T271" s="64"/>
      <c r="U271" s="64"/>
      <c r="V271" s="64">
        <v>0.92</v>
      </c>
      <c r="W271" s="64" t="str">
        <f t="shared" si="2462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359</v>
      </c>
      <c r="E272" s="82" t="s">
        <v>258</v>
      </c>
      <c r="F272" s="79">
        <v>0.9</v>
      </c>
      <c r="G272" s="64">
        <v>0.8</v>
      </c>
      <c r="H272" s="64" t="str">
        <f t="shared" ref="H272" si="2463">IF(G272&gt;0.8,"VG",IF(G272&gt;0.7,"G",IF(G272&gt;0.45,"S","NS")))</f>
        <v>G</v>
      </c>
      <c r="I272" s="64"/>
      <c r="J272" s="64"/>
      <c r="K272" s="64"/>
      <c r="L272" s="65">
        <v>-0.10100000000000001</v>
      </c>
      <c r="M272" s="64" t="str">
        <f t="shared" ref="M272" si="2464">IF(ABS(L272)&lt;5%,"VG",IF(ABS(L272)&lt;10%,"G",IF(ABS(L272)&lt;15%,"S","NS")))</f>
        <v>S</v>
      </c>
      <c r="N272" s="64"/>
      <c r="O272" s="64"/>
      <c r="P272" s="64"/>
      <c r="Q272" s="64">
        <v>0.43</v>
      </c>
      <c r="R272" s="64" t="str">
        <f t="shared" ref="R272" si="2465">IF(Q272&lt;=0.5,"VG",IF(Q272&lt;=0.6,"G",IF(Q272&lt;=0.7,"S","NS")))</f>
        <v>VG</v>
      </c>
      <c r="S272" s="64"/>
      <c r="T272" s="64"/>
      <c r="U272" s="64"/>
      <c r="V272" s="64">
        <v>0.92</v>
      </c>
      <c r="W272" s="64" t="str">
        <f t="shared" ref="W272" si="2466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364</v>
      </c>
      <c r="E273" s="82" t="s">
        <v>258</v>
      </c>
      <c r="F273" s="79">
        <v>0.9</v>
      </c>
      <c r="G273" s="64">
        <v>0.8</v>
      </c>
      <c r="H273" s="64" t="str">
        <f t="shared" ref="H273" si="2467">IF(G273&gt;0.8,"VG",IF(G273&gt;0.7,"G",IF(G273&gt;0.45,"S","NS")))</f>
        <v>G</v>
      </c>
      <c r="I273" s="64"/>
      <c r="J273" s="64"/>
      <c r="K273" s="64"/>
      <c r="L273" s="65">
        <v>-0.1</v>
      </c>
      <c r="M273" s="64" t="str">
        <f t="shared" ref="M273" si="2468">IF(ABS(L273)&lt;5%,"VG",IF(ABS(L273)&lt;10%,"G",IF(ABS(L273)&lt;15%,"S","NS")))</f>
        <v>S</v>
      </c>
      <c r="N273" s="64"/>
      <c r="O273" s="64"/>
      <c r="P273" s="64"/>
      <c r="Q273" s="64">
        <v>0.42</v>
      </c>
      <c r="R273" s="64" t="str">
        <f t="shared" ref="R273" si="2469">IF(Q273&lt;=0.5,"VG",IF(Q273&lt;=0.6,"G",IF(Q273&lt;=0.7,"S","NS")))</f>
        <v>VG</v>
      </c>
      <c r="S273" s="64"/>
      <c r="T273" s="64"/>
      <c r="U273" s="64"/>
      <c r="V273" s="64">
        <v>0.92</v>
      </c>
      <c r="W273" s="64" t="str">
        <f t="shared" ref="W273" si="2470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2" customHeight="1" x14ac:dyDescent="0.3">
      <c r="A274" s="63">
        <v>14159200</v>
      </c>
      <c r="B274" s="63">
        <v>23773037</v>
      </c>
      <c r="C274" s="63" t="s">
        <v>58</v>
      </c>
      <c r="D274" s="82" t="s">
        <v>386</v>
      </c>
      <c r="E274" s="82" t="s">
        <v>385</v>
      </c>
      <c r="F274" s="79">
        <v>0.7</v>
      </c>
      <c r="G274" s="64">
        <v>0.91</v>
      </c>
      <c r="H274" s="64" t="str">
        <f t="shared" ref="H274" si="2471">IF(G274&gt;0.8,"VG",IF(G274&gt;0.7,"G",IF(G274&gt;0.45,"S","NS")))</f>
        <v>VG</v>
      </c>
      <c r="I274" s="64"/>
      <c r="J274" s="64"/>
      <c r="K274" s="64"/>
      <c r="L274" s="65">
        <v>-8.1000000000000003E-2</v>
      </c>
      <c r="M274" s="64" t="str">
        <f t="shared" ref="M274" si="2472">IF(ABS(L274)&lt;5%,"VG",IF(ABS(L274)&lt;10%,"G",IF(ABS(L274)&lt;15%,"S","NS")))</f>
        <v>G</v>
      </c>
      <c r="N274" s="64"/>
      <c r="O274" s="64"/>
      <c r="P274" s="64"/>
      <c r="Q274" s="64">
        <v>0.28999999999999998</v>
      </c>
      <c r="R274" s="64" t="str">
        <f t="shared" ref="R274" si="2473">IF(Q274&lt;=0.5,"VG",IF(Q274&lt;=0.6,"G",IF(Q274&lt;=0.7,"S","NS")))</f>
        <v>VG</v>
      </c>
      <c r="S274" s="64"/>
      <c r="T274" s="64"/>
      <c r="U274" s="64"/>
      <c r="V274" s="64">
        <v>0.96799999999999997</v>
      </c>
      <c r="W274" s="64" t="str">
        <f t="shared" ref="W274" si="2474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2" customHeight="1" x14ac:dyDescent="0.3">
      <c r="A275" s="63">
        <v>14159200</v>
      </c>
      <c r="B275" s="63">
        <v>23773037</v>
      </c>
      <c r="C275" s="63" t="s">
        <v>58</v>
      </c>
      <c r="D275" s="82" t="s">
        <v>394</v>
      </c>
      <c r="E275" s="82" t="s">
        <v>396</v>
      </c>
      <c r="F275" s="79">
        <v>0.9</v>
      </c>
      <c r="G275" s="64">
        <v>0.8</v>
      </c>
      <c r="H275" s="64" t="str">
        <f t="shared" ref="H275" si="2475">IF(G275&gt;0.8,"VG",IF(G275&gt;0.7,"G",IF(G275&gt;0.45,"S","NS")))</f>
        <v>G</v>
      </c>
      <c r="I275" s="64"/>
      <c r="J275" s="64"/>
      <c r="K275" s="64"/>
      <c r="L275" s="65">
        <v>-9.9000000000000005E-2</v>
      </c>
      <c r="M275" s="64" t="str">
        <f t="shared" ref="M275" si="2476">IF(ABS(L275)&lt;5%,"VG",IF(ABS(L275)&lt;10%,"G",IF(ABS(L275)&lt;15%,"S","NS")))</f>
        <v>G</v>
      </c>
      <c r="N275" s="64"/>
      <c r="O275" s="64"/>
      <c r="P275" s="64"/>
      <c r="Q275" s="64">
        <v>0.42</v>
      </c>
      <c r="R275" s="64" t="str">
        <f t="shared" ref="R275" si="2477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478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2" customHeight="1" x14ac:dyDescent="0.3">
      <c r="A276" s="63">
        <v>14159200</v>
      </c>
      <c r="B276" s="63">
        <v>23773037</v>
      </c>
      <c r="C276" s="63" t="s">
        <v>58</v>
      </c>
      <c r="D276" s="82" t="s">
        <v>400</v>
      </c>
      <c r="E276" s="82" t="s">
        <v>401</v>
      </c>
      <c r="F276" s="79">
        <v>0.9</v>
      </c>
      <c r="G276" s="64">
        <v>0.81</v>
      </c>
      <c r="H276" s="64" t="str">
        <f t="shared" ref="H276" si="2479">IF(G276&gt;0.8,"VG",IF(G276&gt;0.7,"G",IF(G276&gt;0.45,"S","NS")))</f>
        <v>VG</v>
      </c>
      <c r="I276" s="64"/>
      <c r="J276" s="64"/>
      <c r="K276" s="64"/>
      <c r="L276" s="65">
        <v>-9.8000000000000004E-2</v>
      </c>
      <c r="M276" s="64" t="str">
        <f t="shared" ref="M276" si="2480">IF(ABS(L276)&lt;5%,"VG",IF(ABS(L276)&lt;10%,"G",IF(ABS(L276)&lt;15%,"S","NS")))</f>
        <v>G</v>
      </c>
      <c r="N276" s="64"/>
      <c r="O276" s="64"/>
      <c r="P276" s="64"/>
      <c r="Q276" s="64">
        <v>0.42</v>
      </c>
      <c r="R276" s="64" t="str">
        <f t="shared" ref="R276" si="2481">IF(Q276&lt;=0.5,"VG",IF(Q276&lt;=0.6,"G",IF(Q276&lt;=0.7,"S","NS")))</f>
        <v>VG</v>
      </c>
      <c r="S276" s="64"/>
      <c r="T276" s="64"/>
      <c r="U276" s="64"/>
      <c r="V276" s="64">
        <v>0.92</v>
      </c>
      <c r="W276" s="64" t="str">
        <f t="shared" ref="W276" si="2482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9" customFormat="1" x14ac:dyDescent="0.3">
      <c r="F277" s="80"/>
      <c r="G277" s="70"/>
      <c r="H277" s="70"/>
      <c r="I277" s="70"/>
      <c r="J277" s="70"/>
      <c r="K277" s="70"/>
      <c r="L277" s="71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1"/>
      <c r="AC277" s="70"/>
      <c r="AD277" s="70"/>
      <c r="AE277" s="70"/>
      <c r="AF277" s="71"/>
      <c r="AG277" s="70"/>
      <c r="AH277" s="70"/>
      <c r="AI277" s="70"/>
      <c r="AJ277" s="71"/>
      <c r="AK277" s="70"/>
      <c r="AL277" s="70"/>
    </row>
    <row r="278" spans="1:38" s="63" customFormat="1" x14ac:dyDescent="0.3">
      <c r="A278" s="63">
        <v>14159500</v>
      </c>
      <c r="B278" s="63">
        <v>23773009</v>
      </c>
      <c r="C278" s="63" t="s">
        <v>7</v>
      </c>
      <c r="D278" s="63" t="s">
        <v>168</v>
      </c>
      <c r="F278" s="79">
        <v>0.13</v>
      </c>
      <c r="G278" s="64">
        <v>0.59299999999999997</v>
      </c>
      <c r="H278" s="64" t="str">
        <f t="shared" ref="H278:H287" si="2483">IF(G278&gt;0.8,"VG",IF(G278&gt;0.7,"G",IF(G278&gt;0.45,"S","NS")))</f>
        <v>S</v>
      </c>
      <c r="I278" s="64"/>
      <c r="J278" s="64"/>
      <c r="K278" s="64"/>
      <c r="L278" s="65">
        <v>-1.4999999999999999E-2</v>
      </c>
      <c r="M278" s="64" t="str">
        <f t="shared" ref="M278:M287" si="2484">IF(ABS(L278)&lt;5%,"VG",IF(ABS(L278)&lt;10%,"G",IF(ABS(L278)&lt;15%,"S","NS")))</f>
        <v>VG</v>
      </c>
      <c r="N278" s="64"/>
      <c r="O278" s="64"/>
      <c r="P278" s="64"/>
      <c r="Q278" s="64">
        <v>0.63700000000000001</v>
      </c>
      <c r="R278" s="64" t="str">
        <f t="shared" ref="R278:R287" si="2485">IF(Q278&lt;=0.5,"VG",IF(Q278&lt;=0.6,"G",IF(Q278&lt;=0.7,"S","NS")))</f>
        <v>S</v>
      </c>
      <c r="S278" s="64"/>
      <c r="T278" s="64"/>
      <c r="U278" s="64"/>
      <c r="V278" s="64">
        <v>0.65</v>
      </c>
      <c r="W278" s="64" t="str">
        <f t="shared" ref="W278:W287" si="2486">IF(V278&gt;0.85,"VG",IF(V278&gt;0.75,"G",IF(V278&gt;0.6,"S","NS")))</f>
        <v>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14159500</v>
      </c>
      <c r="B279" s="63">
        <v>23773009</v>
      </c>
      <c r="C279" s="63" t="s">
        <v>7</v>
      </c>
      <c r="D279" s="63" t="s">
        <v>172</v>
      </c>
      <c r="F279" s="79">
        <v>1.6</v>
      </c>
      <c r="G279" s="64">
        <v>0.61</v>
      </c>
      <c r="H279" s="64" t="str">
        <f t="shared" si="2483"/>
        <v>S</v>
      </c>
      <c r="I279" s="64"/>
      <c r="J279" s="64"/>
      <c r="K279" s="64"/>
      <c r="L279" s="65">
        <v>-3.5000000000000003E-2</v>
      </c>
      <c r="M279" s="64" t="str">
        <f t="shared" si="2484"/>
        <v>VG</v>
      </c>
      <c r="N279" s="64"/>
      <c r="O279" s="64"/>
      <c r="P279" s="64"/>
      <c r="Q279" s="64">
        <v>0.62</v>
      </c>
      <c r="R279" s="64" t="str">
        <f t="shared" si="2485"/>
        <v>S</v>
      </c>
      <c r="S279" s="64"/>
      <c r="T279" s="64"/>
      <c r="U279" s="64"/>
      <c r="V279" s="64">
        <v>0.68</v>
      </c>
      <c r="W279" s="64" t="str">
        <f t="shared" si="2486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14159500</v>
      </c>
      <c r="B280" s="63">
        <v>23773009</v>
      </c>
      <c r="C280" s="63" t="s">
        <v>7</v>
      </c>
      <c r="D280" s="63" t="s">
        <v>174</v>
      </c>
      <c r="F280" s="79">
        <v>1.6</v>
      </c>
      <c r="G280" s="64">
        <v>0.61</v>
      </c>
      <c r="H280" s="64" t="str">
        <f t="shared" si="2483"/>
        <v>S</v>
      </c>
      <c r="I280" s="64"/>
      <c r="J280" s="64"/>
      <c r="K280" s="64"/>
      <c r="L280" s="65">
        <v>-3.2000000000000001E-2</v>
      </c>
      <c r="M280" s="64" t="str">
        <f t="shared" si="2484"/>
        <v>VG</v>
      </c>
      <c r="N280" s="64"/>
      <c r="O280" s="64"/>
      <c r="P280" s="64"/>
      <c r="Q280" s="64">
        <v>0.62</v>
      </c>
      <c r="R280" s="64" t="str">
        <f t="shared" si="2485"/>
        <v>S</v>
      </c>
      <c r="S280" s="64"/>
      <c r="T280" s="64"/>
      <c r="U280" s="64"/>
      <c r="V280" s="64">
        <v>0.69</v>
      </c>
      <c r="W280" s="64" t="str">
        <f t="shared" si="2486"/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ht="28.8" x14ac:dyDescent="0.3">
      <c r="A281" s="63">
        <v>14159500</v>
      </c>
      <c r="B281" s="63">
        <v>23773009</v>
      </c>
      <c r="C281" s="63" t="s">
        <v>7</v>
      </c>
      <c r="D281" s="82" t="s">
        <v>175</v>
      </c>
      <c r="E281" s="82"/>
      <c r="F281" s="79">
        <v>1.6</v>
      </c>
      <c r="G281" s="64">
        <v>0.61</v>
      </c>
      <c r="H281" s="64" t="str">
        <f t="shared" si="2483"/>
        <v>S</v>
      </c>
      <c r="I281" s="64"/>
      <c r="J281" s="64"/>
      <c r="K281" s="64"/>
      <c r="L281" s="65">
        <v>-1.2999999999999999E-2</v>
      </c>
      <c r="M281" s="64" t="str">
        <f t="shared" si="2484"/>
        <v>VG</v>
      </c>
      <c r="N281" s="64"/>
      <c r="O281" s="64"/>
      <c r="P281" s="64"/>
      <c r="Q281" s="64">
        <v>0.62</v>
      </c>
      <c r="R281" s="64" t="str">
        <f t="shared" si="2485"/>
        <v>S</v>
      </c>
      <c r="S281" s="64"/>
      <c r="T281" s="64"/>
      <c r="U281" s="64"/>
      <c r="V281" s="64">
        <v>0.67</v>
      </c>
      <c r="W281" s="64" t="str">
        <f t="shared" si="2486"/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14159500</v>
      </c>
      <c r="B282" s="63">
        <v>23773009</v>
      </c>
      <c r="C282" s="63" t="s">
        <v>7</v>
      </c>
      <c r="D282" s="82" t="s">
        <v>177</v>
      </c>
      <c r="E282" s="82"/>
      <c r="F282" s="79">
        <v>1.8</v>
      </c>
      <c r="G282" s="64">
        <v>0.61</v>
      </c>
      <c r="H282" s="64" t="str">
        <f t="shared" si="2483"/>
        <v>S</v>
      </c>
      <c r="I282" s="64"/>
      <c r="J282" s="64"/>
      <c r="K282" s="64"/>
      <c r="L282" s="65">
        <v>7.1999999999999995E-2</v>
      </c>
      <c r="M282" s="64" t="str">
        <f t="shared" si="2484"/>
        <v>G</v>
      </c>
      <c r="N282" s="64"/>
      <c r="O282" s="64"/>
      <c r="P282" s="64"/>
      <c r="Q282" s="64">
        <v>0.62</v>
      </c>
      <c r="R282" s="64" t="str">
        <f t="shared" si="2485"/>
        <v>S</v>
      </c>
      <c r="S282" s="64"/>
      <c r="T282" s="64"/>
      <c r="U282" s="64"/>
      <c r="V282" s="64">
        <v>0.66</v>
      </c>
      <c r="W282" s="64" t="str">
        <f t="shared" si="2486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x14ac:dyDescent="0.3">
      <c r="A283" s="63">
        <v>14159500</v>
      </c>
      <c r="B283" s="63">
        <v>23773009</v>
      </c>
      <c r="C283" s="63" t="s">
        <v>7</v>
      </c>
      <c r="D283" s="82" t="s">
        <v>178</v>
      </c>
      <c r="E283" s="82"/>
      <c r="F283" s="79">
        <v>1.6</v>
      </c>
      <c r="G283" s="64">
        <v>0.64</v>
      </c>
      <c r="H283" s="64" t="str">
        <f t="shared" si="2483"/>
        <v>S</v>
      </c>
      <c r="I283" s="64"/>
      <c r="J283" s="64"/>
      <c r="K283" s="64"/>
      <c r="L283" s="65">
        <v>0.09</v>
      </c>
      <c r="M283" s="64" t="str">
        <f t="shared" si="2484"/>
        <v>G</v>
      </c>
      <c r="N283" s="64"/>
      <c r="O283" s="64"/>
      <c r="P283" s="64"/>
      <c r="Q283" s="64">
        <v>0.57999999999999996</v>
      </c>
      <c r="R283" s="64" t="str">
        <f t="shared" si="2485"/>
        <v>G</v>
      </c>
      <c r="S283" s="64"/>
      <c r="T283" s="64"/>
      <c r="U283" s="64"/>
      <c r="V283" s="64">
        <v>0.69</v>
      </c>
      <c r="W283" s="64" t="str">
        <f t="shared" si="2486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47" customFormat="1" x14ac:dyDescent="0.3">
      <c r="A284" s="47">
        <v>14159500</v>
      </c>
      <c r="B284" s="47">
        <v>23773009</v>
      </c>
      <c r="C284" s="47" t="s">
        <v>7</v>
      </c>
      <c r="D284" s="112" t="s">
        <v>186</v>
      </c>
      <c r="E284" s="112"/>
      <c r="F284" s="100">
        <v>1.7</v>
      </c>
      <c r="G284" s="49">
        <v>0.65</v>
      </c>
      <c r="H284" s="49" t="str">
        <f t="shared" si="2483"/>
        <v>S</v>
      </c>
      <c r="I284" s="49"/>
      <c r="J284" s="49"/>
      <c r="K284" s="49"/>
      <c r="L284" s="50">
        <v>5.6000000000000001E-2</v>
      </c>
      <c r="M284" s="49" t="str">
        <f t="shared" si="2484"/>
        <v>G</v>
      </c>
      <c r="N284" s="49"/>
      <c r="O284" s="49"/>
      <c r="P284" s="49"/>
      <c r="Q284" s="49">
        <v>0.59</v>
      </c>
      <c r="R284" s="49" t="str">
        <f t="shared" si="2485"/>
        <v>G</v>
      </c>
      <c r="S284" s="49"/>
      <c r="T284" s="49"/>
      <c r="U284" s="49"/>
      <c r="V284" s="49">
        <v>0.68</v>
      </c>
      <c r="W284" s="49" t="str">
        <f t="shared" si="2486"/>
        <v>S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47" customFormat="1" x14ac:dyDescent="0.3">
      <c r="A285" s="47">
        <v>14159500</v>
      </c>
      <c r="B285" s="47">
        <v>23773009</v>
      </c>
      <c r="C285" s="47" t="s">
        <v>7</v>
      </c>
      <c r="D285" s="112" t="s">
        <v>188</v>
      </c>
      <c r="E285" s="112"/>
      <c r="F285" s="100">
        <v>1.7</v>
      </c>
      <c r="G285" s="49">
        <v>0.64</v>
      </c>
      <c r="H285" s="49" t="str">
        <f t="shared" si="2483"/>
        <v>S</v>
      </c>
      <c r="I285" s="49"/>
      <c r="J285" s="49"/>
      <c r="K285" s="49"/>
      <c r="L285" s="50">
        <v>5.6000000000000001E-2</v>
      </c>
      <c r="M285" s="49" t="str">
        <f t="shared" si="2484"/>
        <v>G</v>
      </c>
      <c r="N285" s="49"/>
      <c r="O285" s="49"/>
      <c r="P285" s="49"/>
      <c r="Q285" s="49">
        <v>0.59</v>
      </c>
      <c r="R285" s="49" t="str">
        <f t="shared" si="2485"/>
        <v>G</v>
      </c>
      <c r="S285" s="49"/>
      <c r="T285" s="49"/>
      <c r="U285" s="49"/>
      <c r="V285" s="49">
        <v>0.68</v>
      </c>
      <c r="W285" s="49" t="str">
        <f t="shared" si="2486"/>
        <v>S</v>
      </c>
      <c r="X285" s="49"/>
      <c r="Y285" s="49"/>
      <c r="Z285" s="49"/>
      <c r="AA285" s="49"/>
      <c r="AB285" s="50"/>
      <c r="AC285" s="49"/>
      <c r="AD285" s="49"/>
      <c r="AE285" s="49"/>
      <c r="AF285" s="50"/>
      <c r="AG285" s="49"/>
      <c r="AH285" s="49"/>
      <c r="AI285" s="49"/>
      <c r="AJ285" s="50"/>
      <c r="AK285" s="49"/>
      <c r="AL285" s="49"/>
    </row>
    <row r="286" spans="1:38" s="47" customFormat="1" x14ac:dyDescent="0.3">
      <c r="A286" s="47">
        <v>14159500</v>
      </c>
      <c r="B286" s="47">
        <v>23773009</v>
      </c>
      <c r="C286" s="47" t="s">
        <v>7</v>
      </c>
      <c r="D286" s="112" t="s">
        <v>190</v>
      </c>
      <c r="E286" s="112"/>
      <c r="F286" s="100">
        <v>1.6</v>
      </c>
      <c r="G286" s="49">
        <v>0.54</v>
      </c>
      <c r="H286" s="49" t="str">
        <f t="shared" si="2483"/>
        <v>S</v>
      </c>
      <c r="I286" s="49"/>
      <c r="J286" s="49"/>
      <c r="K286" s="49"/>
      <c r="L286" s="50">
        <v>-6.8000000000000005E-2</v>
      </c>
      <c r="M286" s="49" t="str">
        <f t="shared" si="2484"/>
        <v>G</v>
      </c>
      <c r="N286" s="49"/>
      <c r="O286" s="49"/>
      <c r="P286" s="49"/>
      <c r="Q286" s="49">
        <v>0.67</v>
      </c>
      <c r="R286" s="49" t="str">
        <f t="shared" si="2485"/>
        <v>S</v>
      </c>
      <c r="S286" s="49"/>
      <c r="T286" s="49"/>
      <c r="U286" s="49"/>
      <c r="V286" s="49">
        <v>0.69</v>
      </c>
      <c r="W286" s="49" t="str">
        <f t="shared" si="2486"/>
        <v>S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47" customFormat="1" x14ac:dyDescent="0.3">
      <c r="A287" s="47">
        <v>14159500</v>
      </c>
      <c r="B287" s="47">
        <v>23773009</v>
      </c>
      <c r="C287" s="47" t="s">
        <v>7</v>
      </c>
      <c r="D287" s="112" t="s">
        <v>192</v>
      </c>
      <c r="E287" s="112" t="s">
        <v>191</v>
      </c>
      <c r="F287" s="100">
        <v>1.6</v>
      </c>
      <c r="G287" s="49">
        <v>0.64</v>
      </c>
      <c r="H287" s="49" t="str">
        <f t="shared" si="2483"/>
        <v>S</v>
      </c>
      <c r="I287" s="49"/>
      <c r="J287" s="49"/>
      <c r="K287" s="49"/>
      <c r="L287" s="50">
        <v>2E-3</v>
      </c>
      <c r="M287" s="49" t="str">
        <f t="shared" si="2484"/>
        <v>VG</v>
      </c>
      <c r="N287" s="49"/>
      <c r="O287" s="49"/>
      <c r="P287" s="49"/>
      <c r="Q287" s="49">
        <v>0.64</v>
      </c>
      <c r="R287" s="49" t="str">
        <f t="shared" si="2485"/>
        <v>S</v>
      </c>
      <c r="S287" s="49"/>
      <c r="T287" s="49"/>
      <c r="U287" s="49"/>
      <c r="V287" s="49">
        <v>0.69</v>
      </c>
      <c r="W287" s="49" t="str">
        <f t="shared" si="2486"/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124" customFormat="1" x14ac:dyDescent="0.3">
      <c r="A288" s="124">
        <v>14159500</v>
      </c>
      <c r="B288" s="124">
        <v>23773009</v>
      </c>
      <c r="C288" s="124" t="s">
        <v>7</v>
      </c>
      <c r="D288" s="124" t="s">
        <v>204</v>
      </c>
      <c r="E288" s="124" t="s">
        <v>202</v>
      </c>
      <c r="F288" s="125">
        <v>1.7</v>
      </c>
      <c r="G288" s="126">
        <v>0.54</v>
      </c>
      <c r="H288" s="126" t="str">
        <f t="shared" ref="H288" si="2487">IF(G288&gt;0.8,"VG",IF(G288&gt;0.7,"G",IF(G288&gt;0.45,"S","NS")))</f>
        <v>S</v>
      </c>
      <c r="I288" s="126"/>
      <c r="J288" s="126"/>
      <c r="K288" s="126"/>
      <c r="L288" s="127">
        <v>-4.7E-2</v>
      </c>
      <c r="M288" s="126" t="str">
        <f t="shared" ref="M288" si="2488">IF(ABS(L288)&lt;5%,"VG",IF(ABS(L288)&lt;10%,"G",IF(ABS(L288)&lt;15%,"S","NS")))</f>
        <v>VG</v>
      </c>
      <c r="N288" s="126"/>
      <c r="O288" s="126"/>
      <c r="P288" s="126"/>
      <c r="Q288" s="126">
        <v>0.67</v>
      </c>
      <c r="R288" s="126" t="str">
        <f t="shared" ref="R288" si="2489">IF(Q288&lt;=0.5,"VG",IF(Q288&lt;=0.6,"G",IF(Q288&lt;=0.7,"S","NS")))</f>
        <v>S</v>
      </c>
      <c r="S288" s="126"/>
      <c r="T288" s="126"/>
      <c r="U288" s="126"/>
      <c r="V288" s="126">
        <v>0.67</v>
      </c>
      <c r="W288" s="126" t="str">
        <f t="shared" ref="W288" si="2490">IF(V288&gt;0.85,"VG",IF(V288&gt;0.75,"G",IF(V288&gt;0.6,"S","NS")))</f>
        <v>S</v>
      </c>
      <c r="X288" s="126"/>
      <c r="Y288" s="126"/>
      <c r="Z288" s="126"/>
      <c r="AA288" s="126"/>
      <c r="AB288" s="127"/>
      <c r="AC288" s="126"/>
      <c r="AD288" s="126"/>
      <c r="AE288" s="126"/>
      <c r="AF288" s="127"/>
      <c r="AG288" s="126"/>
      <c r="AH288" s="126"/>
      <c r="AI288" s="126"/>
      <c r="AJ288" s="127"/>
      <c r="AK288" s="126"/>
      <c r="AL288" s="126"/>
    </row>
    <row r="289" spans="1:38" s="124" customFormat="1" x14ac:dyDescent="0.3">
      <c r="A289" s="124">
        <v>14159500</v>
      </c>
      <c r="B289" s="124">
        <v>23773009</v>
      </c>
      <c r="C289" s="124" t="s">
        <v>7</v>
      </c>
      <c r="D289" s="124" t="s">
        <v>212</v>
      </c>
      <c r="E289" s="124" t="s">
        <v>217</v>
      </c>
      <c r="F289" s="125">
        <v>1.8</v>
      </c>
      <c r="G289" s="126">
        <v>0.56999999999999995</v>
      </c>
      <c r="H289" s="126" t="str">
        <f t="shared" ref="H289" si="2491">IF(G289&gt;0.8,"VG",IF(G289&gt;0.7,"G",IF(G289&gt;0.45,"S","NS")))</f>
        <v>S</v>
      </c>
      <c r="I289" s="126"/>
      <c r="J289" s="126"/>
      <c r="K289" s="126"/>
      <c r="L289" s="127">
        <v>0</v>
      </c>
      <c r="M289" s="126" t="str">
        <f t="shared" ref="M289" si="2492">IF(ABS(L289)&lt;5%,"VG",IF(ABS(L289)&lt;10%,"G",IF(ABS(L289)&lt;15%,"S","NS")))</f>
        <v>VG</v>
      </c>
      <c r="N289" s="126"/>
      <c r="O289" s="126"/>
      <c r="P289" s="126"/>
      <c r="Q289" s="126">
        <v>0.65</v>
      </c>
      <c r="R289" s="126" t="str">
        <f t="shared" ref="R289" si="2493">IF(Q289&lt;=0.5,"VG",IF(Q289&lt;=0.6,"G",IF(Q289&lt;=0.7,"S","NS")))</f>
        <v>S</v>
      </c>
      <c r="S289" s="126"/>
      <c r="T289" s="126"/>
      <c r="U289" s="126"/>
      <c r="V289" s="126">
        <v>0.64</v>
      </c>
      <c r="W289" s="126" t="str">
        <f t="shared" ref="W289" si="2494">IF(V289&gt;0.85,"VG",IF(V289&gt;0.75,"G",IF(V289&gt;0.6,"S","NS")))</f>
        <v>S</v>
      </c>
      <c r="X289" s="126"/>
      <c r="Y289" s="126"/>
      <c r="Z289" s="126"/>
      <c r="AA289" s="126"/>
      <c r="AB289" s="127"/>
      <c r="AC289" s="126"/>
      <c r="AD289" s="126"/>
      <c r="AE289" s="126"/>
      <c r="AF289" s="127"/>
      <c r="AG289" s="126"/>
      <c r="AH289" s="126"/>
      <c r="AI289" s="126"/>
      <c r="AJ289" s="127"/>
      <c r="AK289" s="126"/>
      <c r="AL289" s="126"/>
    </row>
    <row r="290" spans="1:38" s="132" customFormat="1" x14ac:dyDescent="0.3">
      <c r="A290" s="132">
        <v>14159500</v>
      </c>
      <c r="B290" s="132">
        <v>23773009</v>
      </c>
      <c r="C290" s="132" t="s">
        <v>7</v>
      </c>
      <c r="D290" s="132" t="s">
        <v>228</v>
      </c>
      <c r="E290" s="132" t="s">
        <v>232</v>
      </c>
      <c r="F290" s="133">
        <v>2.7</v>
      </c>
      <c r="G290" s="134">
        <v>0.01</v>
      </c>
      <c r="H290" s="134" t="str">
        <f t="shared" ref="H290" si="2495">IF(G290&gt;0.8,"VG",IF(G290&gt;0.7,"G",IF(G290&gt;0.45,"S","NS")))</f>
        <v>NS</v>
      </c>
      <c r="I290" s="134"/>
      <c r="J290" s="134"/>
      <c r="K290" s="134"/>
      <c r="L290" s="135">
        <v>0.40699999999999997</v>
      </c>
      <c r="M290" s="134" t="str">
        <f t="shared" ref="M290" si="2496">IF(ABS(L290)&lt;5%,"VG",IF(ABS(L290)&lt;10%,"G",IF(ABS(L290)&lt;15%,"S","NS")))</f>
        <v>NS</v>
      </c>
      <c r="N290" s="134"/>
      <c r="O290" s="134"/>
      <c r="P290" s="134"/>
      <c r="Q290" s="134">
        <v>0.8</v>
      </c>
      <c r="R290" s="134" t="str">
        <f t="shared" ref="R290" si="2497">IF(Q290&lt;=0.5,"VG",IF(Q290&lt;=0.6,"G",IF(Q290&lt;=0.7,"S","NS")))</f>
        <v>NS</v>
      </c>
      <c r="S290" s="134"/>
      <c r="T290" s="134"/>
      <c r="U290" s="134"/>
      <c r="V290" s="134">
        <v>0.65</v>
      </c>
      <c r="W290" s="134" t="str">
        <f t="shared" ref="W290" si="2498">IF(V290&gt;0.85,"VG",IF(V290&gt;0.75,"G",IF(V290&gt;0.6,"S","NS")))</f>
        <v>S</v>
      </c>
      <c r="X290" s="134"/>
      <c r="Y290" s="134"/>
      <c r="Z290" s="134"/>
      <c r="AA290" s="134"/>
      <c r="AB290" s="135"/>
      <c r="AC290" s="134"/>
      <c r="AD290" s="134"/>
      <c r="AE290" s="134"/>
      <c r="AF290" s="135"/>
      <c r="AG290" s="134"/>
      <c r="AH290" s="134"/>
      <c r="AI290" s="134"/>
      <c r="AJ290" s="135"/>
      <c r="AK290" s="134"/>
      <c r="AL290" s="134"/>
    </row>
    <row r="291" spans="1:38" s="132" customFormat="1" x14ac:dyDescent="0.3">
      <c r="A291" s="132">
        <v>14159500</v>
      </c>
      <c r="B291" s="132">
        <v>23773009</v>
      </c>
      <c r="C291" s="132" t="s">
        <v>7</v>
      </c>
      <c r="D291" s="132" t="s">
        <v>240</v>
      </c>
      <c r="E291" s="132" t="s">
        <v>242</v>
      </c>
      <c r="F291" s="133">
        <v>2.9</v>
      </c>
      <c r="G291" s="134">
        <v>-0.12</v>
      </c>
      <c r="H291" s="134" t="str">
        <f t="shared" ref="H291" si="2499">IF(G291&gt;0.8,"VG",IF(G291&gt;0.7,"G",IF(G291&gt;0.45,"S","NS")))</f>
        <v>NS</v>
      </c>
      <c r="I291" s="134"/>
      <c r="J291" s="134"/>
      <c r="K291" s="134"/>
      <c r="L291" s="135">
        <v>0.46400000000000002</v>
      </c>
      <c r="M291" s="134" t="str">
        <f t="shared" ref="M291" si="2500">IF(ABS(L291)&lt;5%,"VG",IF(ABS(L291)&lt;10%,"G",IF(ABS(L291)&lt;15%,"S","NS")))</f>
        <v>NS</v>
      </c>
      <c r="N291" s="134"/>
      <c r="O291" s="134"/>
      <c r="P291" s="134"/>
      <c r="Q291" s="134">
        <v>0.82</v>
      </c>
      <c r="R291" s="134" t="str">
        <f t="shared" ref="R291" si="2501">IF(Q291&lt;=0.5,"VG",IF(Q291&lt;=0.6,"G",IF(Q291&lt;=0.7,"S","NS")))</f>
        <v>NS</v>
      </c>
      <c r="S291" s="134"/>
      <c r="T291" s="134"/>
      <c r="U291" s="134"/>
      <c r="V291" s="134">
        <v>0.66</v>
      </c>
      <c r="W291" s="134" t="str">
        <f t="shared" ref="W291" si="2502">IF(V291&gt;0.85,"VG",IF(V291&gt;0.75,"G",IF(V291&gt;0.6,"S","NS")))</f>
        <v>S</v>
      </c>
      <c r="X291" s="134"/>
      <c r="Y291" s="134"/>
      <c r="Z291" s="134"/>
      <c r="AA291" s="134"/>
      <c r="AB291" s="135"/>
      <c r="AC291" s="134"/>
      <c r="AD291" s="134"/>
      <c r="AE291" s="134"/>
      <c r="AF291" s="135"/>
      <c r="AG291" s="134"/>
      <c r="AH291" s="134"/>
      <c r="AI291" s="134"/>
      <c r="AJ291" s="135"/>
      <c r="AK291" s="134"/>
      <c r="AL291" s="134"/>
    </row>
    <row r="292" spans="1:38" s="124" customFormat="1" x14ac:dyDescent="0.3">
      <c r="A292" s="124">
        <v>14159500</v>
      </c>
      <c r="B292" s="124">
        <v>23773009</v>
      </c>
      <c r="C292" s="124" t="s">
        <v>7</v>
      </c>
      <c r="D292" s="124" t="s">
        <v>245</v>
      </c>
      <c r="E292" s="124" t="s">
        <v>243</v>
      </c>
      <c r="F292" s="125">
        <v>2</v>
      </c>
      <c r="G292" s="126">
        <v>0.51</v>
      </c>
      <c r="H292" s="126" t="str">
        <f t="shared" ref="H292" si="2503">IF(G292&gt;0.8,"VG",IF(G292&gt;0.7,"G",IF(G292&gt;0.45,"S","NS")))</f>
        <v>S</v>
      </c>
      <c r="I292" s="126"/>
      <c r="J292" s="126"/>
      <c r="K292" s="126"/>
      <c r="L292" s="127">
        <v>0.153</v>
      </c>
      <c r="M292" s="126" t="str">
        <f t="shared" ref="M292" si="2504">IF(ABS(L292)&lt;5%,"VG",IF(ABS(L292)&lt;10%,"G",IF(ABS(L292)&lt;15%,"S","NS")))</f>
        <v>NS</v>
      </c>
      <c r="N292" s="126"/>
      <c r="O292" s="126"/>
      <c r="P292" s="126"/>
      <c r="Q292" s="126">
        <v>0.66</v>
      </c>
      <c r="R292" s="126" t="str">
        <f t="shared" ref="R292" si="2505">IF(Q292&lt;=0.5,"VG",IF(Q292&lt;=0.6,"G",IF(Q292&lt;=0.7,"S","NS")))</f>
        <v>S</v>
      </c>
      <c r="S292" s="126"/>
      <c r="T292" s="126"/>
      <c r="U292" s="126"/>
      <c r="V292" s="126">
        <v>0.63</v>
      </c>
      <c r="W292" s="126" t="str">
        <f t="shared" ref="W292" si="2506">IF(V292&gt;0.85,"VG",IF(V292&gt;0.75,"G",IF(V292&gt;0.6,"S","NS")))</f>
        <v>S</v>
      </c>
      <c r="X292" s="126"/>
      <c r="Y292" s="126"/>
      <c r="Z292" s="126"/>
      <c r="AA292" s="126"/>
      <c r="AB292" s="127"/>
      <c r="AC292" s="126"/>
      <c r="AD292" s="126"/>
      <c r="AE292" s="126"/>
      <c r="AF292" s="127"/>
      <c r="AG292" s="126"/>
      <c r="AH292" s="126"/>
      <c r="AI292" s="126"/>
      <c r="AJ292" s="127"/>
      <c r="AK292" s="126"/>
      <c r="AL292" s="126"/>
    </row>
    <row r="293" spans="1:38" s="124" customFormat="1" x14ac:dyDescent="0.3">
      <c r="A293" s="124">
        <v>14159500</v>
      </c>
      <c r="B293" s="124">
        <v>23773009</v>
      </c>
      <c r="C293" s="124" t="s">
        <v>7</v>
      </c>
      <c r="D293" s="124" t="s">
        <v>251</v>
      </c>
      <c r="E293" s="124" t="s">
        <v>252</v>
      </c>
      <c r="F293" s="125">
        <v>1.9</v>
      </c>
      <c r="G293" s="126">
        <v>0.53</v>
      </c>
      <c r="H293" s="126" t="str">
        <f t="shared" ref="H293" si="2507">IF(G293&gt;0.8,"VG",IF(G293&gt;0.7,"G",IF(G293&gt;0.45,"S","NS")))</f>
        <v>S</v>
      </c>
      <c r="I293" s="126"/>
      <c r="J293" s="126"/>
      <c r="K293" s="126"/>
      <c r="L293" s="127">
        <v>0.14499999999999999</v>
      </c>
      <c r="M293" s="126" t="str">
        <f t="shared" ref="M293" si="2508">IF(ABS(L293)&lt;5%,"VG",IF(ABS(L293)&lt;10%,"G",IF(ABS(L293)&lt;15%,"S","NS")))</f>
        <v>S</v>
      </c>
      <c r="N293" s="126"/>
      <c r="O293" s="126"/>
      <c r="P293" s="126"/>
      <c r="Q293" s="126">
        <v>0.65</v>
      </c>
      <c r="R293" s="126" t="str">
        <f t="shared" ref="R293" si="2509">IF(Q293&lt;=0.5,"VG",IF(Q293&lt;=0.6,"G",IF(Q293&lt;=0.7,"S","NS")))</f>
        <v>S</v>
      </c>
      <c r="S293" s="126"/>
      <c r="T293" s="126"/>
      <c r="U293" s="126"/>
      <c r="V293" s="126">
        <v>0.63</v>
      </c>
      <c r="W293" s="126" t="str">
        <f t="shared" ref="W293" si="2510">IF(V293&gt;0.85,"VG",IF(V293&gt;0.75,"G",IF(V293&gt;0.6,"S","NS")))</f>
        <v>S</v>
      </c>
      <c r="X293" s="126"/>
      <c r="Y293" s="126"/>
      <c r="Z293" s="126"/>
      <c r="AA293" s="126"/>
      <c r="AB293" s="127"/>
      <c r="AC293" s="126"/>
      <c r="AD293" s="126"/>
      <c r="AE293" s="126"/>
      <c r="AF293" s="127"/>
      <c r="AG293" s="126"/>
      <c r="AH293" s="126"/>
      <c r="AI293" s="126"/>
      <c r="AJ293" s="127"/>
      <c r="AK293" s="126"/>
      <c r="AL293" s="126"/>
    </row>
    <row r="294" spans="1:38" s="120" customFormat="1" x14ac:dyDescent="0.3">
      <c r="A294" s="120">
        <v>14159500</v>
      </c>
      <c r="B294" s="120">
        <v>23773009</v>
      </c>
      <c r="C294" s="120" t="s">
        <v>7</v>
      </c>
      <c r="D294" s="120" t="s">
        <v>254</v>
      </c>
      <c r="E294" s="120" t="s">
        <v>257</v>
      </c>
      <c r="F294" s="121">
        <v>1.7</v>
      </c>
      <c r="G294" s="122">
        <v>0.63</v>
      </c>
      <c r="H294" s="122" t="str">
        <f t="shared" ref="H294" si="2511">IF(G294&gt;0.8,"VG",IF(G294&gt;0.7,"G",IF(G294&gt;0.45,"S","NS")))</f>
        <v>S</v>
      </c>
      <c r="I294" s="122"/>
      <c r="J294" s="122"/>
      <c r="K294" s="122"/>
      <c r="L294" s="123">
        <v>2.1999999999999999E-2</v>
      </c>
      <c r="M294" s="122" t="str">
        <f t="shared" ref="M294" si="2512">IF(ABS(L294)&lt;5%,"VG",IF(ABS(L294)&lt;10%,"G",IF(ABS(L294)&lt;15%,"S","NS")))</f>
        <v>VG</v>
      </c>
      <c r="N294" s="122"/>
      <c r="O294" s="122"/>
      <c r="P294" s="122"/>
      <c r="Q294" s="122">
        <v>0.61</v>
      </c>
      <c r="R294" s="122" t="str">
        <f t="shared" ref="R294" si="2513">IF(Q294&lt;=0.5,"VG",IF(Q294&lt;=0.6,"G",IF(Q294&lt;=0.7,"S","NS")))</f>
        <v>S</v>
      </c>
      <c r="S294" s="122"/>
      <c r="T294" s="122"/>
      <c r="U294" s="122"/>
      <c r="V294" s="122">
        <v>0.63</v>
      </c>
      <c r="W294" s="122" t="str">
        <f t="shared" ref="W294" si="2514">IF(V294&gt;0.85,"VG",IF(V294&gt;0.75,"G",IF(V294&gt;0.6,"S","NS")))</f>
        <v>S</v>
      </c>
      <c r="X294" s="122"/>
      <c r="Y294" s="122"/>
      <c r="Z294" s="122"/>
      <c r="AA294" s="122"/>
      <c r="AB294" s="123"/>
      <c r="AC294" s="122"/>
      <c r="AD294" s="122"/>
      <c r="AE294" s="122"/>
      <c r="AF294" s="123"/>
      <c r="AG294" s="122"/>
      <c r="AH294" s="122"/>
      <c r="AI294" s="122"/>
      <c r="AJ294" s="123"/>
      <c r="AK294" s="122"/>
      <c r="AL294" s="122"/>
    </row>
    <row r="295" spans="1:38" s="120" customFormat="1" x14ac:dyDescent="0.3">
      <c r="A295" s="120">
        <v>14159500</v>
      </c>
      <c r="B295" s="120">
        <v>23773009</v>
      </c>
      <c r="C295" s="120" t="s">
        <v>7</v>
      </c>
      <c r="D295" s="120" t="s">
        <v>359</v>
      </c>
      <c r="E295" s="120" t="s">
        <v>363</v>
      </c>
      <c r="F295" s="121">
        <v>1.7</v>
      </c>
      <c r="G295" s="122">
        <v>0.62</v>
      </c>
      <c r="H295" s="122" t="str">
        <f t="shared" ref="H295" si="2515">IF(G295&gt;0.8,"VG",IF(G295&gt;0.7,"G",IF(G295&gt;0.45,"S","NS")))</f>
        <v>S</v>
      </c>
      <c r="I295" s="122"/>
      <c r="J295" s="122"/>
      <c r="K295" s="122"/>
      <c r="L295" s="123">
        <v>1.2E-2</v>
      </c>
      <c r="M295" s="122" t="str">
        <f t="shared" ref="M295" si="2516">IF(ABS(L295)&lt;5%,"VG",IF(ABS(L295)&lt;10%,"G",IF(ABS(L295)&lt;15%,"S","NS")))</f>
        <v>VG</v>
      </c>
      <c r="N295" s="122"/>
      <c r="O295" s="122"/>
      <c r="P295" s="122"/>
      <c r="Q295" s="122">
        <v>0.62</v>
      </c>
      <c r="R295" s="122" t="str">
        <f t="shared" ref="R295" si="2517">IF(Q295&lt;=0.5,"VG",IF(Q295&lt;=0.6,"G",IF(Q295&lt;=0.7,"S","NS")))</f>
        <v>S</v>
      </c>
      <c r="S295" s="122"/>
      <c r="T295" s="122"/>
      <c r="U295" s="122"/>
      <c r="V295" s="122">
        <v>0.62</v>
      </c>
      <c r="W295" s="122" t="str">
        <f t="shared" ref="W295" si="2518">IF(V295&gt;0.85,"VG",IF(V295&gt;0.75,"G",IF(V295&gt;0.6,"S","NS")))</f>
        <v>S</v>
      </c>
      <c r="X295" s="122"/>
      <c r="Y295" s="122"/>
      <c r="Z295" s="122"/>
      <c r="AA295" s="122"/>
      <c r="AB295" s="123"/>
      <c r="AC295" s="122"/>
      <c r="AD295" s="122"/>
      <c r="AE295" s="122"/>
      <c r="AF295" s="123"/>
      <c r="AG295" s="122"/>
      <c r="AH295" s="122"/>
      <c r="AI295" s="122"/>
      <c r="AJ295" s="123"/>
      <c r="AK295" s="122"/>
      <c r="AL295" s="122"/>
    </row>
    <row r="296" spans="1:38" s="120" customFormat="1" x14ac:dyDescent="0.3">
      <c r="A296" s="120">
        <v>14159500</v>
      </c>
      <c r="B296" s="120">
        <v>23773009</v>
      </c>
      <c r="C296" s="120" t="s">
        <v>7</v>
      </c>
      <c r="D296" s="120" t="s">
        <v>364</v>
      </c>
      <c r="E296" s="120" t="s">
        <v>363</v>
      </c>
      <c r="F296" s="121">
        <v>1.7</v>
      </c>
      <c r="G296" s="122">
        <v>0.62</v>
      </c>
      <c r="H296" s="122" t="str">
        <f t="shared" ref="H296" si="2519">IF(G296&gt;0.8,"VG",IF(G296&gt;0.7,"G",IF(G296&gt;0.45,"S","NS")))</f>
        <v>S</v>
      </c>
      <c r="I296" s="122"/>
      <c r="J296" s="122"/>
      <c r="K296" s="122"/>
      <c r="L296" s="123">
        <v>1.2999999999999999E-2</v>
      </c>
      <c r="M296" s="122" t="str">
        <f t="shared" ref="M296" si="2520">IF(ABS(L296)&lt;5%,"VG",IF(ABS(L296)&lt;10%,"G",IF(ABS(L296)&lt;15%,"S","NS")))</f>
        <v>VG</v>
      </c>
      <c r="N296" s="122"/>
      <c r="O296" s="122"/>
      <c r="P296" s="122"/>
      <c r="Q296" s="122">
        <v>0.62</v>
      </c>
      <c r="R296" s="122" t="str">
        <f t="shared" ref="R296" si="2521">IF(Q296&lt;=0.5,"VG",IF(Q296&lt;=0.6,"G",IF(Q296&lt;=0.7,"S","NS")))</f>
        <v>S</v>
      </c>
      <c r="S296" s="122"/>
      <c r="T296" s="122"/>
      <c r="U296" s="122"/>
      <c r="V296" s="122">
        <v>0.62</v>
      </c>
      <c r="W296" s="122" t="str">
        <f t="shared" ref="W296" si="2522">IF(V296&gt;0.85,"VG",IF(V296&gt;0.75,"G",IF(V296&gt;0.6,"S","NS")))</f>
        <v>S</v>
      </c>
      <c r="X296" s="122"/>
      <c r="Y296" s="122"/>
      <c r="Z296" s="122"/>
      <c r="AA296" s="122"/>
      <c r="AB296" s="123"/>
      <c r="AC296" s="122"/>
      <c r="AD296" s="122"/>
      <c r="AE296" s="122"/>
      <c r="AF296" s="123"/>
      <c r="AG296" s="122"/>
      <c r="AH296" s="122"/>
      <c r="AI296" s="122"/>
      <c r="AJ296" s="123"/>
      <c r="AK296" s="122"/>
      <c r="AL296" s="122"/>
    </row>
    <row r="297" spans="1:38" s="132" customFormat="1" x14ac:dyDescent="0.3">
      <c r="A297" s="132">
        <v>14159500</v>
      </c>
      <c r="B297" s="132">
        <v>23773009</v>
      </c>
      <c r="C297" s="132" t="s">
        <v>7</v>
      </c>
      <c r="D297" s="132" t="s">
        <v>386</v>
      </c>
      <c r="E297" s="132" t="s">
        <v>387</v>
      </c>
      <c r="F297" s="133">
        <v>2</v>
      </c>
      <c r="G297" s="178">
        <v>0.45400000000000001</v>
      </c>
      <c r="H297" s="134" t="str">
        <f t="shared" ref="H297:H298" si="2523">IF(G297&gt;0.8,"VG",IF(G297&gt;0.7,"G",IF(G297&gt;0.45,"S","NS")))</f>
        <v>S</v>
      </c>
      <c r="I297" s="134"/>
      <c r="J297" s="134"/>
      <c r="K297" s="134"/>
      <c r="L297" s="135">
        <v>-3.5000000000000003E-2</v>
      </c>
      <c r="M297" s="134" t="str">
        <f t="shared" ref="M297:M298" si="2524">IF(ABS(L297)&lt;5%,"VG",IF(ABS(L297)&lt;10%,"G",IF(ABS(L297)&lt;15%,"S","NS")))</f>
        <v>VG</v>
      </c>
      <c r="N297" s="134"/>
      <c r="O297" s="134"/>
      <c r="P297" s="134"/>
      <c r="Q297" s="134">
        <v>0.74</v>
      </c>
      <c r="R297" s="134" t="str">
        <f t="shared" ref="R297:R298" si="2525">IF(Q297&lt;=0.5,"VG",IF(Q297&lt;=0.6,"G",IF(Q297&lt;=0.7,"S","NS")))</f>
        <v>NS</v>
      </c>
      <c r="S297" s="134"/>
      <c r="T297" s="134"/>
      <c r="U297" s="134"/>
      <c r="V297" s="134">
        <v>0.47199999999999998</v>
      </c>
      <c r="W297" s="134" t="str">
        <f t="shared" ref="W297:W298" si="2526">IF(V297&gt;0.85,"VG",IF(V297&gt;0.75,"G",IF(V297&gt;0.6,"S","NS")))</f>
        <v>NS</v>
      </c>
      <c r="X297" s="134"/>
      <c r="Y297" s="134"/>
      <c r="Z297" s="134"/>
      <c r="AA297" s="134"/>
      <c r="AB297" s="135"/>
      <c r="AC297" s="134"/>
      <c r="AD297" s="134"/>
      <c r="AE297" s="134"/>
      <c r="AF297" s="135"/>
      <c r="AG297" s="134"/>
      <c r="AH297" s="134"/>
      <c r="AI297" s="134"/>
      <c r="AJ297" s="135"/>
      <c r="AK297" s="134"/>
      <c r="AL297" s="134"/>
    </row>
    <row r="298" spans="1:38" s="120" customFormat="1" x14ac:dyDescent="0.3">
      <c r="A298" s="120">
        <v>14159500</v>
      </c>
      <c r="B298" s="120">
        <v>23773009</v>
      </c>
      <c r="C298" s="120" t="s">
        <v>7</v>
      </c>
      <c r="D298" s="120" t="s">
        <v>400</v>
      </c>
      <c r="E298" s="120" t="s">
        <v>402</v>
      </c>
      <c r="F298" s="121">
        <v>1.7</v>
      </c>
      <c r="G298" s="122">
        <v>0.62</v>
      </c>
      <c r="H298" s="122" t="str">
        <f t="shared" si="2523"/>
        <v>S</v>
      </c>
      <c r="I298" s="122"/>
      <c r="J298" s="122"/>
      <c r="K298" s="122"/>
      <c r="L298" s="123">
        <v>1.6E-2</v>
      </c>
      <c r="M298" s="122" t="str">
        <f t="shared" si="2524"/>
        <v>VG</v>
      </c>
      <c r="N298" s="122"/>
      <c r="O298" s="122"/>
      <c r="P298" s="122"/>
      <c r="Q298" s="122">
        <v>0.62</v>
      </c>
      <c r="R298" s="122" t="str">
        <f t="shared" si="2525"/>
        <v>S</v>
      </c>
      <c r="S298" s="122"/>
      <c r="T298" s="122"/>
      <c r="U298" s="122"/>
      <c r="V298" s="122">
        <v>0.62</v>
      </c>
      <c r="W298" s="122" t="str">
        <f t="shared" si="2526"/>
        <v>S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36" customFormat="1" x14ac:dyDescent="0.3">
      <c r="F299" s="137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9"/>
      <c r="AC299" s="138"/>
      <c r="AD299" s="138"/>
      <c r="AE299" s="138"/>
      <c r="AF299" s="139"/>
      <c r="AG299" s="138"/>
      <c r="AH299" s="138"/>
      <c r="AI299" s="138"/>
      <c r="AJ299" s="139"/>
      <c r="AK299" s="138"/>
      <c r="AL299" s="138"/>
    </row>
    <row r="300" spans="1:38" s="69" customFormat="1" x14ac:dyDescent="0.3">
      <c r="A300" s="69">
        <v>14161100</v>
      </c>
      <c r="B300" s="69">
        <v>23773429</v>
      </c>
      <c r="C300" s="69" t="s">
        <v>59</v>
      </c>
      <c r="D300" s="69" t="s">
        <v>55</v>
      </c>
      <c r="F300" s="80"/>
      <c r="G300" s="70">
        <v>0.90400000000000003</v>
      </c>
      <c r="H300" s="70" t="str">
        <f t="shared" ref="H300:H306" si="2527">IF(G300&gt;0.8,"VG",IF(G300&gt;0.7,"G",IF(G300&gt;0.45,"S","NS")))</f>
        <v>VG</v>
      </c>
      <c r="I300" s="70"/>
      <c r="J300" s="70"/>
      <c r="K300" s="70"/>
      <c r="L300" s="71">
        <v>5.8000000000000003E-2</v>
      </c>
      <c r="M300" s="70" t="str">
        <f t="shared" ref="M300:M306" si="2528">IF(ABS(L300)&lt;5%,"VG",IF(ABS(L300)&lt;10%,"G",IF(ABS(L300)&lt;15%,"S","NS")))</f>
        <v>G</v>
      </c>
      <c r="N300" s="70"/>
      <c r="O300" s="70"/>
      <c r="P300" s="70"/>
      <c r="Q300" s="70">
        <v>0.307</v>
      </c>
      <c r="R300" s="70" t="str">
        <f t="shared" ref="R300:R306" si="2529">IF(Q300&lt;=0.5,"VG",IF(Q300&lt;=0.6,"G",IF(Q300&lt;=0.7,"S","NS")))</f>
        <v>VG</v>
      </c>
      <c r="S300" s="70"/>
      <c r="T300" s="70"/>
      <c r="U300" s="70"/>
      <c r="V300" s="70">
        <v>0.91900000000000004</v>
      </c>
      <c r="W300" s="70" t="str">
        <f t="shared" ref="W300:W306" si="2530">IF(V300&gt;0.85,"VG",IF(V300&gt;0.75,"G",IF(V300&gt;0.6,"S","NS")))</f>
        <v>VG</v>
      </c>
      <c r="X300" s="70"/>
      <c r="Y300" s="70"/>
      <c r="Z300" s="70"/>
      <c r="AA300" s="70"/>
      <c r="AB300" s="71"/>
      <c r="AC300" s="70"/>
      <c r="AD300" s="70"/>
      <c r="AE300" s="70"/>
      <c r="AF300" s="71"/>
      <c r="AG300" s="70"/>
      <c r="AH300" s="70"/>
      <c r="AI300" s="70"/>
      <c r="AJ300" s="71"/>
      <c r="AK300" s="70"/>
      <c r="AL300" s="70"/>
    </row>
    <row r="301" spans="1:38" s="69" customFormat="1" x14ac:dyDescent="0.3">
      <c r="A301" s="69">
        <v>14161100</v>
      </c>
      <c r="B301" s="69">
        <v>23773429</v>
      </c>
      <c r="C301" s="69" t="s">
        <v>59</v>
      </c>
      <c r="D301" s="69" t="s">
        <v>163</v>
      </c>
      <c r="F301" s="80"/>
      <c r="G301" s="70">
        <v>-2.8000000000000001E-2</v>
      </c>
      <c r="H301" s="70" t="str">
        <f t="shared" si="2527"/>
        <v>NS</v>
      </c>
      <c r="I301" s="70"/>
      <c r="J301" s="70"/>
      <c r="K301" s="70"/>
      <c r="L301" s="71">
        <v>0.47</v>
      </c>
      <c r="M301" s="70" t="str">
        <f t="shared" si="2528"/>
        <v>NS</v>
      </c>
      <c r="N301" s="70"/>
      <c r="O301" s="70"/>
      <c r="P301" s="70"/>
      <c r="Q301" s="70">
        <v>0.83399999999999996</v>
      </c>
      <c r="R301" s="70" t="str">
        <f t="shared" si="2529"/>
        <v>NS</v>
      </c>
      <c r="S301" s="70"/>
      <c r="T301" s="70"/>
      <c r="U301" s="70"/>
      <c r="V301" s="70">
        <v>0.89200000000000002</v>
      </c>
      <c r="W301" s="70" t="str">
        <f t="shared" si="2530"/>
        <v>VG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9" customFormat="1" x14ac:dyDescent="0.3">
      <c r="A302" s="69">
        <v>14161100</v>
      </c>
      <c r="B302" s="69">
        <v>23773429</v>
      </c>
      <c r="C302" s="69" t="s">
        <v>59</v>
      </c>
      <c r="D302" s="69" t="s">
        <v>165</v>
      </c>
      <c r="F302" s="80"/>
      <c r="G302" s="70">
        <v>0.82499999999999996</v>
      </c>
      <c r="H302" s="70" t="str">
        <f t="shared" si="2527"/>
        <v>VG</v>
      </c>
      <c r="I302" s="70"/>
      <c r="J302" s="70"/>
      <c r="K302" s="70"/>
      <c r="L302" s="71">
        <v>-6.7000000000000004E-2</v>
      </c>
      <c r="M302" s="70" t="str">
        <f t="shared" si="2528"/>
        <v>G</v>
      </c>
      <c r="N302" s="70"/>
      <c r="O302" s="70"/>
      <c r="P302" s="70"/>
      <c r="Q302" s="70">
        <v>0.41299999999999998</v>
      </c>
      <c r="R302" s="70" t="str">
        <f t="shared" si="2529"/>
        <v>VG</v>
      </c>
      <c r="S302" s="70"/>
      <c r="T302" s="70"/>
      <c r="U302" s="70"/>
      <c r="V302" s="70">
        <v>0.89500000000000002</v>
      </c>
      <c r="W302" s="70" t="str">
        <f t="shared" si="2530"/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3" customFormat="1" x14ac:dyDescent="0.3">
      <c r="A303" s="63">
        <v>14161100</v>
      </c>
      <c r="B303" s="63">
        <v>23773429</v>
      </c>
      <c r="C303" s="63" t="s">
        <v>59</v>
      </c>
      <c r="D303" s="63" t="s">
        <v>174</v>
      </c>
      <c r="F303" s="79">
        <v>1.3</v>
      </c>
      <c r="G303" s="64">
        <v>0.85599999999999998</v>
      </c>
      <c r="H303" s="64" t="str">
        <f t="shared" si="2527"/>
        <v>VG</v>
      </c>
      <c r="I303" s="64"/>
      <c r="J303" s="64"/>
      <c r="K303" s="64"/>
      <c r="L303" s="65">
        <v>-7.4999999999999997E-2</v>
      </c>
      <c r="M303" s="64" t="str">
        <f t="shared" si="2528"/>
        <v>G</v>
      </c>
      <c r="N303" s="64"/>
      <c r="O303" s="64"/>
      <c r="P303" s="64"/>
      <c r="Q303" s="64">
        <v>0.373</v>
      </c>
      <c r="R303" s="64" t="str">
        <f t="shared" si="2529"/>
        <v>VG</v>
      </c>
      <c r="S303" s="64"/>
      <c r="T303" s="64"/>
      <c r="U303" s="64"/>
      <c r="V303" s="64">
        <v>0.92500000000000004</v>
      </c>
      <c r="W303" s="64" t="str">
        <f t="shared" si="2530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ht="28.8" x14ac:dyDescent="0.3">
      <c r="A304" s="63">
        <v>14161100</v>
      </c>
      <c r="B304" s="63">
        <v>23773429</v>
      </c>
      <c r="C304" s="63" t="s">
        <v>59</v>
      </c>
      <c r="D304" s="82" t="s">
        <v>175</v>
      </c>
      <c r="E304" s="82"/>
      <c r="F304" s="79">
        <v>1.2</v>
      </c>
      <c r="G304" s="64">
        <v>0.85599999999999998</v>
      </c>
      <c r="H304" s="64" t="str">
        <f t="shared" si="2527"/>
        <v>VG</v>
      </c>
      <c r="I304" s="64"/>
      <c r="J304" s="64"/>
      <c r="K304" s="64"/>
      <c r="L304" s="65">
        <v>-7.2999999999999995E-2</v>
      </c>
      <c r="M304" s="64" t="str">
        <f t="shared" si="2528"/>
        <v>G</v>
      </c>
      <c r="N304" s="64"/>
      <c r="O304" s="64"/>
      <c r="P304" s="64"/>
      <c r="Q304" s="64">
        <v>0.373</v>
      </c>
      <c r="R304" s="64" t="str">
        <f t="shared" si="2529"/>
        <v>VG</v>
      </c>
      <c r="S304" s="64"/>
      <c r="T304" s="64"/>
      <c r="U304" s="64"/>
      <c r="V304" s="64">
        <v>0.92500000000000004</v>
      </c>
      <c r="W304" s="64" t="str">
        <f t="shared" si="2530"/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14161100</v>
      </c>
      <c r="B305" s="63">
        <v>23773429</v>
      </c>
      <c r="C305" s="63" t="s">
        <v>59</v>
      </c>
      <c r="D305" s="82" t="s">
        <v>177</v>
      </c>
      <c r="E305" s="82"/>
      <c r="F305" s="79">
        <v>0.9</v>
      </c>
      <c r="G305" s="64">
        <v>0.92</v>
      </c>
      <c r="H305" s="64" t="str">
        <f t="shared" si="2527"/>
        <v>VG</v>
      </c>
      <c r="I305" s="64"/>
      <c r="J305" s="64"/>
      <c r="K305" s="64"/>
      <c r="L305" s="65">
        <v>-8.0000000000000002E-3</v>
      </c>
      <c r="M305" s="64" t="str">
        <f t="shared" si="2528"/>
        <v>VG</v>
      </c>
      <c r="N305" s="64"/>
      <c r="O305" s="64"/>
      <c r="P305" s="64"/>
      <c r="Q305" s="64">
        <v>0.28000000000000003</v>
      </c>
      <c r="R305" s="64" t="str">
        <f t="shared" si="2529"/>
        <v>VG</v>
      </c>
      <c r="S305" s="64"/>
      <c r="T305" s="64"/>
      <c r="U305" s="64"/>
      <c r="V305" s="64">
        <v>0.92500000000000004</v>
      </c>
      <c r="W305" s="64" t="str">
        <f t="shared" si="2530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98" t="s">
        <v>186</v>
      </c>
      <c r="E306" s="98"/>
      <c r="F306" s="79">
        <v>1.3</v>
      </c>
      <c r="G306" s="64">
        <v>0.86</v>
      </c>
      <c r="H306" s="64" t="str">
        <f t="shared" si="2527"/>
        <v>VG</v>
      </c>
      <c r="I306" s="64"/>
      <c r="J306" s="64"/>
      <c r="K306" s="64"/>
      <c r="L306" s="65">
        <v>0.14599999999999999</v>
      </c>
      <c r="M306" s="64" t="str">
        <f t="shared" si="2528"/>
        <v>S</v>
      </c>
      <c r="N306" s="64"/>
      <c r="O306" s="64"/>
      <c r="P306" s="64"/>
      <c r="Q306" s="64">
        <v>0.36</v>
      </c>
      <c r="R306" s="64" t="str">
        <f t="shared" si="2529"/>
        <v>VG</v>
      </c>
      <c r="S306" s="64"/>
      <c r="T306" s="64"/>
      <c r="U306" s="64"/>
      <c r="V306" s="64">
        <v>0.95</v>
      </c>
      <c r="W306" s="64" t="str">
        <f t="shared" si="2530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14161100</v>
      </c>
      <c r="B307" s="63">
        <v>23773429</v>
      </c>
      <c r="C307" s="63" t="s">
        <v>59</v>
      </c>
      <c r="D307" s="98" t="s">
        <v>204</v>
      </c>
      <c r="E307" s="98" t="s">
        <v>201</v>
      </c>
      <c r="F307" s="79">
        <v>0.8</v>
      </c>
      <c r="G307" s="64">
        <v>0.94</v>
      </c>
      <c r="H307" s="64" t="str">
        <f t="shared" ref="H307" si="2531">IF(G307&gt;0.8,"VG",IF(G307&gt;0.7,"G",IF(G307&gt;0.45,"S","NS")))</f>
        <v>VG</v>
      </c>
      <c r="I307" s="64"/>
      <c r="J307" s="64"/>
      <c r="K307" s="64"/>
      <c r="L307" s="65">
        <v>-8.9999999999999993E-3</v>
      </c>
      <c r="M307" s="64" t="str">
        <f t="shared" ref="M307" si="2532">IF(ABS(L307)&lt;5%,"VG",IF(ABS(L307)&lt;10%,"G",IF(ABS(L307)&lt;15%,"S","NS")))</f>
        <v>VG</v>
      </c>
      <c r="N307" s="64"/>
      <c r="O307" s="64"/>
      <c r="P307" s="64"/>
      <c r="Q307" s="64">
        <v>0.25</v>
      </c>
      <c r="R307" s="64" t="str">
        <f t="shared" ref="R307" si="2533">IF(Q307&lt;=0.5,"VG",IF(Q307&lt;=0.6,"G",IF(Q307&lt;=0.7,"S","NS")))</f>
        <v>VG</v>
      </c>
      <c r="S307" s="64"/>
      <c r="T307" s="64"/>
      <c r="U307" s="64"/>
      <c r="V307" s="64">
        <v>0.94</v>
      </c>
      <c r="W307" s="64" t="str">
        <f t="shared" ref="W307" si="2534">IF(V307&gt;0.85,"VG",IF(V307&gt;0.75,"G",IF(V307&gt;0.6,"S","NS")))</f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3">
      <c r="A308" s="63">
        <v>14161100</v>
      </c>
      <c r="B308" s="63">
        <v>23773429</v>
      </c>
      <c r="C308" s="63" t="s">
        <v>59</v>
      </c>
      <c r="D308" s="98" t="s">
        <v>212</v>
      </c>
      <c r="E308" s="98" t="s">
        <v>216</v>
      </c>
      <c r="F308" s="79">
        <v>0.8</v>
      </c>
      <c r="G308" s="64">
        <v>0.94</v>
      </c>
      <c r="H308" s="64" t="str">
        <f t="shared" ref="H308" si="2535">IF(G308&gt;0.8,"VG",IF(G308&gt;0.7,"G",IF(G308&gt;0.45,"S","NS")))</f>
        <v>VG</v>
      </c>
      <c r="I308" s="64"/>
      <c r="J308" s="64"/>
      <c r="K308" s="64"/>
      <c r="L308" s="65">
        <v>-6.0000000000000001E-3</v>
      </c>
      <c r="M308" s="64" t="str">
        <f t="shared" ref="M308" si="2536">IF(ABS(L308)&lt;5%,"VG",IF(ABS(L308)&lt;10%,"G",IF(ABS(L308)&lt;15%,"S","NS")))</f>
        <v>VG</v>
      </c>
      <c r="N308" s="64"/>
      <c r="O308" s="64"/>
      <c r="P308" s="64"/>
      <c r="Q308" s="64">
        <v>0.24</v>
      </c>
      <c r="R308" s="64" t="str">
        <f t="shared" ref="R308" si="2537">IF(Q308&lt;=0.5,"VG",IF(Q308&lt;=0.6,"G",IF(Q308&lt;=0.7,"S","NS")))</f>
        <v>VG</v>
      </c>
      <c r="S308" s="64"/>
      <c r="T308" s="64"/>
      <c r="U308" s="64"/>
      <c r="V308" s="64">
        <v>0.94</v>
      </c>
      <c r="W308" s="64" t="str">
        <f t="shared" ref="W308" si="2538">IF(V308&gt;0.85,"VG",IF(V308&gt;0.75,"G",IF(V308&gt;0.6,"S","NS")))</f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3">
      <c r="A309" s="63">
        <v>14161100</v>
      </c>
      <c r="B309" s="63">
        <v>23773429</v>
      </c>
      <c r="C309" s="63" t="s">
        <v>59</v>
      </c>
      <c r="D309" s="98" t="s">
        <v>228</v>
      </c>
      <c r="E309" s="98" t="s">
        <v>231</v>
      </c>
      <c r="F309" s="79">
        <v>0.8</v>
      </c>
      <c r="G309" s="64">
        <v>0.94</v>
      </c>
      <c r="H309" s="64" t="str">
        <f t="shared" ref="H309" si="2539">IF(G309&gt;0.8,"VG",IF(G309&gt;0.7,"G",IF(G309&gt;0.45,"S","NS")))</f>
        <v>VG</v>
      </c>
      <c r="I309" s="64"/>
      <c r="J309" s="64"/>
      <c r="K309" s="64"/>
      <c r="L309" s="65">
        <v>3.1E-2</v>
      </c>
      <c r="M309" s="64" t="str">
        <f t="shared" ref="M309" si="2540">IF(ABS(L309)&lt;5%,"VG",IF(ABS(L309)&lt;10%,"G",IF(ABS(L309)&lt;15%,"S","NS")))</f>
        <v>VG</v>
      </c>
      <c r="N309" s="64"/>
      <c r="O309" s="64"/>
      <c r="P309" s="64"/>
      <c r="Q309" s="64">
        <v>0.25</v>
      </c>
      <c r="R309" s="64" t="str">
        <f t="shared" ref="R309" si="2541">IF(Q309&lt;=0.5,"VG",IF(Q309&lt;=0.6,"G",IF(Q309&lt;=0.7,"S","NS")))</f>
        <v>VG</v>
      </c>
      <c r="S309" s="64"/>
      <c r="T309" s="64"/>
      <c r="U309" s="64"/>
      <c r="V309" s="64">
        <v>0.94</v>
      </c>
      <c r="W309" s="64" t="str">
        <f t="shared" ref="W309" si="2542">IF(V309&gt;0.85,"VG",IF(V309&gt;0.75,"G",IF(V309&gt;0.6,"S","NS")))</f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14161100</v>
      </c>
      <c r="B310" s="63">
        <v>23773429</v>
      </c>
      <c r="C310" s="63" t="s">
        <v>59</v>
      </c>
      <c r="D310" s="98" t="s">
        <v>251</v>
      </c>
      <c r="E310" s="98" t="s">
        <v>231</v>
      </c>
      <c r="F310" s="79">
        <v>0.9</v>
      </c>
      <c r="G310" s="64">
        <v>0.94</v>
      </c>
      <c r="H310" s="64" t="str">
        <f t="shared" ref="H310" si="2543">IF(G310&gt;0.8,"VG",IF(G310&gt;0.7,"G",IF(G310&gt;0.45,"S","NS")))</f>
        <v>VG</v>
      </c>
      <c r="I310" s="64"/>
      <c r="J310" s="64"/>
      <c r="K310" s="64"/>
      <c r="L310" s="65">
        <v>3.2000000000000001E-2</v>
      </c>
      <c r="M310" s="64" t="str">
        <f t="shared" ref="M310" si="2544">IF(ABS(L310)&lt;5%,"VG",IF(ABS(L310)&lt;10%,"G",IF(ABS(L310)&lt;15%,"S","NS")))</f>
        <v>VG</v>
      </c>
      <c r="N310" s="64"/>
      <c r="O310" s="64"/>
      <c r="P310" s="64"/>
      <c r="Q310" s="64">
        <v>0.25</v>
      </c>
      <c r="R310" s="64" t="str">
        <f t="shared" ref="R310" si="2545">IF(Q310&lt;=0.5,"VG",IF(Q310&lt;=0.6,"G",IF(Q310&lt;=0.7,"S","NS")))</f>
        <v>VG</v>
      </c>
      <c r="S310" s="64"/>
      <c r="T310" s="64"/>
      <c r="U310" s="64"/>
      <c r="V310" s="64">
        <v>0.94</v>
      </c>
      <c r="W310" s="64" t="str">
        <f t="shared" ref="W310" si="2546">IF(V310&gt;0.85,"VG",IF(V310&gt;0.75,"G",IF(V310&gt;0.6,"S","NS")))</f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76" customFormat="1" x14ac:dyDescent="0.3">
      <c r="A311" s="76">
        <v>14161100</v>
      </c>
      <c r="B311" s="76">
        <v>23773429</v>
      </c>
      <c r="C311" s="76" t="s">
        <v>59</v>
      </c>
      <c r="D311" s="141" t="s">
        <v>254</v>
      </c>
      <c r="E311" s="141" t="s">
        <v>256</v>
      </c>
      <c r="F311" s="77">
        <v>1.9</v>
      </c>
      <c r="G311" s="16">
        <v>0.74</v>
      </c>
      <c r="H311" s="16" t="str">
        <f t="shared" ref="H311" si="2547">IF(G311&gt;0.8,"VG",IF(G311&gt;0.7,"G",IF(G311&gt;0.45,"S","NS")))</f>
        <v>G</v>
      </c>
      <c r="I311" s="16"/>
      <c r="J311" s="16"/>
      <c r="K311" s="16"/>
      <c r="L311" s="28">
        <v>-0.17199999999999999</v>
      </c>
      <c r="M311" s="16" t="str">
        <f t="shared" ref="M311" si="2548">IF(ABS(L311)&lt;5%,"VG",IF(ABS(L311)&lt;10%,"G",IF(ABS(L311)&lt;15%,"S","NS")))</f>
        <v>NS</v>
      </c>
      <c r="N311" s="16"/>
      <c r="O311" s="16"/>
      <c r="P311" s="16"/>
      <c r="Q311" s="16">
        <v>0.47</v>
      </c>
      <c r="R311" s="16" t="str">
        <f t="shared" ref="R311" si="2549">IF(Q311&lt;=0.5,"VG",IF(Q311&lt;=0.6,"G",IF(Q311&lt;=0.7,"S","NS")))</f>
        <v>VG</v>
      </c>
      <c r="S311" s="16"/>
      <c r="T311" s="16"/>
      <c r="U311" s="16"/>
      <c r="V311" s="16">
        <v>0.94</v>
      </c>
      <c r="W311" s="16" t="str">
        <f t="shared" ref="W311" si="2550">IF(V311&gt;0.85,"VG",IF(V311&gt;0.75,"G",IF(V311&gt;0.6,"S","NS")))</f>
        <v>VG</v>
      </c>
      <c r="X311" s="16"/>
      <c r="Y311" s="16"/>
      <c r="Z311" s="16"/>
      <c r="AA311" s="16"/>
      <c r="AB311" s="28"/>
      <c r="AC311" s="16"/>
      <c r="AD311" s="16"/>
      <c r="AE311" s="16"/>
      <c r="AF311" s="28"/>
      <c r="AG311" s="16"/>
      <c r="AH311" s="16"/>
      <c r="AI311" s="16"/>
      <c r="AJ311" s="28"/>
      <c r="AK311" s="16"/>
      <c r="AL311" s="16"/>
    </row>
    <row r="312" spans="1:38" s="47" customFormat="1" x14ac:dyDescent="0.3">
      <c r="A312" s="47">
        <v>14161100</v>
      </c>
      <c r="B312" s="47">
        <v>23773429</v>
      </c>
      <c r="C312" s="47" t="s">
        <v>59</v>
      </c>
      <c r="D312" s="99" t="s">
        <v>359</v>
      </c>
      <c r="E312" s="99" t="s">
        <v>362</v>
      </c>
      <c r="F312" s="100">
        <v>1.9</v>
      </c>
      <c r="G312" s="49">
        <v>0.75</v>
      </c>
      <c r="H312" s="49" t="str">
        <f t="shared" ref="H312" si="2551">IF(G312&gt;0.8,"VG",IF(G312&gt;0.7,"G",IF(G312&gt;0.45,"S","NS")))</f>
        <v>G</v>
      </c>
      <c r="I312" s="49"/>
      <c r="J312" s="49"/>
      <c r="K312" s="49"/>
      <c r="L312" s="50">
        <v>-0.16900000000000001</v>
      </c>
      <c r="M312" s="49" t="str">
        <f t="shared" ref="M312" si="2552">IF(ABS(L312)&lt;5%,"VG",IF(ABS(L312)&lt;10%,"G",IF(ABS(L312)&lt;15%,"S","NS")))</f>
        <v>NS</v>
      </c>
      <c r="N312" s="49"/>
      <c r="O312" s="49"/>
      <c r="P312" s="49"/>
      <c r="Q312" s="49">
        <v>0.46</v>
      </c>
      <c r="R312" s="49" t="str">
        <f t="shared" ref="R312" si="2553">IF(Q312&lt;=0.5,"VG",IF(Q312&lt;=0.6,"G",IF(Q312&lt;=0.7,"S","NS")))</f>
        <v>VG</v>
      </c>
      <c r="S312" s="49"/>
      <c r="T312" s="49"/>
      <c r="U312" s="49"/>
      <c r="V312" s="49">
        <v>0.94</v>
      </c>
      <c r="W312" s="49" t="str">
        <f t="shared" ref="W312" si="2554">IF(V312&gt;0.85,"VG",IF(V312&gt;0.75,"G",IF(V312&gt;0.6,"S","NS")))</f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  <row r="313" spans="1:38" s="47" customFormat="1" x14ac:dyDescent="0.3">
      <c r="A313" s="47">
        <v>14161100</v>
      </c>
      <c r="B313" s="47">
        <v>23773429</v>
      </c>
      <c r="C313" s="47" t="s">
        <v>59</v>
      </c>
      <c r="D313" s="99" t="s">
        <v>364</v>
      </c>
      <c r="E313" s="99" t="s">
        <v>362</v>
      </c>
      <c r="F313" s="100">
        <v>1.9</v>
      </c>
      <c r="G313" s="49">
        <v>0.74</v>
      </c>
      <c r="H313" s="49" t="str">
        <f t="shared" ref="H313" si="2555">IF(G313&gt;0.8,"VG",IF(G313&gt;0.7,"G",IF(G313&gt;0.45,"S","NS")))</f>
        <v>G</v>
      </c>
      <c r="I313" s="49"/>
      <c r="J313" s="49"/>
      <c r="K313" s="49"/>
      <c r="L313" s="50">
        <v>-0.16900000000000001</v>
      </c>
      <c r="M313" s="49" t="str">
        <f t="shared" ref="M313" si="2556">IF(ABS(L313)&lt;5%,"VG",IF(ABS(L313)&lt;10%,"G",IF(ABS(L313)&lt;15%,"S","NS")))</f>
        <v>NS</v>
      </c>
      <c r="N313" s="49"/>
      <c r="O313" s="49"/>
      <c r="P313" s="49"/>
      <c r="Q313" s="49">
        <v>0.46</v>
      </c>
      <c r="R313" s="49" t="str">
        <f t="shared" ref="R313" si="2557">IF(Q313&lt;=0.5,"VG",IF(Q313&lt;=0.6,"G",IF(Q313&lt;=0.7,"S","NS")))</f>
        <v>VG</v>
      </c>
      <c r="S313" s="49"/>
      <c r="T313" s="49"/>
      <c r="U313" s="49"/>
      <c r="V313" s="49">
        <v>0.94</v>
      </c>
      <c r="W313" s="49" t="str">
        <f t="shared" ref="W313" si="2558">IF(V313&gt;0.85,"VG",IF(V313&gt;0.75,"G",IF(V313&gt;0.6,"S","NS")))</f>
        <v>VG</v>
      </c>
      <c r="X313" s="49"/>
      <c r="Y313" s="49"/>
      <c r="Z313" s="49"/>
      <c r="AA313" s="49"/>
      <c r="AB313" s="50"/>
      <c r="AC313" s="49"/>
      <c r="AD313" s="49"/>
      <c r="AE313" s="49"/>
      <c r="AF313" s="50"/>
      <c r="AG313" s="49"/>
      <c r="AH313" s="49"/>
      <c r="AI313" s="49"/>
      <c r="AJ313" s="50"/>
      <c r="AK313" s="49"/>
      <c r="AL313" s="49"/>
    </row>
    <row r="314" spans="1:38" s="47" customFormat="1" x14ac:dyDescent="0.3">
      <c r="A314" s="47">
        <v>14161100</v>
      </c>
      <c r="B314" s="47">
        <v>23773429</v>
      </c>
      <c r="C314" s="47" t="s">
        <v>59</v>
      </c>
      <c r="D314" s="99" t="s">
        <v>386</v>
      </c>
      <c r="E314" s="99" t="s">
        <v>362</v>
      </c>
      <c r="F314" s="100">
        <v>2</v>
      </c>
      <c r="G314" s="49">
        <v>0.73199999999999998</v>
      </c>
      <c r="H314" s="49" t="str">
        <f t="shared" ref="H314:H315" si="2559">IF(G314&gt;0.8,"VG",IF(G314&gt;0.7,"G",IF(G314&gt;0.45,"S","NS")))</f>
        <v>G</v>
      </c>
      <c r="I314" s="49"/>
      <c r="J314" s="49"/>
      <c r="K314" s="49"/>
      <c r="L314" s="50">
        <v>-0.16600000000000001</v>
      </c>
      <c r="M314" s="49" t="str">
        <f t="shared" ref="M314:M315" si="2560">IF(ABS(L314)&lt;5%,"VG",IF(ABS(L314)&lt;10%,"G",IF(ABS(L314)&lt;15%,"S","NS")))</f>
        <v>NS</v>
      </c>
      <c r="N314" s="49"/>
      <c r="O314" s="49"/>
      <c r="P314" s="49"/>
      <c r="Q314" s="49">
        <v>0.48</v>
      </c>
      <c r="R314" s="49" t="str">
        <f t="shared" ref="R314:R315" si="2561">IF(Q314&lt;=0.5,"VG",IF(Q314&lt;=0.6,"G",IF(Q314&lt;=0.7,"S","NS")))</f>
        <v>VG</v>
      </c>
      <c r="S314" s="49"/>
      <c r="T314" s="49"/>
      <c r="U314" s="49"/>
      <c r="V314" s="49">
        <v>0.89900000000000002</v>
      </c>
      <c r="W314" s="49" t="str">
        <f t="shared" ref="W314:W315" si="2562">IF(V314&gt;0.85,"VG",IF(V314&gt;0.75,"G",IF(V314&gt;0.6,"S","NS")))</f>
        <v>VG</v>
      </c>
      <c r="X314" s="49"/>
      <c r="Y314" s="49"/>
      <c r="Z314" s="49"/>
      <c r="AA314" s="49"/>
      <c r="AB314" s="50"/>
      <c r="AC314" s="49"/>
      <c r="AD314" s="49"/>
      <c r="AE314" s="49"/>
      <c r="AF314" s="50"/>
      <c r="AG314" s="49"/>
      <c r="AH314" s="49"/>
      <c r="AI314" s="49"/>
      <c r="AJ314" s="50"/>
      <c r="AK314" s="49"/>
      <c r="AL314" s="49"/>
    </row>
    <row r="315" spans="1:38" s="47" customFormat="1" x14ac:dyDescent="0.3">
      <c r="A315" s="47">
        <v>14161100</v>
      </c>
      <c r="B315" s="47">
        <v>23773429</v>
      </c>
      <c r="C315" s="47" t="s">
        <v>59</v>
      </c>
      <c r="D315" s="99" t="s">
        <v>400</v>
      </c>
      <c r="E315" s="99" t="s">
        <v>362</v>
      </c>
      <c r="F315" s="100">
        <v>1.8</v>
      </c>
      <c r="G315" s="49">
        <v>0.75</v>
      </c>
      <c r="H315" s="49" t="str">
        <f t="shared" si="2559"/>
        <v>G</v>
      </c>
      <c r="I315" s="49"/>
      <c r="J315" s="49"/>
      <c r="K315" s="49"/>
      <c r="L315" s="50">
        <v>-0.16800000000000001</v>
      </c>
      <c r="M315" s="49" t="str">
        <f t="shared" si="2560"/>
        <v>NS</v>
      </c>
      <c r="N315" s="49"/>
      <c r="O315" s="49"/>
      <c r="P315" s="49"/>
      <c r="Q315" s="49">
        <v>0.46</v>
      </c>
      <c r="R315" s="49" t="str">
        <f t="shared" si="2561"/>
        <v>VG</v>
      </c>
      <c r="S315" s="49"/>
      <c r="T315" s="49"/>
      <c r="U315" s="49"/>
      <c r="V315" s="49">
        <v>0.94</v>
      </c>
      <c r="W315" s="49" t="str">
        <f t="shared" si="2562"/>
        <v>VG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69" customFormat="1" x14ac:dyDescent="0.3">
      <c r="D316" s="140"/>
      <c r="E316" s="140"/>
      <c r="F316" s="80"/>
      <c r="G316" s="70"/>
      <c r="H316" s="70"/>
      <c r="I316" s="70"/>
      <c r="J316" s="70"/>
      <c r="K316" s="70"/>
      <c r="L316" s="71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1"/>
      <c r="AC316" s="70"/>
      <c r="AD316" s="70"/>
      <c r="AE316" s="70"/>
      <c r="AF316" s="71"/>
      <c r="AG316" s="70"/>
      <c r="AH316" s="70"/>
      <c r="AI316" s="70"/>
      <c r="AJ316" s="71"/>
      <c r="AK316" s="70"/>
      <c r="AL316" s="70"/>
    </row>
    <row r="317" spans="1:38" s="69" customFormat="1" x14ac:dyDescent="0.3">
      <c r="A317" s="69">
        <v>14162200</v>
      </c>
      <c r="B317" s="69">
        <v>23773405</v>
      </c>
      <c r="C317" s="69" t="s">
        <v>10</v>
      </c>
      <c r="D317" s="69" t="s">
        <v>160</v>
      </c>
      <c r="F317" s="77"/>
      <c r="G317" s="70">
        <v>0.23400000000000001</v>
      </c>
      <c r="H317" s="70" t="str">
        <f t="shared" ref="H317:H326" si="2563">IF(G317&gt;0.8,"VG",IF(G317&gt;0.7,"G",IF(G317&gt;0.45,"S","NS")))</f>
        <v>NS</v>
      </c>
      <c r="I317" s="70"/>
      <c r="J317" s="70"/>
      <c r="K317" s="70"/>
      <c r="L317" s="71">
        <v>0.21199999999999999</v>
      </c>
      <c r="M317" s="70" t="str">
        <f t="shared" ref="M317:M326" si="2564">IF(ABS(L317)&lt;5%,"VG",IF(ABS(L317)&lt;10%,"G",IF(ABS(L317)&lt;15%,"S","NS")))</f>
        <v>NS</v>
      </c>
      <c r="N317" s="70"/>
      <c r="O317" s="70"/>
      <c r="P317" s="70"/>
      <c r="Q317" s="70">
        <v>0.80800000000000005</v>
      </c>
      <c r="R317" s="70" t="str">
        <f t="shared" ref="R317:R326" si="2565">IF(Q317&lt;=0.5,"VG",IF(Q317&lt;=0.6,"G",IF(Q317&lt;=0.7,"S","NS")))</f>
        <v>NS</v>
      </c>
      <c r="S317" s="70"/>
      <c r="T317" s="70"/>
      <c r="U317" s="70"/>
      <c r="V317" s="70">
        <v>0.47</v>
      </c>
      <c r="W317" s="70" t="str">
        <f t="shared" ref="W317:W326" si="2566">IF(V317&gt;0.85,"VG",IF(V317&gt;0.75,"G",IF(V317&gt;0.6,"S","NS")))</f>
        <v>NS</v>
      </c>
      <c r="X317" s="70"/>
      <c r="Y317" s="70"/>
      <c r="Z317" s="70"/>
      <c r="AA317" s="70"/>
      <c r="AB317" s="71"/>
      <c r="AC317" s="70"/>
      <c r="AD317" s="70"/>
      <c r="AE317" s="70"/>
      <c r="AF317" s="71"/>
      <c r="AG317" s="70"/>
      <c r="AH317" s="70"/>
      <c r="AI317" s="70"/>
      <c r="AJ317" s="71"/>
      <c r="AK317" s="70"/>
      <c r="AL317" s="70"/>
    </row>
    <row r="318" spans="1:38" s="69" customFormat="1" x14ac:dyDescent="0.3">
      <c r="A318" s="69">
        <v>14162200</v>
      </c>
      <c r="B318" s="69">
        <v>23773405</v>
      </c>
      <c r="C318" s="69" t="s">
        <v>10</v>
      </c>
      <c r="D318" s="69" t="s">
        <v>162</v>
      </c>
      <c r="F318" s="77"/>
      <c r="G318" s="70">
        <v>-5.95</v>
      </c>
      <c r="H318" s="70" t="str">
        <f t="shared" si="2563"/>
        <v>NS</v>
      </c>
      <c r="I318" s="70"/>
      <c r="J318" s="70"/>
      <c r="K318" s="70"/>
      <c r="L318" s="71">
        <v>-0.44</v>
      </c>
      <c r="M318" s="70" t="str">
        <f t="shared" si="2564"/>
        <v>NS</v>
      </c>
      <c r="N318" s="70"/>
      <c r="O318" s="70"/>
      <c r="P318" s="70"/>
      <c r="Q318" s="70">
        <v>1.246</v>
      </c>
      <c r="R318" s="70" t="str">
        <f t="shared" si="2565"/>
        <v>NS</v>
      </c>
      <c r="S318" s="70"/>
      <c r="T318" s="70"/>
      <c r="U318" s="70"/>
      <c r="V318" s="70">
        <v>0.64600000000000002</v>
      </c>
      <c r="W318" s="70" t="str">
        <f t="shared" si="2566"/>
        <v>S</v>
      </c>
      <c r="X318" s="70"/>
      <c r="Y318" s="70"/>
      <c r="Z318" s="70"/>
      <c r="AA318" s="70"/>
      <c r="AB318" s="71"/>
      <c r="AC318" s="70"/>
      <c r="AD318" s="70"/>
      <c r="AE318" s="70"/>
      <c r="AF318" s="71"/>
      <c r="AG318" s="70"/>
      <c r="AH318" s="70"/>
      <c r="AI318" s="70"/>
      <c r="AJ318" s="71"/>
      <c r="AK318" s="70"/>
      <c r="AL318" s="70"/>
    </row>
    <row r="319" spans="1:38" s="63" customFormat="1" x14ac:dyDescent="0.3">
      <c r="A319" s="63">
        <v>14162200</v>
      </c>
      <c r="B319" s="63">
        <v>23773405</v>
      </c>
      <c r="C319" s="63" t="s">
        <v>10</v>
      </c>
      <c r="D319" s="63" t="s">
        <v>163</v>
      </c>
      <c r="F319" s="79">
        <v>0.09</v>
      </c>
      <c r="G319" s="64">
        <v>0.51700000000000002</v>
      </c>
      <c r="H319" s="64" t="str">
        <f t="shared" si="2563"/>
        <v>S</v>
      </c>
      <c r="I319" s="64"/>
      <c r="J319" s="64"/>
      <c r="K319" s="64"/>
      <c r="L319" s="65">
        <v>-1.0999999999999999E-2</v>
      </c>
      <c r="M319" s="64" t="str">
        <f t="shared" si="2564"/>
        <v>VG</v>
      </c>
      <c r="N319" s="64"/>
      <c r="O319" s="64"/>
      <c r="P319" s="64"/>
      <c r="Q319" s="64">
        <v>0.69399999999999995</v>
      </c>
      <c r="R319" s="64" t="str">
        <f t="shared" si="2565"/>
        <v>S</v>
      </c>
      <c r="S319" s="64"/>
      <c r="T319" s="64"/>
      <c r="U319" s="64"/>
      <c r="V319" s="64">
        <v>0.61699999999999999</v>
      </c>
      <c r="W319" s="64" t="str">
        <f t="shared" si="2566"/>
        <v>S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63" customFormat="1" x14ac:dyDescent="0.3">
      <c r="A320" s="63">
        <v>14162200</v>
      </c>
      <c r="B320" s="63">
        <v>23773405</v>
      </c>
      <c r="C320" s="63" t="s">
        <v>10</v>
      </c>
      <c r="D320" s="63" t="s">
        <v>166</v>
      </c>
      <c r="F320" s="79">
        <v>0.09</v>
      </c>
      <c r="G320" s="64">
        <v>0.51700000000000002</v>
      </c>
      <c r="H320" s="64" t="str">
        <f t="shared" si="2563"/>
        <v>S</v>
      </c>
      <c r="I320" s="64"/>
      <c r="J320" s="64"/>
      <c r="K320" s="64"/>
      <c r="L320" s="65">
        <v>-1.0999999999999999E-2</v>
      </c>
      <c r="M320" s="64" t="str">
        <f t="shared" si="2564"/>
        <v>VG</v>
      </c>
      <c r="N320" s="64"/>
      <c r="O320" s="64"/>
      <c r="P320" s="64"/>
      <c r="Q320" s="64">
        <v>0.69399999999999995</v>
      </c>
      <c r="R320" s="64" t="str">
        <f t="shared" si="2565"/>
        <v>S</v>
      </c>
      <c r="S320" s="64"/>
      <c r="T320" s="64"/>
      <c r="U320" s="64"/>
      <c r="V320" s="64">
        <v>0.61599999999999999</v>
      </c>
      <c r="W320" s="64" t="str">
        <f t="shared" si="2566"/>
        <v>S</v>
      </c>
      <c r="X320" s="64"/>
      <c r="Y320" s="64"/>
      <c r="Z320" s="64"/>
      <c r="AA320" s="64"/>
      <c r="AB320" s="65"/>
      <c r="AC320" s="64"/>
      <c r="AD320" s="64"/>
      <c r="AE320" s="64"/>
      <c r="AF320" s="65"/>
      <c r="AG320" s="64"/>
      <c r="AH320" s="64"/>
      <c r="AI320" s="64"/>
      <c r="AJ320" s="65"/>
      <c r="AK320" s="64"/>
      <c r="AL320" s="64"/>
    </row>
    <row r="321" spans="1:38" s="76" customFormat="1" x14ac:dyDescent="0.3">
      <c r="A321" s="76">
        <v>14162200</v>
      </c>
      <c r="B321" s="76">
        <v>23773405</v>
      </c>
      <c r="C321" s="76" t="s">
        <v>10</v>
      </c>
      <c r="D321" s="76" t="s">
        <v>167</v>
      </c>
      <c r="F321" s="77">
        <v>1.25</v>
      </c>
      <c r="G321" s="16">
        <v>0.17799999999999999</v>
      </c>
      <c r="H321" s="16" t="str">
        <f t="shared" si="2563"/>
        <v>NS</v>
      </c>
      <c r="I321" s="16"/>
      <c r="J321" s="16"/>
      <c r="K321" s="16"/>
      <c r="L321" s="28">
        <v>-0.13</v>
      </c>
      <c r="M321" s="16" t="str">
        <f t="shared" si="2564"/>
        <v>S</v>
      </c>
      <c r="N321" s="16"/>
      <c r="O321" s="16"/>
      <c r="P321" s="16"/>
      <c r="Q321" s="16">
        <v>0.85399999999999998</v>
      </c>
      <c r="R321" s="16" t="str">
        <f t="shared" si="2565"/>
        <v>NS</v>
      </c>
      <c r="S321" s="16"/>
      <c r="T321" s="16"/>
      <c r="U321" s="16"/>
      <c r="V321" s="16">
        <v>0.61599999999999999</v>
      </c>
      <c r="W321" s="16" t="str">
        <f t="shared" si="2566"/>
        <v>S</v>
      </c>
      <c r="X321" s="16"/>
      <c r="Y321" s="16"/>
      <c r="Z321" s="16"/>
      <c r="AA321" s="16"/>
      <c r="AB321" s="28"/>
      <c r="AC321" s="16"/>
      <c r="AD321" s="16"/>
      <c r="AE321" s="16"/>
      <c r="AF321" s="28"/>
      <c r="AG321" s="16"/>
      <c r="AH321" s="16"/>
      <c r="AI321" s="16"/>
      <c r="AJ321" s="28"/>
      <c r="AK321" s="16"/>
      <c r="AL321" s="16"/>
    </row>
    <row r="322" spans="1:38" s="63" customFormat="1" x14ac:dyDescent="0.3">
      <c r="A322" s="63">
        <v>14162200</v>
      </c>
      <c r="B322" s="63">
        <v>23773405</v>
      </c>
      <c r="C322" s="63" t="s">
        <v>10</v>
      </c>
      <c r="D322" s="63" t="s">
        <v>174</v>
      </c>
      <c r="F322" s="79">
        <v>2</v>
      </c>
      <c r="G322" s="64">
        <v>0.51200000000000001</v>
      </c>
      <c r="H322" s="64" t="str">
        <f t="shared" si="2563"/>
        <v>S</v>
      </c>
      <c r="I322" s="64"/>
      <c r="J322" s="64"/>
      <c r="K322" s="64"/>
      <c r="L322" s="65">
        <v>-6.0000000000000001E-3</v>
      </c>
      <c r="M322" s="64" t="str">
        <f t="shared" si="2564"/>
        <v>VG</v>
      </c>
      <c r="N322" s="64"/>
      <c r="O322" s="64"/>
      <c r="P322" s="64"/>
      <c r="Q322" s="81">
        <v>0.70199999999999996</v>
      </c>
      <c r="R322" s="64" t="str">
        <f t="shared" si="2565"/>
        <v>NS</v>
      </c>
      <c r="S322" s="64"/>
      <c r="T322" s="64"/>
      <c r="U322" s="64"/>
      <c r="V322" s="64">
        <v>0.58899999999999997</v>
      </c>
      <c r="W322" s="64" t="str">
        <f t="shared" si="2566"/>
        <v>NS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ht="28.8" x14ac:dyDescent="0.3">
      <c r="A323" s="63">
        <v>14162200</v>
      </c>
      <c r="B323" s="63">
        <v>23773405</v>
      </c>
      <c r="C323" s="63" t="s">
        <v>10</v>
      </c>
      <c r="D323" s="82" t="s">
        <v>175</v>
      </c>
      <c r="E323" s="82"/>
      <c r="F323" s="79">
        <v>2</v>
      </c>
      <c r="G323" s="64">
        <v>0.53</v>
      </c>
      <c r="H323" s="64" t="str">
        <f t="shared" si="2563"/>
        <v>S</v>
      </c>
      <c r="I323" s="64"/>
      <c r="J323" s="64"/>
      <c r="K323" s="64"/>
      <c r="L323" s="65">
        <v>1.2E-2</v>
      </c>
      <c r="M323" s="64" t="str">
        <f t="shared" si="2564"/>
        <v>VG</v>
      </c>
      <c r="N323" s="64"/>
      <c r="O323" s="64"/>
      <c r="P323" s="64"/>
      <c r="Q323" s="64">
        <v>0.69</v>
      </c>
      <c r="R323" s="64" t="str">
        <f t="shared" si="2565"/>
        <v>S</v>
      </c>
      <c r="S323" s="64"/>
      <c r="T323" s="64"/>
      <c r="U323" s="64"/>
      <c r="V323" s="64">
        <v>0.6</v>
      </c>
      <c r="W323" s="64" t="str">
        <f t="shared" si="2566"/>
        <v>NS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63" customFormat="1" x14ac:dyDescent="0.3">
      <c r="A324" s="63">
        <v>14162200</v>
      </c>
      <c r="B324" s="63">
        <v>23773405</v>
      </c>
      <c r="C324" s="63" t="s">
        <v>10</v>
      </c>
      <c r="D324" s="82" t="s">
        <v>177</v>
      </c>
      <c r="E324" s="82"/>
      <c r="F324" s="79">
        <v>1.8</v>
      </c>
      <c r="G324" s="64">
        <v>0.54</v>
      </c>
      <c r="H324" s="64" t="str">
        <f t="shared" si="2563"/>
        <v>S</v>
      </c>
      <c r="I324" s="64"/>
      <c r="J324" s="64"/>
      <c r="K324" s="64"/>
      <c r="L324" s="65">
        <v>0.13300000000000001</v>
      </c>
      <c r="M324" s="64" t="str">
        <f t="shared" si="2564"/>
        <v>S</v>
      </c>
      <c r="N324" s="64"/>
      <c r="O324" s="64"/>
      <c r="P324" s="64"/>
      <c r="Q324" s="64">
        <v>0.65</v>
      </c>
      <c r="R324" s="64" t="str">
        <f t="shared" si="2565"/>
        <v>S</v>
      </c>
      <c r="S324" s="64"/>
      <c r="T324" s="64"/>
      <c r="U324" s="64"/>
      <c r="V324" s="64">
        <v>0.63</v>
      </c>
      <c r="W324" s="64" t="str">
        <f t="shared" si="2566"/>
        <v>S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76" customFormat="1" x14ac:dyDescent="0.3">
      <c r="A325" s="76">
        <v>14162200</v>
      </c>
      <c r="B325" s="76">
        <v>23773405</v>
      </c>
      <c r="C325" s="76" t="s">
        <v>10</v>
      </c>
      <c r="D325" s="110" t="s">
        <v>178</v>
      </c>
      <c r="E325" s="110"/>
      <c r="F325" s="77">
        <v>2.2999999999999998</v>
      </c>
      <c r="G325" s="16">
        <v>0.23</v>
      </c>
      <c r="H325" s="16" t="str">
        <f t="shared" si="2563"/>
        <v>NS</v>
      </c>
      <c r="I325" s="16"/>
      <c r="J325" s="16"/>
      <c r="K325" s="16"/>
      <c r="L325" s="28">
        <v>0.35799999999999998</v>
      </c>
      <c r="M325" s="16" t="str">
        <f t="shared" si="2564"/>
        <v>NS</v>
      </c>
      <c r="N325" s="16"/>
      <c r="O325" s="16"/>
      <c r="P325" s="16"/>
      <c r="Q325" s="16">
        <v>0.74</v>
      </c>
      <c r="R325" s="16" t="str">
        <f t="shared" si="2565"/>
        <v>NS</v>
      </c>
      <c r="S325" s="16"/>
      <c r="T325" s="16"/>
      <c r="U325" s="16"/>
      <c r="V325" s="16">
        <v>0.63</v>
      </c>
      <c r="W325" s="16" t="str">
        <f t="shared" si="2566"/>
        <v>S</v>
      </c>
      <c r="X325" s="16"/>
      <c r="Y325" s="16"/>
      <c r="Z325" s="16"/>
      <c r="AA325" s="16"/>
      <c r="AB325" s="28"/>
      <c r="AC325" s="16"/>
      <c r="AD325" s="16"/>
      <c r="AE325" s="16"/>
      <c r="AF325" s="28"/>
      <c r="AG325" s="16"/>
      <c r="AH325" s="16"/>
      <c r="AI325" s="16"/>
      <c r="AJ325" s="28"/>
      <c r="AK325" s="16"/>
      <c r="AL325" s="16"/>
    </row>
    <row r="326" spans="1:38" s="76" customFormat="1" x14ac:dyDescent="0.3">
      <c r="A326" s="76">
        <v>14162200</v>
      </c>
      <c r="B326" s="76">
        <v>23773405</v>
      </c>
      <c r="C326" s="76" t="s">
        <v>10</v>
      </c>
      <c r="D326" s="110" t="s">
        <v>186</v>
      </c>
      <c r="E326" s="110"/>
      <c r="F326" s="77">
        <v>2.4</v>
      </c>
      <c r="G326" s="16">
        <v>0.21</v>
      </c>
      <c r="H326" s="16" t="str">
        <f t="shared" si="2563"/>
        <v>NS</v>
      </c>
      <c r="I326" s="16"/>
      <c r="J326" s="16"/>
      <c r="K326" s="16"/>
      <c r="L326" s="28">
        <v>0.37</v>
      </c>
      <c r="M326" s="16" t="str">
        <f t="shared" si="2564"/>
        <v>NS</v>
      </c>
      <c r="N326" s="16"/>
      <c r="O326" s="16"/>
      <c r="P326" s="16"/>
      <c r="Q326" s="16">
        <v>0.63</v>
      </c>
      <c r="R326" s="16" t="str">
        <f t="shared" si="2565"/>
        <v>S</v>
      </c>
      <c r="S326" s="16"/>
      <c r="T326" s="16"/>
      <c r="U326" s="16"/>
      <c r="V326" s="16">
        <v>0.63</v>
      </c>
      <c r="W326" s="16" t="str">
        <f t="shared" si="2566"/>
        <v>S</v>
      </c>
      <c r="X326" s="16"/>
      <c r="Y326" s="16"/>
      <c r="Z326" s="16"/>
      <c r="AA326" s="16"/>
      <c r="AB326" s="28"/>
      <c r="AC326" s="16"/>
      <c r="AD326" s="16"/>
      <c r="AE326" s="16"/>
      <c r="AF326" s="28"/>
      <c r="AG326" s="16"/>
      <c r="AH326" s="16"/>
      <c r="AI326" s="16"/>
      <c r="AJ326" s="28"/>
      <c r="AK326" s="16"/>
      <c r="AL326" s="16"/>
    </row>
    <row r="327" spans="1:38" s="76" customFormat="1" x14ac:dyDescent="0.3">
      <c r="A327" s="76">
        <v>14162200</v>
      </c>
      <c r="B327" s="76">
        <v>23773405</v>
      </c>
      <c r="C327" s="76" t="s">
        <v>10</v>
      </c>
      <c r="D327" s="110" t="s">
        <v>204</v>
      </c>
      <c r="E327" s="110" t="s">
        <v>200</v>
      </c>
      <c r="F327" s="77">
        <v>1.8</v>
      </c>
      <c r="G327" s="16">
        <v>0.56999999999999995</v>
      </c>
      <c r="H327" s="16" t="str">
        <f t="shared" ref="H327" si="2567">IF(G327&gt;0.8,"VG",IF(G327&gt;0.7,"G",IF(G327&gt;0.45,"S","NS")))</f>
        <v>S</v>
      </c>
      <c r="I327" s="16"/>
      <c r="J327" s="16"/>
      <c r="K327" s="16"/>
      <c r="L327" s="28">
        <v>0.13700000000000001</v>
      </c>
      <c r="M327" s="16" t="str">
        <f t="shared" ref="M327" si="2568">IF(ABS(L327)&lt;5%,"VG",IF(ABS(L327)&lt;10%,"G",IF(ABS(L327)&lt;15%,"S","NS")))</f>
        <v>S</v>
      </c>
      <c r="N327" s="16"/>
      <c r="O327" s="16"/>
      <c r="P327" s="16"/>
      <c r="Q327" s="16">
        <v>0.63</v>
      </c>
      <c r="R327" s="16" t="str">
        <f t="shared" ref="R327" si="2569">IF(Q327&lt;=0.5,"VG",IF(Q327&lt;=0.6,"G",IF(Q327&lt;=0.7,"S","NS")))</f>
        <v>S</v>
      </c>
      <c r="S327" s="16"/>
      <c r="T327" s="16"/>
      <c r="U327" s="16"/>
      <c r="V327" s="16">
        <v>0.65</v>
      </c>
      <c r="W327" s="16" t="str">
        <f t="shared" ref="W327" si="2570">IF(V327&gt;0.85,"VG",IF(V327&gt;0.75,"G",IF(V327&gt;0.6,"S","NS")))</f>
        <v>S</v>
      </c>
      <c r="X327" s="16"/>
      <c r="Y327" s="16"/>
      <c r="Z327" s="16"/>
      <c r="AA327" s="16"/>
      <c r="AB327" s="28"/>
      <c r="AC327" s="16"/>
      <c r="AD327" s="16"/>
      <c r="AE327" s="16"/>
      <c r="AF327" s="28"/>
      <c r="AG327" s="16"/>
      <c r="AH327" s="16"/>
      <c r="AI327" s="16"/>
      <c r="AJ327" s="28"/>
      <c r="AK327" s="16"/>
      <c r="AL327" s="16"/>
    </row>
    <row r="328" spans="1:38" s="47" customFormat="1" x14ac:dyDescent="0.3">
      <c r="A328" s="47">
        <v>14162200</v>
      </c>
      <c r="B328" s="47">
        <v>23773405</v>
      </c>
      <c r="C328" s="47" t="s">
        <v>10</v>
      </c>
      <c r="D328" s="112" t="s">
        <v>212</v>
      </c>
      <c r="E328" s="112" t="s">
        <v>215</v>
      </c>
      <c r="F328" s="100">
        <v>1.8</v>
      </c>
      <c r="G328" s="49">
        <v>0.56000000000000005</v>
      </c>
      <c r="H328" s="49" t="str">
        <f t="shared" ref="H328" si="2571">IF(G328&gt;0.8,"VG",IF(G328&gt;0.7,"G",IF(G328&gt;0.45,"S","NS")))</f>
        <v>S</v>
      </c>
      <c r="I328" s="49"/>
      <c r="J328" s="49"/>
      <c r="K328" s="49"/>
      <c r="L328" s="50">
        <v>0.13600000000000001</v>
      </c>
      <c r="M328" s="49" t="str">
        <f t="shared" ref="M328" si="2572">IF(ABS(L328)&lt;5%,"VG",IF(ABS(L328)&lt;10%,"G",IF(ABS(L328)&lt;15%,"S","NS")))</f>
        <v>S</v>
      </c>
      <c r="N328" s="49"/>
      <c r="O328" s="49"/>
      <c r="P328" s="49"/>
      <c r="Q328" s="49">
        <v>0.64</v>
      </c>
      <c r="R328" s="49" t="str">
        <f t="shared" ref="R328" si="2573">IF(Q328&lt;=0.5,"VG",IF(Q328&lt;=0.6,"G",IF(Q328&lt;=0.7,"S","NS")))</f>
        <v>S</v>
      </c>
      <c r="S328" s="49"/>
      <c r="T328" s="49"/>
      <c r="U328" s="49"/>
      <c r="V328" s="49">
        <v>0.64</v>
      </c>
      <c r="W328" s="49" t="str">
        <f t="shared" ref="W328" si="2574">IF(V328&gt;0.85,"VG",IF(V328&gt;0.75,"G",IF(V328&gt;0.6,"S","NS")))</f>
        <v>S</v>
      </c>
      <c r="X328" s="49"/>
      <c r="Y328" s="49"/>
      <c r="Z328" s="49"/>
      <c r="AA328" s="49"/>
      <c r="AB328" s="50"/>
      <c r="AC328" s="49"/>
      <c r="AD328" s="49"/>
      <c r="AE328" s="49"/>
      <c r="AF328" s="50"/>
      <c r="AG328" s="49"/>
      <c r="AH328" s="49"/>
      <c r="AI328" s="49"/>
      <c r="AJ328" s="50"/>
      <c r="AK328" s="49"/>
      <c r="AL328" s="49"/>
    </row>
    <row r="329" spans="1:38" s="30" customFormat="1" x14ac:dyDescent="0.3">
      <c r="A329" s="30">
        <v>14162200</v>
      </c>
      <c r="B329" s="30">
        <v>23773405</v>
      </c>
      <c r="C329" s="30" t="s">
        <v>10</v>
      </c>
      <c r="D329" s="131" t="s">
        <v>228</v>
      </c>
      <c r="E329" s="131" t="s">
        <v>230</v>
      </c>
      <c r="F329" s="116">
        <v>2.6</v>
      </c>
      <c r="G329" s="24">
        <v>-0.06</v>
      </c>
      <c r="H329" s="24" t="str">
        <f t="shared" ref="H329" si="2575">IF(G329&gt;0.8,"VG",IF(G329&gt;0.7,"G",IF(G329&gt;0.45,"S","NS")))</f>
        <v>NS</v>
      </c>
      <c r="I329" s="24"/>
      <c r="J329" s="24"/>
      <c r="K329" s="24"/>
      <c r="L329" s="25">
        <v>0.44600000000000001</v>
      </c>
      <c r="M329" s="24" t="str">
        <f t="shared" ref="M329" si="2576">IF(ABS(L329)&lt;5%,"VG",IF(ABS(L329)&lt;10%,"G",IF(ABS(L329)&lt;15%,"S","NS")))</f>
        <v>NS</v>
      </c>
      <c r="N329" s="24"/>
      <c r="O329" s="24"/>
      <c r="P329" s="24"/>
      <c r="Q329" s="24">
        <v>0.83</v>
      </c>
      <c r="R329" s="24" t="str">
        <f t="shared" ref="R329" si="2577">IF(Q329&lt;=0.5,"VG",IF(Q329&lt;=0.6,"G",IF(Q329&lt;=0.7,"S","NS")))</f>
        <v>NS</v>
      </c>
      <c r="S329" s="24"/>
      <c r="T329" s="24"/>
      <c r="U329" s="24"/>
      <c r="V329" s="24">
        <v>0.56000000000000005</v>
      </c>
      <c r="W329" s="24" t="str">
        <f t="shared" ref="W329" si="2578">IF(V329&gt;0.85,"VG",IF(V329&gt;0.75,"G",IF(V329&gt;0.6,"S","NS")))</f>
        <v>NS</v>
      </c>
      <c r="X329" s="24"/>
      <c r="Y329" s="24"/>
      <c r="Z329" s="24"/>
      <c r="AA329" s="24"/>
      <c r="AB329" s="25"/>
      <c r="AC329" s="24"/>
      <c r="AD329" s="24"/>
      <c r="AE329" s="24"/>
      <c r="AF329" s="25"/>
      <c r="AG329" s="24"/>
      <c r="AH329" s="24"/>
      <c r="AI329" s="24"/>
      <c r="AJ329" s="25"/>
      <c r="AK329" s="24"/>
      <c r="AL329" s="24"/>
    </row>
    <row r="330" spans="1:38" s="30" customFormat="1" x14ac:dyDescent="0.3">
      <c r="A330" s="30">
        <v>14162200</v>
      </c>
      <c r="B330" s="30">
        <v>23773405</v>
      </c>
      <c r="C330" s="30" t="s">
        <v>10</v>
      </c>
      <c r="D330" s="131" t="s">
        <v>240</v>
      </c>
      <c r="E330" s="131" t="s">
        <v>241</v>
      </c>
      <c r="F330" s="116">
        <v>2.2000000000000002</v>
      </c>
      <c r="G330" s="24">
        <v>0.18</v>
      </c>
      <c r="H330" s="24" t="str">
        <f t="shared" ref="H330:H331" si="2579">IF(G330&gt;0.8,"VG",IF(G330&gt;0.7,"G",IF(G330&gt;0.45,"S","NS")))</f>
        <v>NS</v>
      </c>
      <c r="I330" s="24"/>
      <c r="J330" s="24"/>
      <c r="K330" s="24"/>
      <c r="L330" s="25">
        <v>0.35399999999999998</v>
      </c>
      <c r="M330" s="24" t="str">
        <f t="shared" ref="M330:M331" si="2580">IF(ABS(L330)&lt;5%,"VG",IF(ABS(L330)&lt;10%,"G",IF(ABS(L330)&lt;15%,"S","NS")))</f>
        <v>NS</v>
      </c>
      <c r="N330" s="24"/>
      <c r="O330" s="24"/>
      <c r="P330" s="24"/>
      <c r="Q330" s="24">
        <v>0.77</v>
      </c>
      <c r="R330" s="24" t="str">
        <f t="shared" ref="R330:R331" si="2581">IF(Q330&lt;=0.5,"VG",IF(Q330&lt;=0.6,"G",IF(Q330&lt;=0.7,"S","NS")))</f>
        <v>NS</v>
      </c>
      <c r="S330" s="24"/>
      <c r="T330" s="24"/>
      <c r="U330" s="24"/>
      <c r="V330" s="24">
        <v>0.62</v>
      </c>
      <c r="W330" s="24" t="str">
        <f t="shared" ref="W330:W331" si="2582">IF(V330&gt;0.85,"VG",IF(V330&gt;0.75,"G",IF(V330&gt;0.6,"S","NS")))</f>
        <v>S</v>
      </c>
      <c r="X330" s="24"/>
      <c r="Y330" s="24"/>
      <c r="Z330" s="24"/>
      <c r="AA330" s="24"/>
      <c r="AB330" s="25"/>
      <c r="AC330" s="24"/>
      <c r="AD330" s="24"/>
      <c r="AE330" s="24"/>
      <c r="AF330" s="25"/>
      <c r="AG330" s="24"/>
      <c r="AH330" s="24"/>
      <c r="AI330" s="24"/>
      <c r="AJ330" s="25"/>
      <c r="AK330" s="24"/>
      <c r="AL330" s="24"/>
    </row>
    <row r="331" spans="1:38" s="76" customFormat="1" x14ac:dyDescent="0.3">
      <c r="A331" s="76">
        <v>14162200</v>
      </c>
      <c r="B331" s="76">
        <v>23773405</v>
      </c>
      <c r="C331" s="76" t="s">
        <v>10</v>
      </c>
      <c r="D331" s="110" t="s">
        <v>251</v>
      </c>
      <c r="E331" s="110" t="s">
        <v>253</v>
      </c>
      <c r="F331" s="77">
        <v>2.2000000000000002</v>
      </c>
      <c r="G331" s="16">
        <v>0.18</v>
      </c>
      <c r="H331" s="16" t="str">
        <f t="shared" si="2579"/>
        <v>NS</v>
      </c>
      <c r="I331" s="16"/>
      <c r="J331" s="16"/>
      <c r="K331" s="16"/>
      <c r="L331" s="28">
        <v>0.35199999999999998</v>
      </c>
      <c r="M331" s="16" t="str">
        <f t="shared" si="2580"/>
        <v>NS</v>
      </c>
      <c r="N331" s="16"/>
      <c r="O331" s="16"/>
      <c r="P331" s="16"/>
      <c r="Q331" s="16">
        <v>0.77</v>
      </c>
      <c r="R331" s="16" t="str">
        <f t="shared" si="2581"/>
        <v>NS</v>
      </c>
      <c r="S331" s="16"/>
      <c r="T331" s="16"/>
      <c r="U331" s="16"/>
      <c r="V331" s="16">
        <v>0.62</v>
      </c>
      <c r="W331" s="16" t="str">
        <f t="shared" si="2582"/>
        <v>S</v>
      </c>
      <c r="X331" s="16"/>
      <c r="Y331" s="16"/>
      <c r="Z331" s="16"/>
      <c r="AA331" s="16"/>
      <c r="AB331" s="28"/>
      <c r="AC331" s="16"/>
      <c r="AD331" s="16"/>
      <c r="AE331" s="16"/>
      <c r="AF331" s="28"/>
      <c r="AG331" s="16"/>
      <c r="AH331" s="16"/>
      <c r="AI331" s="16"/>
      <c r="AJ331" s="28"/>
      <c r="AK331" s="16"/>
      <c r="AL331" s="16"/>
    </row>
    <row r="332" spans="1:38" s="47" customFormat="1" x14ac:dyDescent="0.3">
      <c r="A332" s="47">
        <v>14162200</v>
      </c>
      <c r="B332" s="47">
        <v>23773405</v>
      </c>
      <c r="C332" s="47" t="s">
        <v>10</v>
      </c>
      <c r="D332" s="112" t="s">
        <v>254</v>
      </c>
      <c r="E332" s="112" t="s">
        <v>231</v>
      </c>
      <c r="F332" s="100">
        <v>1.6</v>
      </c>
      <c r="G332" s="49">
        <v>0.54</v>
      </c>
      <c r="H332" s="49" t="str">
        <f t="shared" ref="H332" si="2583">IF(G332&gt;0.8,"VG",IF(G332&gt;0.7,"G",IF(G332&gt;0.45,"S","NS")))</f>
        <v>S</v>
      </c>
      <c r="I332" s="49"/>
      <c r="J332" s="49"/>
      <c r="K332" s="49"/>
      <c r="L332" s="50">
        <v>4.2999999999999997E-2</v>
      </c>
      <c r="M332" s="49" t="str">
        <f t="shared" ref="M332" si="2584">IF(ABS(L332)&lt;5%,"VG",IF(ABS(L332)&lt;10%,"G",IF(ABS(L332)&lt;15%,"S","NS")))</f>
        <v>VG</v>
      </c>
      <c r="N332" s="49"/>
      <c r="O332" s="49"/>
      <c r="P332" s="49"/>
      <c r="Q332" s="49">
        <v>0.67</v>
      </c>
      <c r="R332" s="49" t="str">
        <f t="shared" ref="R332" si="2585">IF(Q332&lt;=0.5,"VG",IF(Q332&lt;=0.6,"G",IF(Q332&lt;=0.7,"S","NS")))</f>
        <v>S</v>
      </c>
      <c r="S332" s="49"/>
      <c r="T332" s="49"/>
      <c r="U332" s="49"/>
      <c r="V332" s="49">
        <v>0.60199999999999998</v>
      </c>
      <c r="W332" s="49" t="str">
        <f t="shared" ref="W332" si="2586">IF(V332&gt;0.85,"VG",IF(V332&gt;0.75,"G",IF(V332&gt;0.6,"S","NS")))</f>
        <v>S</v>
      </c>
      <c r="X332" s="49"/>
      <c r="Y332" s="49"/>
      <c r="Z332" s="49"/>
      <c r="AA332" s="49"/>
      <c r="AB332" s="50"/>
      <c r="AC332" s="49"/>
      <c r="AD332" s="49"/>
      <c r="AE332" s="49"/>
      <c r="AF332" s="50"/>
      <c r="AG332" s="49"/>
      <c r="AH332" s="49"/>
      <c r="AI332" s="49"/>
      <c r="AJ332" s="50"/>
      <c r="AK332" s="49"/>
      <c r="AL332" s="49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359</v>
      </c>
      <c r="E333" s="112" t="s">
        <v>361</v>
      </c>
      <c r="F333" s="100">
        <v>1.6</v>
      </c>
      <c r="G333" s="49">
        <v>0.53</v>
      </c>
      <c r="H333" s="49" t="str">
        <f t="shared" ref="H333" si="2587">IF(G333&gt;0.8,"VG",IF(G333&gt;0.7,"G",IF(G333&gt;0.45,"S","NS")))</f>
        <v>S</v>
      </c>
      <c r="I333" s="49"/>
      <c r="J333" s="49"/>
      <c r="K333" s="49"/>
      <c r="L333" s="50">
        <v>3.4000000000000002E-2</v>
      </c>
      <c r="M333" s="49" t="str">
        <f t="shared" ref="M333" si="2588">IF(ABS(L333)&lt;5%,"VG",IF(ABS(L333)&lt;10%,"G",IF(ABS(L333)&lt;15%,"S","NS")))</f>
        <v>VG</v>
      </c>
      <c r="N333" s="49"/>
      <c r="O333" s="49"/>
      <c r="P333" s="49"/>
      <c r="Q333" s="49">
        <v>0.68</v>
      </c>
      <c r="R333" s="49" t="str">
        <f t="shared" ref="R333" si="2589">IF(Q333&lt;=0.5,"VG",IF(Q333&lt;=0.6,"G",IF(Q333&lt;=0.7,"S","NS")))</f>
        <v>S</v>
      </c>
      <c r="S333" s="49"/>
      <c r="T333" s="49"/>
      <c r="U333" s="49"/>
      <c r="V333" s="49">
        <v>0.57499999999999996</v>
      </c>
      <c r="W333" s="49" t="str">
        <f t="shared" ref="W333" si="2590">IF(V333&gt;0.85,"VG",IF(V333&gt;0.75,"G",IF(V333&gt;0.6,"S","NS")))</f>
        <v>NS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47" customFormat="1" x14ac:dyDescent="0.3">
      <c r="A334" s="47">
        <v>14162200</v>
      </c>
      <c r="B334" s="47">
        <v>23773405</v>
      </c>
      <c r="C334" s="47" t="s">
        <v>10</v>
      </c>
      <c r="D334" s="112" t="s">
        <v>364</v>
      </c>
      <c r="E334" s="112" t="s">
        <v>361</v>
      </c>
      <c r="F334" s="100">
        <v>1.6</v>
      </c>
      <c r="G334" s="49">
        <v>0.53</v>
      </c>
      <c r="H334" s="49" t="str">
        <f t="shared" ref="H334" si="2591">IF(G334&gt;0.8,"VG",IF(G334&gt;0.7,"G",IF(G334&gt;0.45,"S","NS")))</f>
        <v>S</v>
      </c>
      <c r="I334" s="49"/>
      <c r="J334" s="49"/>
      <c r="K334" s="49"/>
      <c r="L334" s="50">
        <v>3.3000000000000002E-2</v>
      </c>
      <c r="M334" s="49" t="str">
        <f t="shared" ref="M334" si="2592">IF(ABS(L334)&lt;5%,"VG",IF(ABS(L334)&lt;10%,"G",IF(ABS(L334)&lt;15%,"S","NS")))</f>
        <v>VG</v>
      </c>
      <c r="N334" s="49"/>
      <c r="O334" s="49"/>
      <c r="P334" s="49"/>
      <c r="Q334" s="49">
        <v>0.68</v>
      </c>
      <c r="R334" s="49" t="str">
        <f t="shared" ref="R334" si="2593">IF(Q334&lt;=0.5,"VG",IF(Q334&lt;=0.6,"G",IF(Q334&lt;=0.7,"S","NS")))</f>
        <v>S</v>
      </c>
      <c r="S334" s="49"/>
      <c r="T334" s="49"/>
      <c r="U334" s="49"/>
      <c r="V334" s="49">
        <v>0.56999999999999995</v>
      </c>
      <c r="W334" s="49" t="str">
        <f t="shared" ref="W334" si="2594">IF(V334&gt;0.85,"VG",IF(V334&gt;0.75,"G",IF(V334&gt;0.6,"S","NS")))</f>
        <v>NS</v>
      </c>
      <c r="X334" s="49"/>
      <c r="Y334" s="49"/>
      <c r="Z334" s="49"/>
      <c r="AA334" s="49"/>
      <c r="AB334" s="50"/>
      <c r="AC334" s="49"/>
      <c r="AD334" s="49"/>
      <c r="AE334" s="49"/>
      <c r="AF334" s="50"/>
      <c r="AG334" s="49"/>
      <c r="AH334" s="49"/>
      <c r="AI334" s="49"/>
      <c r="AJ334" s="50"/>
      <c r="AK334" s="49"/>
      <c r="AL334" s="49"/>
    </row>
    <row r="335" spans="1:38" s="47" customFormat="1" x14ac:dyDescent="0.3">
      <c r="A335" s="47">
        <v>14162200</v>
      </c>
      <c r="B335" s="47">
        <v>23773405</v>
      </c>
      <c r="C335" s="47" t="s">
        <v>10</v>
      </c>
      <c r="D335" s="112" t="s">
        <v>386</v>
      </c>
      <c r="E335" s="112" t="s">
        <v>388</v>
      </c>
      <c r="F335" s="100">
        <v>1.4</v>
      </c>
      <c r="G335" s="49">
        <v>0.56100000000000005</v>
      </c>
      <c r="H335" s="49" t="str">
        <f t="shared" ref="H335:H336" si="2595">IF(G335&gt;0.8,"VG",IF(G335&gt;0.7,"G",IF(G335&gt;0.45,"S","NS")))</f>
        <v>S</v>
      </c>
      <c r="I335" s="49"/>
      <c r="J335" s="49"/>
      <c r="K335" s="49"/>
      <c r="L335" s="50">
        <v>4.3999999999999997E-2</v>
      </c>
      <c r="M335" s="49" t="str">
        <f t="shared" ref="M335:M336" si="2596">IF(ABS(L335)&lt;5%,"VG",IF(ABS(L335)&lt;10%,"G",IF(ABS(L335)&lt;15%,"S","NS")))</f>
        <v>VG</v>
      </c>
      <c r="N335" s="49"/>
      <c r="O335" s="49"/>
      <c r="P335" s="49"/>
      <c r="Q335" s="49">
        <v>0.66</v>
      </c>
      <c r="R335" s="49" t="str">
        <f t="shared" ref="R335:R336" si="2597">IF(Q335&lt;=0.5,"VG",IF(Q335&lt;=0.6,"G",IF(Q335&lt;=0.7,"S","NS")))</f>
        <v>S</v>
      </c>
      <c r="S335" s="49"/>
      <c r="T335" s="49"/>
      <c r="U335" s="49"/>
      <c r="V335" s="49">
        <v>0.58199999999999996</v>
      </c>
      <c r="W335" s="49" t="str">
        <f t="shared" ref="W335:W336" si="2598">IF(V335&gt;0.85,"VG",IF(V335&gt;0.75,"G",IF(V335&gt;0.6,"S","NS")))</f>
        <v>NS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47" customFormat="1" x14ac:dyDescent="0.3">
      <c r="A336" s="47">
        <v>14162200</v>
      </c>
      <c r="B336" s="47">
        <v>23773405</v>
      </c>
      <c r="C336" s="47" t="s">
        <v>10</v>
      </c>
      <c r="D336" s="112" t="s">
        <v>397</v>
      </c>
      <c r="E336" s="112" t="s">
        <v>403</v>
      </c>
      <c r="F336" s="100">
        <v>1.6</v>
      </c>
      <c r="G336" s="49">
        <v>0.54</v>
      </c>
      <c r="H336" s="49" t="str">
        <f t="shared" si="2595"/>
        <v>S</v>
      </c>
      <c r="I336" s="49"/>
      <c r="J336" s="49"/>
      <c r="K336" s="49"/>
      <c r="L336" s="50">
        <v>3.1E-2</v>
      </c>
      <c r="M336" s="49" t="str">
        <f t="shared" si="2596"/>
        <v>VG</v>
      </c>
      <c r="N336" s="49"/>
      <c r="O336" s="49"/>
      <c r="P336" s="49"/>
      <c r="Q336" s="49">
        <v>0.68</v>
      </c>
      <c r="R336" s="49" t="str">
        <f t="shared" si="2597"/>
        <v>S</v>
      </c>
      <c r="S336" s="49"/>
      <c r="T336" s="49"/>
      <c r="U336" s="49"/>
      <c r="V336" s="49">
        <v>0.57699999999999996</v>
      </c>
      <c r="W336" s="49" t="str">
        <f t="shared" si="2598"/>
        <v>NS</v>
      </c>
      <c r="X336" s="49"/>
      <c r="Y336" s="49"/>
      <c r="Z336" s="49"/>
      <c r="AA336" s="49"/>
      <c r="AB336" s="50"/>
      <c r="AC336" s="49"/>
      <c r="AD336" s="49"/>
      <c r="AE336" s="49"/>
      <c r="AF336" s="50"/>
      <c r="AG336" s="49"/>
      <c r="AH336" s="49"/>
      <c r="AI336" s="49"/>
      <c r="AJ336" s="50"/>
      <c r="AK336" s="49"/>
      <c r="AL336" s="49"/>
    </row>
    <row r="337" spans="1:38" s="69" customFormat="1" x14ac:dyDescent="0.3">
      <c r="F337" s="80"/>
      <c r="G337" s="70"/>
      <c r="H337" s="70"/>
      <c r="I337" s="70"/>
      <c r="J337" s="70"/>
      <c r="K337" s="70"/>
      <c r="L337" s="71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1"/>
      <c r="AC337" s="70"/>
      <c r="AD337" s="70"/>
      <c r="AE337" s="70"/>
      <c r="AF337" s="71"/>
      <c r="AG337" s="70"/>
      <c r="AH337" s="70"/>
      <c r="AI337" s="70"/>
      <c r="AJ337" s="71"/>
      <c r="AK337" s="70"/>
      <c r="AL337" s="70"/>
    </row>
    <row r="338" spans="1:38" x14ac:dyDescent="0.3">
      <c r="A338">
        <v>14162500</v>
      </c>
      <c r="B338">
        <v>23772909</v>
      </c>
      <c r="C338" t="s">
        <v>11</v>
      </c>
      <c r="D338" t="s">
        <v>55</v>
      </c>
      <c r="G338" s="16">
        <v>0.88500000000000001</v>
      </c>
      <c r="H338" s="16" t="str">
        <f t="shared" ref="H338:H350" si="2599">IF(G338&gt;0.8,"VG",IF(G338&gt;0.7,"G",IF(G338&gt;0.45,"S","NS")))</f>
        <v>VG</v>
      </c>
      <c r="L338" s="19">
        <v>-1.6E-2</v>
      </c>
      <c r="M338" s="19" t="str">
        <f t="shared" ref="M338:M350" si="2600">IF(ABS(L338)&lt;5%,"VG",IF(ABS(L338)&lt;10%,"G",IF(ABS(L338)&lt;15%,"S","NS")))</f>
        <v>VG</v>
      </c>
      <c r="Q338" s="17">
        <v>0.33700000000000002</v>
      </c>
      <c r="R338" s="17" t="str">
        <f t="shared" ref="R338:R350" si="2601">IF(Q338&lt;=0.5,"VG",IF(Q338&lt;=0.6,"G",IF(Q338&lt;=0.7,"S","NS")))</f>
        <v>VG</v>
      </c>
      <c r="V338" s="18">
        <v>0.92100000000000004</v>
      </c>
      <c r="W338" s="18" t="str">
        <f t="shared" ref="W338:W350" si="2602">IF(V338&gt;0.85,"VG",IF(V338&gt;0.75,"G",IF(V338&gt;0.6,"S","NS")))</f>
        <v>VG</v>
      </c>
    </row>
    <row r="339" spans="1:38" s="69" customFormat="1" x14ac:dyDescent="0.3">
      <c r="A339" s="69">
        <v>14162500</v>
      </c>
      <c r="B339" s="69">
        <v>23772909</v>
      </c>
      <c r="C339" s="69" t="s">
        <v>11</v>
      </c>
      <c r="D339" s="69" t="s">
        <v>163</v>
      </c>
      <c r="F339" s="80"/>
      <c r="G339" s="70">
        <v>0.877</v>
      </c>
      <c r="H339" s="70" t="str">
        <f t="shared" si="2599"/>
        <v>VG</v>
      </c>
      <c r="I339" s="70"/>
      <c r="J339" s="70"/>
      <c r="K339" s="70"/>
      <c r="L339" s="71">
        <v>-6.0000000000000001E-3</v>
      </c>
      <c r="M339" s="71" t="str">
        <f t="shared" si="2600"/>
        <v>VG</v>
      </c>
      <c r="N339" s="70"/>
      <c r="O339" s="70"/>
      <c r="P339" s="70"/>
      <c r="Q339" s="70">
        <v>0.34899999999999998</v>
      </c>
      <c r="R339" s="70" t="str">
        <f t="shared" si="2601"/>
        <v>VG</v>
      </c>
      <c r="S339" s="70"/>
      <c r="T339" s="70"/>
      <c r="U339" s="70"/>
      <c r="V339" s="70">
        <v>0.90100000000000002</v>
      </c>
      <c r="W339" s="70" t="str">
        <f t="shared" si="2602"/>
        <v>VG</v>
      </c>
      <c r="X339" s="70"/>
      <c r="Y339" s="70"/>
      <c r="Z339" s="70"/>
      <c r="AA339" s="70"/>
      <c r="AB339" s="71"/>
      <c r="AC339" s="70"/>
      <c r="AD339" s="70"/>
      <c r="AE339" s="70"/>
      <c r="AF339" s="71"/>
      <c r="AG339" s="70"/>
      <c r="AH339" s="70"/>
      <c r="AI339" s="70"/>
      <c r="AJ339" s="71"/>
      <c r="AK339" s="70"/>
      <c r="AL339" s="70"/>
    </row>
    <row r="340" spans="1:38" s="69" customFormat="1" x14ac:dyDescent="0.3">
      <c r="A340" s="69">
        <v>14162500</v>
      </c>
      <c r="B340" s="69">
        <v>23772909</v>
      </c>
      <c r="C340" s="69" t="s">
        <v>11</v>
      </c>
      <c r="D340" s="69" t="s">
        <v>165</v>
      </c>
      <c r="F340" s="80"/>
      <c r="G340" s="70">
        <v>0.78400000000000003</v>
      </c>
      <c r="H340" s="70" t="str">
        <f t="shared" si="2599"/>
        <v>G</v>
      </c>
      <c r="I340" s="70"/>
      <c r="J340" s="70"/>
      <c r="K340" s="70"/>
      <c r="L340" s="71">
        <v>-4.4999999999999998E-2</v>
      </c>
      <c r="M340" s="71" t="str">
        <f t="shared" si="2600"/>
        <v>VG</v>
      </c>
      <c r="N340" s="70"/>
      <c r="O340" s="70"/>
      <c r="P340" s="70"/>
      <c r="Q340" s="70">
        <v>0.45800000000000002</v>
      </c>
      <c r="R340" s="70" t="str">
        <f t="shared" si="2601"/>
        <v>VG</v>
      </c>
      <c r="S340" s="70"/>
      <c r="T340" s="70"/>
      <c r="U340" s="70"/>
      <c r="V340" s="70">
        <v>0.876</v>
      </c>
      <c r="W340" s="70" t="str">
        <f t="shared" si="2602"/>
        <v>VG</v>
      </c>
      <c r="X340" s="70"/>
      <c r="Y340" s="70"/>
      <c r="Z340" s="70"/>
      <c r="AA340" s="70"/>
      <c r="AB340" s="71"/>
      <c r="AC340" s="70"/>
      <c r="AD340" s="70"/>
      <c r="AE340" s="70"/>
      <c r="AF340" s="71"/>
      <c r="AG340" s="70"/>
      <c r="AH340" s="70"/>
      <c r="AI340" s="70"/>
      <c r="AJ340" s="71"/>
      <c r="AK340" s="70"/>
      <c r="AL340" s="70"/>
    </row>
    <row r="341" spans="1:38" s="69" customFormat="1" x14ac:dyDescent="0.3">
      <c r="A341" s="69">
        <v>14162500</v>
      </c>
      <c r="B341" s="69">
        <v>23772909</v>
      </c>
      <c r="C341" s="69" t="s">
        <v>11</v>
      </c>
      <c r="D341" s="69" t="s">
        <v>168</v>
      </c>
      <c r="F341" s="80"/>
      <c r="G341" s="70">
        <v>0.9</v>
      </c>
      <c r="H341" s="70" t="str">
        <f t="shared" si="2599"/>
        <v>VG</v>
      </c>
      <c r="I341" s="70"/>
      <c r="J341" s="70"/>
      <c r="K341" s="70"/>
      <c r="L341" s="71">
        <v>8.9999999999999993E-3</v>
      </c>
      <c r="M341" s="71" t="str">
        <f t="shared" si="2600"/>
        <v>VG</v>
      </c>
      <c r="N341" s="70"/>
      <c r="O341" s="70"/>
      <c r="P341" s="70"/>
      <c r="Q341" s="70">
        <v>0.315</v>
      </c>
      <c r="R341" s="70" t="str">
        <f t="shared" si="2601"/>
        <v>VG</v>
      </c>
      <c r="S341" s="70"/>
      <c r="T341" s="70"/>
      <c r="U341" s="70"/>
      <c r="V341" s="70">
        <v>0.91500000000000004</v>
      </c>
      <c r="W341" s="70" t="str">
        <f t="shared" si="2602"/>
        <v>VG</v>
      </c>
      <c r="X341" s="70"/>
      <c r="Y341" s="70"/>
      <c r="Z341" s="70"/>
      <c r="AA341" s="70"/>
      <c r="AB341" s="71"/>
      <c r="AC341" s="70"/>
      <c r="AD341" s="70"/>
      <c r="AE341" s="70"/>
      <c r="AF341" s="71"/>
      <c r="AG341" s="70"/>
      <c r="AH341" s="70"/>
      <c r="AI341" s="70"/>
      <c r="AJ341" s="71"/>
      <c r="AK341" s="70"/>
      <c r="AL341" s="70"/>
    </row>
    <row r="342" spans="1:38" s="63" customFormat="1" x14ac:dyDescent="0.3">
      <c r="A342" s="63">
        <v>14162500</v>
      </c>
      <c r="B342" s="63">
        <v>23772909</v>
      </c>
      <c r="C342" s="63" t="s">
        <v>11</v>
      </c>
      <c r="D342" s="63" t="s">
        <v>169</v>
      </c>
      <c r="F342" s="79"/>
      <c r="G342" s="64">
        <v>0.877</v>
      </c>
      <c r="H342" s="64" t="str">
        <f t="shared" si="2599"/>
        <v>VG</v>
      </c>
      <c r="I342" s="64"/>
      <c r="J342" s="64"/>
      <c r="K342" s="64"/>
      <c r="L342" s="65">
        <v>-1.7999999999999999E-2</v>
      </c>
      <c r="M342" s="65" t="str">
        <f t="shared" si="2600"/>
        <v>VG</v>
      </c>
      <c r="N342" s="64"/>
      <c r="O342" s="64"/>
      <c r="P342" s="64"/>
      <c r="Q342" s="64">
        <v>0.34899999999999998</v>
      </c>
      <c r="R342" s="64" t="str">
        <f t="shared" si="2601"/>
        <v>VG</v>
      </c>
      <c r="S342" s="64"/>
      <c r="T342" s="64"/>
      <c r="U342" s="64"/>
      <c r="V342" s="64">
        <v>0.92900000000000005</v>
      </c>
      <c r="W342" s="64" t="str">
        <f t="shared" si="2602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76" customFormat="1" x14ac:dyDescent="0.3">
      <c r="A343" s="76">
        <v>14162500</v>
      </c>
      <c r="B343" s="76">
        <v>23772909</v>
      </c>
      <c r="C343" s="76" t="s">
        <v>11</v>
      </c>
      <c r="D343" s="76" t="s">
        <v>170</v>
      </c>
      <c r="F343" s="77"/>
      <c r="G343" s="16">
        <v>-0.108</v>
      </c>
      <c r="H343" s="16" t="str">
        <f t="shared" si="2599"/>
        <v>NS</v>
      </c>
      <c r="I343" s="16"/>
      <c r="J343" s="16"/>
      <c r="K343" s="16"/>
      <c r="L343" s="28">
        <v>-0.16300000000000001</v>
      </c>
      <c r="M343" s="28" t="str">
        <f t="shared" si="2600"/>
        <v>NS</v>
      </c>
      <c r="N343" s="16"/>
      <c r="O343" s="16"/>
      <c r="P343" s="16"/>
      <c r="Q343" s="16">
        <v>0.89500000000000002</v>
      </c>
      <c r="R343" s="16" t="str">
        <f t="shared" si="2601"/>
        <v>NS</v>
      </c>
      <c r="S343" s="16"/>
      <c r="T343" s="16"/>
      <c r="U343" s="16"/>
      <c r="V343" s="16">
        <v>0.94799999999999995</v>
      </c>
      <c r="W343" s="16" t="str">
        <f t="shared" si="2602"/>
        <v>VG</v>
      </c>
      <c r="X343" s="16"/>
      <c r="Y343" s="16"/>
      <c r="Z343" s="16"/>
      <c r="AA343" s="16"/>
      <c r="AB343" s="28"/>
      <c r="AC343" s="16"/>
      <c r="AD343" s="16"/>
      <c r="AE343" s="16"/>
      <c r="AF343" s="28"/>
      <c r="AG343" s="16"/>
      <c r="AH343" s="16"/>
      <c r="AI343" s="16"/>
      <c r="AJ343" s="28"/>
      <c r="AK343" s="16"/>
      <c r="AL343" s="16"/>
    </row>
    <row r="344" spans="1:38" s="63" customFormat="1" x14ac:dyDescent="0.3">
      <c r="A344" s="63">
        <v>14162500</v>
      </c>
      <c r="B344" s="63">
        <v>23772909</v>
      </c>
      <c r="C344" s="63" t="s">
        <v>11</v>
      </c>
      <c r="D344" s="63" t="s">
        <v>172</v>
      </c>
      <c r="F344" s="79">
        <v>1.6</v>
      </c>
      <c r="G344" s="64">
        <v>0.47299999999999998</v>
      </c>
      <c r="H344" s="64" t="str">
        <f t="shared" si="2599"/>
        <v>S</v>
      </c>
      <c r="I344" s="64"/>
      <c r="J344" s="64"/>
      <c r="K344" s="64"/>
      <c r="L344" s="65">
        <v>-0.109</v>
      </c>
      <c r="M344" s="65" t="str">
        <f t="shared" si="2600"/>
        <v>S</v>
      </c>
      <c r="N344" s="64"/>
      <c r="O344" s="64"/>
      <c r="P344" s="64"/>
      <c r="Q344" s="64">
        <v>0.67700000000000005</v>
      </c>
      <c r="R344" s="64" t="str">
        <f t="shared" si="2601"/>
        <v>S</v>
      </c>
      <c r="S344" s="64"/>
      <c r="T344" s="64"/>
      <c r="U344" s="64"/>
      <c r="V344" s="64">
        <v>0.94799999999999995</v>
      </c>
      <c r="W344" s="64" t="str">
        <f t="shared" si="2602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14162500</v>
      </c>
      <c r="B345" s="63">
        <v>23772909</v>
      </c>
      <c r="C345" s="63" t="s">
        <v>11</v>
      </c>
      <c r="D345" s="63" t="s">
        <v>174</v>
      </c>
      <c r="F345" s="79">
        <v>1.6</v>
      </c>
      <c r="G345" s="64">
        <v>0.48</v>
      </c>
      <c r="H345" s="64" t="str">
        <f t="shared" si="2599"/>
        <v>S</v>
      </c>
      <c r="I345" s="64"/>
      <c r="J345" s="64"/>
      <c r="K345" s="64"/>
      <c r="L345" s="65">
        <v>-0.108</v>
      </c>
      <c r="M345" s="65" t="str">
        <f t="shared" si="2600"/>
        <v>S</v>
      </c>
      <c r="N345" s="64"/>
      <c r="O345" s="64"/>
      <c r="P345" s="64"/>
      <c r="Q345" s="64">
        <v>0.67700000000000005</v>
      </c>
      <c r="R345" s="64" t="str">
        <f t="shared" si="2601"/>
        <v>S</v>
      </c>
      <c r="S345" s="64"/>
      <c r="T345" s="64"/>
      <c r="U345" s="64"/>
      <c r="V345" s="64">
        <v>0.94799999999999995</v>
      </c>
      <c r="W345" s="64" t="str">
        <f t="shared" si="2602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ht="28.8" x14ac:dyDescent="0.3">
      <c r="A346" s="63">
        <v>14162500</v>
      </c>
      <c r="B346" s="63">
        <v>23772909</v>
      </c>
      <c r="C346" s="63" t="s">
        <v>11</v>
      </c>
      <c r="D346" s="82" t="s">
        <v>175</v>
      </c>
      <c r="E346" s="82"/>
      <c r="F346" s="79">
        <v>1.5</v>
      </c>
      <c r="G346" s="64">
        <v>0.53</v>
      </c>
      <c r="H346" s="64" t="str">
        <f t="shared" si="2599"/>
        <v>S</v>
      </c>
      <c r="I346" s="64"/>
      <c r="J346" s="64"/>
      <c r="K346" s="64"/>
      <c r="L346" s="65">
        <v>-9.2999999999999999E-2</v>
      </c>
      <c r="M346" s="65" t="str">
        <f t="shared" si="2600"/>
        <v>G</v>
      </c>
      <c r="N346" s="64"/>
      <c r="O346" s="64"/>
      <c r="P346" s="64"/>
      <c r="Q346" s="64">
        <v>0.65</v>
      </c>
      <c r="R346" s="64" t="str">
        <f t="shared" si="2601"/>
        <v>S</v>
      </c>
      <c r="S346" s="64"/>
      <c r="T346" s="64"/>
      <c r="U346" s="64"/>
      <c r="V346" s="64">
        <v>0.94799999999999995</v>
      </c>
      <c r="W346" s="64" t="str">
        <f t="shared" si="2602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3">
      <c r="A347" s="63">
        <v>14162500</v>
      </c>
      <c r="B347" s="63">
        <v>23772909</v>
      </c>
      <c r="C347" s="63" t="s">
        <v>11</v>
      </c>
      <c r="D347" s="82" t="s">
        <v>177</v>
      </c>
      <c r="E347" s="82"/>
      <c r="F347" s="79">
        <v>1</v>
      </c>
      <c r="G347" s="64">
        <v>0.83</v>
      </c>
      <c r="H347" s="64" t="str">
        <f t="shared" si="2599"/>
        <v>VG</v>
      </c>
      <c r="I347" s="64"/>
      <c r="J347" s="64"/>
      <c r="K347" s="64"/>
      <c r="L347" s="65">
        <v>7.0000000000000007E-2</v>
      </c>
      <c r="M347" s="65" t="str">
        <f t="shared" si="2600"/>
        <v>G</v>
      </c>
      <c r="N347" s="64"/>
      <c r="O347" s="64"/>
      <c r="P347" s="64"/>
      <c r="Q347" s="64">
        <v>0.41</v>
      </c>
      <c r="R347" s="64" t="str">
        <f t="shared" si="2601"/>
        <v>VG</v>
      </c>
      <c r="S347" s="64"/>
      <c r="T347" s="64"/>
      <c r="U347" s="64"/>
      <c r="V347" s="64">
        <v>0.94</v>
      </c>
      <c r="W347" s="64" t="str">
        <f t="shared" si="2602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x14ac:dyDescent="0.3">
      <c r="A348" s="63">
        <v>14162500</v>
      </c>
      <c r="B348" s="63">
        <v>23772909</v>
      </c>
      <c r="C348" s="63" t="s">
        <v>11</v>
      </c>
      <c r="D348" s="82" t="s">
        <v>186</v>
      </c>
      <c r="E348" s="82"/>
      <c r="F348" s="79">
        <v>0.9</v>
      </c>
      <c r="G348" s="64">
        <v>0.86</v>
      </c>
      <c r="H348" s="64" t="str">
        <f t="shared" si="2599"/>
        <v>VG</v>
      </c>
      <c r="I348" s="64"/>
      <c r="J348" s="64"/>
      <c r="K348" s="64"/>
      <c r="L348" s="65">
        <v>9.1999999999999998E-2</v>
      </c>
      <c r="M348" s="65" t="str">
        <f t="shared" si="2600"/>
        <v>G</v>
      </c>
      <c r="N348" s="64"/>
      <c r="O348" s="64"/>
      <c r="P348" s="64"/>
      <c r="Q348" s="64">
        <v>0.36</v>
      </c>
      <c r="R348" s="64" t="str">
        <f t="shared" si="2601"/>
        <v>VG</v>
      </c>
      <c r="S348" s="64"/>
      <c r="T348" s="64"/>
      <c r="U348" s="64"/>
      <c r="V348" s="64">
        <v>0.96</v>
      </c>
      <c r="W348" s="64" t="str">
        <f t="shared" si="2602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63" customFormat="1" ht="27" customHeight="1" x14ac:dyDescent="0.3">
      <c r="A349" s="63">
        <v>14162500</v>
      </c>
      <c r="B349" s="63">
        <v>23772909</v>
      </c>
      <c r="C349" s="63" t="s">
        <v>11</v>
      </c>
      <c r="D349" s="82" t="s">
        <v>189</v>
      </c>
      <c r="E349" s="82"/>
      <c r="F349" s="79">
        <v>0.7</v>
      </c>
      <c r="G349" s="64">
        <v>0.91</v>
      </c>
      <c r="H349" s="64" t="str">
        <f t="shared" si="2599"/>
        <v>VG</v>
      </c>
      <c r="I349" s="64"/>
      <c r="J349" s="64"/>
      <c r="K349" s="64"/>
      <c r="L349" s="65">
        <v>-4.0000000000000001E-3</v>
      </c>
      <c r="M349" s="65" t="str">
        <f t="shared" si="2600"/>
        <v>VG</v>
      </c>
      <c r="N349" s="64"/>
      <c r="O349" s="64"/>
      <c r="P349" s="64"/>
      <c r="Q349" s="64">
        <v>0.31</v>
      </c>
      <c r="R349" s="64" t="str">
        <f t="shared" si="2601"/>
        <v>VG</v>
      </c>
      <c r="S349" s="64"/>
      <c r="T349" s="64"/>
      <c r="U349" s="64"/>
      <c r="V349" s="64">
        <v>0.96</v>
      </c>
      <c r="W349" s="64" t="str">
        <f t="shared" si="2602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120" customFormat="1" x14ac:dyDescent="0.3">
      <c r="A350" s="120">
        <v>14162500</v>
      </c>
      <c r="B350" s="120">
        <v>23772909</v>
      </c>
      <c r="C350" s="120" t="s">
        <v>11</v>
      </c>
      <c r="D350" s="120" t="s">
        <v>192</v>
      </c>
      <c r="E350" s="120" t="s">
        <v>193</v>
      </c>
      <c r="F350" s="121">
        <v>0.7</v>
      </c>
      <c r="G350" s="122">
        <v>0.89</v>
      </c>
      <c r="H350" s="122" t="str">
        <f t="shared" si="2599"/>
        <v>VG</v>
      </c>
      <c r="I350" s="122"/>
      <c r="J350" s="122"/>
      <c r="K350" s="122"/>
      <c r="L350" s="123">
        <v>-1.2999999999999999E-2</v>
      </c>
      <c r="M350" s="123" t="str">
        <f t="shared" si="2600"/>
        <v>VG</v>
      </c>
      <c r="N350" s="122"/>
      <c r="O350" s="122"/>
      <c r="P350" s="122"/>
      <c r="Q350" s="122">
        <v>0.33</v>
      </c>
      <c r="R350" s="122" t="str">
        <f t="shared" si="2601"/>
        <v>VG</v>
      </c>
      <c r="S350" s="122"/>
      <c r="T350" s="122"/>
      <c r="U350" s="122"/>
      <c r="V350" s="122">
        <v>0.96</v>
      </c>
      <c r="W350" s="122" t="str">
        <f t="shared" si="2602"/>
        <v>VG</v>
      </c>
      <c r="X350" s="122"/>
      <c r="Y350" s="122"/>
      <c r="Z350" s="122"/>
      <c r="AA350" s="122"/>
      <c r="AB350" s="123"/>
      <c r="AC350" s="122"/>
      <c r="AD350" s="122"/>
      <c r="AE350" s="122"/>
      <c r="AF350" s="123"/>
      <c r="AG350" s="122"/>
      <c r="AH350" s="122"/>
      <c r="AI350" s="122"/>
      <c r="AJ350" s="123"/>
      <c r="AK350" s="122"/>
      <c r="AL350" s="122"/>
    </row>
    <row r="351" spans="1:38" s="120" customFormat="1" x14ac:dyDescent="0.3">
      <c r="A351" s="120">
        <v>14162500</v>
      </c>
      <c r="B351" s="120">
        <v>23772909</v>
      </c>
      <c r="C351" s="120" t="s">
        <v>11</v>
      </c>
      <c r="D351" s="120" t="s">
        <v>204</v>
      </c>
      <c r="E351" s="120" t="s">
        <v>199</v>
      </c>
      <c r="F351" s="121">
        <v>0.9</v>
      </c>
      <c r="G351" s="122">
        <v>0.82</v>
      </c>
      <c r="H351" s="122" t="str">
        <f t="shared" ref="H351" si="2603">IF(G351&gt;0.8,"VG",IF(G351&gt;0.7,"G",IF(G351&gt;0.45,"S","NS")))</f>
        <v>VG</v>
      </c>
      <c r="I351" s="122"/>
      <c r="J351" s="122"/>
      <c r="K351" s="122"/>
      <c r="L351" s="123">
        <v>-3.5999999999999997E-2</v>
      </c>
      <c r="M351" s="123" t="str">
        <f t="shared" ref="M351" si="2604">IF(ABS(L351)&lt;5%,"VG",IF(ABS(L351)&lt;10%,"G",IF(ABS(L351)&lt;15%,"S","NS")))</f>
        <v>VG</v>
      </c>
      <c r="N351" s="122"/>
      <c r="O351" s="122"/>
      <c r="P351" s="122"/>
      <c r="Q351" s="122">
        <v>0.43</v>
      </c>
      <c r="R351" s="122" t="str">
        <f t="shared" ref="R351" si="2605">IF(Q351&lt;=0.5,"VG",IF(Q351&lt;=0.6,"G",IF(Q351&lt;=0.7,"S","NS")))</f>
        <v>VG</v>
      </c>
      <c r="S351" s="122"/>
      <c r="T351" s="122"/>
      <c r="U351" s="122"/>
      <c r="V351" s="122">
        <v>0.95</v>
      </c>
      <c r="W351" s="122" t="str">
        <f t="shared" ref="W351" si="2606">IF(V351&gt;0.85,"VG",IF(V351&gt;0.75,"G",IF(V351&gt;0.6,"S","NS")))</f>
        <v>VG</v>
      </c>
      <c r="X351" s="122"/>
      <c r="Y351" s="122"/>
      <c r="Z351" s="122"/>
      <c r="AA351" s="122"/>
      <c r="AB351" s="123"/>
      <c r="AC351" s="122"/>
      <c r="AD351" s="122"/>
      <c r="AE351" s="122"/>
      <c r="AF351" s="123"/>
      <c r="AG351" s="122"/>
      <c r="AH351" s="122"/>
      <c r="AI351" s="122"/>
      <c r="AJ351" s="123"/>
      <c r="AK351" s="122"/>
      <c r="AL351" s="122"/>
    </row>
    <row r="352" spans="1:38" s="120" customFormat="1" x14ac:dyDescent="0.3">
      <c r="A352" s="120">
        <v>14162500</v>
      </c>
      <c r="B352" s="120">
        <v>23772909</v>
      </c>
      <c r="C352" s="120" t="s">
        <v>11</v>
      </c>
      <c r="D352" s="120" t="s">
        <v>212</v>
      </c>
      <c r="E352" s="120" t="s">
        <v>214</v>
      </c>
      <c r="F352" s="121">
        <v>0.9</v>
      </c>
      <c r="G352" s="122">
        <v>0.84</v>
      </c>
      <c r="H352" s="122" t="str">
        <f t="shared" ref="H352" si="2607">IF(G352&gt;0.8,"VG",IF(G352&gt;0.7,"G",IF(G352&gt;0.45,"S","NS")))</f>
        <v>VG</v>
      </c>
      <c r="I352" s="122"/>
      <c r="J352" s="122"/>
      <c r="K352" s="122"/>
      <c r="L352" s="123">
        <v>-3.1E-2</v>
      </c>
      <c r="M352" s="123" t="str">
        <f t="shared" ref="M352" si="2608">IF(ABS(L352)&lt;5%,"VG",IF(ABS(L352)&lt;10%,"G",IF(ABS(L352)&lt;15%,"S","NS")))</f>
        <v>VG</v>
      </c>
      <c r="N352" s="122"/>
      <c r="O352" s="122"/>
      <c r="P352" s="122"/>
      <c r="Q352" s="122">
        <v>0.4</v>
      </c>
      <c r="R352" s="122" t="str">
        <f t="shared" ref="R352" si="2609">IF(Q352&lt;=0.5,"VG",IF(Q352&lt;=0.6,"G",IF(Q352&lt;=0.7,"S","NS")))</f>
        <v>VG</v>
      </c>
      <c r="S352" s="122"/>
      <c r="T352" s="122"/>
      <c r="U352" s="122"/>
      <c r="V352" s="122">
        <v>0.95</v>
      </c>
      <c r="W352" s="122" t="str">
        <f t="shared" ref="W352" si="2610">IF(V352&gt;0.85,"VG",IF(V352&gt;0.75,"G",IF(V352&gt;0.6,"S","NS")))</f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4" customFormat="1" x14ac:dyDescent="0.3">
      <c r="A353" s="124">
        <v>14162500</v>
      </c>
      <c r="B353" s="124">
        <v>23772909</v>
      </c>
      <c r="C353" s="124" t="s">
        <v>11</v>
      </c>
      <c r="D353" s="124" t="s">
        <v>228</v>
      </c>
      <c r="E353" s="124" t="s">
        <v>229</v>
      </c>
      <c r="F353" s="125">
        <v>1.2</v>
      </c>
      <c r="G353" s="126">
        <v>0.76</v>
      </c>
      <c r="H353" s="126" t="str">
        <f t="shared" ref="H353" si="2611">IF(G353&gt;0.8,"VG",IF(G353&gt;0.7,"G",IF(G353&gt;0.45,"S","NS")))</f>
        <v>G</v>
      </c>
      <c r="I353" s="126"/>
      <c r="J353" s="126"/>
      <c r="K353" s="126"/>
      <c r="L353" s="127">
        <v>0.156</v>
      </c>
      <c r="M353" s="127" t="str">
        <f t="shared" ref="M353" si="2612">IF(ABS(L353)&lt;5%,"VG",IF(ABS(L353)&lt;10%,"G",IF(ABS(L353)&lt;15%,"S","NS")))</f>
        <v>NS</v>
      </c>
      <c r="N353" s="126"/>
      <c r="O353" s="126"/>
      <c r="P353" s="126"/>
      <c r="Q353" s="126">
        <v>0.45</v>
      </c>
      <c r="R353" s="126" t="str">
        <f t="shared" ref="R353" si="2613">IF(Q353&lt;=0.5,"VG",IF(Q353&lt;=0.6,"G",IF(Q353&lt;=0.7,"S","NS")))</f>
        <v>VG</v>
      </c>
      <c r="S353" s="126"/>
      <c r="T353" s="126"/>
      <c r="U353" s="126"/>
      <c r="V353" s="126">
        <v>0.95</v>
      </c>
      <c r="W353" s="126" t="str">
        <f t="shared" ref="W353" si="2614">IF(V353&gt;0.85,"VG",IF(V353&gt;0.75,"G",IF(V353&gt;0.6,"S","NS")))</f>
        <v>VG</v>
      </c>
      <c r="X353" s="126"/>
      <c r="Y353" s="126"/>
      <c r="Z353" s="126"/>
      <c r="AA353" s="126"/>
      <c r="AB353" s="127"/>
      <c r="AC353" s="126"/>
      <c r="AD353" s="126"/>
      <c r="AE353" s="126"/>
      <c r="AF353" s="127"/>
      <c r="AG353" s="126"/>
      <c r="AH353" s="126"/>
      <c r="AI353" s="126"/>
      <c r="AJ353" s="127"/>
      <c r="AK353" s="126"/>
      <c r="AL353" s="126"/>
    </row>
    <row r="354" spans="1:38" s="124" customFormat="1" x14ac:dyDescent="0.3">
      <c r="A354" s="124">
        <v>14162500</v>
      </c>
      <c r="B354" s="124">
        <v>23772909</v>
      </c>
      <c r="C354" s="124" t="s">
        <v>11</v>
      </c>
      <c r="D354" s="124" t="s">
        <v>240</v>
      </c>
      <c r="E354" s="124" t="s">
        <v>229</v>
      </c>
      <c r="F354" s="125">
        <v>1.2</v>
      </c>
      <c r="G354" s="126">
        <v>0.75</v>
      </c>
      <c r="H354" s="126" t="str">
        <f t="shared" ref="H354" si="2615">IF(G354&gt;0.8,"VG",IF(G354&gt;0.7,"G",IF(G354&gt;0.45,"S","NS")))</f>
        <v>G</v>
      </c>
      <c r="I354" s="126"/>
      <c r="J354" s="126"/>
      <c r="K354" s="126"/>
      <c r="L354" s="127">
        <v>0.158</v>
      </c>
      <c r="M354" s="127" t="str">
        <f t="shared" ref="M354" si="2616">IF(ABS(L354)&lt;5%,"VG",IF(ABS(L354)&lt;10%,"G",IF(ABS(L354)&lt;15%,"S","NS")))</f>
        <v>NS</v>
      </c>
      <c r="N354" s="126"/>
      <c r="O354" s="126"/>
      <c r="P354" s="126"/>
      <c r="Q354" s="126">
        <v>0.46</v>
      </c>
      <c r="R354" s="126" t="str">
        <f t="shared" ref="R354" si="2617">IF(Q354&lt;=0.5,"VG",IF(Q354&lt;=0.6,"G",IF(Q354&lt;=0.7,"S","NS")))</f>
        <v>VG</v>
      </c>
      <c r="S354" s="126"/>
      <c r="T354" s="126"/>
      <c r="U354" s="126"/>
      <c r="V354" s="126">
        <v>0.95</v>
      </c>
      <c r="W354" s="126" t="str">
        <f t="shared" ref="W354" si="2618">IF(V354&gt;0.85,"VG",IF(V354&gt;0.75,"G",IF(V354&gt;0.6,"S","NS")))</f>
        <v>VG</v>
      </c>
      <c r="X354" s="126"/>
      <c r="Y354" s="126"/>
      <c r="Z354" s="126"/>
      <c r="AA354" s="126"/>
      <c r="AB354" s="127"/>
      <c r="AC354" s="126"/>
      <c r="AD354" s="126"/>
      <c r="AE354" s="126"/>
      <c r="AF354" s="127"/>
      <c r="AG354" s="126"/>
      <c r="AH354" s="126"/>
      <c r="AI354" s="126"/>
      <c r="AJ354" s="127"/>
      <c r="AK354" s="126"/>
      <c r="AL354" s="126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245</v>
      </c>
      <c r="E355" s="120" t="s">
        <v>246</v>
      </c>
      <c r="F355" s="121">
        <v>0.9</v>
      </c>
      <c r="G355" s="122">
        <v>0.87</v>
      </c>
      <c r="H355" s="122" t="str">
        <f t="shared" ref="H355" si="2619">IF(G355&gt;0.8,"VG",IF(G355&gt;0.7,"G",IF(G355&gt;0.45,"S","NS")))</f>
        <v>VG</v>
      </c>
      <c r="I355" s="122"/>
      <c r="J355" s="122"/>
      <c r="K355" s="122"/>
      <c r="L355" s="123">
        <v>9.9000000000000005E-2</v>
      </c>
      <c r="M355" s="123" t="str">
        <f t="shared" ref="M355" si="2620">IF(ABS(L355)&lt;5%,"VG",IF(ABS(L355)&lt;10%,"G",IF(ABS(L355)&lt;15%,"S","NS")))</f>
        <v>G</v>
      </c>
      <c r="N355" s="122"/>
      <c r="O355" s="122"/>
      <c r="P355" s="122"/>
      <c r="Q355" s="122">
        <v>0.35</v>
      </c>
      <c r="R355" s="122" t="str">
        <f t="shared" ref="R355" si="2621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622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251</v>
      </c>
      <c r="E356" s="120" t="s">
        <v>249</v>
      </c>
      <c r="F356" s="121">
        <v>0.6</v>
      </c>
      <c r="G356" s="122">
        <v>0.93</v>
      </c>
      <c r="H356" s="122" t="str">
        <f t="shared" ref="H356" si="2623">IF(G356&gt;0.8,"VG",IF(G356&gt;0.7,"G",IF(G356&gt;0.45,"S","NS")))</f>
        <v>VG</v>
      </c>
      <c r="I356" s="122"/>
      <c r="J356" s="122"/>
      <c r="K356" s="122"/>
      <c r="L356" s="123">
        <v>4.2000000000000003E-2</v>
      </c>
      <c r="M356" s="123" t="str">
        <f t="shared" ref="M356" si="2624">IF(ABS(L356)&lt;5%,"VG",IF(ABS(L356)&lt;10%,"G",IF(ABS(L356)&lt;15%,"S","NS")))</f>
        <v>VG</v>
      </c>
      <c r="N356" s="122"/>
      <c r="O356" s="122"/>
      <c r="P356" s="122"/>
      <c r="Q356" s="122">
        <v>0.26</v>
      </c>
      <c r="R356" s="122" t="str">
        <f t="shared" ref="R356" si="2625">IF(Q356&lt;=0.5,"VG",IF(Q356&lt;=0.6,"G",IF(Q356&lt;=0.7,"S","NS")))</f>
        <v>VG</v>
      </c>
      <c r="S356" s="122"/>
      <c r="T356" s="122"/>
      <c r="U356" s="122"/>
      <c r="V356" s="122">
        <v>0.95</v>
      </c>
      <c r="W356" s="122" t="str">
        <f t="shared" ref="W356" si="2626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254</v>
      </c>
      <c r="E357" s="120" t="s">
        <v>255</v>
      </c>
      <c r="F357" s="121">
        <v>0.5</v>
      </c>
      <c r="G357" s="122">
        <v>0.94</v>
      </c>
      <c r="H357" s="122" t="str">
        <f t="shared" ref="H357" si="2627">IF(G357&gt;0.8,"VG",IF(G357&gt;0.7,"G",IF(G357&gt;0.45,"S","NS")))</f>
        <v>VG</v>
      </c>
      <c r="I357" s="122"/>
      <c r="J357" s="122"/>
      <c r="K357" s="122"/>
      <c r="L357" s="123">
        <v>-6.0000000000000001E-3</v>
      </c>
      <c r="M357" s="123" t="str">
        <f t="shared" ref="M357" si="2628">IF(ABS(L357)&lt;5%,"VG",IF(ABS(L357)&lt;10%,"G",IF(ABS(L357)&lt;15%,"S","NS")))</f>
        <v>VG</v>
      </c>
      <c r="N357" s="122"/>
      <c r="O357" s="122"/>
      <c r="P357" s="122"/>
      <c r="Q357" s="122">
        <v>0.24</v>
      </c>
      <c r="R357" s="122" t="str">
        <f t="shared" ref="R357" si="2629">IF(Q357&lt;=0.5,"VG",IF(Q357&lt;=0.6,"G",IF(Q357&lt;=0.7,"S","NS")))</f>
        <v>VG</v>
      </c>
      <c r="S357" s="122"/>
      <c r="T357" s="122"/>
      <c r="U357" s="122"/>
      <c r="V357" s="122">
        <v>0.94</v>
      </c>
      <c r="W357" s="122" t="str">
        <f t="shared" ref="W357" si="2630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359</v>
      </c>
      <c r="E358" s="120" t="s">
        <v>356</v>
      </c>
      <c r="F358" s="121">
        <v>0.5</v>
      </c>
      <c r="G358" s="122">
        <v>0.94</v>
      </c>
      <c r="H358" s="122" t="str">
        <f t="shared" ref="H358" si="2631">IF(G358&gt;0.8,"VG",IF(G358&gt;0.7,"G",IF(G358&gt;0.45,"S","NS")))</f>
        <v>VG</v>
      </c>
      <c r="I358" s="122"/>
      <c r="J358" s="122"/>
      <c r="K358" s="122"/>
      <c r="L358" s="123">
        <v>-2.4E-2</v>
      </c>
      <c r="M358" s="123" t="str">
        <f t="shared" ref="M358" si="2632">IF(ABS(L358)&lt;5%,"VG",IF(ABS(L358)&lt;10%,"G",IF(ABS(L358)&lt;15%,"S","NS")))</f>
        <v>VG</v>
      </c>
      <c r="N358" s="122"/>
      <c r="O358" s="122"/>
      <c r="P358" s="122"/>
      <c r="Q358" s="122">
        <v>0.24</v>
      </c>
      <c r="R358" s="122" t="str">
        <f t="shared" ref="R358" si="2633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34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3">
      <c r="A359" s="120">
        <v>14162500</v>
      </c>
      <c r="B359" s="120">
        <v>23772909</v>
      </c>
      <c r="C359" s="120" t="s">
        <v>11</v>
      </c>
      <c r="D359" s="120" t="s">
        <v>364</v>
      </c>
      <c r="E359" s="120" t="s">
        <v>356</v>
      </c>
      <c r="F359" s="121">
        <v>0.5</v>
      </c>
      <c r="G359" s="122">
        <v>0.94</v>
      </c>
      <c r="H359" s="122" t="str">
        <f t="shared" ref="H359" si="2635">IF(G359&gt;0.8,"VG",IF(G359&gt;0.7,"G",IF(G359&gt;0.45,"S","NS")))</f>
        <v>VG</v>
      </c>
      <c r="I359" s="122"/>
      <c r="J359" s="122"/>
      <c r="K359" s="122"/>
      <c r="L359" s="123">
        <v>-2.5000000000000001E-2</v>
      </c>
      <c r="M359" s="123" t="str">
        <f t="shared" ref="M359" si="2636">IF(ABS(L359)&lt;5%,"VG",IF(ABS(L359)&lt;10%,"G",IF(ABS(L359)&lt;15%,"S","NS")))</f>
        <v>VG</v>
      </c>
      <c r="N359" s="122"/>
      <c r="O359" s="122"/>
      <c r="P359" s="122"/>
      <c r="Q359" s="122">
        <v>0.24</v>
      </c>
      <c r="R359" s="122" t="str">
        <f t="shared" ref="R359" si="2637">IF(Q359&lt;=0.5,"VG",IF(Q359&lt;=0.6,"G",IF(Q359&lt;=0.7,"S","NS")))</f>
        <v>VG</v>
      </c>
      <c r="S359" s="122"/>
      <c r="T359" s="122"/>
      <c r="U359" s="122"/>
      <c r="V359" s="122">
        <v>0.95</v>
      </c>
      <c r="W359" s="122" t="str">
        <f t="shared" ref="W359" si="2638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3">
      <c r="A360" s="120">
        <v>14162500</v>
      </c>
      <c r="B360" s="120">
        <v>23772909</v>
      </c>
      <c r="C360" s="120" t="s">
        <v>11</v>
      </c>
      <c r="D360" s="120" t="s">
        <v>386</v>
      </c>
      <c r="E360" s="120" t="s">
        <v>389</v>
      </c>
      <c r="F360" s="121">
        <v>0.5</v>
      </c>
      <c r="G360" s="122">
        <v>0.88400000000000001</v>
      </c>
      <c r="H360" s="122" t="str">
        <f t="shared" ref="H360:H361" si="2639">IF(G360&gt;0.8,"VG",IF(G360&gt;0.7,"G",IF(G360&gt;0.45,"S","NS")))</f>
        <v>VG</v>
      </c>
      <c r="I360" s="122"/>
      <c r="J360" s="122"/>
      <c r="K360" s="122"/>
      <c r="L360" s="123">
        <v>-2.8000000000000001E-2</v>
      </c>
      <c r="M360" s="123" t="str">
        <f t="shared" ref="M360:M361" si="2640">IF(ABS(L360)&lt;5%,"VG",IF(ABS(L360)&lt;10%,"G",IF(ABS(L360)&lt;15%,"S","NS")))</f>
        <v>VG</v>
      </c>
      <c r="N360" s="122"/>
      <c r="O360" s="122"/>
      <c r="P360" s="122"/>
      <c r="Q360" s="122">
        <v>0.34</v>
      </c>
      <c r="R360" s="122" t="str">
        <f t="shared" ref="R360:R361" si="2641">IF(Q360&lt;=0.5,"VG",IF(Q360&lt;=0.6,"G",IF(Q360&lt;=0.7,"S","NS")))</f>
        <v>VG</v>
      </c>
      <c r="S360" s="122"/>
      <c r="T360" s="122"/>
      <c r="U360" s="122"/>
      <c r="V360" s="122">
        <v>0.89200000000000002</v>
      </c>
      <c r="W360" s="122" t="str">
        <f t="shared" ref="W360:W361" si="2642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3">
      <c r="A361" s="120">
        <v>14162500</v>
      </c>
      <c r="B361" s="120">
        <v>23772909</v>
      </c>
      <c r="C361" s="120" t="s">
        <v>11</v>
      </c>
      <c r="D361" s="120" t="s">
        <v>400</v>
      </c>
      <c r="E361" s="120" t="s">
        <v>404</v>
      </c>
      <c r="F361" s="121">
        <v>0.5</v>
      </c>
      <c r="G361" s="122">
        <v>0.94</v>
      </c>
      <c r="H361" s="122" t="str">
        <f t="shared" si="2639"/>
        <v>VG</v>
      </c>
      <c r="I361" s="122"/>
      <c r="J361" s="122"/>
      <c r="K361" s="122"/>
      <c r="L361" s="123">
        <v>-3.3000000000000002E-2</v>
      </c>
      <c r="M361" s="123" t="str">
        <f t="shared" si="2640"/>
        <v>VG</v>
      </c>
      <c r="N361" s="122"/>
      <c r="O361" s="122"/>
      <c r="P361" s="122"/>
      <c r="Q361" s="122">
        <v>0.25</v>
      </c>
      <c r="R361" s="122" t="str">
        <f t="shared" si="2641"/>
        <v>VG</v>
      </c>
      <c r="S361" s="122"/>
      <c r="T361" s="122"/>
      <c r="U361" s="122"/>
      <c r="V361" s="122">
        <v>0.95</v>
      </c>
      <c r="W361" s="122" t="str">
        <f t="shared" si="2642"/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36" customFormat="1" x14ac:dyDescent="0.3">
      <c r="F362" s="137"/>
      <c r="G362" s="138"/>
      <c r="H362" s="138"/>
      <c r="I362" s="138"/>
      <c r="J362" s="138"/>
      <c r="K362" s="138"/>
      <c r="L362" s="139"/>
      <c r="M362" s="139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9"/>
      <c r="AC362" s="138"/>
      <c r="AD362" s="138"/>
      <c r="AE362" s="138"/>
      <c r="AF362" s="139"/>
      <c r="AG362" s="138"/>
      <c r="AH362" s="138"/>
      <c r="AI362" s="138"/>
      <c r="AJ362" s="139"/>
      <c r="AK362" s="138"/>
      <c r="AL362" s="138"/>
    </row>
    <row r="363" spans="1:38" s="69" customFormat="1" x14ac:dyDescent="0.3">
      <c r="A363" s="69">
        <v>14164900</v>
      </c>
      <c r="B363" s="69">
        <v>23772751</v>
      </c>
      <c r="C363" s="69" t="s">
        <v>60</v>
      </c>
      <c r="D363" s="69" t="s">
        <v>55</v>
      </c>
      <c r="F363" s="80"/>
      <c r="G363" s="70">
        <v>0.88600000000000001</v>
      </c>
      <c r="H363" s="70" t="str">
        <f t="shared" ref="H363:H382" si="2643">IF(G363&gt;0.8,"VG",IF(G363&gt;0.7,"G",IF(G363&gt;0.45,"S","NS")))</f>
        <v>VG</v>
      </c>
      <c r="I363" s="70"/>
      <c r="J363" s="70"/>
      <c r="K363" s="70"/>
      <c r="L363" s="71">
        <v>5.7000000000000002E-2</v>
      </c>
      <c r="M363" s="71" t="str">
        <f t="shared" ref="M363:M382" si="2644">IF(ABS(L363)&lt;5%,"VG",IF(ABS(L363)&lt;10%,"G",IF(ABS(L363)&lt;15%,"S","NS")))</f>
        <v>G</v>
      </c>
      <c r="N363" s="70"/>
      <c r="O363" s="70"/>
      <c r="P363" s="70"/>
      <c r="Q363" s="70">
        <v>0.33300000000000002</v>
      </c>
      <c r="R363" s="70" t="str">
        <f t="shared" ref="R363:R382" si="2645">IF(Q363&lt;=0.5,"VG",IF(Q363&lt;=0.6,"G",IF(Q363&lt;=0.7,"S","NS")))</f>
        <v>VG</v>
      </c>
      <c r="S363" s="70"/>
      <c r="T363" s="70"/>
      <c r="U363" s="70"/>
      <c r="V363" s="70">
        <v>0.93</v>
      </c>
      <c r="W363" s="70" t="str">
        <f t="shared" ref="W363:W382" si="2646">IF(V363&gt;0.85,"VG",IF(V363&gt;0.75,"G",IF(V363&gt;0.6,"S","NS")))</f>
        <v>VG</v>
      </c>
      <c r="X363" s="70"/>
      <c r="Y363" s="70"/>
      <c r="Z363" s="70"/>
      <c r="AA363" s="70"/>
      <c r="AB363" s="71"/>
      <c r="AC363" s="70"/>
      <c r="AD363" s="70"/>
      <c r="AE363" s="70"/>
      <c r="AF363" s="71"/>
      <c r="AG363" s="70"/>
      <c r="AH363" s="70"/>
      <c r="AI363" s="70"/>
      <c r="AJ363" s="71"/>
      <c r="AK363" s="70"/>
      <c r="AL363" s="70"/>
    </row>
    <row r="364" spans="1:38" s="69" customFormat="1" x14ac:dyDescent="0.3">
      <c r="A364" s="69">
        <v>14164900</v>
      </c>
      <c r="B364" s="69">
        <v>23772751</v>
      </c>
      <c r="C364" s="69" t="s">
        <v>60</v>
      </c>
      <c r="D364" s="69" t="s">
        <v>93</v>
      </c>
      <c r="F364" s="80"/>
      <c r="G364" s="70">
        <v>0.91300000000000003</v>
      </c>
      <c r="H364" s="70" t="str">
        <f t="shared" si="2643"/>
        <v>VG</v>
      </c>
      <c r="I364" s="70"/>
      <c r="J364" s="70"/>
      <c r="K364" s="70"/>
      <c r="L364" s="71">
        <v>3.2000000000000001E-2</v>
      </c>
      <c r="M364" s="71" t="str">
        <f t="shared" si="2644"/>
        <v>VG</v>
      </c>
      <c r="N364" s="70"/>
      <c r="O364" s="70"/>
      <c r="P364" s="70"/>
      <c r="Q364" s="70">
        <v>0.29199999999999998</v>
      </c>
      <c r="R364" s="70" t="str">
        <f t="shared" si="2645"/>
        <v>VG</v>
      </c>
      <c r="S364" s="70"/>
      <c r="T364" s="70"/>
      <c r="U364" s="70"/>
      <c r="V364" s="70">
        <v>0.93799999999999994</v>
      </c>
      <c r="W364" s="70" t="str">
        <f t="shared" si="2646"/>
        <v>VG</v>
      </c>
      <c r="X364" s="70"/>
      <c r="Y364" s="70"/>
      <c r="Z364" s="70"/>
      <c r="AA364" s="70"/>
      <c r="AB364" s="71"/>
      <c r="AC364" s="70"/>
      <c r="AD364" s="70"/>
      <c r="AE364" s="70"/>
      <c r="AF364" s="71"/>
      <c r="AG364" s="70"/>
      <c r="AH364" s="70"/>
      <c r="AI364" s="70"/>
      <c r="AJ364" s="71"/>
      <c r="AK364" s="70"/>
      <c r="AL364" s="70"/>
    </row>
    <row r="365" spans="1:38" s="69" customFormat="1" x14ac:dyDescent="0.3">
      <c r="A365" s="69">
        <v>14164900</v>
      </c>
      <c r="B365" s="69">
        <v>23772751</v>
      </c>
      <c r="C365" s="69" t="s">
        <v>60</v>
      </c>
      <c r="D365" s="69" t="s">
        <v>159</v>
      </c>
      <c r="F365" s="80"/>
      <c r="G365" s="70">
        <v>0.876</v>
      </c>
      <c r="H365" s="70" t="str">
        <f t="shared" si="2643"/>
        <v>VG</v>
      </c>
      <c r="I365" s="70"/>
      <c r="J365" s="70"/>
      <c r="K365" s="70"/>
      <c r="L365" s="71">
        <v>0.08</v>
      </c>
      <c r="M365" s="71" t="str">
        <f t="shared" si="2644"/>
        <v>G</v>
      </c>
      <c r="N365" s="70"/>
      <c r="O365" s="70"/>
      <c r="P365" s="70"/>
      <c r="Q365" s="70">
        <v>0.34300000000000003</v>
      </c>
      <c r="R365" s="70" t="str">
        <f t="shared" si="2645"/>
        <v>VG</v>
      </c>
      <c r="S365" s="70"/>
      <c r="T365" s="70"/>
      <c r="U365" s="70"/>
      <c r="V365" s="70">
        <v>0.92900000000000005</v>
      </c>
      <c r="W365" s="70" t="str">
        <f t="shared" si="2646"/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161</v>
      </c>
      <c r="F366" s="80"/>
      <c r="G366" s="70">
        <v>0.84099999999999997</v>
      </c>
      <c r="H366" s="70" t="str">
        <f t="shared" si="2643"/>
        <v>VG</v>
      </c>
      <c r="I366" s="70"/>
      <c r="J366" s="70"/>
      <c r="K366" s="70"/>
      <c r="L366" s="71">
        <v>0.123</v>
      </c>
      <c r="M366" s="71" t="str">
        <f t="shared" si="2644"/>
        <v>S</v>
      </c>
      <c r="N366" s="70"/>
      <c r="O366" s="70"/>
      <c r="P366" s="70"/>
      <c r="Q366" s="70">
        <v>0.38100000000000001</v>
      </c>
      <c r="R366" s="70" t="str">
        <f t="shared" si="2645"/>
        <v>VG</v>
      </c>
      <c r="S366" s="70"/>
      <c r="T366" s="70"/>
      <c r="U366" s="70"/>
      <c r="V366" s="70">
        <v>0.93500000000000005</v>
      </c>
      <c r="W366" s="70" t="str">
        <f t="shared" si="2646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162</v>
      </c>
      <c r="F367" s="80"/>
      <c r="G367" s="70">
        <v>0.66</v>
      </c>
      <c r="H367" s="70" t="str">
        <f t="shared" si="2643"/>
        <v>S</v>
      </c>
      <c r="I367" s="70"/>
      <c r="J367" s="70"/>
      <c r="K367" s="70"/>
      <c r="L367" s="71">
        <v>-8.1000000000000003E-2</v>
      </c>
      <c r="M367" s="71" t="str">
        <f t="shared" si="2644"/>
        <v>G</v>
      </c>
      <c r="N367" s="70"/>
      <c r="O367" s="70"/>
      <c r="P367" s="70"/>
      <c r="Q367" s="70">
        <v>0.56599999999999995</v>
      </c>
      <c r="R367" s="70" t="str">
        <f t="shared" si="2645"/>
        <v>G</v>
      </c>
      <c r="S367" s="70"/>
      <c r="T367" s="70"/>
      <c r="U367" s="70"/>
      <c r="V367" s="70">
        <v>0.85499999999999998</v>
      </c>
      <c r="W367" s="70" t="str">
        <f t="shared" si="2646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3">
      <c r="A368" s="69">
        <v>14164900</v>
      </c>
      <c r="B368" s="69">
        <v>23772751</v>
      </c>
      <c r="C368" s="69" t="s">
        <v>60</v>
      </c>
      <c r="D368" s="69" t="s">
        <v>163</v>
      </c>
      <c r="F368" s="80"/>
      <c r="G368" s="70">
        <v>0.92500000000000004</v>
      </c>
      <c r="H368" s="70" t="str">
        <f t="shared" si="2643"/>
        <v>VG</v>
      </c>
      <c r="I368" s="70"/>
      <c r="J368" s="70"/>
      <c r="K368" s="70"/>
      <c r="L368" s="71">
        <v>2.3E-2</v>
      </c>
      <c r="M368" s="71" t="str">
        <f t="shared" si="2644"/>
        <v>VG</v>
      </c>
      <c r="N368" s="70"/>
      <c r="O368" s="70"/>
      <c r="P368" s="70"/>
      <c r="Q368" s="70">
        <v>0.27100000000000002</v>
      </c>
      <c r="R368" s="70" t="str">
        <f t="shared" si="2645"/>
        <v>VG</v>
      </c>
      <c r="S368" s="70"/>
      <c r="T368" s="70"/>
      <c r="U368" s="70"/>
      <c r="V368" s="70">
        <v>0.94199999999999995</v>
      </c>
      <c r="W368" s="70" t="str">
        <f t="shared" si="2646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3">
      <c r="A369" s="69">
        <v>14164900</v>
      </c>
      <c r="B369" s="69">
        <v>23772751</v>
      </c>
      <c r="C369" s="69" t="s">
        <v>60</v>
      </c>
      <c r="D369" s="69" t="s">
        <v>165</v>
      </c>
      <c r="F369" s="80"/>
      <c r="G369" s="70">
        <v>0.90300000000000002</v>
      </c>
      <c r="H369" s="70" t="str">
        <f t="shared" si="2643"/>
        <v>VG</v>
      </c>
      <c r="I369" s="70"/>
      <c r="J369" s="70"/>
      <c r="K369" s="70"/>
      <c r="L369" s="71">
        <v>-7.0000000000000001E-3</v>
      </c>
      <c r="M369" s="71" t="str">
        <f t="shared" si="2644"/>
        <v>VG</v>
      </c>
      <c r="N369" s="70"/>
      <c r="O369" s="70"/>
      <c r="P369" s="70"/>
      <c r="Q369" s="70">
        <v>0.31</v>
      </c>
      <c r="R369" s="70" t="str">
        <f t="shared" si="2645"/>
        <v>VG</v>
      </c>
      <c r="S369" s="70"/>
      <c r="T369" s="70"/>
      <c r="U369" s="70"/>
      <c r="V369" s="70">
        <v>0.93100000000000005</v>
      </c>
      <c r="W369" s="70" t="str">
        <f t="shared" si="2646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3">
      <c r="A370" s="69">
        <v>14164900</v>
      </c>
      <c r="B370" s="69">
        <v>23772751</v>
      </c>
      <c r="C370" s="69" t="s">
        <v>60</v>
      </c>
      <c r="D370" s="69" t="s">
        <v>168</v>
      </c>
      <c r="F370" s="80"/>
      <c r="G370" s="70">
        <v>0.93100000000000005</v>
      </c>
      <c r="H370" s="70" t="str">
        <f t="shared" si="2643"/>
        <v>VG</v>
      </c>
      <c r="I370" s="70"/>
      <c r="J370" s="70"/>
      <c r="K370" s="70"/>
      <c r="L370" s="71">
        <v>3.4000000000000002E-2</v>
      </c>
      <c r="M370" s="71" t="str">
        <f t="shared" si="2644"/>
        <v>VG</v>
      </c>
      <c r="N370" s="70"/>
      <c r="O370" s="70"/>
      <c r="P370" s="70"/>
      <c r="Q370" s="70">
        <v>0.26100000000000001</v>
      </c>
      <c r="R370" s="70" t="str">
        <f t="shared" si="2645"/>
        <v>VG</v>
      </c>
      <c r="S370" s="70"/>
      <c r="T370" s="70"/>
      <c r="U370" s="70"/>
      <c r="V370" s="70">
        <v>0.94799999999999995</v>
      </c>
      <c r="W370" s="70" t="str">
        <f t="shared" si="2646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3" customFormat="1" x14ac:dyDescent="0.3">
      <c r="A371" s="63">
        <v>14164900</v>
      </c>
      <c r="B371" s="63">
        <v>23772751</v>
      </c>
      <c r="C371" s="63" t="s">
        <v>60</v>
      </c>
      <c r="D371" s="63" t="s">
        <v>169</v>
      </c>
      <c r="F371" s="79"/>
      <c r="G371" s="64">
        <v>0.92600000000000005</v>
      </c>
      <c r="H371" s="64" t="str">
        <f t="shared" si="2643"/>
        <v>VG</v>
      </c>
      <c r="I371" s="64"/>
      <c r="J371" s="64"/>
      <c r="K371" s="64"/>
      <c r="L371" s="65">
        <v>1.4E-2</v>
      </c>
      <c r="M371" s="65" t="str">
        <f t="shared" si="2644"/>
        <v>VG</v>
      </c>
      <c r="N371" s="64"/>
      <c r="O371" s="64"/>
      <c r="P371" s="64"/>
      <c r="Q371" s="64">
        <v>0.27</v>
      </c>
      <c r="R371" s="64" t="str">
        <f t="shared" si="2645"/>
        <v>VG</v>
      </c>
      <c r="S371" s="64"/>
      <c r="T371" s="64"/>
      <c r="U371" s="64"/>
      <c r="V371" s="64">
        <v>0.95299999999999996</v>
      </c>
      <c r="W371" s="64" t="str">
        <f t="shared" si="2646"/>
        <v>VG</v>
      </c>
      <c r="X371" s="64"/>
      <c r="Y371" s="64"/>
      <c r="Z371" s="64"/>
      <c r="AA371" s="64"/>
      <c r="AB371" s="65"/>
      <c r="AC371" s="64"/>
      <c r="AD371" s="64"/>
      <c r="AE371" s="64"/>
      <c r="AF371" s="65"/>
      <c r="AG371" s="64"/>
      <c r="AH371" s="64"/>
      <c r="AI371" s="64"/>
      <c r="AJ371" s="65"/>
      <c r="AK371" s="64"/>
      <c r="AL371" s="64"/>
    </row>
    <row r="372" spans="1:38" s="63" customFormat="1" x14ac:dyDescent="0.3">
      <c r="A372" s="63">
        <v>14164900</v>
      </c>
      <c r="B372" s="63">
        <v>23772751</v>
      </c>
      <c r="C372" s="63" t="s">
        <v>60</v>
      </c>
      <c r="D372" s="63" t="s">
        <v>171</v>
      </c>
      <c r="F372" s="79"/>
      <c r="G372" s="64">
        <v>0.73699999999999999</v>
      </c>
      <c r="H372" s="64" t="str">
        <f t="shared" si="2643"/>
        <v>G</v>
      </c>
      <c r="I372" s="64"/>
      <c r="J372" s="64"/>
      <c r="K372" s="64"/>
      <c r="L372" s="65">
        <v>-7.3999999999999996E-2</v>
      </c>
      <c r="M372" s="65" t="str">
        <f t="shared" si="2644"/>
        <v>G</v>
      </c>
      <c r="N372" s="64"/>
      <c r="O372" s="64"/>
      <c r="P372" s="64"/>
      <c r="Q372" s="64">
        <v>0.5</v>
      </c>
      <c r="R372" s="64" t="str">
        <f t="shared" si="2645"/>
        <v>VG</v>
      </c>
      <c r="S372" s="64"/>
      <c r="T372" s="64"/>
      <c r="U372" s="64"/>
      <c r="V372" s="64">
        <v>0.96099999999999997</v>
      </c>
      <c r="W372" s="64" t="str">
        <f t="shared" si="2646"/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x14ac:dyDescent="0.3">
      <c r="A373" s="63">
        <v>14164900</v>
      </c>
      <c r="B373" s="63">
        <v>23772751</v>
      </c>
      <c r="C373" s="63" t="s">
        <v>60</v>
      </c>
      <c r="D373" s="63" t="s">
        <v>172</v>
      </c>
      <c r="F373" s="79">
        <v>1.7</v>
      </c>
      <c r="G373" s="64">
        <v>0.7</v>
      </c>
      <c r="H373" s="64" t="str">
        <f t="shared" si="2643"/>
        <v>S</v>
      </c>
      <c r="I373" s="64"/>
      <c r="J373" s="64"/>
      <c r="K373" s="64"/>
      <c r="L373" s="65">
        <v>-8.5999999999999993E-2</v>
      </c>
      <c r="M373" s="65" t="str">
        <f t="shared" si="2644"/>
        <v>G</v>
      </c>
      <c r="N373" s="64"/>
      <c r="O373" s="64"/>
      <c r="P373" s="64"/>
      <c r="Q373" s="64">
        <v>0.53</v>
      </c>
      <c r="R373" s="64" t="str">
        <f t="shared" si="2645"/>
        <v>G</v>
      </c>
      <c r="S373" s="64"/>
      <c r="T373" s="64"/>
      <c r="U373" s="64"/>
      <c r="V373" s="64">
        <v>0.96</v>
      </c>
      <c r="W373" s="64" t="str">
        <f t="shared" si="2646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63" t="s">
        <v>174</v>
      </c>
      <c r="F374" s="79">
        <v>1.7</v>
      </c>
      <c r="G374" s="64">
        <v>0.7</v>
      </c>
      <c r="H374" s="64" t="str">
        <f t="shared" si="2643"/>
        <v>S</v>
      </c>
      <c r="I374" s="64"/>
      <c r="J374" s="64"/>
      <c r="K374" s="64"/>
      <c r="L374" s="65">
        <v>-8.5000000000000006E-2</v>
      </c>
      <c r="M374" s="65" t="str">
        <f t="shared" si="2644"/>
        <v>G</v>
      </c>
      <c r="N374" s="64"/>
      <c r="O374" s="64"/>
      <c r="P374" s="64"/>
      <c r="Q374" s="64">
        <v>0.53</v>
      </c>
      <c r="R374" s="64" t="str">
        <f t="shared" si="2645"/>
        <v>G</v>
      </c>
      <c r="S374" s="64"/>
      <c r="T374" s="64"/>
      <c r="U374" s="64"/>
      <c r="V374" s="64">
        <v>0.96</v>
      </c>
      <c r="W374" s="64" t="str">
        <f t="shared" si="2646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ht="28.8" x14ac:dyDescent="0.3">
      <c r="A375" s="63">
        <v>14164900</v>
      </c>
      <c r="B375" s="63">
        <v>23772751</v>
      </c>
      <c r="C375" s="63" t="s">
        <v>60</v>
      </c>
      <c r="D375" s="82" t="s">
        <v>175</v>
      </c>
      <c r="E375" s="82"/>
      <c r="F375" s="79">
        <v>1.5</v>
      </c>
      <c r="G375" s="64">
        <v>0.75</v>
      </c>
      <c r="H375" s="64" t="str">
        <f t="shared" si="2643"/>
        <v>G</v>
      </c>
      <c r="I375" s="64"/>
      <c r="J375" s="64"/>
      <c r="K375" s="64"/>
      <c r="L375" s="65">
        <v>-6.2E-2</v>
      </c>
      <c r="M375" s="65" t="str">
        <f t="shared" si="2644"/>
        <v>G</v>
      </c>
      <c r="N375" s="64"/>
      <c r="O375" s="64"/>
      <c r="P375" s="64"/>
      <c r="Q375" s="64">
        <v>0.5</v>
      </c>
      <c r="R375" s="64" t="str">
        <f t="shared" si="2645"/>
        <v>VG</v>
      </c>
      <c r="S375" s="64"/>
      <c r="T375" s="64"/>
      <c r="U375" s="64"/>
      <c r="V375" s="64">
        <v>0.97</v>
      </c>
      <c r="W375" s="64" t="str">
        <f t="shared" si="2646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ht="28.8" x14ac:dyDescent="0.3">
      <c r="A376" s="63">
        <v>14164900</v>
      </c>
      <c r="B376" s="63">
        <v>23772751</v>
      </c>
      <c r="C376" s="63" t="s">
        <v>60</v>
      </c>
      <c r="D376" s="82" t="s">
        <v>176</v>
      </c>
      <c r="E376" s="82"/>
      <c r="F376" s="79">
        <v>1.4</v>
      </c>
      <c r="G376" s="64">
        <v>0.77</v>
      </c>
      <c r="H376" s="64" t="str">
        <f t="shared" si="2643"/>
        <v>G</v>
      </c>
      <c r="I376" s="64"/>
      <c r="J376" s="64"/>
      <c r="K376" s="64"/>
      <c r="L376" s="65">
        <v>-0.04</v>
      </c>
      <c r="M376" s="65" t="str">
        <f t="shared" si="2644"/>
        <v>VG</v>
      </c>
      <c r="N376" s="64"/>
      <c r="O376" s="64"/>
      <c r="P376" s="64"/>
      <c r="Q376" s="64">
        <v>0.48</v>
      </c>
      <c r="R376" s="64" t="str">
        <f t="shared" si="2645"/>
        <v>VG</v>
      </c>
      <c r="S376" s="64"/>
      <c r="T376" s="64"/>
      <c r="U376" s="64"/>
      <c r="V376" s="64">
        <v>0.97</v>
      </c>
      <c r="W376" s="64" t="str">
        <f t="shared" si="2646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x14ac:dyDescent="0.3">
      <c r="A377" s="63">
        <v>14164900</v>
      </c>
      <c r="B377" s="63">
        <v>23772751</v>
      </c>
      <c r="C377" s="63" t="s">
        <v>60</v>
      </c>
      <c r="D377" s="82" t="s">
        <v>177</v>
      </c>
      <c r="E377" s="82"/>
      <c r="F377" s="79">
        <v>1.5</v>
      </c>
      <c r="G377" s="64">
        <v>0.79</v>
      </c>
      <c r="H377" s="64" t="str">
        <f t="shared" si="2643"/>
        <v>G</v>
      </c>
      <c r="I377" s="64"/>
      <c r="J377" s="64"/>
      <c r="K377" s="64"/>
      <c r="L377" s="65">
        <v>0.17299999999999999</v>
      </c>
      <c r="M377" s="65" t="str">
        <f t="shared" si="2644"/>
        <v>NS</v>
      </c>
      <c r="N377" s="64"/>
      <c r="O377" s="64"/>
      <c r="P377" s="64"/>
      <c r="Q377" s="64">
        <v>0.43</v>
      </c>
      <c r="R377" s="64" t="str">
        <f t="shared" si="2645"/>
        <v>VG</v>
      </c>
      <c r="S377" s="64"/>
      <c r="T377" s="64"/>
      <c r="U377" s="64"/>
      <c r="V377" s="64">
        <v>0.96</v>
      </c>
      <c r="W377" s="64" t="str">
        <f t="shared" si="2646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47" customFormat="1" x14ac:dyDescent="0.3">
      <c r="A378" s="47">
        <v>14164900</v>
      </c>
      <c r="B378" s="47">
        <v>23772751</v>
      </c>
      <c r="C378" s="47" t="s">
        <v>60</v>
      </c>
      <c r="D378" s="99" t="s">
        <v>178</v>
      </c>
      <c r="E378" s="99"/>
      <c r="F378" s="100">
        <v>1.6</v>
      </c>
      <c r="G378" s="49">
        <v>0.77</v>
      </c>
      <c r="H378" s="49" t="str">
        <f t="shared" si="2643"/>
        <v>G</v>
      </c>
      <c r="I378" s="49"/>
      <c r="J378" s="49"/>
      <c r="K378" s="49"/>
      <c r="L378" s="50">
        <v>0.189</v>
      </c>
      <c r="M378" s="50" t="str">
        <f t="shared" si="2644"/>
        <v>NS</v>
      </c>
      <c r="N378" s="49"/>
      <c r="O378" s="49"/>
      <c r="P378" s="49"/>
      <c r="Q378" s="49">
        <v>0.44</v>
      </c>
      <c r="R378" s="49" t="str">
        <f t="shared" si="2645"/>
        <v>VG</v>
      </c>
      <c r="S378" s="49"/>
      <c r="T378" s="49"/>
      <c r="U378" s="49"/>
      <c r="V378" s="49">
        <v>0.97</v>
      </c>
      <c r="W378" s="49" t="str">
        <f t="shared" si="2646"/>
        <v>VG</v>
      </c>
      <c r="X378" s="49"/>
      <c r="Y378" s="49"/>
      <c r="Z378" s="49"/>
      <c r="AA378" s="49"/>
      <c r="AB378" s="50"/>
      <c r="AC378" s="49"/>
      <c r="AD378" s="49"/>
      <c r="AE378" s="49"/>
      <c r="AF378" s="50"/>
      <c r="AG378" s="49"/>
      <c r="AH378" s="49"/>
      <c r="AI378" s="49"/>
      <c r="AJ378" s="50"/>
      <c r="AK378" s="49"/>
      <c r="AL378" s="49"/>
    </row>
    <row r="379" spans="1:38" s="47" customFormat="1" x14ac:dyDescent="0.3">
      <c r="A379" s="47">
        <v>14164900</v>
      </c>
      <c r="B379" s="47">
        <v>23772751</v>
      </c>
      <c r="C379" s="47" t="s">
        <v>60</v>
      </c>
      <c r="D379" s="99" t="s">
        <v>186</v>
      </c>
      <c r="E379" s="99"/>
      <c r="F379" s="100">
        <v>1.6</v>
      </c>
      <c r="G379" s="49">
        <v>0.78</v>
      </c>
      <c r="H379" s="49" t="str">
        <f t="shared" si="2643"/>
        <v>G</v>
      </c>
      <c r="I379" s="49"/>
      <c r="J379" s="49"/>
      <c r="K379" s="49"/>
      <c r="L379" s="50">
        <v>0.187</v>
      </c>
      <c r="M379" s="50" t="str">
        <f t="shared" si="2644"/>
        <v>NS</v>
      </c>
      <c r="N379" s="49"/>
      <c r="O379" s="49"/>
      <c r="P379" s="49"/>
      <c r="Q379" s="49">
        <v>0.43</v>
      </c>
      <c r="R379" s="49" t="str">
        <f t="shared" si="2645"/>
        <v>VG</v>
      </c>
      <c r="S379" s="49"/>
      <c r="T379" s="49"/>
      <c r="U379" s="49"/>
      <c r="V379" s="49">
        <v>0.97</v>
      </c>
      <c r="W379" s="49" t="str">
        <f t="shared" si="2646"/>
        <v>VG</v>
      </c>
      <c r="X379" s="49"/>
      <c r="Y379" s="49"/>
      <c r="Z379" s="49"/>
      <c r="AA379" s="49"/>
      <c r="AB379" s="50"/>
      <c r="AC379" s="49"/>
      <c r="AD379" s="49"/>
      <c r="AE379" s="49"/>
      <c r="AF379" s="50"/>
      <c r="AG379" s="49"/>
      <c r="AH379" s="49"/>
      <c r="AI379" s="49"/>
      <c r="AJ379" s="50"/>
      <c r="AK379" s="49"/>
      <c r="AL379" s="49"/>
    </row>
    <row r="380" spans="1:38" s="47" customFormat="1" x14ac:dyDescent="0.3">
      <c r="A380" s="47">
        <v>14164900</v>
      </c>
      <c r="B380" s="47">
        <v>23772751</v>
      </c>
      <c r="C380" s="47" t="s">
        <v>60</v>
      </c>
      <c r="D380" s="99" t="s">
        <v>188</v>
      </c>
      <c r="E380" s="99"/>
      <c r="F380" s="100">
        <v>1.6</v>
      </c>
      <c r="G380" s="49">
        <v>0.78</v>
      </c>
      <c r="H380" s="49" t="str">
        <f t="shared" si="2643"/>
        <v>G</v>
      </c>
      <c r="I380" s="49"/>
      <c r="J380" s="49"/>
      <c r="K380" s="49"/>
      <c r="L380" s="50">
        <v>0.186</v>
      </c>
      <c r="M380" s="50" t="str">
        <f t="shared" si="2644"/>
        <v>NS</v>
      </c>
      <c r="N380" s="49"/>
      <c r="O380" s="49"/>
      <c r="P380" s="49"/>
      <c r="Q380" s="49">
        <v>0.43</v>
      </c>
      <c r="R380" s="49" t="str">
        <f t="shared" si="2645"/>
        <v>VG</v>
      </c>
      <c r="S380" s="49"/>
      <c r="T380" s="49"/>
      <c r="U380" s="49"/>
      <c r="V380" s="49">
        <v>0.97</v>
      </c>
      <c r="W380" s="49" t="str">
        <f t="shared" si="2646"/>
        <v>VG</v>
      </c>
      <c r="X380" s="49"/>
      <c r="Y380" s="49"/>
      <c r="Z380" s="49"/>
      <c r="AA380" s="49"/>
      <c r="AB380" s="50"/>
      <c r="AC380" s="49"/>
      <c r="AD380" s="49"/>
      <c r="AE380" s="49"/>
      <c r="AF380" s="50"/>
      <c r="AG380" s="49"/>
      <c r="AH380" s="49"/>
      <c r="AI380" s="49"/>
      <c r="AJ380" s="50"/>
      <c r="AK380" s="49"/>
      <c r="AL380" s="49"/>
    </row>
    <row r="381" spans="1:38" s="63" customFormat="1" x14ac:dyDescent="0.3">
      <c r="A381" s="63">
        <v>14164900</v>
      </c>
      <c r="B381" s="63">
        <v>23772751</v>
      </c>
      <c r="C381" s="63" t="s">
        <v>60</v>
      </c>
      <c r="D381" s="98" t="s">
        <v>189</v>
      </c>
      <c r="E381" s="98"/>
      <c r="F381" s="79">
        <v>0.9</v>
      </c>
      <c r="G381" s="64">
        <v>0.92</v>
      </c>
      <c r="H381" s="64" t="str">
        <f t="shared" si="2643"/>
        <v>VG</v>
      </c>
      <c r="I381" s="64"/>
      <c r="J381" s="64"/>
      <c r="K381" s="64"/>
      <c r="L381" s="65">
        <v>8.8999999999999996E-2</v>
      </c>
      <c r="M381" s="65" t="str">
        <f t="shared" si="2644"/>
        <v>G</v>
      </c>
      <c r="N381" s="64"/>
      <c r="O381" s="64"/>
      <c r="P381" s="64"/>
      <c r="Q381" s="64">
        <v>0.28000000000000003</v>
      </c>
      <c r="R381" s="64" t="str">
        <f t="shared" si="2645"/>
        <v>VG</v>
      </c>
      <c r="S381" s="64"/>
      <c r="T381" s="64"/>
      <c r="U381" s="64"/>
      <c r="V381" s="64">
        <v>0.97</v>
      </c>
      <c r="W381" s="64" t="str">
        <f t="shared" si="2646"/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98" t="s">
        <v>192</v>
      </c>
      <c r="E382" s="98" t="s">
        <v>194</v>
      </c>
      <c r="F382" s="79">
        <v>0.9</v>
      </c>
      <c r="G382" s="64">
        <v>0.92</v>
      </c>
      <c r="H382" s="64" t="str">
        <f t="shared" si="2643"/>
        <v>VG</v>
      </c>
      <c r="I382" s="64"/>
      <c r="J382" s="64"/>
      <c r="K382" s="64"/>
      <c r="L382" s="65">
        <v>8.1000000000000003E-2</v>
      </c>
      <c r="M382" s="65" t="str">
        <f t="shared" si="2644"/>
        <v>G</v>
      </c>
      <c r="N382" s="64"/>
      <c r="O382" s="64"/>
      <c r="P382" s="64"/>
      <c r="Q382" s="64">
        <v>0.27</v>
      </c>
      <c r="R382" s="64" t="str">
        <f t="shared" si="2645"/>
        <v>VG</v>
      </c>
      <c r="S382" s="64"/>
      <c r="T382" s="64"/>
      <c r="U382" s="64"/>
      <c r="V382" s="64">
        <v>0.97</v>
      </c>
      <c r="W382" s="64" t="str">
        <f t="shared" si="2646"/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63" customFormat="1" x14ac:dyDescent="0.3">
      <c r="A383" s="63">
        <v>14164900</v>
      </c>
      <c r="B383" s="63">
        <v>23772751</v>
      </c>
      <c r="C383" s="63" t="s">
        <v>60</v>
      </c>
      <c r="D383" s="98" t="s">
        <v>197</v>
      </c>
      <c r="E383" s="98" t="s">
        <v>194</v>
      </c>
      <c r="F383" s="79">
        <v>0.9</v>
      </c>
      <c r="G383" s="64">
        <v>0.92</v>
      </c>
      <c r="H383" s="64" t="str">
        <f t="shared" ref="H383" si="2647">IF(G383&gt;0.8,"VG",IF(G383&gt;0.7,"G",IF(G383&gt;0.45,"S","NS")))</f>
        <v>VG</v>
      </c>
      <c r="I383" s="64"/>
      <c r="J383" s="64"/>
      <c r="K383" s="64"/>
      <c r="L383" s="65">
        <v>8.1000000000000003E-2</v>
      </c>
      <c r="M383" s="65" t="str">
        <f t="shared" ref="M383" si="2648">IF(ABS(L383)&lt;5%,"VG",IF(ABS(L383)&lt;10%,"G",IF(ABS(L383)&lt;15%,"S","NS")))</f>
        <v>G</v>
      </c>
      <c r="N383" s="64"/>
      <c r="O383" s="64"/>
      <c r="P383" s="64"/>
      <c r="Q383" s="64">
        <v>0.27</v>
      </c>
      <c r="R383" s="64" t="str">
        <f t="shared" ref="R383" si="2649">IF(Q383&lt;=0.5,"VG",IF(Q383&lt;=0.6,"G",IF(Q383&lt;=0.7,"S","NS")))</f>
        <v>VG</v>
      </c>
      <c r="S383" s="64"/>
      <c r="T383" s="64"/>
      <c r="U383" s="64"/>
      <c r="V383" s="64">
        <v>0.97</v>
      </c>
      <c r="W383" s="64" t="str">
        <f t="shared" ref="W383" si="2650">IF(V383&gt;0.85,"VG",IF(V383&gt;0.75,"G",IF(V383&gt;0.6,"S","NS")))</f>
        <v>VG</v>
      </c>
      <c r="X383" s="64"/>
      <c r="Y383" s="64"/>
      <c r="Z383" s="64"/>
      <c r="AA383" s="64"/>
      <c r="AB383" s="65"/>
      <c r="AC383" s="64"/>
      <c r="AD383" s="64"/>
      <c r="AE383" s="64"/>
      <c r="AF383" s="65"/>
      <c r="AG383" s="64"/>
      <c r="AH383" s="64"/>
      <c r="AI383" s="64"/>
      <c r="AJ383" s="65"/>
      <c r="AK383" s="64"/>
      <c r="AL383" s="64"/>
    </row>
    <row r="384" spans="1:38" s="63" customFormat="1" x14ac:dyDescent="0.3">
      <c r="A384" s="63">
        <v>14164900</v>
      </c>
      <c r="B384" s="63">
        <v>23772751</v>
      </c>
      <c r="C384" s="63" t="s">
        <v>60</v>
      </c>
      <c r="D384" s="98" t="s">
        <v>204</v>
      </c>
      <c r="E384" s="98" t="s">
        <v>198</v>
      </c>
      <c r="F384" s="79">
        <v>0.9</v>
      </c>
      <c r="G384" s="64">
        <v>0.93</v>
      </c>
      <c r="H384" s="64" t="str">
        <f t="shared" ref="H384" si="2651">IF(G384&gt;0.8,"VG",IF(G384&gt;0.7,"G",IF(G384&gt;0.45,"S","NS")))</f>
        <v>VG</v>
      </c>
      <c r="I384" s="64"/>
      <c r="J384" s="64"/>
      <c r="K384" s="64"/>
      <c r="L384" s="65">
        <v>0.06</v>
      </c>
      <c r="M384" s="65" t="str">
        <f t="shared" ref="M384" si="2652">IF(ABS(L384)&lt;5%,"VG",IF(ABS(L384)&lt;10%,"G",IF(ABS(L384)&lt;15%,"S","NS")))</f>
        <v>G</v>
      </c>
      <c r="N384" s="64"/>
      <c r="O384" s="64"/>
      <c r="P384" s="64"/>
      <c r="Q384" s="64">
        <v>0.27</v>
      </c>
      <c r="R384" s="64" t="str">
        <f t="shared" ref="R384" si="2653">IF(Q384&lt;=0.5,"VG",IF(Q384&lt;=0.6,"G",IF(Q384&lt;=0.7,"S","NS")))</f>
        <v>VG</v>
      </c>
      <c r="S384" s="64"/>
      <c r="T384" s="64"/>
      <c r="U384" s="64"/>
      <c r="V384" s="64">
        <v>0.97</v>
      </c>
      <c r="W384" s="64" t="str">
        <f t="shared" ref="W384" si="2654">IF(V384&gt;0.85,"VG",IF(V384&gt;0.75,"G",IF(V384&gt;0.6,"S","NS")))</f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63" customFormat="1" x14ac:dyDescent="0.3">
      <c r="A385" s="63">
        <v>14164900</v>
      </c>
      <c r="B385" s="63">
        <v>23772751</v>
      </c>
      <c r="C385" s="63" t="s">
        <v>60</v>
      </c>
      <c r="D385" s="98" t="s">
        <v>212</v>
      </c>
      <c r="E385" s="98" t="s">
        <v>213</v>
      </c>
      <c r="F385" s="79">
        <v>0.9</v>
      </c>
      <c r="G385" s="64">
        <v>0.92</v>
      </c>
      <c r="H385" s="64" t="str">
        <f t="shared" ref="H385" si="2655">IF(G385&gt;0.8,"VG",IF(G385&gt;0.7,"G",IF(G385&gt;0.45,"S","NS")))</f>
        <v>VG</v>
      </c>
      <c r="I385" s="64"/>
      <c r="J385" s="64"/>
      <c r="K385" s="64"/>
      <c r="L385" s="65">
        <v>6.6000000000000003E-2</v>
      </c>
      <c r="M385" s="65" t="str">
        <f t="shared" ref="M385" si="2656">IF(ABS(L385)&lt;5%,"VG",IF(ABS(L385)&lt;10%,"G",IF(ABS(L385)&lt;15%,"S","NS")))</f>
        <v>G</v>
      </c>
      <c r="N385" s="64"/>
      <c r="O385" s="64"/>
      <c r="P385" s="64"/>
      <c r="Q385" s="64">
        <v>0.27</v>
      </c>
      <c r="R385" s="64" t="str">
        <f t="shared" ref="R385" si="2657">IF(Q385&lt;=0.5,"VG",IF(Q385&lt;=0.6,"G",IF(Q385&lt;=0.7,"S","NS")))</f>
        <v>VG</v>
      </c>
      <c r="S385" s="64"/>
      <c r="T385" s="64"/>
      <c r="U385" s="64"/>
      <c r="V385" s="64">
        <v>0.97</v>
      </c>
      <c r="W385" s="64" t="str">
        <f t="shared" ref="W385" si="2658">IF(V385&gt;0.85,"VG",IF(V385&gt;0.75,"G",IF(V385&gt;0.6,"S","NS")))</f>
        <v>VG</v>
      </c>
      <c r="X385" s="64"/>
      <c r="Y385" s="64"/>
      <c r="Z385" s="64"/>
      <c r="AA385" s="64"/>
      <c r="AB385" s="65"/>
      <c r="AC385" s="64"/>
      <c r="AD385" s="64"/>
      <c r="AE385" s="64"/>
      <c r="AF385" s="65"/>
      <c r="AG385" s="64"/>
      <c r="AH385" s="64"/>
      <c r="AI385" s="64"/>
      <c r="AJ385" s="65"/>
      <c r="AK385" s="64"/>
      <c r="AL385" s="64"/>
    </row>
    <row r="386" spans="1:38" s="30" customFormat="1" x14ac:dyDescent="0.3">
      <c r="A386" s="30">
        <v>14164900</v>
      </c>
      <c r="B386" s="30">
        <v>23772751</v>
      </c>
      <c r="C386" s="30" t="s">
        <v>60</v>
      </c>
      <c r="D386" s="130" t="s">
        <v>228</v>
      </c>
      <c r="E386" s="130" t="s">
        <v>227</v>
      </c>
      <c r="F386" s="116">
        <v>2.4</v>
      </c>
      <c r="G386" s="24">
        <v>0.46</v>
      </c>
      <c r="H386" s="24" t="str">
        <f t="shared" ref="H386" si="2659">IF(G386&gt;0.8,"VG",IF(G386&gt;0.7,"G",IF(G386&gt;0.45,"S","NS")))</f>
        <v>S</v>
      </c>
      <c r="I386" s="24"/>
      <c r="J386" s="24"/>
      <c r="K386" s="24"/>
      <c r="L386" s="25">
        <v>0.309</v>
      </c>
      <c r="M386" s="25" t="str">
        <f t="shared" ref="M386" si="2660">IF(ABS(L386)&lt;5%,"VG",IF(ABS(L386)&lt;10%,"G",IF(ABS(L386)&lt;15%,"S","NS")))</f>
        <v>NS</v>
      </c>
      <c r="N386" s="24"/>
      <c r="O386" s="24"/>
      <c r="P386" s="24"/>
      <c r="Q386" s="24">
        <v>0.62</v>
      </c>
      <c r="R386" s="24" t="str">
        <f t="shared" ref="R386" si="2661">IF(Q386&lt;=0.5,"VG",IF(Q386&lt;=0.6,"G",IF(Q386&lt;=0.7,"S","NS")))</f>
        <v>S</v>
      </c>
      <c r="S386" s="24"/>
      <c r="T386" s="24"/>
      <c r="U386" s="24"/>
      <c r="V386" s="24">
        <v>0.96</v>
      </c>
      <c r="W386" s="24" t="str">
        <f t="shared" ref="W386" si="2662">IF(V386&gt;0.85,"VG",IF(V386&gt;0.75,"G",IF(V386&gt;0.6,"S","NS")))</f>
        <v>VG</v>
      </c>
      <c r="X386" s="24"/>
      <c r="Y386" s="24"/>
      <c r="Z386" s="24"/>
      <c r="AA386" s="24"/>
      <c r="AB386" s="25"/>
      <c r="AC386" s="24"/>
      <c r="AD386" s="24"/>
      <c r="AE386" s="24"/>
      <c r="AF386" s="25"/>
      <c r="AG386" s="24"/>
      <c r="AH386" s="24"/>
      <c r="AI386" s="24"/>
      <c r="AJ386" s="25"/>
      <c r="AK386" s="24"/>
      <c r="AL386" s="24"/>
    </row>
    <row r="387" spans="1:38" s="30" customFormat="1" x14ac:dyDescent="0.3">
      <c r="A387" s="30">
        <v>14164900</v>
      </c>
      <c r="B387" s="30">
        <v>23772751</v>
      </c>
      <c r="C387" s="30" t="s">
        <v>60</v>
      </c>
      <c r="D387" s="130" t="s">
        <v>240</v>
      </c>
      <c r="E387" s="130" t="s">
        <v>227</v>
      </c>
      <c r="F387" s="116">
        <v>2.4</v>
      </c>
      <c r="G387" s="24">
        <v>0.45</v>
      </c>
      <c r="H387" s="24" t="str">
        <f t="shared" ref="H387" si="2663">IF(G387&gt;0.8,"VG",IF(G387&gt;0.7,"G",IF(G387&gt;0.45,"S","NS")))</f>
        <v>NS</v>
      </c>
      <c r="I387" s="24"/>
      <c r="J387" s="24"/>
      <c r="K387" s="24"/>
      <c r="L387" s="25">
        <v>0.31</v>
      </c>
      <c r="M387" s="25" t="str">
        <f t="shared" ref="M387" si="2664">IF(ABS(L387)&lt;5%,"VG",IF(ABS(L387)&lt;10%,"G",IF(ABS(L387)&lt;15%,"S","NS")))</f>
        <v>NS</v>
      </c>
      <c r="N387" s="24"/>
      <c r="O387" s="24"/>
      <c r="P387" s="24"/>
      <c r="Q387" s="24">
        <v>0.62</v>
      </c>
      <c r="R387" s="24" t="str">
        <f t="shared" ref="R387" si="2665">IF(Q387&lt;=0.5,"VG",IF(Q387&lt;=0.6,"G",IF(Q387&lt;=0.7,"S","NS")))</f>
        <v>S</v>
      </c>
      <c r="S387" s="24"/>
      <c r="T387" s="24"/>
      <c r="U387" s="24"/>
      <c r="V387" s="24">
        <v>0.96</v>
      </c>
      <c r="W387" s="24" t="str">
        <f t="shared" ref="W387" si="2666">IF(V387&gt;0.85,"VG",IF(V387&gt;0.75,"G",IF(V387&gt;0.6,"S","NS")))</f>
        <v>VG</v>
      </c>
      <c r="X387" s="24"/>
      <c r="Y387" s="24"/>
      <c r="Z387" s="24"/>
      <c r="AA387" s="24"/>
      <c r="AB387" s="25"/>
      <c r="AC387" s="24"/>
      <c r="AD387" s="24"/>
      <c r="AE387" s="24"/>
      <c r="AF387" s="25"/>
      <c r="AG387" s="24"/>
      <c r="AH387" s="24"/>
      <c r="AI387" s="24"/>
      <c r="AJ387" s="25"/>
      <c r="AK387" s="24"/>
      <c r="AL387" s="24"/>
    </row>
    <row r="388" spans="1:38" s="47" customFormat="1" x14ac:dyDescent="0.3">
      <c r="A388" s="47">
        <v>14164900</v>
      </c>
      <c r="B388" s="47">
        <v>23772751</v>
      </c>
      <c r="C388" s="47" t="s">
        <v>60</v>
      </c>
      <c r="D388" s="99" t="s">
        <v>245</v>
      </c>
      <c r="E388" s="99" t="s">
        <v>247</v>
      </c>
      <c r="F388" s="100">
        <v>2.1</v>
      </c>
      <c r="G388" s="49">
        <v>0.59</v>
      </c>
      <c r="H388" s="49" t="str">
        <f t="shared" ref="H388" si="2667">IF(G388&gt;0.8,"VG",IF(G388&gt;0.7,"G",IF(G388&gt;0.45,"S","NS")))</f>
        <v>S</v>
      </c>
      <c r="I388" s="49"/>
      <c r="J388" s="49"/>
      <c r="K388" s="49"/>
      <c r="L388" s="50">
        <v>0.254</v>
      </c>
      <c r="M388" s="50" t="str">
        <f t="shared" ref="M388" si="2668">IF(ABS(L388)&lt;5%,"VG",IF(ABS(L388)&lt;10%,"G",IF(ABS(L388)&lt;15%,"S","NS")))</f>
        <v>NS</v>
      </c>
      <c r="N388" s="49"/>
      <c r="O388" s="49"/>
      <c r="P388" s="49"/>
      <c r="Q388" s="49">
        <v>0.56000000000000005</v>
      </c>
      <c r="R388" s="49" t="str">
        <f t="shared" ref="R388" si="2669">IF(Q388&lt;=0.5,"VG",IF(Q388&lt;=0.6,"G",IF(Q388&lt;=0.7,"S","NS")))</f>
        <v>G</v>
      </c>
      <c r="S388" s="49"/>
      <c r="T388" s="49"/>
      <c r="U388" s="49"/>
      <c r="V388" s="49">
        <v>0.96</v>
      </c>
      <c r="W388" s="49" t="str">
        <f t="shared" ref="W388" si="2670">IF(V388&gt;0.85,"VG",IF(V388&gt;0.75,"G",IF(V388&gt;0.6,"S","NS")))</f>
        <v>VG</v>
      </c>
      <c r="X388" s="49"/>
      <c r="Y388" s="49"/>
      <c r="Z388" s="49"/>
      <c r="AA388" s="49"/>
      <c r="AB388" s="50"/>
      <c r="AC388" s="49"/>
      <c r="AD388" s="49"/>
      <c r="AE388" s="49"/>
      <c r="AF388" s="50"/>
      <c r="AG388" s="49"/>
      <c r="AH388" s="49"/>
      <c r="AI388" s="49"/>
      <c r="AJ388" s="50"/>
      <c r="AK388" s="49"/>
      <c r="AL388" s="49"/>
    </row>
    <row r="389" spans="1:38" s="47" customFormat="1" x14ac:dyDescent="0.3">
      <c r="A389" s="47">
        <v>14164900</v>
      </c>
      <c r="B389" s="47">
        <v>23772751</v>
      </c>
      <c r="C389" s="47" t="s">
        <v>60</v>
      </c>
      <c r="D389" s="99" t="s">
        <v>248</v>
      </c>
      <c r="E389" s="99" t="s">
        <v>250</v>
      </c>
      <c r="F389" s="100">
        <v>1.7</v>
      </c>
      <c r="G389" s="49">
        <v>0.71</v>
      </c>
      <c r="H389" s="49" t="str">
        <f t="shared" ref="H389" si="2671">IF(G389&gt;0.8,"VG",IF(G389&gt;0.7,"G",IF(G389&gt;0.45,"S","NS")))</f>
        <v>G</v>
      </c>
      <c r="I389" s="49"/>
      <c r="J389" s="49"/>
      <c r="K389" s="49"/>
      <c r="L389" s="50">
        <v>0.189</v>
      </c>
      <c r="M389" s="50" t="str">
        <f t="shared" ref="M389" si="2672">IF(ABS(L389)&lt;5%,"VG",IF(ABS(L389)&lt;10%,"G",IF(ABS(L389)&lt;15%,"S","NS")))</f>
        <v>NS</v>
      </c>
      <c r="N389" s="49"/>
      <c r="O389" s="49"/>
      <c r="P389" s="49"/>
      <c r="Q389" s="49">
        <v>0.49</v>
      </c>
      <c r="R389" s="49" t="str">
        <f t="shared" ref="R389" si="2673">IF(Q389&lt;=0.5,"VG",IF(Q389&lt;=0.6,"G",IF(Q389&lt;=0.7,"S","NS")))</f>
        <v>VG</v>
      </c>
      <c r="S389" s="49"/>
      <c r="T389" s="49"/>
      <c r="U389" s="49"/>
      <c r="V389" s="49">
        <v>0.96</v>
      </c>
      <c r="W389" s="49" t="str">
        <f t="shared" ref="W389" si="2674">IF(V389&gt;0.85,"VG",IF(V389&gt;0.75,"G",IF(V389&gt;0.6,"S","NS")))</f>
        <v>VG</v>
      </c>
      <c r="X389" s="49"/>
      <c r="Y389" s="49"/>
      <c r="Z389" s="49"/>
      <c r="AA389" s="49"/>
      <c r="AB389" s="50"/>
      <c r="AC389" s="49"/>
      <c r="AD389" s="49"/>
      <c r="AE389" s="49"/>
      <c r="AF389" s="50"/>
      <c r="AG389" s="49"/>
      <c r="AH389" s="49"/>
      <c r="AI389" s="49"/>
      <c r="AJ389" s="50"/>
      <c r="AK389" s="49"/>
      <c r="AL389" s="49"/>
    </row>
    <row r="390" spans="1:38" s="47" customFormat="1" x14ac:dyDescent="0.3">
      <c r="A390" s="47">
        <v>14164900</v>
      </c>
      <c r="B390" s="47">
        <v>23772751</v>
      </c>
      <c r="C390" s="47" t="s">
        <v>60</v>
      </c>
      <c r="D390" s="99" t="s">
        <v>251</v>
      </c>
      <c r="E390" s="99" t="s">
        <v>250</v>
      </c>
      <c r="F390" s="100">
        <v>1.6</v>
      </c>
      <c r="G390" s="49">
        <v>0.72</v>
      </c>
      <c r="H390" s="49" t="str">
        <f t="shared" ref="H390" si="2675">IF(G390&gt;0.8,"VG",IF(G390&gt;0.7,"G",IF(G390&gt;0.45,"S","NS")))</f>
        <v>G</v>
      </c>
      <c r="I390" s="49"/>
      <c r="J390" s="49"/>
      <c r="K390" s="49"/>
      <c r="L390" s="50">
        <v>0.183</v>
      </c>
      <c r="M390" s="50" t="str">
        <f t="shared" ref="M390" si="2676">IF(ABS(L390)&lt;5%,"VG",IF(ABS(L390)&lt;10%,"G",IF(ABS(L390)&lt;15%,"S","NS")))</f>
        <v>NS</v>
      </c>
      <c r="N390" s="49"/>
      <c r="O390" s="49"/>
      <c r="P390" s="49"/>
      <c r="Q390" s="49">
        <v>0.48</v>
      </c>
      <c r="R390" s="49" t="str">
        <f t="shared" ref="R390" si="2677">IF(Q390&lt;=0.5,"VG",IF(Q390&lt;=0.6,"G",IF(Q390&lt;=0.7,"S","NS")))</f>
        <v>VG</v>
      </c>
      <c r="S390" s="49"/>
      <c r="T390" s="49"/>
      <c r="U390" s="49"/>
      <c r="V390" s="49">
        <v>0.96</v>
      </c>
      <c r="W390" s="49" t="str">
        <f t="shared" ref="W390" si="2678">IF(V390&gt;0.85,"VG",IF(V390&gt;0.75,"G",IF(V390&gt;0.6,"S","NS")))</f>
        <v>VG</v>
      </c>
      <c r="X390" s="49"/>
      <c r="Y390" s="49"/>
      <c r="Z390" s="49"/>
      <c r="AA390" s="49"/>
      <c r="AB390" s="50"/>
      <c r="AC390" s="49"/>
      <c r="AD390" s="49"/>
      <c r="AE390" s="49"/>
      <c r="AF390" s="50"/>
      <c r="AG390" s="49"/>
      <c r="AH390" s="49"/>
      <c r="AI390" s="49"/>
      <c r="AJ390" s="50"/>
      <c r="AK390" s="49"/>
      <c r="AL390" s="49"/>
    </row>
    <row r="391" spans="1:38" s="63" customFormat="1" x14ac:dyDescent="0.3">
      <c r="A391" s="63">
        <v>14164900</v>
      </c>
      <c r="B391" s="63">
        <v>23772751</v>
      </c>
      <c r="C391" s="63" t="s">
        <v>60</v>
      </c>
      <c r="D391" s="98" t="s">
        <v>254</v>
      </c>
      <c r="E391" s="98" t="s">
        <v>229</v>
      </c>
      <c r="F391" s="79">
        <v>1.3</v>
      </c>
      <c r="G391" s="64">
        <v>0.79</v>
      </c>
      <c r="H391" s="64" t="str">
        <f t="shared" ref="H391" si="2679">IF(G391&gt;0.8,"VG",IF(G391&gt;0.7,"G",IF(G391&gt;0.45,"S","NS")))</f>
        <v>G</v>
      </c>
      <c r="I391" s="64"/>
      <c r="J391" s="64"/>
      <c r="K391" s="64"/>
      <c r="L391" s="65">
        <v>0.13800000000000001</v>
      </c>
      <c r="M391" s="65" t="str">
        <f t="shared" ref="M391" si="2680">IF(ABS(L391)&lt;5%,"VG",IF(ABS(L391)&lt;10%,"G",IF(ABS(L391)&lt;15%,"S","NS")))</f>
        <v>S</v>
      </c>
      <c r="N391" s="64"/>
      <c r="O391" s="64"/>
      <c r="P391" s="64"/>
      <c r="Q391" s="64">
        <v>0.43</v>
      </c>
      <c r="R391" s="64" t="str">
        <f t="shared" ref="R391" si="2681">IF(Q391&lt;=0.5,"VG",IF(Q391&lt;=0.6,"G",IF(Q391&lt;=0.7,"S","NS")))</f>
        <v>VG</v>
      </c>
      <c r="S391" s="64"/>
      <c r="T391" s="64"/>
      <c r="U391" s="64"/>
      <c r="V391" s="64">
        <v>0.95</v>
      </c>
      <c r="W391" s="64" t="str">
        <f t="shared" ref="W391" si="2682">IF(V391&gt;0.85,"VG",IF(V391&gt;0.75,"G",IF(V391&gt;0.6,"S","NS")))</f>
        <v>VG</v>
      </c>
      <c r="X391" s="64"/>
      <c r="Y391" s="64"/>
      <c r="Z391" s="64"/>
      <c r="AA391" s="64"/>
      <c r="AB391" s="65"/>
      <c r="AC391" s="64"/>
      <c r="AD391" s="64"/>
      <c r="AE391" s="64"/>
      <c r="AF391" s="65"/>
      <c r="AG391" s="64"/>
      <c r="AH391" s="64"/>
      <c r="AI391" s="64"/>
      <c r="AJ391" s="65"/>
      <c r="AK391" s="64"/>
      <c r="AL391" s="64"/>
    </row>
    <row r="392" spans="1:38" s="63" customFormat="1" x14ac:dyDescent="0.3">
      <c r="A392" s="63">
        <v>14164900</v>
      </c>
      <c r="B392" s="63">
        <v>23772751</v>
      </c>
      <c r="C392" s="63" t="s">
        <v>60</v>
      </c>
      <c r="D392" s="98" t="s">
        <v>359</v>
      </c>
      <c r="E392" s="98" t="s">
        <v>360</v>
      </c>
      <c r="F392" s="79">
        <v>1</v>
      </c>
      <c r="G392" s="64">
        <v>0.89</v>
      </c>
      <c r="H392" s="64" t="str">
        <f t="shared" ref="H392" si="2683">IF(G392&gt;0.8,"VG",IF(G392&gt;0.7,"G",IF(G392&gt;0.45,"S","NS")))</f>
        <v>VG</v>
      </c>
      <c r="I392" s="64"/>
      <c r="J392" s="64"/>
      <c r="K392" s="64"/>
      <c r="L392" s="65">
        <v>0.09</v>
      </c>
      <c r="M392" s="65" t="str">
        <f t="shared" ref="M392" si="2684">IF(ABS(L392)&lt;5%,"VG",IF(ABS(L392)&lt;10%,"G",IF(ABS(L392)&lt;15%,"S","NS")))</f>
        <v>G</v>
      </c>
      <c r="N392" s="64"/>
      <c r="O392" s="64"/>
      <c r="P392" s="64"/>
      <c r="Q392" s="64">
        <v>0.32</v>
      </c>
      <c r="R392" s="64" t="str">
        <f t="shared" ref="R392" si="2685">IF(Q392&lt;=0.5,"VG",IF(Q392&lt;=0.6,"G",IF(Q392&lt;=0.7,"S","NS")))</f>
        <v>VG</v>
      </c>
      <c r="S392" s="64"/>
      <c r="T392" s="64"/>
      <c r="U392" s="64"/>
      <c r="V392" s="64">
        <v>0.96799999999999997</v>
      </c>
      <c r="W392" s="64" t="str">
        <f t="shared" ref="W392" si="2686">IF(V392&gt;0.85,"VG",IF(V392&gt;0.75,"G",IF(V392&gt;0.6,"S","NS")))</f>
        <v>VG</v>
      </c>
      <c r="X392" s="64"/>
      <c r="Y392" s="64"/>
      <c r="Z392" s="64"/>
      <c r="AA392" s="64"/>
      <c r="AB392" s="65"/>
      <c r="AC392" s="64"/>
      <c r="AD392" s="64"/>
      <c r="AE392" s="64"/>
      <c r="AF392" s="65"/>
      <c r="AG392" s="64"/>
      <c r="AH392" s="64"/>
      <c r="AI392" s="64"/>
      <c r="AJ392" s="65"/>
      <c r="AK392" s="64"/>
      <c r="AL392" s="64"/>
    </row>
    <row r="393" spans="1:38" s="63" customFormat="1" x14ac:dyDescent="0.3">
      <c r="A393" s="63">
        <v>14164900</v>
      </c>
      <c r="B393" s="63">
        <v>23772751</v>
      </c>
      <c r="C393" s="63" t="s">
        <v>60</v>
      </c>
      <c r="D393" s="98" t="s">
        <v>364</v>
      </c>
      <c r="E393" s="98" t="s">
        <v>365</v>
      </c>
      <c r="F393" s="79">
        <v>0.9</v>
      </c>
      <c r="G393" s="64">
        <v>0.9</v>
      </c>
      <c r="H393" s="64" t="str">
        <f t="shared" ref="H393" si="2687">IF(G393&gt;0.8,"VG",IF(G393&gt;0.7,"G",IF(G393&gt;0.45,"S","NS")))</f>
        <v>VG</v>
      </c>
      <c r="I393" s="64"/>
      <c r="J393" s="64"/>
      <c r="K393" s="64"/>
      <c r="L393" s="65">
        <v>8.7999999999999995E-2</v>
      </c>
      <c r="M393" s="65" t="str">
        <f t="shared" ref="M393" si="2688">IF(ABS(L393)&lt;5%,"VG",IF(ABS(L393)&lt;10%,"G",IF(ABS(L393)&lt;15%,"S","NS")))</f>
        <v>G</v>
      </c>
      <c r="N393" s="64"/>
      <c r="O393" s="64"/>
      <c r="P393" s="64"/>
      <c r="Q393" s="64">
        <v>0.31</v>
      </c>
      <c r="R393" s="64" t="str">
        <f t="shared" ref="R393" si="2689">IF(Q393&lt;=0.5,"VG",IF(Q393&lt;=0.6,"G",IF(Q393&lt;=0.7,"S","NS")))</f>
        <v>VG</v>
      </c>
      <c r="S393" s="64"/>
      <c r="T393" s="64"/>
      <c r="U393" s="64"/>
      <c r="V393" s="64">
        <v>0.96799999999999997</v>
      </c>
      <c r="W393" s="64" t="str">
        <f t="shared" ref="W393" si="2690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x14ac:dyDescent="0.3">
      <c r="A394" s="63">
        <v>14164900</v>
      </c>
      <c r="B394" s="63">
        <v>23772751</v>
      </c>
      <c r="C394" s="63" t="s">
        <v>60</v>
      </c>
      <c r="D394" s="98" t="s">
        <v>386</v>
      </c>
      <c r="E394" s="98" t="s">
        <v>390</v>
      </c>
      <c r="F394" s="79">
        <v>1</v>
      </c>
      <c r="G394" s="64">
        <v>0.88</v>
      </c>
      <c r="H394" s="64" t="str">
        <f t="shared" ref="H394:H395" si="2691">IF(G394&gt;0.8,"VG",IF(G394&gt;0.7,"G",IF(G394&gt;0.45,"S","NS")))</f>
        <v>VG</v>
      </c>
      <c r="I394" s="64"/>
      <c r="J394" s="64"/>
      <c r="K394" s="64"/>
      <c r="L394" s="65">
        <v>8.5999999999999993E-2</v>
      </c>
      <c r="M394" s="65" t="str">
        <f t="shared" ref="M394:M395" si="2692">IF(ABS(L394)&lt;5%,"VG",IF(ABS(L394)&lt;10%,"G",IF(ABS(L394)&lt;15%,"S","NS")))</f>
        <v>G</v>
      </c>
      <c r="N394" s="64"/>
      <c r="O394" s="64"/>
      <c r="P394" s="64"/>
      <c r="Q394" s="64">
        <v>0.34</v>
      </c>
      <c r="R394" s="64" t="str">
        <f t="shared" ref="R394:R395" si="2693">IF(Q394&lt;=0.5,"VG",IF(Q394&lt;=0.6,"G",IF(Q394&lt;=0.7,"S","NS")))</f>
        <v>VG</v>
      </c>
      <c r="S394" s="64"/>
      <c r="T394" s="64"/>
      <c r="U394" s="64"/>
      <c r="V394" s="64">
        <v>0.96099999999999997</v>
      </c>
      <c r="W394" s="64" t="str">
        <f t="shared" ref="W394:W395" si="2694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3">
      <c r="A395" s="63">
        <v>14164900</v>
      </c>
      <c r="B395" s="63">
        <v>23772751</v>
      </c>
      <c r="C395" s="63" t="s">
        <v>60</v>
      </c>
      <c r="D395" s="98" t="s">
        <v>394</v>
      </c>
      <c r="E395" s="98" t="s">
        <v>395</v>
      </c>
      <c r="F395" s="79">
        <v>0.9</v>
      </c>
      <c r="G395" s="64">
        <v>0.9</v>
      </c>
      <c r="H395" s="64" t="str">
        <f t="shared" si="2691"/>
        <v>VG</v>
      </c>
      <c r="I395" s="64"/>
      <c r="J395" s="64"/>
      <c r="K395" s="64"/>
      <c r="L395" s="65">
        <v>8.2000000000000003E-2</v>
      </c>
      <c r="M395" s="65" t="str">
        <f t="shared" si="2692"/>
        <v>G</v>
      </c>
      <c r="N395" s="64"/>
      <c r="O395" s="64"/>
      <c r="P395" s="64"/>
      <c r="Q395" s="64">
        <v>0.31</v>
      </c>
      <c r="R395" s="64" t="str">
        <f t="shared" si="2693"/>
        <v>VG</v>
      </c>
      <c r="S395" s="64"/>
      <c r="T395" s="64"/>
      <c r="U395" s="64"/>
      <c r="V395" s="64">
        <v>0.96799999999999997</v>
      </c>
      <c r="W395" s="64" t="str">
        <f t="shared" si="2694"/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x14ac:dyDescent="0.3">
      <c r="A396" s="63">
        <v>14164900</v>
      </c>
      <c r="B396" s="63">
        <v>23772751</v>
      </c>
      <c r="C396" s="63" t="s">
        <v>60</v>
      </c>
      <c r="D396" s="98" t="s">
        <v>394</v>
      </c>
      <c r="E396" s="98" t="s">
        <v>405</v>
      </c>
      <c r="F396" s="79">
        <v>0.9</v>
      </c>
      <c r="G396" s="64">
        <v>0.9</v>
      </c>
      <c r="H396" s="64" t="str">
        <f t="shared" ref="H396" si="2695">IF(G396&gt;0.8,"VG",IF(G396&gt;0.7,"G",IF(G396&gt;0.45,"S","NS")))</f>
        <v>VG</v>
      </c>
      <c r="I396" s="64"/>
      <c r="J396" s="64"/>
      <c r="K396" s="64"/>
      <c r="L396" s="65">
        <v>7.9000000000000001E-2</v>
      </c>
      <c r="M396" s="65" t="str">
        <f t="shared" ref="M396" si="2696">IF(ABS(L396)&lt;5%,"VG",IF(ABS(L396)&lt;10%,"G",IF(ABS(L396)&lt;15%,"S","NS")))</f>
        <v>G</v>
      </c>
      <c r="N396" s="64"/>
      <c r="O396" s="64"/>
      <c r="P396" s="64"/>
      <c r="Q396" s="64">
        <v>0.3</v>
      </c>
      <c r="R396" s="64" t="str">
        <f t="shared" ref="R396" si="2697">IF(Q396&lt;=0.5,"VG",IF(Q396&lt;=0.6,"G",IF(Q396&lt;=0.7,"S","NS")))</f>
        <v>VG</v>
      </c>
      <c r="S396" s="64"/>
      <c r="T396" s="64"/>
      <c r="U396" s="64"/>
      <c r="V396" s="64">
        <v>0.96799999999999997</v>
      </c>
      <c r="W396" s="64" t="str">
        <f t="shared" ref="W396" si="2698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ht="28.8" x14ac:dyDescent="0.3">
      <c r="A397" s="63">
        <v>14164900</v>
      </c>
      <c r="B397" s="63">
        <v>23772751</v>
      </c>
      <c r="C397" s="63" t="s">
        <v>60</v>
      </c>
      <c r="D397" s="98" t="s">
        <v>407</v>
      </c>
      <c r="E397" s="98" t="s">
        <v>405</v>
      </c>
      <c r="F397" s="79">
        <v>0.9</v>
      </c>
      <c r="G397" s="64">
        <v>0.91</v>
      </c>
      <c r="H397" s="64" t="str">
        <f t="shared" ref="H397" si="2699">IF(G397&gt;0.8,"VG",IF(G397&gt;0.7,"G",IF(G397&gt;0.45,"S","NS")))</f>
        <v>VG</v>
      </c>
      <c r="I397" s="64"/>
      <c r="J397" s="64"/>
      <c r="K397" s="64"/>
      <c r="L397" s="65">
        <v>7.9000000000000001E-2</v>
      </c>
      <c r="M397" s="65" t="str">
        <f t="shared" ref="M397" si="2700">IF(ABS(L397)&lt;5%,"VG",IF(ABS(L397)&lt;10%,"G",IF(ABS(L397)&lt;15%,"S","NS")))</f>
        <v>G</v>
      </c>
      <c r="N397" s="64"/>
      <c r="O397" s="64"/>
      <c r="P397" s="64"/>
      <c r="Q397" s="64">
        <v>0.3</v>
      </c>
      <c r="R397" s="64" t="str">
        <f t="shared" ref="R397" si="2701">IF(Q397&lt;=0.5,"VG",IF(Q397&lt;=0.6,"G",IF(Q397&lt;=0.7,"S","NS")))</f>
        <v>VG</v>
      </c>
      <c r="S397" s="64"/>
      <c r="T397" s="64"/>
      <c r="U397" s="64"/>
      <c r="V397" s="64">
        <v>0.96799999999999997</v>
      </c>
      <c r="W397" s="64" t="str">
        <f t="shared" ref="W397" si="2702">IF(V397&gt;0.85,"VG",IF(V397&gt;0.75,"G",IF(V397&gt;0.6,"S","NS")))</f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3">
      <c r="A398" s="63">
        <v>14164900</v>
      </c>
      <c r="B398" s="63">
        <v>23772751</v>
      </c>
      <c r="C398" s="63" t="s">
        <v>60</v>
      </c>
      <c r="D398" s="98" t="s">
        <v>408</v>
      </c>
      <c r="E398" s="98" t="s">
        <v>405</v>
      </c>
      <c r="F398" s="79">
        <v>0.9</v>
      </c>
      <c r="G398" s="64">
        <v>0.91</v>
      </c>
      <c r="H398" s="64" t="str">
        <f t="shared" ref="H398" si="2703">IF(G398&gt;0.8,"VG",IF(G398&gt;0.7,"G",IF(G398&gt;0.45,"S","NS")))</f>
        <v>VG</v>
      </c>
      <c r="I398" s="64"/>
      <c r="J398" s="64"/>
      <c r="K398" s="64"/>
      <c r="L398" s="65">
        <v>7.9000000000000001E-2</v>
      </c>
      <c r="M398" s="65" t="str">
        <f t="shared" ref="M398" si="2704">IF(ABS(L398)&lt;5%,"VG",IF(ABS(L398)&lt;10%,"G",IF(ABS(L398)&lt;15%,"S","NS")))</f>
        <v>G</v>
      </c>
      <c r="N398" s="64"/>
      <c r="O398" s="64"/>
      <c r="P398" s="64"/>
      <c r="Q398" s="64">
        <v>0.3</v>
      </c>
      <c r="R398" s="64" t="str">
        <f t="shared" ref="R398" si="2705">IF(Q398&lt;=0.5,"VG",IF(Q398&lt;=0.6,"G",IF(Q398&lt;=0.7,"S","NS")))</f>
        <v>VG</v>
      </c>
      <c r="S398" s="64"/>
      <c r="T398" s="64"/>
      <c r="U398" s="64"/>
      <c r="V398" s="64">
        <v>0.96799999999999997</v>
      </c>
      <c r="W398" s="64" t="str">
        <f t="shared" ref="W398" si="2706">IF(V398&gt;0.85,"VG",IF(V398&gt;0.75,"G",IF(V398&gt;0.6,"S","NS")))</f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2021-09-04T20:19:38Z</dcterms:modified>
</cp:coreProperties>
</file>