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1B83845A-0514-470A-97FF-E9B0D33EDD8E}" xr6:coauthVersionLast="46" xr6:coauthVersionMax="46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R2" i="1" l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<sst xmlns="http://schemas.openxmlformats.org/spreadsheetml/2006/main" count="58" uniqueCount="46">
  <si>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</si>
  <si>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</si>
  <si>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</si>
  <si>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</si>
  <si>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</si>
  <si>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</si>
  <si>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</si>
  <si>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</si>
  <si>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</si>
  <si>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</si>
  <si>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</si>
  <si>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</si>
  <si>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</si>
  <si>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</si>
  <si>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</si>
  <si>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</si>
  <si>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</si>
  <si>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</si>
  <si>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</si>
  <si>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</si>
  <si>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</si>
  <si>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</si>
  <si>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</si>
  <si>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</si>
  <si>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</si>
  <si>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</si>
  <si>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</si>
  <si>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</si>
  <si>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</si>
  <si>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</si>
  <si>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</si>
  <si>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</si>
  <si>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</si>
  <si>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</si>
  <si>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</si>
  <si>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</si>
  <si>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</si>
  <si>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</si>
  <si>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</si>
  <si>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</si>
  <si>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</si>
  <si>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</si>
  <si>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</si>
  <si>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</si>
  <si>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 xml:space="preserve"> USGS_14180300_temp_BLOWOUT CREEK NEAR DETROIT  OR_23780557</t>
  </si>
  <si>
    <t xml:space="preserve"> Obs:..\Observations\NSantiam\USGS_14180300_temp_BLOWOUT CREEK NEAR DETROIT  OR_23780557.csv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</si>
</sst>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0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2" fontId="0" fillId="33" borderId="0" xfId="0" applyNumberFormat="1" applyFill="1" applyAlignment="1"/>
    <xf numFmtId="167" fontId="0" fillId="0" borderId="0" xfId="0" applyNumberFormat="1" applyAlignment="1">
      <alignment wrapText="1"/>
    </xf>
    <xf numFmtId="167" fontId="0" fillId="0" borderId="0" xfId="0" applyNumberFormat="1"/>
    <xf numFmtId="10" fontId="0" fillId="0" borderId="0" xfId="1" applyNumberFormat="1" applyFon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measured stream temperature for 2010-18 on the McKenzie R. above Hayden</a:t>
            </a:r>
            <a:r>
              <a:rPr lang="en-US" baseline="0"/>
              <a:t> Br. near Springfield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stream temperature (CW3M ver. 225)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calculator'!$H$4:$H$112</c:f>
              <c:numCache>
                <c:formatCode>General</c:formatCode>
                <c:ptCount val="109"/>
                <c:pt idx="0">
                  <c:v>5.2419719999999996</c:v>
                </c:pt>
                <c:pt idx="1">
                  <c:v>5.0949939999999998</c:v>
                </c:pt>
                <c:pt idx="2">
                  <c:v>4.8986179999999999</c:v>
                </c:pt>
                <c:pt idx="3">
                  <c:v>5.2132360000000002</c:v>
                </c:pt>
                <c:pt idx="4">
                  <c:v>6.5407209999999996</c:v>
                </c:pt>
                <c:pt idx="5">
                  <c:v>9.0397219999999994</c:v>
                </c:pt>
                <c:pt idx="6">
                  <c:v>10.868954</c:v>
                </c:pt>
                <c:pt idx="7">
                  <c:v>9.1853689999999997</c:v>
                </c:pt>
                <c:pt idx="8">
                  <c:v>7.5160470000000004</c:v>
                </c:pt>
                <c:pt idx="9">
                  <c:v>6.553998</c:v>
                </c:pt>
                <c:pt idx="10">
                  <c:v>4.7201709999999997</c:v>
                </c:pt>
                <c:pt idx="11">
                  <c:v>3.8279719999999999</c:v>
                </c:pt>
                <c:pt idx="12">
                  <c:v>4.4768739999999996</c:v>
                </c:pt>
                <c:pt idx="13">
                  <c:v>3.6331329999999999</c:v>
                </c:pt>
                <c:pt idx="14">
                  <c:v>4.2496710000000002</c:v>
                </c:pt>
                <c:pt idx="15">
                  <c:v>4.202833</c:v>
                </c:pt>
                <c:pt idx="16">
                  <c:v>6.4582519999999999</c:v>
                </c:pt>
                <c:pt idx="17">
                  <c:v>9.4497669999999996</c:v>
                </c:pt>
                <c:pt idx="18">
                  <c:v>9.9536850000000001</c:v>
                </c:pt>
                <c:pt idx="19">
                  <c:v>8.8739609999999995</c:v>
                </c:pt>
                <c:pt idx="20">
                  <c:v>7.4884009999999996</c:v>
                </c:pt>
                <c:pt idx="21">
                  <c:v>6.548057</c:v>
                </c:pt>
                <c:pt idx="22">
                  <c:v>4.0560999999999998</c:v>
                </c:pt>
                <c:pt idx="23">
                  <c:v>3.9512320000000001</c:v>
                </c:pt>
                <c:pt idx="24">
                  <c:v>3.9248129999999999</c:v>
                </c:pt>
                <c:pt idx="25">
                  <c:v>4.1292210000000003</c:v>
                </c:pt>
                <c:pt idx="26">
                  <c:v>3.644091</c:v>
                </c:pt>
                <c:pt idx="27">
                  <c:v>6.6855820000000001</c:v>
                </c:pt>
                <c:pt idx="28">
                  <c:v>7.9209849999999999</c:v>
                </c:pt>
                <c:pt idx="29">
                  <c:v>9.1286900000000006</c:v>
                </c:pt>
                <c:pt idx="30">
                  <c:v>11.09207</c:v>
                </c:pt>
                <c:pt idx="31">
                  <c:v>9.6180199999999996</c:v>
                </c:pt>
                <c:pt idx="32">
                  <c:v>7.4460040000000003</c:v>
                </c:pt>
                <c:pt idx="33">
                  <c:v>6.4589379999999998</c:v>
                </c:pt>
                <c:pt idx="34">
                  <c:v>5.6897729999999997</c:v>
                </c:pt>
                <c:pt idx="35">
                  <c:v>3.200841</c:v>
                </c:pt>
                <c:pt idx="36">
                  <c:v>3.6047310000000001</c:v>
                </c:pt>
                <c:pt idx="37">
                  <c:v>3.479962</c:v>
                </c:pt>
                <c:pt idx="38">
                  <c:v>5.3047009999999997</c:v>
                </c:pt>
                <c:pt idx="39">
                  <c:v>6.0746969999999996</c:v>
                </c:pt>
                <c:pt idx="40">
                  <c:v>8.2528079999999999</c:v>
                </c:pt>
                <c:pt idx="41">
                  <c:v>9.9528239999999997</c:v>
                </c:pt>
                <c:pt idx="42">
                  <c:v>10.41943</c:v>
                </c:pt>
                <c:pt idx="43">
                  <c:v>8.8168220000000002</c:v>
                </c:pt>
                <c:pt idx="44">
                  <c:v>8.2223970000000008</c:v>
                </c:pt>
                <c:pt idx="45">
                  <c:v>7.1077490000000001</c:v>
                </c:pt>
                <c:pt idx="46">
                  <c:v>4.7543660000000001</c:v>
                </c:pt>
                <c:pt idx="47">
                  <c:v>4.0385949999999999</c:v>
                </c:pt>
                <c:pt idx="48">
                  <c:v>5.5932329999999997</c:v>
                </c:pt>
                <c:pt idx="49">
                  <c:v>4.0500150000000001</c:v>
                </c:pt>
                <c:pt idx="50">
                  <c:v>5.4342160000000002</c:v>
                </c:pt>
                <c:pt idx="51">
                  <c:v>6.4882270000000002</c:v>
                </c:pt>
                <c:pt idx="52">
                  <c:v>8.9281430000000004</c:v>
                </c:pt>
                <c:pt idx="53">
                  <c:v>9.3607379999999996</c:v>
                </c:pt>
                <c:pt idx="54">
                  <c:v>10.723186</c:v>
                </c:pt>
                <c:pt idx="55">
                  <c:v>8.9892850000000006</c:v>
                </c:pt>
                <c:pt idx="56">
                  <c:v>7.329949</c:v>
                </c:pt>
                <c:pt idx="57">
                  <c:v>7.0039100000000003</c:v>
                </c:pt>
                <c:pt idx="58">
                  <c:v>5.4021809999999997</c:v>
                </c:pt>
                <c:pt idx="59">
                  <c:v>4.950418</c:v>
                </c:pt>
                <c:pt idx="60">
                  <c:v>6.4187000000000003</c:v>
                </c:pt>
                <c:pt idx="61">
                  <c:v>6.4005270000000003</c:v>
                </c:pt>
                <c:pt idx="62">
                  <c:v>7.0483919999999998</c:v>
                </c:pt>
                <c:pt idx="63">
                  <c:v>6.133235</c:v>
                </c:pt>
                <c:pt idx="64">
                  <c:v>8.3730609999999999</c:v>
                </c:pt>
                <c:pt idx="65">
                  <c:v>9.3701299999999996</c:v>
                </c:pt>
                <c:pt idx="66">
                  <c:v>9.0147829999999995</c:v>
                </c:pt>
                <c:pt idx="67">
                  <c:v>7.9606919999999999</c:v>
                </c:pt>
                <c:pt idx="68">
                  <c:v>6.8826720000000003</c:v>
                </c:pt>
                <c:pt idx="69">
                  <c:v>6.2283900000000001</c:v>
                </c:pt>
                <c:pt idx="70">
                  <c:v>4.445424</c:v>
                </c:pt>
                <c:pt idx="71">
                  <c:v>3.9987279999999998</c:v>
                </c:pt>
                <c:pt idx="72">
                  <c:v>4.0511569999999999</c:v>
                </c:pt>
                <c:pt idx="73">
                  <c:v>5.6382079999999997</c:v>
                </c:pt>
                <c:pt idx="74">
                  <c:v>5.0019080000000002</c:v>
                </c:pt>
                <c:pt idx="75">
                  <c:v>8.2137729999999998</c:v>
                </c:pt>
                <c:pt idx="76">
                  <c:v>8.8283909999999999</c:v>
                </c:pt>
                <c:pt idx="77">
                  <c:v>9.4083039999999993</c:v>
                </c:pt>
                <c:pt idx="78">
                  <c:v>8.6027199999999997</c:v>
                </c:pt>
                <c:pt idx="79">
                  <c:v>8.0709289999999996</c:v>
                </c:pt>
                <c:pt idx="80">
                  <c:v>7.0193110000000001</c:v>
                </c:pt>
                <c:pt idx="81">
                  <c:v>6.729749</c:v>
                </c:pt>
                <c:pt idx="82">
                  <c:v>6.1663370000000004</c:v>
                </c:pt>
                <c:pt idx="83">
                  <c:v>2.6930420000000002</c:v>
                </c:pt>
                <c:pt idx="84">
                  <c:v>3.522392</c:v>
                </c:pt>
                <c:pt idx="85">
                  <c:v>4.3887530000000003</c:v>
                </c:pt>
                <c:pt idx="86">
                  <c:v>5.0151940000000002</c:v>
                </c:pt>
                <c:pt idx="87">
                  <c:v>5.2808919999999997</c:v>
                </c:pt>
                <c:pt idx="88">
                  <c:v>8.8697060000000008</c:v>
                </c:pt>
                <c:pt idx="89">
                  <c:v>9.6491439999999997</c:v>
                </c:pt>
                <c:pt idx="90">
                  <c:v>9.8149929999999994</c:v>
                </c:pt>
                <c:pt idx="91">
                  <c:v>8.9980469999999997</c:v>
                </c:pt>
                <c:pt idx="92">
                  <c:v>7.8789829999999998</c:v>
                </c:pt>
                <c:pt idx="93">
                  <c:v>7.1990080000000001</c:v>
                </c:pt>
                <c:pt idx="94">
                  <c:v>4.8337500000000002</c:v>
                </c:pt>
                <c:pt idx="95">
                  <c:v>4.2885819999999999</c:v>
                </c:pt>
                <c:pt idx="96">
                  <c:v>5.0902070000000004</c:v>
                </c:pt>
                <c:pt idx="97">
                  <c:v>4.0864190000000002</c:v>
                </c:pt>
                <c:pt idx="98">
                  <c:v>4.5526580000000001</c:v>
                </c:pt>
                <c:pt idx="99">
                  <c:v>6.1024960000000004</c:v>
                </c:pt>
                <c:pt idx="100">
                  <c:v>9.3422990000000006</c:v>
                </c:pt>
                <c:pt idx="101">
                  <c:v>8.3140940000000008</c:v>
                </c:pt>
                <c:pt idx="102">
                  <c:v>8.6226079999999996</c:v>
                </c:pt>
                <c:pt idx="103">
                  <c:v>8.3973049999999994</c:v>
                </c:pt>
                <c:pt idx="104">
                  <c:v>6.577216</c:v>
                </c:pt>
                <c:pt idx="105">
                  <c:v>5.9785170000000001</c:v>
                </c:pt>
                <c:pt idx="106">
                  <c:v>5.3246120000000001</c:v>
                </c:pt>
                <c:pt idx="107">
                  <c:v>3.7586900000000001</c:v>
                </c:pt>
                <c:pt idx="108">
                  <c:v>5.7262389999999996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Obs:..\Observations\NSantiam\USGS_14180300_temp_BLOWOUT CREEK NEAR DETROIT  OR_23780557.csv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calculator'!$I$4:$I$112</c:f>
              <c:numCache>
                <c:formatCode>General</c:formatCode>
                <c:ptCount val="109"/>
                <c:pt idx="0">
                  <c:v>4.9304439999999996</c:v>
                </c:pt>
                <c:pt idx="1">
                  <c:v>4.701562</c:v>
                </c:pt>
                <c:pt idx="2">
                  <c:v>4.734928</c:v>
                </c:pt>
                <c:pt idx="3">
                  <c:v>5.2130559999999999</c:v>
                </c:pt>
                <c:pt idx="4">
                  <c:v>6.662903</c:v>
                </c:pt>
                <c:pt idx="5">
                  <c:v>8.8705569999999998</c:v>
                </c:pt>
                <c:pt idx="6">
                  <c:v>13.421946999999999</c:v>
                </c:pt>
                <c:pt idx="7">
                  <c:v>14.410047</c:v>
                </c:pt>
                <c:pt idx="8">
                  <c:v>12.400347</c:v>
                </c:pt>
                <c:pt idx="9">
                  <c:v>9.1906920000000003</c:v>
                </c:pt>
                <c:pt idx="10">
                  <c:v>5.7716830000000003</c:v>
                </c:pt>
                <c:pt idx="11">
                  <c:v>4.4653559999999999</c:v>
                </c:pt>
                <c:pt idx="12">
                  <c:v>3.8536079999999999</c:v>
                </c:pt>
                <c:pt idx="13">
                  <c:v>2.9846339999999998</c:v>
                </c:pt>
                <c:pt idx="14">
                  <c:v>4.0498010000000004</c:v>
                </c:pt>
                <c:pt idx="15">
                  <c:v>4.5851389999999999</c:v>
                </c:pt>
                <c:pt idx="16">
                  <c:v>5.7314860000000003</c:v>
                </c:pt>
                <c:pt idx="17">
                  <c:v>7.9797929999999999</c:v>
                </c:pt>
                <c:pt idx="18">
                  <c:v>11.851042</c:v>
                </c:pt>
                <c:pt idx="19">
                  <c:v>14.344889</c:v>
                </c:pt>
                <c:pt idx="20">
                  <c:v>13.315555</c:v>
                </c:pt>
                <c:pt idx="21">
                  <c:v>9.5108549999999994</c:v>
                </c:pt>
                <c:pt idx="22">
                  <c:v>5.1493080000000004</c:v>
                </c:pt>
                <c:pt idx="23">
                  <c:v>2.4536959999999999</c:v>
                </c:pt>
                <c:pt idx="24">
                  <c:v>3.6149529999999999</c:v>
                </c:pt>
                <c:pt idx="25">
                  <c:v>3.6020829999999999</c:v>
                </c:pt>
                <c:pt idx="26">
                  <c:v>3.3416990000000002</c:v>
                </c:pt>
                <c:pt idx="27">
                  <c:v>4.9653119999999999</c:v>
                </c:pt>
                <c:pt idx="28">
                  <c:v>6.8807460000000003</c:v>
                </c:pt>
                <c:pt idx="29">
                  <c:v>8.9986110000000004</c:v>
                </c:pt>
                <c:pt idx="30">
                  <c:v>13.258972999999999</c:v>
                </c:pt>
                <c:pt idx="31">
                  <c:v>14.855275000000001</c:v>
                </c:pt>
                <c:pt idx="32">
                  <c:v>12.387187000000001</c:v>
                </c:pt>
                <c:pt idx="33">
                  <c:v>8.2147500000000004</c:v>
                </c:pt>
                <c:pt idx="34">
                  <c:v>6.4361740000000003</c:v>
                </c:pt>
                <c:pt idx="35">
                  <c:v>4.6127019999999996</c:v>
                </c:pt>
                <c:pt idx="36">
                  <c:v>2.8536619999999999</c:v>
                </c:pt>
                <c:pt idx="37">
                  <c:v>3.7675230000000002</c:v>
                </c:pt>
                <c:pt idx="38">
                  <c:v>4.4040280000000003</c:v>
                </c:pt>
                <c:pt idx="39">
                  <c:v>5.5048959999999996</c:v>
                </c:pt>
                <c:pt idx="40">
                  <c:v>8.1537970000000008</c:v>
                </c:pt>
                <c:pt idx="41">
                  <c:v>11.141494</c:v>
                </c:pt>
                <c:pt idx="42">
                  <c:v>15.461762</c:v>
                </c:pt>
                <c:pt idx="43">
                  <c:v>16.488776999999999</c:v>
                </c:pt>
                <c:pt idx="44">
                  <c:v>13.884964999999999</c:v>
                </c:pt>
                <c:pt idx="45">
                  <c:v>7.2704969999999998</c:v>
                </c:pt>
                <c:pt idx="46">
                  <c:v>5.7284040000000003</c:v>
                </c:pt>
                <c:pt idx="47">
                  <c:v>2.7692540000000001</c:v>
                </c:pt>
                <c:pt idx="48">
                  <c:v>3.6647850000000002</c:v>
                </c:pt>
                <c:pt idx="49">
                  <c:v>3.4971730000000001</c:v>
                </c:pt>
                <c:pt idx="50">
                  <c:v>5.0500930000000004</c:v>
                </c:pt>
                <c:pt idx="51">
                  <c:v>6.1957279999999999</c:v>
                </c:pt>
                <c:pt idx="52">
                  <c:v>8.3425729999999998</c:v>
                </c:pt>
                <c:pt idx="53">
                  <c:v>11.046635</c:v>
                </c:pt>
                <c:pt idx="54">
                  <c:v>15.348991</c:v>
                </c:pt>
                <c:pt idx="55">
                  <c:v>16.355612000000001</c:v>
                </c:pt>
                <c:pt idx="56">
                  <c:v>13.380451000000001</c:v>
                </c:pt>
                <c:pt idx="57">
                  <c:v>10.260956</c:v>
                </c:pt>
                <c:pt idx="58">
                  <c:v>6.1787200000000002</c:v>
                </c:pt>
                <c:pt idx="59">
                  <c:v>5.8156920000000003</c:v>
                </c:pt>
                <c:pt idx="60">
                  <c:v>5.0111549999999996</c:v>
                </c:pt>
                <c:pt idx="61">
                  <c:v>5.7763770000000001</c:v>
                </c:pt>
                <c:pt idx="62">
                  <c:v>6.0222550000000004</c:v>
                </c:pt>
                <c:pt idx="63">
                  <c:v>6.5243060000000002</c:v>
                </c:pt>
                <c:pt idx="64">
                  <c:v>9.8318209999999997</c:v>
                </c:pt>
                <c:pt idx="65">
                  <c:v>14.263369000000001</c:v>
                </c:pt>
                <c:pt idx="66">
                  <c:v>16.563137000000001</c:v>
                </c:pt>
                <c:pt idx="67">
                  <c:v>16.276378999999999</c:v>
                </c:pt>
                <c:pt idx="68">
                  <c:v>12.748089999999999</c:v>
                </c:pt>
                <c:pt idx="69">
                  <c:v>10.578362</c:v>
                </c:pt>
                <c:pt idx="70">
                  <c:v>6.1180279999999998</c:v>
                </c:pt>
                <c:pt idx="71">
                  <c:v>5.3269390000000003</c:v>
                </c:pt>
                <c:pt idx="72">
                  <c:v>4.2999330000000002</c:v>
                </c:pt>
                <c:pt idx="73">
                  <c:v>5.2941099999999999</c:v>
                </c:pt>
                <c:pt idx="74">
                  <c:v>5.5454689999999998</c:v>
                </c:pt>
                <c:pt idx="75">
                  <c:v>7.2178490000000002</c:v>
                </c:pt>
                <c:pt idx="76">
                  <c:v>9.5353829999999995</c:v>
                </c:pt>
                <c:pt idx="77">
                  <c:v>12.326946</c:v>
                </c:pt>
                <c:pt idx="78">
                  <c:v>14.736090000000001</c:v>
                </c:pt>
                <c:pt idx="79">
                  <c:v>15.499017</c:v>
                </c:pt>
                <c:pt idx="80">
                  <c:v>12.004861</c:v>
                </c:pt>
                <c:pt idx="81">
                  <c:v>9.24953</c:v>
                </c:pt>
                <c:pt idx="82">
                  <c:v>7.7227480000000002</c:v>
                </c:pt>
                <c:pt idx="83">
                  <c:v>4.271795</c:v>
                </c:pt>
                <c:pt idx="84">
                  <c:v>2.9396420000000001</c:v>
                </c:pt>
                <c:pt idx="85">
                  <c:v>4.2773430000000001</c:v>
                </c:pt>
                <c:pt idx="86">
                  <c:v>4.6477680000000001</c:v>
                </c:pt>
                <c:pt idx="87">
                  <c:v>5.4789589999999997</c:v>
                </c:pt>
                <c:pt idx="88">
                  <c:v>7.2629039999999998</c:v>
                </c:pt>
                <c:pt idx="89">
                  <c:v>10.467051</c:v>
                </c:pt>
                <c:pt idx="90">
                  <c:v>14.483231999999999</c:v>
                </c:pt>
                <c:pt idx="91">
                  <c:v>15.56391</c:v>
                </c:pt>
                <c:pt idx="92">
                  <c:v>12.990728000000001</c:v>
                </c:pt>
                <c:pt idx="93">
                  <c:v>7.6994629999999997</c:v>
                </c:pt>
                <c:pt idx="94">
                  <c:v>6.0259119999999999</c:v>
                </c:pt>
                <c:pt idx="95">
                  <c:v>3.836344</c:v>
                </c:pt>
                <c:pt idx="96">
                  <c:v>4.9524530000000002</c:v>
                </c:pt>
                <c:pt idx="97">
                  <c:v>3.4905879999999998</c:v>
                </c:pt>
                <c:pt idx="98">
                  <c:v>3.943794</c:v>
                </c:pt>
                <c:pt idx="99">
                  <c:v>5.3185419999999999</c:v>
                </c:pt>
                <c:pt idx="100">
                  <c:v>8.8277549999999998</c:v>
                </c:pt>
                <c:pt idx="101">
                  <c:v>11.403541000000001</c:v>
                </c:pt>
                <c:pt idx="102">
                  <c:v>15.617777999999999</c:v>
                </c:pt>
                <c:pt idx="103">
                  <c:v>16.141884000000001</c:v>
                </c:pt>
                <c:pt idx="104">
                  <c:v>12.169641</c:v>
                </c:pt>
                <c:pt idx="105">
                  <c:v>8.3930869999999995</c:v>
                </c:pt>
                <c:pt idx="106">
                  <c:v>5.1728160000000001</c:v>
                </c:pt>
                <c:pt idx="107">
                  <c:v>4.2978500000000004</c:v>
                </c:pt>
                <c:pt idx="108">
                  <c:v>4.7575370000000001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1664016</xdr:rowOff>
    </xdr:from>
    <xdr:to>
      <xdr:col>20</xdr:col>
      <xdr:colOff>506730</xdr:colOff>
      <xdr:row>24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/>
      <c r="I1"/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9">
        <f>H2-I2</f>
        <v>-1.6538399629629694</v>
      </c>
      <c r="D2" t="s">
        <v>17</v>
      </c>
      <c r="E2"/>
      <c r="F2"/>
      <c r="G2"/>
      <c r="H2">
        <f>AVERAGE(H4:H111)</f>
        <v>6.6097266574074034</v>
      </c>
      <c r="I2">
        <f>AVERAGE(I4:I111)</f>
        <v>8.2635666203703728</v>
      </c>
      <c r="J2" s="4"/>
      <c r="K2" s="4"/>
      <c r="L2" s="4"/>
      <c r="M2" s="4"/>
      <c r="N2" s="4"/>
      <c r="O2" s="4"/>
      <c r="P2" s="4">
        <f>AVERAGE(P4:P111)</f>
        <v>9.9778074633428133</v>
      </c>
      <c r="Q2" s="4"/>
      <c r="R2" s="4">
        <f>AVERAGE(R4:R111)</f>
        <v>2.1701081851851853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11">
        <f>(I2-H2)/H2</f>
        <v>0.25021306457651171</v>
      </c>
      <c r="C3" s="8" t="str">
        <f>IF(ABS(B3)&lt;5%,"VG",IF(ABS(B3)&lt;10%,"G",IF(ABS(B3)&lt;15%,"S","NS")))</f>
        <v>NS</v>
      </c>
      <c r="D3" s="3" t="s">
        <v>0</v>
      </c>
      <c r="E3" s="3" t="s">
        <v>1</v>
      </c>
      <c r="F3" s="3" t="s">
        <v>2</v>
      </c>
      <c r="G3" s="3" t="s">
        <v>3</v>
      </c>
      <c r="H3" t="s">
        <v>44</v>
      </c>
      <c r="I3" t="s">
        <v>45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">
        <f>1-SUM(P4:P111)/SUM(M4:M111)</f>
        <v>0.42713195318373209</v>
      </c>
      <c r="C4" s="7" t="str">
        <f>IF(B4&gt;0.8,"VG",IF(B4&gt;0.7,"G",IF(B4&gt;0.45,"S","NS")))</f>
        <v>NS</v>
      </c>
      <c r="D4">
        <v>0</v>
      </c>
      <c r="E4">
        <v>2010</v>
      </c>
      <c r="F4">
        <v>1</v>
      </c>
      <c r="G4">
        <v>31</v>
      </c>
      <c r="H4">
        <v>5.2419719999999996</v>
      </c>
      <c r="I4">
        <v>4.9304439999999996</v>
      </c>
      <c r="J4" s="2">
        <f>I4-H4</f>
        <v>-0.31152800000000003</v>
      </c>
      <c r="K4" s="2">
        <f>I4-I$2</f>
        <v>-3.3331226203703732</v>
      </c>
      <c r="L4" s="2">
        <f>H4-H$2</f>
        <v>-1.3677546574074038</v>
      </c>
      <c r="M4" s="2">
        <f>K4*K4</f>
        <v>11.109706402424663</v>
      </c>
      <c r="N4" s="2">
        <f>L4*L4</f>
        <v>1.8707528028596445</v>
      </c>
      <c r="O4" s="2">
        <f>K4*L4</f>
        <v>4.5588939877215475</v>
      </c>
      <c r="P4" s="2">
        <f>J4*J4</f>
        <v>9.7049694784000023E-2</v>
      </c>
      <c r="Q4" s="2">
        <f>(I4-H$2)*(I4-H$2)</f>
        <v>2.8199902434692721</v>
      </c>
      <c r="R4" s="2">
        <f>ABS(J4)</f>
        <v>0.31152800000000003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">
        <f>SQRT(SUM(P4:P111))/SQRT(SUM(Q4:Q111))</f>
        <v>0.70364462369625214</v>
      </c>
      <c r="C5" s="7" t="str">
        <f>IF(B5&lt;=0.5,"VG",IF(B5&lt;=0.6,"G",IF(B5&lt;=0.7,"S","NS")))</f>
        <v>NS</v>
      </c>
      <c r="D5">
        <v>1</v>
      </c>
      <c r="E5">
        <v>2010</v>
      </c>
      <c r="F5">
        <v>2</v>
      </c>
      <c r="G5">
        <v>28</v>
      </c>
      <c r="H5">
        <v>5.0949939999999998</v>
      </c>
      <c r="I5">
        <v>4.701562</v>
      </c>
      <c r="J5" s="2">
        <f t="shared" ref="J5:J68" si="0">I5-H5</f>
        <v>-0.39343199999999978</v>
      </c>
      <c r="K5" s="2">
        <f t="shared" ref="K5:K68" si="1">I5-I$2</f>
        <v>-3.5620046203703728</v>
      </c>
      <c r="L5" s="2">
        <f t="shared" ref="L5:L68" si="2">H5-H$2</f>
        <v>-1.5147326574074036</v>
      </c>
      <c r="M5" s="2">
        <f t="shared" ref="M5:M68" si="3">K5*K5</f>
        <v>12.687876915539883</v>
      </c>
      <c r="N5" s="2">
        <f t="shared" ref="N5:N68" si="4">L5*L5</f>
        <v>2.2944150234164948</v>
      </c>
      <c r="O5" s="2">
        <f t="shared" ref="O5:O68" si="5">K5*L5</f>
        <v>5.3954847243110642</v>
      </c>
      <c r="P5" s="2">
        <f t="shared" ref="P5:P68" si="6">J5*J5</f>
        <v>0.15478873862399983</v>
      </c>
      <c r="Q5" s="2">
        <f t="shared" ref="Q5:Q68" si="7">(I5-H$2)*(I5-H$2)</f>
        <v>3.641092359778713</v>
      </c>
      <c r="R5" s="2">
        <f t="shared" ref="R5:R68" si="8">ABS(J5)</f>
        <v>0.39343199999999978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0.68871879087358645</v>
      </c>
      <c r="C6" s="7" t="str">
        <f>IF(B6&gt;0.85,"VG",IF(B6&gt;0.75,"G",IF(B6&gt;0.6,"S","NS")))</f>
        <v>S</v>
      </c>
      <c r="D6">
        <v>2</v>
      </c>
      <c r="E6">
        <v>2010</v>
      </c>
      <c r="F6">
        <v>3</v>
      </c>
      <c r="G6">
        <v>31</v>
      </c>
      <c r="H6">
        <v>4.8986179999999999</v>
      </c>
      <c r="I6">
        <v>4.734928</v>
      </c>
      <c r="J6" s="2">
        <f t="shared" si="0"/>
        <v>-0.16368999999999989</v>
      </c>
      <c r="K6" s="2">
        <f t="shared" si="1"/>
        <v>-3.5286386203703728</v>
      </c>
      <c r="L6" s="2">
        <f t="shared" si="2"/>
        <v>-1.7111086574074035</v>
      </c>
      <c r="M6" s="2">
        <f t="shared" si="3"/>
        <v>12.451290513169328</v>
      </c>
      <c r="N6" s="2">
        <f t="shared" si="4"/>
        <v>2.927892837454567</v>
      </c>
      <c r="O6" s="2">
        <f t="shared" si="5"/>
        <v>6.0378840921778609</v>
      </c>
      <c r="P6" s="2">
        <f t="shared" si="6"/>
        <v>2.6794416099999965E-2</v>
      </c>
      <c r="Q6" s="2">
        <f t="shared" si="7"/>
        <v>3.514870005816602</v>
      </c>
      <c r="R6" s="2">
        <f t="shared" si="8"/>
        <v>0.16368999999999989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6.6097266574074034</v>
      </c>
      <c r="C7" s="2"/>
      <c r="D7">
        <v>3</v>
      </c>
      <c r="E7">
        <v>2010</v>
      </c>
      <c r="F7">
        <v>4</v>
      </c>
      <c r="G7">
        <v>30</v>
      </c>
      <c r="H7">
        <v>5.2132360000000002</v>
      </c>
      <c r="I7">
        <v>5.2130559999999999</v>
      </c>
      <c r="J7" s="2">
        <f t="shared" si="0"/>
        <v>-1.8000000000029104E-4</v>
      </c>
      <c r="K7" s="2">
        <f t="shared" si="1"/>
        <v>-3.0505106203703729</v>
      </c>
      <c r="L7" s="2">
        <f t="shared" si="2"/>
        <v>-1.3964906574074032</v>
      </c>
      <c r="M7" s="2">
        <f t="shared" si="3"/>
        <v>9.3056150449924377</v>
      </c>
      <c r="N7" s="2">
        <f t="shared" si="4"/>
        <v>1.9501861562261611</v>
      </c>
      <c r="O7" s="2">
        <f t="shared" si="5"/>
        <v>4.2600095816692871</v>
      </c>
      <c r="P7" s="2">
        <f t="shared" si="6"/>
        <v>3.2400000000104773E-8</v>
      </c>
      <c r="Q7" s="2">
        <f t="shared" si="7"/>
        <v>1.9506889252628286</v>
      </c>
      <c r="R7" s="2">
        <f t="shared" si="8"/>
        <v>1.8000000000029104E-4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2.1140438553564618</v>
      </c>
      <c r="C8" s="5"/>
      <c r="D8">
        <v>4</v>
      </c>
      <c r="E8">
        <v>2010</v>
      </c>
      <c r="F8">
        <v>5</v>
      </c>
      <c r="G8">
        <v>31</v>
      </c>
      <c r="H8">
        <v>6.5407209999999996</v>
      </c>
      <c r="I8">
        <v>6.662903</v>
      </c>
      <c r="J8" s="2">
        <f t="shared" si="0"/>
        <v>0.12218200000000046</v>
      </c>
      <c r="K8" s="2">
        <f t="shared" si="1"/>
        <v>-1.6006636203703728</v>
      </c>
      <c r="L8" s="2">
        <f t="shared" si="2"/>
        <v>-6.9005657407403831E-2</v>
      </c>
      <c r="M8" s="2">
        <f t="shared" si="3"/>
        <v>2.5621240255771891</v>
      </c>
      <c r="N8" s="2">
        <f t="shared" si="4"/>
        <v>4.7617807542279875E-3</v>
      </c>
      <c r="O8" s="2">
        <f t="shared" si="5"/>
        <v>0.11045484541177265</v>
      </c>
      <c r="P8" s="2">
        <f t="shared" si="6"/>
        <v>1.4928441124000111E-2</v>
      </c>
      <c r="Q8" s="2">
        <f t="shared" si="7"/>
        <v>2.8277234115252061E-3</v>
      </c>
      <c r="R8" s="2">
        <f t="shared" si="8"/>
        <v>0.12218200000000046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8.2635666203703728</v>
      </c>
      <c r="C9" s="2"/>
      <c r="D9">
        <v>5</v>
      </c>
      <c r="E9">
        <v>2010</v>
      </c>
      <c r="F9">
        <v>6</v>
      </c>
      <c r="G9">
        <v>30</v>
      </c>
      <c r="H9">
        <v>9.0397219999999994</v>
      </c>
      <c r="I9">
        <v>8.8705569999999998</v>
      </c>
      <c r="J9" s="2">
        <f t="shared" si="0"/>
        <v>-0.16916499999999957</v>
      </c>
      <c r="K9" s="2">
        <f t="shared" si="1"/>
        <v>0.60699037962962699</v>
      </c>
      <c r="L9" s="2">
        <f t="shared" si="2"/>
        <v>2.429995342592596</v>
      </c>
      <c r="M9" s="2">
        <f t="shared" si="3"/>
        <v>0.3684373209629187</v>
      </c>
      <c r="N9" s="2">
        <f t="shared" si="4"/>
        <v>5.9048773650217079</v>
      </c>
      <c r="O9" s="2">
        <f t="shared" si="5"/>
        <v>1.4749837954985052</v>
      </c>
      <c r="P9" s="2">
        <f t="shared" si="6"/>
        <v>2.8616797224999851E-2</v>
      </c>
      <c r="Q9" s="2">
        <f t="shared" si="7"/>
        <v>5.1113538379873571</v>
      </c>
      <c r="R9" s="2">
        <f t="shared" si="8"/>
        <v>0.16916499999999957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4.1734023873452708</v>
      </c>
      <c r="D10">
        <v>6</v>
      </c>
      <c r="E10">
        <v>2010</v>
      </c>
      <c r="F10">
        <v>7</v>
      </c>
      <c r="G10">
        <v>31</v>
      </c>
      <c r="H10">
        <v>10.868954</v>
      </c>
      <c r="I10">
        <v>13.421946999999999</v>
      </c>
      <c r="J10" s="2">
        <f t="shared" si="0"/>
        <v>2.552992999999999</v>
      </c>
      <c r="K10" s="2">
        <f t="shared" si="1"/>
        <v>5.1583803796296266</v>
      </c>
      <c r="L10" s="2">
        <f t="shared" si="2"/>
        <v>4.2592273425925971</v>
      </c>
      <c r="M10" s="2">
        <f t="shared" si="3"/>
        <v>26.60888814094789</v>
      </c>
      <c r="N10" s="2">
        <f t="shared" si="4"/>
        <v>18.141017555888396</v>
      </c>
      <c r="O10" s="2">
        <f t="shared" si="5"/>
        <v>21.970714756411688</v>
      </c>
      <c r="P10" s="2">
        <f t="shared" si="6"/>
        <v>6.5177732580489947</v>
      </c>
      <c r="Q10" s="2">
        <f t="shared" si="7"/>
        <v>46.406345996032385</v>
      </c>
      <c r="R10" s="2">
        <f t="shared" si="8"/>
        <v>2.552992999999999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3.1587667630489613</v>
      </c>
      <c r="D11">
        <v>7</v>
      </c>
      <c r="E11">
        <v>2010</v>
      </c>
      <c r="F11">
        <v>8</v>
      </c>
      <c r="G11">
        <v>31</v>
      </c>
      <c r="H11">
        <v>9.1853689999999997</v>
      </c>
      <c r="I11">
        <v>14.410047</v>
      </c>
      <c r="J11" s="2">
        <f t="shared" si="0"/>
        <v>5.2246780000000008</v>
      </c>
      <c r="K11" s="2">
        <f t="shared" si="1"/>
        <v>6.1464803796296277</v>
      </c>
      <c r="L11" s="2">
        <f t="shared" si="2"/>
        <v>2.5756423425925963</v>
      </c>
      <c r="M11" s="2">
        <f t="shared" si="3"/>
        <v>37.779221057171974</v>
      </c>
      <c r="N11" s="2">
        <f t="shared" si="4"/>
        <v>6.6339334769558773</v>
      </c>
      <c r="O11" s="2">
        <f t="shared" si="5"/>
        <v>15.831135123688684</v>
      </c>
      <c r="P11" s="2">
        <f t="shared" si="6"/>
        <v>27.297260203684008</v>
      </c>
      <c r="Q11" s="2">
        <f t="shared" si="7"/>
        <v>60.844997447063889</v>
      </c>
      <c r="R11" s="2">
        <f t="shared" si="8"/>
        <v>5.2246780000000008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0.82989083069617442</v>
      </c>
      <c r="C12" s="6"/>
      <c r="D12">
        <v>8</v>
      </c>
      <c r="E12">
        <v>2010</v>
      </c>
      <c r="F12">
        <v>9</v>
      </c>
      <c r="G12">
        <v>30</v>
      </c>
      <c r="H12">
        <v>7.5160470000000004</v>
      </c>
      <c r="I12">
        <v>12.400347</v>
      </c>
      <c r="J12" s="2">
        <f t="shared" si="0"/>
        <v>4.8842999999999996</v>
      </c>
      <c r="K12" s="2">
        <f t="shared" si="1"/>
        <v>4.1367803796296272</v>
      </c>
      <c r="L12" s="2">
        <f t="shared" si="2"/>
        <v>0.90632034259259697</v>
      </c>
      <c r="M12" s="2">
        <f t="shared" si="3"/>
        <v>17.112951909288643</v>
      </c>
      <c r="N12" s="2">
        <f t="shared" si="4"/>
        <v>0.82141656339716229</v>
      </c>
      <c r="O12" s="2">
        <f t="shared" si="5"/>
        <v>3.749248210896257</v>
      </c>
      <c r="P12" s="2">
        <f t="shared" si="6"/>
        <v>23.856386489999995</v>
      </c>
      <c r="Q12" s="2">
        <f t="shared" si="7"/>
        <v>33.531283952047204</v>
      </c>
      <c r="R12" s="2">
        <f t="shared" si="8"/>
        <v>4.8842999999999996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2.1701081851851853</v>
      </c>
      <c r="D13">
        <v>9</v>
      </c>
      <c r="E13">
        <v>2010</v>
      </c>
      <c r="F13">
        <v>10</v>
      </c>
      <c r="G13">
        <v>31</v>
      </c>
      <c r="H13">
        <v>6.553998</v>
      </c>
      <c r="I13">
        <v>9.1906920000000003</v>
      </c>
      <c r="J13" s="2">
        <f t="shared" si="0"/>
        <v>2.6366940000000003</v>
      </c>
      <c r="K13" s="2">
        <f t="shared" si="1"/>
        <v>0.92712537962962749</v>
      </c>
      <c r="L13" s="2">
        <f t="shared" si="2"/>
        <v>-5.5728657407403404E-2</v>
      </c>
      <c r="M13" s="2">
        <f t="shared" si="3"/>
        <v>0.85956146955338086</v>
      </c>
      <c r="N13" s="2">
        <f t="shared" si="4"/>
        <v>3.1056832564317384E-3</v>
      </c>
      <c r="O13" s="2">
        <f t="shared" si="5"/>
        <v>-5.1667452655088333E-2</v>
      </c>
      <c r="P13" s="2">
        <f t="shared" si="6"/>
        <v>6.952155249636002</v>
      </c>
      <c r="Q13" s="2">
        <f t="shared" si="7"/>
        <v>6.6613820996641211</v>
      </c>
      <c r="R13" s="2">
        <f t="shared" si="8"/>
        <v>2.6366940000000003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4.7201709999999997</v>
      </c>
      <c r="I14">
        <v>5.7716830000000003</v>
      </c>
      <c r="J14" s="2">
        <f t="shared" si="0"/>
        <v>1.0515120000000007</v>
      </c>
      <c r="K14" s="2">
        <f t="shared" si="1"/>
        <v>-2.4918836203703725</v>
      </c>
      <c r="L14" s="2">
        <f t="shared" si="2"/>
        <v>-1.8895556574074037</v>
      </c>
      <c r="M14" s="2">
        <f t="shared" si="3"/>
        <v>6.2094839774701542</v>
      </c>
      <c r="N14" s="2">
        <f t="shared" si="4"/>
        <v>3.5704205824403257</v>
      </c>
      <c r="O14" s="2">
        <f t="shared" si="5"/>
        <v>4.7085527924716803</v>
      </c>
      <c r="P14" s="2">
        <f t="shared" si="6"/>
        <v>1.1056774861440013</v>
      </c>
      <c r="Q14" s="2">
        <f t="shared" si="7"/>
        <v>0.70231717172077679</v>
      </c>
      <c r="R14" s="2">
        <f t="shared" si="8"/>
        <v>1.0515120000000007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0.70364462369625214</v>
      </c>
      <c r="D15">
        <v>11</v>
      </c>
      <c r="E15">
        <v>2010</v>
      </c>
      <c r="F15">
        <v>12</v>
      </c>
      <c r="G15">
        <v>31</v>
      </c>
      <c r="H15">
        <v>3.8279719999999999</v>
      </c>
      <c r="I15">
        <v>4.4653559999999999</v>
      </c>
      <c r="J15" s="2">
        <f t="shared" si="0"/>
        <v>0.63738399999999995</v>
      </c>
      <c r="K15" s="2">
        <f t="shared" si="1"/>
        <v>-3.7982106203703729</v>
      </c>
      <c r="L15" s="2">
        <f t="shared" si="2"/>
        <v>-2.7817546574074035</v>
      </c>
      <c r="M15" s="2">
        <f t="shared" si="3"/>
        <v>14.426403916694293</v>
      </c>
      <c r="N15" s="2">
        <f t="shared" si="4"/>
        <v>7.7381589740077805</v>
      </c>
      <c r="O15" s="2">
        <f t="shared" si="5"/>
        <v>10.565690083029548</v>
      </c>
      <c r="P15" s="2">
        <f t="shared" si="6"/>
        <v>0.40625836345599992</v>
      </c>
      <c r="Q15" s="2">
        <f t="shared" si="7"/>
        <v>4.5983255163498598</v>
      </c>
      <c r="R15" s="2">
        <f t="shared" si="8"/>
        <v>0.63738399999999995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4.4768739999999996</v>
      </c>
      <c r="I16">
        <v>3.8536079999999999</v>
      </c>
      <c r="J16" s="2">
        <f t="shared" si="0"/>
        <v>-0.62326599999999965</v>
      </c>
      <c r="K16" s="2">
        <f t="shared" si="1"/>
        <v>-4.4099586203703733</v>
      </c>
      <c r="L16" s="2">
        <f t="shared" si="2"/>
        <v>-2.1328526574074038</v>
      </c>
      <c r="M16" s="2">
        <f t="shared" si="3"/>
        <v>19.447735033378965</v>
      </c>
      <c r="N16" s="2">
        <f t="shared" si="4"/>
        <v>4.5490604582098246</v>
      </c>
      <c r="O16" s="2">
        <f t="shared" si="5"/>
        <v>9.4057919625136392</v>
      </c>
      <c r="P16" s="2">
        <f t="shared" si="6"/>
        <v>0.38846050675599958</v>
      </c>
      <c r="Q16" s="2">
        <f t="shared" si="7"/>
        <v>7.5961900537091882</v>
      </c>
      <c r="R16" s="2">
        <f t="shared" si="8"/>
        <v>0.62326599999999965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4" x14ac:dyDescent="0.3">
      <c r="D17">
        <v>13</v>
      </c>
      <c r="E17">
        <v>2011</v>
      </c>
      <c r="F17">
        <v>2</v>
      </c>
      <c r="G17">
        <v>28</v>
      </c>
      <c r="H17">
        <v>3.6331329999999999</v>
      </c>
      <c r="I17">
        <v>2.9846339999999998</v>
      </c>
      <c r="J17" s="2">
        <f t="shared" si="0"/>
        <v>-0.64849900000000016</v>
      </c>
      <c r="K17" s="2">
        <f t="shared" si="1"/>
        <v>-5.278932620370373</v>
      </c>
      <c r="L17" s="2">
        <f t="shared" si="2"/>
        <v>-2.9765936574074034</v>
      </c>
      <c r="M17" s="2">
        <f t="shared" si="3"/>
        <v>27.867129610410412</v>
      </c>
      <c r="N17" s="2">
        <f t="shared" si="4"/>
        <v>8.8601098013179822</v>
      </c>
      <c r="O17" s="2">
        <f t="shared" si="5"/>
        <v>15.713237355675497</v>
      </c>
      <c r="P17" s="2">
        <f t="shared" si="6"/>
        <v>0.42055095300100021</v>
      </c>
      <c r="Q17" s="2">
        <f t="shared" si="7"/>
        <v>13.141296774789071</v>
      </c>
      <c r="R17" s="2">
        <f t="shared" si="8"/>
        <v>0.64849900000000016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4" x14ac:dyDescent="0.3">
      <c r="D18">
        <v>14</v>
      </c>
      <c r="E18">
        <v>2011</v>
      </c>
      <c r="F18">
        <v>3</v>
      </c>
      <c r="G18">
        <v>31</v>
      </c>
      <c r="H18">
        <v>4.2496710000000002</v>
      </c>
      <c r="I18">
        <v>4.0498010000000004</v>
      </c>
      <c r="J18" s="2">
        <f t="shared" si="0"/>
        <v>-0.19986999999999977</v>
      </c>
      <c r="K18" s="2">
        <f t="shared" si="1"/>
        <v>-4.2137656203703724</v>
      </c>
      <c r="L18" s="2">
        <f t="shared" si="2"/>
        <v>-2.3600556574074032</v>
      </c>
      <c r="M18" s="2">
        <f t="shared" si="3"/>
        <v>17.75582070341531</v>
      </c>
      <c r="N18" s="2">
        <f t="shared" si="4"/>
        <v>5.5698627060606904</v>
      </c>
      <c r="O18" s="2">
        <f t="shared" si="5"/>
        <v>9.9447213913439132</v>
      </c>
      <c r="P18" s="2">
        <f t="shared" si="6"/>
        <v>3.9948016899999911E-2</v>
      </c>
      <c r="Q18" s="2">
        <f t="shared" si="7"/>
        <v>6.553219371452724</v>
      </c>
      <c r="R18" s="2">
        <f t="shared" si="8"/>
        <v>0.19986999999999977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4" x14ac:dyDescent="0.3">
      <c r="D19">
        <v>15</v>
      </c>
      <c r="E19">
        <v>2011</v>
      </c>
      <c r="F19">
        <v>4</v>
      </c>
      <c r="G19">
        <v>30</v>
      </c>
      <c r="H19">
        <v>4.202833</v>
      </c>
      <c r="I19">
        <v>4.5851389999999999</v>
      </c>
      <c r="J19" s="2">
        <f t="shared" si="0"/>
        <v>0.38230599999999981</v>
      </c>
      <c r="K19" s="2">
        <f t="shared" si="1"/>
        <v>-3.678427620370373</v>
      </c>
      <c r="L19" s="2">
        <f t="shared" si="2"/>
        <v>-2.4068936574074034</v>
      </c>
      <c r="M19" s="2">
        <f t="shared" si="3"/>
        <v>13.530829758303645</v>
      </c>
      <c r="N19" s="2">
        <f t="shared" si="4"/>
        <v>5.7931370780679865</v>
      </c>
      <c r="O19" s="2">
        <f t="shared" si="5"/>
        <v>8.8535841087016589</v>
      </c>
      <c r="P19" s="2">
        <f t="shared" si="6"/>
        <v>0.14615787763599986</v>
      </c>
      <c r="Q19" s="2">
        <f t="shared" si="7"/>
        <v>4.0989551825263977</v>
      </c>
      <c r="R19" s="2">
        <f t="shared" si="8"/>
        <v>0.38230599999999981</v>
      </c>
      <c r="S19">
        <v>5.725752</v>
      </c>
      <c r="T19">
        <v>6.1887270000000001</v>
      </c>
      <c r="U19">
        <f t="shared" si="9"/>
        <v>0.46297500000000014</v>
      </c>
      <c r="V19"/>
      <c r="X19" s="1" t="s">
        <v>18</v>
      </c>
    </row>
    <row r="20" spans="4:24" x14ac:dyDescent="0.3">
      <c r="D20">
        <v>16</v>
      </c>
      <c r="E20">
        <v>2011</v>
      </c>
      <c r="F20">
        <v>5</v>
      </c>
      <c r="G20">
        <v>31</v>
      </c>
      <c r="H20">
        <v>6.4582519999999999</v>
      </c>
      <c r="I20">
        <v>5.7314860000000003</v>
      </c>
      <c r="J20" s="2">
        <f t="shared" si="0"/>
        <v>-0.72676599999999958</v>
      </c>
      <c r="K20" s="2">
        <f t="shared" si="1"/>
        <v>-2.5320806203703725</v>
      </c>
      <c r="L20" s="2">
        <f t="shared" si="2"/>
        <v>-0.15147465740740351</v>
      </c>
      <c r="M20" s="2">
        <f t="shared" si="3"/>
        <v>6.4114322680552105</v>
      </c>
      <c r="N20" s="2">
        <f t="shared" si="4"/>
        <v>2.2944571836690263E-2</v>
      </c>
      <c r="O20" s="2">
        <f t="shared" si="5"/>
        <v>0.38354604449852792</v>
      </c>
      <c r="P20" s="2">
        <f t="shared" si="6"/>
        <v>0.52818881875599943</v>
      </c>
      <c r="Q20" s="2">
        <f t="shared" si="7"/>
        <v>0.77130665232338758</v>
      </c>
      <c r="R20" s="2">
        <f t="shared" si="8"/>
        <v>0.72676599999999958</v>
      </c>
      <c r="S20">
        <v>6.651535</v>
      </c>
      <c r="T20">
        <v>7.3997349999999997</v>
      </c>
      <c r="U20">
        <f t="shared" si="9"/>
        <v>0.74819999999999975</v>
      </c>
      <c r="V20"/>
      <c r="W20" s="1">
        <v>5.4004989999999999</v>
      </c>
      <c r="X20" s="1">
        <v>5.2936810000000003</v>
      </c>
    </row>
    <row r="21" spans="4:24" x14ac:dyDescent="0.3">
      <c r="D21">
        <v>17</v>
      </c>
      <c r="E21">
        <v>2011</v>
      </c>
      <c r="F21">
        <v>6</v>
      </c>
      <c r="G21">
        <v>30</v>
      </c>
      <c r="H21">
        <v>9.4497669999999996</v>
      </c>
      <c r="I21">
        <v>7.9797929999999999</v>
      </c>
      <c r="J21" s="2">
        <f t="shared" si="0"/>
        <v>-1.4699739999999997</v>
      </c>
      <c r="K21" s="2">
        <f t="shared" si="1"/>
        <v>-0.2837736203703729</v>
      </c>
      <c r="L21" s="2">
        <f t="shared" si="2"/>
        <v>2.8400403425925962</v>
      </c>
      <c r="M21" s="2">
        <f t="shared" si="3"/>
        <v>8.0527467618108514E-2</v>
      </c>
      <c r="N21" s="2">
        <f t="shared" si="4"/>
        <v>8.0658291475534707</v>
      </c>
      <c r="O21" s="2">
        <f t="shared" si="5"/>
        <v>-0.8059285300154152</v>
      </c>
      <c r="P21" s="2">
        <f t="shared" si="6"/>
        <v>2.1608235606759991</v>
      </c>
      <c r="Q21" s="2">
        <f t="shared" si="7"/>
        <v>1.8770817831050541</v>
      </c>
      <c r="R21" s="2">
        <f t="shared" si="8"/>
        <v>1.4699739999999997</v>
      </c>
      <c r="S21">
        <v>8.1925410000000003</v>
      </c>
      <c r="T21">
        <v>9.4273530000000001</v>
      </c>
      <c r="U21">
        <f t="shared" si="9"/>
        <v>1.2348119999999998</v>
      </c>
      <c r="V21"/>
      <c r="W21" s="1">
        <v>6.2733090000000002</v>
      </c>
      <c r="X21" s="1">
        <v>6.2659289999999999</v>
      </c>
    </row>
    <row r="22" spans="4:24" x14ac:dyDescent="0.3">
      <c r="D22">
        <v>18</v>
      </c>
      <c r="E22">
        <v>2011</v>
      </c>
      <c r="F22">
        <v>7</v>
      </c>
      <c r="G22">
        <v>31</v>
      </c>
      <c r="H22">
        <v>9.9536850000000001</v>
      </c>
      <c r="I22">
        <v>11.851042</v>
      </c>
      <c r="J22" s="2">
        <f t="shared" si="0"/>
        <v>1.8973569999999995</v>
      </c>
      <c r="K22" s="2">
        <f t="shared" si="1"/>
        <v>3.5874753796296268</v>
      </c>
      <c r="L22" s="2">
        <f t="shared" si="2"/>
        <v>3.3439583425925967</v>
      </c>
      <c r="M22" s="2">
        <f t="shared" si="3"/>
        <v>12.869979599448735</v>
      </c>
      <c r="N22" s="2">
        <f t="shared" si="4"/>
        <v>11.182057396994626</v>
      </c>
      <c r="O22" s="2">
        <f t="shared" si="5"/>
        <v>11.996368224558033</v>
      </c>
      <c r="P22" s="2">
        <f t="shared" si="6"/>
        <v>3.599963585448998</v>
      </c>
      <c r="Q22" s="2">
        <f t="shared" si="7"/>
        <v>27.471386520496544</v>
      </c>
      <c r="R22" s="2">
        <f t="shared" si="8"/>
        <v>1.8973569999999995</v>
      </c>
      <c r="S22">
        <v>10.529388000000001</v>
      </c>
      <c r="T22">
        <v>12.164102</v>
      </c>
      <c r="U22">
        <f t="shared" si="9"/>
        <v>1.6347139999999989</v>
      </c>
      <c r="V22"/>
      <c r="W22" s="1">
        <v>7.2631180000000004</v>
      </c>
      <c r="X22" s="1">
        <v>7.403867</v>
      </c>
    </row>
    <row r="23" spans="4:24" x14ac:dyDescent="0.3">
      <c r="D23">
        <v>19</v>
      </c>
      <c r="E23">
        <v>2011</v>
      </c>
      <c r="F23">
        <v>8</v>
      </c>
      <c r="G23">
        <v>31</v>
      </c>
      <c r="H23">
        <v>8.8739609999999995</v>
      </c>
      <c r="I23">
        <v>14.344889</v>
      </c>
      <c r="J23" s="2">
        <f t="shared" si="0"/>
        <v>5.4709280000000007</v>
      </c>
      <c r="K23" s="2">
        <f t="shared" si="1"/>
        <v>6.0813223796296274</v>
      </c>
      <c r="L23" s="2">
        <f t="shared" si="2"/>
        <v>2.2642343425925961</v>
      </c>
      <c r="M23" s="2">
        <f t="shared" si="3"/>
        <v>36.982481884984153</v>
      </c>
      <c r="N23" s="2">
        <f t="shared" si="4"/>
        <v>5.1267571581757263</v>
      </c>
      <c r="O23" s="2">
        <f t="shared" si="5"/>
        <v>13.769538980334332</v>
      </c>
      <c r="P23" s="2">
        <f t="shared" si="6"/>
        <v>29.931053181184009</v>
      </c>
      <c r="Q23" s="2">
        <f t="shared" si="7"/>
        <v>59.832736466262588</v>
      </c>
      <c r="R23" s="2">
        <f t="shared" si="8"/>
        <v>5.4709280000000007</v>
      </c>
      <c r="S23">
        <v>12.893722</v>
      </c>
      <c r="T23">
        <v>14.740093</v>
      </c>
      <c r="U23">
        <f t="shared" si="9"/>
        <v>1.8463709999999995</v>
      </c>
      <c r="V23"/>
      <c r="W23" s="1">
        <v>7.6827030000000001</v>
      </c>
      <c r="X23" s="1">
        <v>7.7542350000000004</v>
      </c>
    </row>
    <row r="24" spans="4:24" x14ac:dyDescent="0.3">
      <c r="D24">
        <v>20</v>
      </c>
      <c r="E24">
        <v>2011</v>
      </c>
      <c r="F24">
        <v>9</v>
      </c>
      <c r="G24">
        <v>30</v>
      </c>
      <c r="H24">
        <v>7.4884009999999996</v>
      </c>
      <c r="I24">
        <v>13.315555</v>
      </c>
      <c r="J24" s="2">
        <f t="shared" si="0"/>
        <v>5.8271540000000002</v>
      </c>
      <c r="K24" s="2">
        <f t="shared" si="1"/>
        <v>5.051988379629627</v>
      </c>
      <c r="L24" s="2">
        <f t="shared" si="2"/>
        <v>0.87867434259259625</v>
      </c>
      <c r="M24" s="2">
        <f t="shared" si="3"/>
        <v>25.522586587912784</v>
      </c>
      <c r="N24" s="2">
        <f t="shared" si="4"/>
        <v>0.77206860033053115</v>
      </c>
      <c r="O24" s="2">
        <f t="shared" si="5"/>
        <v>4.4390525682564981</v>
      </c>
      <c r="P24" s="2">
        <f t="shared" si="6"/>
        <v>33.955723739715999</v>
      </c>
      <c r="Q24" s="2">
        <f t="shared" si="7"/>
        <v>44.968133760318167</v>
      </c>
      <c r="R24" s="2">
        <f t="shared" si="8"/>
        <v>5.8271540000000002</v>
      </c>
      <c r="S24">
        <v>13.478433000000001</v>
      </c>
      <c r="T24">
        <v>15.472922000000001</v>
      </c>
      <c r="U24">
        <f t="shared" si="9"/>
        <v>1.9944889999999997</v>
      </c>
      <c r="V24"/>
      <c r="W24" s="1">
        <v>9.5316720000000004</v>
      </c>
      <c r="X24" s="1">
        <v>9.7394800000000004</v>
      </c>
    </row>
    <row r="25" spans="4:24" x14ac:dyDescent="0.3">
      <c r="D25">
        <v>21</v>
      </c>
      <c r="E25">
        <v>2011</v>
      </c>
      <c r="F25">
        <v>10</v>
      </c>
      <c r="G25">
        <v>31</v>
      </c>
      <c r="H25">
        <v>6.548057</v>
      </c>
      <c r="I25">
        <v>9.5108549999999994</v>
      </c>
      <c r="J25" s="2">
        <f t="shared" si="0"/>
        <v>2.9627979999999994</v>
      </c>
      <c r="K25" s="2">
        <f t="shared" si="1"/>
        <v>1.2472883796296266</v>
      </c>
      <c r="L25" s="2">
        <f t="shared" si="2"/>
        <v>-6.1669657407403378E-2</v>
      </c>
      <c r="M25" s="2">
        <f t="shared" si="3"/>
        <v>1.5557283019590995</v>
      </c>
      <c r="N25" s="2">
        <f t="shared" si="4"/>
        <v>3.8031466447465022E-3</v>
      </c>
      <c r="O25" s="2">
        <f t="shared" si="5"/>
        <v>-7.6919847059994356E-2</v>
      </c>
      <c r="P25" s="2">
        <f t="shared" si="6"/>
        <v>8.7781719888039955</v>
      </c>
      <c r="Q25" s="2">
        <f t="shared" si="7"/>
        <v>8.4165456601940623</v>
      </c>
      <c r="R25" s="2">
        <f t="shared" si="8"/>
        <v>2.9627979999999994</v>
      </c>
      <c r="S25">
        <v>12.416278</v>
      </c>
      <c r="T25">
        <v>14.415647999999999</v>
      </c>
      <c r="U25">
        <f t="shared" si="9"/>
        <v>1.999369999999999</v>
      </c>
      <c r="V25"/>
      <c r="W25" s="1">
        <v>12.017338000000001</v>
      </c>
      <c r="X25" s="1">
        <v>12.316566</v>
      </c>
    </row>
    <row r="26" spans="4:24" x14ac:dyDescent="0.3">
      <c r="D26">
        <v>22</v>
      </c>
      <c r="E26">
        <v>2011</v>
      </c>
      <c r="F26">
        <v>11</v>
      </c>
      <c r="G26">
        <v>30</v>
      </c>
      <c r="H26">
        <v>4.0560999999999998</v>
      </c>
      <c r="I26">
        <v>5.1493080000000004</v>
      </c>
      <c r="J26" s="2">
        <f t="shared" si="0"/>
        <v>1.0932080000000006</v>
      </c>
      <c r="K26" s="2">
        <f t="shared" si="1"/>
        <v>-3.1142586203703724</v>
      </c>
      <c r="L26" s="2">
        <f t="shared" si="2"/>
        <v>-2.5536266574074036</v>
      </c>
      <c r="M26" s="2">
        <f t="shared" si="3"/>
        <v>9.6986067545511752</v>
      </c>
      <c r="N26" s="2">
        <f t="shared" si="4"/>
        <v>6.521009105421709</v>
      </c>
      <c r="O26" s="2">
        <f t="shared" si="5"/>
        <v>7.9526538310385861</v>
      </c>
      <c r="P26" s="2">
        <f t="shared" si="6"/>
        <v>1.1951037312640014</v>
      </c>
      <c r="Q26" s="2">
        <f t="shared" si="7"/>
        <v>2.1328226549036415</v>
      </c>
      <c r="R26" s="2">
        <f t="shared" si="8"/>
        <v>1.0932080000000006</v>
      </c>
      <c r="S26">
        <v>7.2547030000000001</v>
      </c>
      <c r="T26">
        <v>8.0990950000000002</v>
      </c>
      <c r="U26">
        <f t="shared" si="9"/>
        <v>0.84439200000000003</v>
      </c>
      <c r="V26"/>
      <c r="W26" s="1">
        <v>18.428984</v>
      </c>
      <c r="X26" s="1">
        <v>18.787785</v>
      </c>
    </row>
    <row r="27" spans="4:24" x14ac:dyDescent="0.3">
      <c r="D27">
        <v>23</v>
      </c>
      <c r="E27">
        <v>2011</v>
      </c>
      <c r="F27">
        <v>12</v>
      </c>
      <c r="G27">
        <v>31</v>
      </c>
      <c r="H27">
        <v>3.9512320000000001</v>
      </c>
      <c r="I27">
        <v>2.4536959999999999</v>
      </c>
      <c r="J27" s="2">
        <f t="shared" si="0"/>
        <v>-1.4975360000000002</v>
      </c>
      <c r="K27" s="2">
        <f t="shared" si="1"/>
        <v>-5.8098706203703729</v>
      </c>
      <c r="L27" s="2">
        <f t="shared" si="2"/>
        <v>-2.6584946574074033</v>
      </c>
      <c r="M27" s="2">
        <f t="shared" si="3"/>
        <v>33.754596625442822</v>
      </c>
      <c r="N27" s="2">
        <f t="shared" si="4"/>
        <v>7.0675938434637064</v>
      </c>
      <c r="O27" s="2">
        <f t="shared" si="5"/>
        <v>15.445510004482873</v>
      </c>
      <c r="P27" s="2">
        <f t="shared" si="6"/>
        <v>2.2426140712960008</v>
      </c>
      <c r="Q27" s="2">
        <f t="shared" si="7"/>
        <v>17.272590825310214</v>
      </c>
      <c r="R27" s="2">
        <f t="shared" si="8"/>
        <v>1.4975360000000002</v>
      </c>
      <c r="S27">
        <v>3.306524</v>
      </c>
      <c r="T27">
        <v>3.2822840000000002</v>
      </c>
      <c r="U27">
        <f t="shared" si="9"/>
        <v>-2.4239999999999817E-2</v>
      </c>
      <c r="V27"/>
      <c r="W27" s="1">
        <v>18.51454</v>
      </c>
      <c r="X27" s="1">
        <v>18.881485000000001</v>
      </c>
    </row>
    <row r="28" spans="4:24" x14ac:dyDescent="0.3">
      <c r="D28">
        <v>24</v>
      </c>
      <c r="E28">
        <v>2012</v>
      </c>
      <c r="F28">
        <v>1</v>
      </c>
      <c r="G28">
        <v>31</v>
      </c>
      <c r="H28">
        <v>3.9248129999999999</v>
      </c>
      <c r="I28">
        <v>3.6149529999999999</v>
      </c>
      <c r="J28" s="2">
        <f t="shared" si="0"/>
        <v>-0.30986000000000002</v>
      </c>
      <c r="K28" s="2">
        <f t="shared" si="1"/>
        <v>-4.648613620370373</v>
      </c>
      <c r="L28" s="2">
        <f t="shared" si="2"/>
        <v>-2.6849136574074035</v>
      </c>
      <c r="M28" s="2">
        <f t="shared" si="3"/>
        <v>21.609608591492947</v>
      </c>
      <c r="N28" s="2">
        <f t="shared" si="4"/>
        <v>7.2087613477327999</v>
      </c>
      <c r="O28" s="2">
        <f t="shared" si="5"/>
        <v>12.481126197342489</v>
      </c>
      <c r="P28" s="2">
        <f t="shared" si="6"/>
        <v>9.6013219600000019E-2</v>
      </c>
      <c r="Q28" s="2">
        <f t="shared" si="7"/>
        <v>8.9686692591013166</v>
      </c>
      <c r="R28" s="2">
        <f t="shared" si="8"/>
        <v>0.30986000000000002</v>
      </c>
      <c r="S28">
        <v>4.1439440000000003</v>
      </c>
      <c r="T28">
        <v>3.927359</v>
      </c>
      <c r="U28">
        <f t="shared" si="9"/>
        <v>-0.21658500000000025</v>
      </c>
      <c r="V28"/>
      <c r="W28" s="1">
        <v>14.169878000000001</v>
      </c>
      <c r="X28" s="1">
        <v>14.327498</v>
      </c>
    </row>
    <row r="29" spans="4:24" x14ac:dyDescent="0.3">
      <c r="D29">
        <v>25</v>
      </c>
      <c r="E29">
        <v>2012</v>
      </c>
      <c r="F29">
        <v>2</v>
      </c>
      <c r="G29">
        <v>29</v>
      </c>
      <c r="H29">
        <v>4.1292210000000003</v>
      </c>
      <c r="I29">
        <v>3.6020829999999999</v>
      </c>
      <c r="J29" s="2">
        <f t="shared" si="0"/>
        <v>-0.52713800000000033</v>
      </c>
      <c r="K29" s="2">
        <f t="shared" si="1"/>
        <v>-4.6614836203703724</v>
      </c>
      <c r="L29" s="2">
        <f t="shared" si="2"/>
        <v>-2.4805056574074031</v>
      </c>
      <c r="M29" s="2">
        <f t="shared" si="3"/>
        <v>21.729429542981276</v>
      </c>
      <c r="N29" s="2">
        <f t="shared" si="4"/>
        <v>6.1529083164301328</v>
      </c>
      <c r="O29" s="2">
        <f t="shared" si="5"/>
        <v>11.562836492240653</v>
      </c>
      <c r="P29" s="2">
        <f t="shared" si="6"/>
        <v>0.27787447104400037</v>
      </c>
      <c r="Q29" s="2">
        <f t="shared" si="7"/>
        <v>9.0459203699429818</v>
      </c>
      <c r="R29" s="2">
        <f t="shared" si="8"/>
        <v>0.52713800000000033</v>
      </c>
      <c r="S29">
        <v>4.8668040000000001</v>
      </c>
      <c r="T29">
        <v>5.1388389999999999</v>
      </c>
      <c r="U29">
        <f t="shared" si="9"/>
        <v>0.2720349999999998</v>
      </c>
      <c r="V29"/>
      <c r="W29" s="1">
        <v>11.696740999999999</v>
      </c>
      <c r="X29" s="1">
        <v>11.818678</v>
      </c>
    </row>
    <row r="30" spans="4:24" x14ac:dyDescent="0.3">
      <c r="D30">
        <v>26</v>
      </c>
      <c r="E30">
        <v>2012</v>
      </c>
      <c r="F30">
        <v>3</v>
      </c>
      <c r="G30">
        <v>31</v>
      </c>
      <c r="H30">
        <v>3.644091</v>
      </c>
      <c r="I30">
        <v>3.3416990000000002</v>
      </c>
      <c r="J30" s="2">
        <f t="shared" si="0"/>
        <v>-0.30239199999999977</v>
      </c>
      <c r="K30" s="2">
        <f t="shared" si="1"/>
        <v>-4.9218676203703726</v>
      </c>
      <c r="L30" s="2">
        <f t="shared" si="2"/>
        <v>-2.9656356574074034</v>
      </c>
      <c r="M30" s="2">
        <f t="shared" si="3"/>
        <v>24.224780872450314</v>
      </c>
      <c r="N30" s="2">
        <f t="shared" si="4"/>
        <v>8.7949948524862425</v>
      </c>
      <c r="O30" s="2">
        <f t="shared" si="5"/>
        <v>14.596466116009303</v>
      </c>
      <c r="P30" s="2">
        <f t="shared" si="6"/>
        <v>9.1440921663999863E-2</v>
      </c>
      <c r="Q30" s="2">
        <f t="shared" si="7"/>
        <v>10.680004769579719</v>
      </c>
      <c r="R30" s="2">
        <f t="shared" si="8"/>
        <v>0.30239199999999977</v>
      </c>
      <c r="S30">
        <v>4.7258519999999997</v>
      </c>
      <c r="T30">
        <v>4.2618510000000001</v>
      </c>
      <c r="U30">
        <f t="shared" si="9"/>
        <v>-0.46400099999999966</v>
      </c>
      <c r="V30"/>
      <c r="W30" s="1">
        <v>6.7527619999999997</v>
      </c>
      <c r="X30" s="1">
        <v>6.7781269999999996</v>
      </c>
    </row>
    <row r="31" spans="4:24" x14ac:dyDescent="0.3">
      <c r="D31">
        <v>27</v>
      </c>
      <c r="E31">
        <v>2012</v>
      </c>
      <c r="F31">
        <v>4</v>
      </c>
      <c r="G31">
        <v>30</v>
      </c>
      <c r="H31">
        <v>6.6855820000000001</v>
      </c>
      <c r="I31">
        <v>4.9653119999999999</v>
      </c>
      <c r="J31" s="2">
        <f t="shared" si="0"/>
        <v>-1.7202700000000002</v>
      </c>
      <c r="K31" s="2">
        <f t="shared" si="1"/>
        <v>-3.2982546203703729</v>
      </c>
      <c r="L31" s="2">
        <f t="shared" si="2"/>
        <v>7.5855342592596742E-2</v>
      </c>
      <c r="M31" s="2">
        <f t="shared" si="3"/>
        <v>10.878483540794512</v>
      </c>
      <c r="N31" s="2">
        <f t="shared" si="4"/>
        <v>5.7540329998402211E-3</v>
      </c>
      <c r="O31" s="2">
        <f t="shared" si="5"/>
        <v>-0.25019023418580977</v>
      </c>
      <c r="P31" s="2">
        <f t="shared" si="6"/>
        <v>2.9593288729000005</v>
      </c>
      <c r="Q31" s="2">
        <f t="shared" si="7"/>
        <v>2.7040995654963083</v>
      </c>
      <c r="R31" s="2">
        <f t="shared" si="8"/>
        <v>1.7202700000000002</v>
      </c>
      <c r="S31">
        <v>5.8077240000000003</v>
      </c>
      <c r="T31">
        <v>6.2101850000000001</v>
      </c>
      <c r="U31">
        <f t="shared" si="9"/>
        <v>0.40246099999999974</v>
      </c>
      <c r="V31"/>
      <c r="W31" s="1">
        <v>4.6095480000000002</v>
      </c>
      <c r="X31" s="1">
        <v>4.5989959999999996</v>
      </c>
    </row>
    <row r="32" spans="4:24" x14ac:dyDescent="0.3">
      <c r="D32">
        <v>28</v>
      </c>
      <c r="E32">
        <v>2012</v>
      </c>
      <c r="F32">
        <v>5</v>
      </c>
      <c r="G32">
        <v>31</v>
      </c>
      <c r="H32">
        <v>7.9209849999999999</v>
      </c>
      <c r="I32">
        <v>6.8807460000000003</v>
      </c>
      <c r="J32" s="2">
        <f t="shared" si="0"/>
        <v>-1.0402389999999997</v>
      </c>
      <c r="K32" s="2">
        <f t="shared" si="1"/>
        <v>-1.3828206203703726</v>
      </c>
      <c r="L32" s="2">
        <f t="shared" si="2"/>
        <v>1.3112583425925965</v>
      </c>
      <c r="M32" s="2">
        <f t="shared" si="3"/>
        <v>1.9121928681215021</v>
      </c>
      <c r="N32" s="2">
        <f t="shared" si="4"/>
        <v>1.7193984410186833</v>
      </c>
      <c r="O32" s="2">
        <f t="shared" si="5"/>
        <v>-1.8132350747697208</v>
      </c>
      <c r="P32" s="2">
        <f t="shared" si="6"/>
        <v>1.0820971771209993</v>
      </c>
      <c r="Q32" s="2">
        <f t="shared" si="7"/>
        <v>7.3451484059323391E-2</v>
      </c>
      <c r="R32" s="2">
        <f t="shared" si="8"/>
        <v>1.0402389999999997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9.1286900000000006</v>
      </c>
      <c r="I33">
        <v>8.9986110000000004</v>
      </c>
      <c r="J33" s="2">
        <f t="shared" si="0"/>
        <v>-0.13007900000000028</v>
      </c>
      <c r="K33" s="2">
        <f t="shared" si="1"/>
        <v>0.73504437962962754</v>
      </c>
      <c r="L33" s="2">
        <f t="shared" si="2"/>
        <v>2.5189633425925972</v>
      </c>
      <c r="M33" s="2">
        <f t="shared" si="3"/>
        <v>0.54029024002510406</v>
      </c>
      <c r="N33" s="2">
        <f t="shared" si="4"/>
        <v>6.3451763213252708</v>
      </c>
      <c r="O33" s="2">
        <f t="shared" si="5"/>
        <v>1.8515498474657486</v>
      </c>
      <c r="P33" s="2">
        <f t="shared" si="6"/>
        <v>1.6920546241000072E-2</v>
      </c>
      <c r="Q33" s="2">
        <f t="shared" si="7"/>
        <v>5.7067684022840641</v>
      </c>
      <c r="R33" s="2">
        <f t="shared" si="8"/>
        <v>0.13007900000000028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11.09207</v>
      </c>
      <c r="I34">
        <v>13.258972999999999</v>
      </c>
      <c r="J34" s="2">
        <f t="shared" si="0"/>
        <v>2.1669029999999996</v>
      </c>
      <c r="K34" s="2">
        <f t="shared" si="1"/>
        <v>4.9954063796296264</v>
      </c>
      <c r="L34" s="2">
        <f t="shared" si="2"/>
        <v>4.4823433425925963</v>
      </c>
      <c r="M34" s="2">
        <f t="shared" si="3"/>
        <v>24.954084897644371</v>
      </c>
      <c r="N34" s="2">
        <f t="shared" si="4"/>
        <v>20.091401840884167</v>
      </c>
      <c r="O34" s="2">
        <f t="shared" si="5"/>
        <v>22.39112652927744</v>
      </c>
      <c r="P34" s="2">
        <f t="shared" si="6"/>
        <v>4.6954686114089981</v>
      </c>
      <c r="Q34" s="2">
        <f t="shared" si="7"/>
        <v>44.21247692448101</v>
      </c>
      <c r="R34" s="2">
        <f t="shared" si="8"/>
        <v>2.1669029999999996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9.6180199999999996</v>
      </c>
      <c r="I35">
        <v>14.855275000000001</v>
      </c>
      <c r="J35" s="2">
        <f t="shared" si="0"/>
        <v>5.2372550000000011</v>
      </c>
      <c r="K35" s="2">
        <f t="shared" si="1"/>
        <v>6.5917083796296279</v>
      </c>
      <c r="L35" s="2">
        <f t="shared" si="2"/>
        <v>3.0082933425925962</v>
      </c>
      <c r="M35" s="2">
        <f t="shared" si="3"/>
        <v>43.450619362079451</v>
      </c>
      <c r="N35" s="2">
        <f t="shared" si="4"/>
        <v>9.0498288350869345</v>
      </c>
      <c r="O35" s="2">
        <f t="shared" si="5"/>
        <v>19.829792434751639</v>
      </c>
      <c r="P35" s="2">
        <f t="shared" si="6"/>
        <v>27.42883993502501</v>
      </c>
      <c r="Q35" s="2">
        <f t="shared" si="7"/>
        <v>67.989067470031529</v>
      </c>
      <c r="R35" s="2">
        <f t="shared" si="8"/>
        <v>5.2372550000000011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7.4460040000000003</v>
      </c>
      <c r="I36">
        <v>12.387187000000001</v>
      </c>
      <c r="J36" s="2">
        <f t="shared" si="0"/>
        <v>4.9411830000000005</v>
      </c>
      <c r="K36" s="2">
        <f t="shared" si="1"/>
        <v>4.123620379629628</v>
      </c>
      <c r="L36" s="2">
        <f t="shared" si="2"/>
        <v>0.8362773425925969</v>
      </c>
      <c r="M36" s="2">
        <f t="shared" si="3"/>
        <v>17.004245035296798</v>
      </c>
      <c r="N36" s="2">
        <f t="shared" si="4"/>
        <v>0.69935979373373569</v>
      </c>
      <c r="O36" s="2">
        <f t="shared" si="5"/>
        <v>3.4484902929373411</v>
      </c>
      <c r="P36" s="2">
        <f t="shared" si="6"/>
        <v>24.415289439489005</v>
      </c>
      <c r="Q36" s="2">
        <f t="shared" si="7"/>
        <v>33.379048010230171</v>
      </c>
      <c r="R36" s="2">
        <f t="shared" si="8"/>
        <v>4.9411830000000005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6.4589379999999998</v>
      </c>
      <c r="I37">
        <v>8.2147500000000004</v>
      </c>
      <c r="J37" s="2">
        <f t="shared" si="0"/>
        <v>1.7558120000000006</v>
      </c>
      <c r="K37" s="2">
        <f t="shared" si="1"/>
        <v>-4.8816620370372377E-2</v>
      </c>
      <c r="L37" s="2">
        <f t="shared" si="2"/>
        <v>-0.15078865740740355</v>
      </c>
      <c r="M37" s="2">
        <f t="shared" si="3"/>
        <v>2.3830624243850553E-3</v>
      </c>
      <c r="N37" s="2">
        <f t="shared" si="4"/>
        <v>2.2737219202727317E-2</v>
      </c>
      <c r="O37" s="2">
        <f t="shared" si="5"/>
        <v>7.3609926448153576E-3</v>
      </c>
      <c r="P37" s="2">
        <f t="shared" si="6"/>
        <v>3.0828757793440023</v>
      </c>
      <c r="Q37" s="2">
        <f t="shared" si="7"/>
        <v>2.5760999302671133</v>
      </c>
      <c r="R37" s="2">
        <f t="shared" si="8"/>
        <v>1.7558120000000006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5.6897729999999997</v>
      </c>
      <c r="I38">
        <v>6.4361740000000003</v>
      </c>
      <c r="J38" s="2">
        <f t="shared" si="0"/>
        <v>0.74640100000000054</v>
      </c>
      <c r="K38" s="2">
        <f t="shared" si="1"/>
        <v>-1.8273926203703725</v>
      </c>
      <c r="L38" s="2">
        <f t="shared" si="2"/>
        <v>-0.91995365740740365</v>
      </c>
      <c r="M38" s="2">
        <f t="shared" si="3"/>
        <v>3.3393637889840964</v>
      </c>
      <c r="N38" s="2">
        <f t="shared" si="4"/>
        <v>0.84631473177725858</v>
      </c>
      <c r="O38" s="2">
        <f t="shared" si="5"/>
        <v>1.6811165246290234</v>
      </c>
      <c r="P38" s="2">
        <f t="shared" si="6"/>
        <v>0.5571144528010008</v>
      </c>
      <c r="Q38" s="2">
        <f t="shared" si="7"/>
        <v>3.0120524893171435E-2</v>
      </c>
      <c r="R38" s="2">
        <f t="shared" si="8"/>
        <v>0.74640100000000054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3.200841</v>
      </c>
      <c r="I39">
        <v>4.6127019999999996</v>
      </c>
      <c r="J39" s="2">
        <f t="shared" si="0"/>
        <v>1.4118609999999996</v>
      </c>
      <c r="K39" s="2">
        <f t="shared" si="1"/>
        <v>-3.6508646203703732</v>
      </c>
      <c r="L39" s="2">
        <f t="shared" si="2"/>
        <v>-3.4088856574074033</v>
      </c>
      <c r="M39" s="2">
        <f t="shared" si="3"/>
        <v>13.328812476272109</v>
      </c>
      <c r="N39" s="2">
        <f t="shared" si="4"/>
        <v>11.620501425277904</v>
      </c>
      <c r="O39" s="2">
        <f t="shared" si="5"/>
        <v>12.445380041516689</v>
      </c>
      <c r="P39" s="2">
        <f t="shared" si="6"/>
        <v>1.9933514833209989</v>
      </c>
      <c r="Q39" s="2">
        <f t="shared" si="7"/>
        <v>3.9881074822931581</v>
      </c>
      <c r="R39" s="2">
        <f t="shared" si="8"/>
        <v>1.4118609999999996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3.6047310000000001</v>
      </c>
      <c r="I40">
        <v>2.8536619999999999</v>
      </c>
      <c r="J40" s="2">
        <f t="shared" si="0"/>
        <v>-0.75106900000000021</v>
      </c>
      <c r="K40" s="2">
        <f t="shared" si="1"/>
        <v>-5.4099046203703729</v>
      </c>
      <c r="L40" s="2">
        <f t="shared" si="2"/>
        <v>-3.0049956574074033</v>
      </c>
      <c r="M40" s="2">
        <f t="shared" si="3"/>
        <v>29.267068001504708</v>
      </c>
      <c r="N40" s="2">
        <f t="shared" si="4"/>
        <v>9.0299989010373523</v>
      </c>
      <c r="O40" s="2">
        <f t="shared" si="5"/>
        <v>16.256739891201217</v>
      </c>
      <c r="P40" s="2">
        <f t="shared" si="6"/>
        <v>0.56410464276100036</v>
      </c>
      <c r="Q40" s="2">
        <f t="shared" si="7"/>
        <v>14.108021710624996</v>
      </c>
      <c r="R40" s="2">
        <f t="shared" si="8"/>
        <v>0.75106900000000021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3.479962</v>
      </c>
      <c r="I41">
        <v>3.7675230000000002</v>
      </c>
      <c r="J41" s="2">
        <f t="shared" si="0"/>
        <v>0.28756100000000018</v>
      </c>
      <c r="K41" s="2">
        <f t="shared" si="1"/>
        <v>-4.4960436203703722</v>
      </c>
      <c r="L41" s="2">
        <f t="shared" si="2"/>
        <v>-3.1297646574074034</v>
      </c>
      <c r="M41" s="2">
        <f t="shared" si="3"/>
        <v>20.214408236273123</v>
      </c>
      <c r="N41" s="2">
        <f t="shared" si="4"/>
        <v>9.7954268107564815</v>
      </c>
      <c r="O41" s="2">
        <f t="shared" si="5"/>
        <v>14.071558421197219</v>
      </c>
      <c r="P41" s="2">
        <f t="shared" si="6"/>
        <v>8.2691328721000101E-2</v>
      </c>
      <c r="Q41" s="2">
        <f t="shared" si="7"/>
        <v>8.0781216301800196</v>
      </c>
      <c r="R41" s="2">
        <f t="shared" si="8"/>
        <v>0.28756100000000018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5.3047009999999997</v>
      </c>
      <c r="I42">
        <v>4.4040280000000003</v>
      </c>
      <c r="J42" s="2">
        <f t="shared" si="0"/>
        <v>-0.90067299999999939</v>
      </c>
      <c r="K42" s="2">
        <f t="shared" si="1"/>
        <v>-3.8595386203703725</v>
      </c>
      <c r="L42" s="2">
        <f t="shared" si="2"/>
        <v>-1.3050256574074037</v>
      </c>
      <c r="M42" s="2">
        <f t="shared" si="3"/>
        <v>14.896038362130438</v>
      </c>
      <c r="N42" s="2">
        <f t="shared" si="4"/>
        <v>1.7030919664916262</v>
      </c>
      <c r="O42" s="2">
        <f t="shared" si="5"/>
        <v>5.0367969253381091</v>
      </c>
      <c r="P42" s="2">
        <f t="shared" si="6"/>
        <v>0.81121185292899889</v>
      </c>
      <c r="Q42" s="2">
        <f t="shared" si="7"/>
        <v>4.8651065672888203</v>
      </c>
      <c r="R42" s="2">
        <f t="shared" si="8"/>
        <v>0.90067299999999939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6.0746969999999996</v>
      </c>
      <c r="I43">
        <v>5.5048959999999996</v>
      </c>
      <c r="J43" s="2">
        <f t="shared" si="0"/>
        <v>-0.569801</v>
      </c>
      <c r="K43" s="2">
        <f t="shared" si="1"/>
        <v>-2.7586706203703732</v>
      </c>
      <c r="L43" s="2">
        <f t="shared" si="2"/>
        <v>-0.53502965740740382</v>
      </c>
      <c r="M43" s="2">
        <f t="shared" si="3"/>
        <v>7.6102635916946602</v>
      </c>
      <c r="N43" s="2">
        <f t="shared" si="4"/>
        <v>0.28625673430548393</v>
      </c>
      <c r="O43" s="2">
        <f t="shared" si="5"/>
        <v>1.475970596916631</v>
      </c>
      <c r="P43" s="2">
        <f t="shared" si="6"/>
        <v>0.32467317960100001</v>
      </c>
      <c r="Q43" s="2">
        <f t="shared" si="7"/>
        <v>1.220650781547276</v>
      </c>
      <c r="R43" s="2">
        <f t="shared" si="8"/>
        <v>0.569801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8.2528079999999999</v>
      </c>
      <c r="I44">
        <v>8.1537970000000008</v>
      </c>
      <c r="J44" s="2">
        <f t="shared" si="0"/>
        <v>-9.9010999999999072E-2</v>
      </c>
      <c r="K44" s="2">
        <f t="shared" si="1"/>
        <v>-0.10976962037037197</v>
      </c>
      <c r="L44" s="2">
        <f t="shared" si="2"/>
        <v>1.6430813425925965</v>
      </c>
      <c r="M44" s="2">
        <f t="shared" si="3"/>
        <v>1.2049369556255581E-2</v>
      </c>
      <c r="N44" s="2">
        <f t="shared" si="4"/>
        <v>2.6997162983758898</v>
      </c>
      <c r="O44" s="2">
        <f t="shared" si="5"/>
        <v>-0.1803604152140304</v>
      </c>
      <c r="P44" s="2">
        <f t="shared" si="6"/>
        <v>9.803178120999817E-3</v>
      </c>
      <c r="Q44" s="2">
        <f t="shared" si="7"/>
        <v>2.3841532228740214</v>
      </c>
      <c r="R44" s="2">
        <f t="shared" si="8"/>
        <v>9.9010999999999072E-2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9.9528239999999997</v>
      </c>
      <c r="I45">
        <v>11.141494</v>
      </c>
      <c r="J45" s="2">
        <f t="shared" si="0"/>
        <v>1.1886700000000001</v>
      </c>
      <c r="K45" s="2">
        <f t="shared" si="1"/>
        <v>2.877927379629627</v>
      </c>
      <c r="L45" s="2">
        <f t="shared" si="2"/>
        <v>3.3430973425925963</v>
      </c>
      <c r="M45" s="2">
        <f t="shared" si="3"/>
        <v>8.2824660024218506</v>
      </c>
      <c r="N45" s="2">
        <f t="shared" si="4"/>
        <v>11.176299842049678</v>
      </c>
      <c r="O45" s="2">
        <f t="shared" si="5"/>
        <v>9.6211913750142806</v>
      </c>
      <c r="P45" s="2">
        <f t="shared" si="6"/>
        <v>1.4129363689000003</v>
      </c>
      <c r="Q45" s="2">
        <f t="shared" si="7"/>
        <v>20.536915247388762</v>
      </c>
      <c r="R45" s="2">
        <f t="shared" si="8"/>
        <v>1.1886700000000001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10.41943</v>
      </c>
      <c r="I46">
        <v>15.461762</v>
      </c>
      <c r="J46" s="2">
        <f t="shared" si="0"/>
        <v>5.042332</v>
      </c>
      <c r="K46" s="2">
        <f t="shared" si="1"/>
        <v>7.1981953796296274</v>
      </c>
      <c r="L46" s="2">
        <f t="shared" si="2"/>
        <v>3.8097033425925968</v>
      </c>
      <c r="M46" s="2">
        <f t="shared" si="3"/>
        <v>51.814016723321316</v>
      </c>
      <c r="N46" s="2">
        <f t="shared" si="4"/>
        <v>14.513839558561205</v>
      </c>
      <c r="O46" s="2">
        <f t="shared" si="5"/>
        <v>27.422988998409579</v>
      </c>
      <c r="P46" s="2">
        <f t="shared" si="6"/>
        <v>25.425111998224001</v>
      </c>
      <c r="Q46" s="2">
        <f t="shared" si="7"/>
        <v>78.358529706508435</v>
      </c>
      <c r="R46" s="2">
        <f t="shared" si="8"/>
        <v>5.042332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8.8168220000000002</v>
      </c>
      <c r="I47">
        <v>16.488776999999999</v>
      </c>
      <c r="J47" s="2">
        <f t="shared" si="0"/>
        <v>7.6719549999999987</v>
      </c>
      <c r="K47" s="2">
        <f t="shared" si="1"/>
        <v>8.2252103796296261</v>
      </c>
      <c r="L47" s="2">
        <f t="shared" si="2"/>
        <v>2.2070953425925968</v>
      </c>
      <c r="M47" s="2">
        <f t="shared" si="3"/>
        <v>67.654085789166942</v>
      </c>
      <c r="N47" s="2">
        <f t="shared" si="4"/>
        <v>4.8712698512939321</v>
      </c>
      <c r="O47" s="2">
        <f t="shared" si="5"/>
        <v>18.153823520724831</v>
      </c>
      <c r="P47" s="2">
        <f t="shared" si="6"/>
        <v>58.858893522024978</v>
      </c>
      <c r="Q47" s="2">
        <f t="shared" si="7"/>
        <v>97.595635671478874</v>
      </c>
      <c r="R47" s="2">
        <f t="shared" si="8"/>
        <v>7.6719549999999987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8.2223970000000008</v>
      </c>
      <c r="I48">
        <v>13.884964999999999</v>
      </c>
      <c r="J48" s="2">
        <f t="shared" si="0"/>
        <v>5.6625679999999985</v>
      </c>
      <c r="K48" s="2">
        <f t="shared" si="1"/>
        <v>5.6213983796296265</v>
      </c>
      <c r="L48" s="2">
        <f t="shared" si="2"/>
        <v>1.6126703425925974</v>
      </c>
      <c r="M48" s="2">
        <f t="shared" si="3"/>
        <v>31.600119742502592</v>
      </c>
      <c r="N48" s="2">
        <f t="shared" si="4"/>
        <v>2.6007056338777255</v>
      </c>
      <c r="O48" s="2">
        <f t="shared" si="5"/>
        <v>9.0654624507267823</v>
      </c>
      <c r="P48" s="2">
        <f t="shared" si="6"/>
        <v>32.064676354623984</v>
      </c>
      <c r="Q48" s="2">
        <f t="shared" si="7"/>
        <v>52.929092941529461</v>
      </c>
      <c r="R48" s="2">
        <f t="shared" si="8"/>
        <v>5.6625679999999985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7.1077490000000001</v>
      </c>
      <c r="I49">
        <v>7.2704969999999998</v>
      </c>
      <c r="J49" s="2">
        <f t="shared" si="0"/>
        <v>0.16274799999999967</v>
      </c>
      <c r="K49" s="2">
        <f t="shared" si="1"/>
        <v>-0.99306962037037305</v>
      </c>
      <c r="L49" s="2">
        <f t="shared" si="2"/>
        <v>0.4980223425925967</v>
      </c>
      <c r="M49" s="2">
        <f t="shared" si="3"/>
        <v>0.98618727090255687</v>
      </c>
      <c r="N49" s="2">
        <f t="shared" si="4"/>
        <v>0.24802625372141776</v>
      </c>
      <c r="O49" s="2">
        <f t="shared" si="5"/>
        <v>-0.49457085869439388</v>
      </c>
      <c r="P49" s="2">
        <f t="shared" si="6"/>
        <v>2.6486911503999892E-2</v>
      </c>
      <c r="Q49" s="2">
        <f t="shared" si="7"/>
        <v>0.43661744564993715</v>
      </c>
      <c r="R49" s="2">
        <f t="shared" si="8"/>
        <v>0.16274799999999967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4.7543660000000001</v>
      </c>
      <c r="I50">
        <v>5.7284040000000003</v>
      </c>
      <c r="J50" s="2">
        <f t="shared" si="0"/>
        <v>0.97403800000000018</v>
      </c>
      <c r="K50" s="2">
        <f t="shared" si="1"/>
        <v>-2.5351626203703725</v>
      </c>
      <c r="L50" s="2">
        <f t="shared" si="2"/>
        <v>-1.8553606574074033</v>
      </c>
      <c r="M50" s="2">
        <f t="shared" si="3"/>
        <v>6.4270495117231734</v>
      </c>
      <c r="N50" s="2">
        <f t="shared" si="4"/>
        <v>3.4423631690552319</v>
      </c>
      <c r="O50" s="2">
        <f t="shared" si="5"/>
        <v>4.7036409859650492</v>
      </c>
      <c r="P50" s="2">
        <f t="shared" si="6"/>
        <v>0.94875002544400033</v>
      </c>
      <c r="Q50" s="2">
        <f t="shared" si="7"/>
        <v>0.77672962645964683</v>
      </c>
      <c r="R50" s="2">
        <f t="shared" si="8"/>
        <v>0.97403800000000018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4.0385949999999999</v>
      </c>
      <c r="I51">
        <v>2.7692540000000001</v>
      </c>
      <c r="J51" s="2">
        <f t="shared" si="0"/>
        <v>-1.2693409999999998</v>
      </c>
      <c r="K51" s="2">
        <f t="shared" si="1"/>
        <v>-5.4943126203703727</v>
      </c>
      <c r="L51" s="2">
        <f t="shared" si="2"/>
        <v>-2.5711316574074035</v>
      </c>
      <c r="M51" s="2">
        <f t="shared" si="3"/>
        <v>30.18747117036115</v>
      </c>
      <c r="N51" s="2">
        <f t="shared" si="4"/>
        <v>6.6107179997225414</v>
      </c>
      <c r="O51" s="2">
        <f t="shared" si="5"/>
        <v>14.12660111392729</v>
      </c>
      <c r="P51" s="2">
        <f t="shared" si="6"/>
        <v>1.6112265742809995</v>
      </c>
      <c r="Q51" s="2">
        <f t="shared" si="7"/>
        <v>14.749230232293883</v>
      </c>
      <c r="R51" s="2">
        <f t="shared" si="8"/>
        <v>1.2693409999999998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5.5932329999999997</v>
      </c>
      <c r="I52">
        <v>3.6647850000000002</v>
      </c>
      <c r="J52" s="2">
        <f t="shared" si="0"/>
        <v>-1.9284479999999995</v>
      </c>
      <c r="K52" s="2">
        <f t="shared" si="1"/>
        <v>-4.5987816203703726</v>
      </c>
      <c r="L52" s="2">
        <f t="shared" si="2"/>
        <v>-1.0164936574074037</v>
      </c>
      <c r="M52" s="2">
        <f t="shared" si="3"/>
        <v>21.14879239185635</v>
      </c>
      <c r="N52" s="2">
        <f t="shared" si="4"/>
        <v>1.0332593555494802</v>
      </c>
      <c r="O52" s="2">
        <f t="shared" si="5"/>
        <v>4.6746323489082267</v>
      </c>
      <c r="P52" s="2">
        <f t="shared" si="6"/>
        <v>3.7189116887039981</v>
      </c>
      <c r="Q52" s="2">
        <f t="shared" si="7"/>
        <v>8.6726813655334638</v>
      </c>
      <c r="R52" s="2">
        <f t="shared" si="8"/>
        <v>1.9284479999999995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4.0500150000000001</v>
      </c>
      <c r="I53">
        <v>3.4971730000000001</v>
      </c>
      <c r="J53" s="2">
        <f t="shared" si="0"/>
        <v>-0.55284200000000006</v>
      </c>
      <c r="K53" s="2">
        <f t="shared" si="1"/>
        <v>-4.7663936203703727</v>
      </c>
      <c r="L53" s="2">
        <f t="shared" si="2"/>
        <v>-2.5597116574074033</v>
      </c>
      <c r="M53" s="2">
        <f t="shared" si="3"/>
        <v>22.718508144307389</v>
      </c>
      <c r="N53" s="2">
        <f t="shared" si="4"/>
        <v>6.5521237690673555</v>
      </c>
      <c r="O53" s="2">
        <f t="shared" si="5"/>
        <v>12.20059331385432</v>
      </c>
      <c r="P53" s="2">
        <f t="shared" si="6"/>
        <v>0.30563427696400008</v>
      </c>
      <c r="Q53" s="2">
        <f t="shared" si="7"/>
        <v>9.6879902702402028</v>
      </c>
      <c r="R53" s="2">
        <f t="shared" si="8"/>
        <v>0.55284200000000006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5.4342160000000002</v>
      </c>
      <c r="I54">
        <v>5.0500930000000004</v>
      </c>
      <c r="J54" s="2">
        <f t="shared" si="0"/>
        <v>-0.38412299999999977</v>
      </c>
      <c r="K54" s="2">
        <f t="shared" si="1"/>
        <v>-3.2134736203703724</v>
      </c>
      <c r="L54" s="2">
        <f t="shared" si="2"/>
        <v>-1.1755106574074032</v>
      </c>
      <c r="M54" s="2">
        <f t="shared" si="3"/>
        <v>10.326412708816269</v>
      </c>
      <c r="N54" s="2">
        <f t="shared" si="4"/>
        <v>1.3818253056783854</v>
      </c>
      <c r="O54" s="2">
        <f t="shared" si="5"/>
        <v>3.7774724880429247</v>
      </c>
      <c r="P54" s="2">
        <f t="shared" si="6"/>
        <v>0.14755047912899982</v>
      </c>
      <c r="Q54" s="2">
        <f t="shared" si="7"/>
        <v>2.4324571453179926</v>
      </c>
      <c r="R54" s="2">
        <f t="shared" si="8"/>
        <v>0.38412299999999977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6.4882270000000002</v>
      </c>
      <c r="I55">
        <v>6.1957279999999999</v>
      </c>
      <c r="J55" s="2">
        <f t="shared" si="0"/>
        <v>-0.29249900000000029</v>
      </c>
      <c r="K55" s="2">
        <f t="shared" si="1"/>
        <v>-2.0678386203703729</v>
      </c>
      <c r="L55" s="2">
        <f t="shared" si="2"/>
        <v>-0.12149965740740321</v>
      </c>
      <c r="M55" s="2">
        <f t="shared" si="3"/>
        <v>4.2759565598952474</v>
      </c>
      <c r="N55" s="2">
        <f t="shared" si="4"/>
        <v>1.4762166750116349E-2</v>
      </c>
      <c r="O55" s="2">
        <f t="shared" si="5"/>
        <v>0.25124168394879759</v>
      </c>
      <c r="P55" s="2">
        <f t="shared" si="6"/>
        <v>8.5555665001000161E-2</v>
      </c>
      <c r="Q55" s="2">
        <f t="shared" si="7"/>
        <v>0.17139488833513264</v>
      </c>
      <c r="R55" s="2">
        <f t="shared" si="8"/>
        <v>0.29249900000000029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8.9281430000000004</v>
      </c>
      <c r="I56">
        <v>8.3425729999999998</v>
      </c>
      <c r="J56" s="2">
        <f t="shared" si="0"/>
        <v>-0.58557000000000059</v>
      </c>
      <c r="K56" s="2">
        <f t="shared" si="1"/>
        <v>7.9006379629626977E-2</v>
      </c>
      <c r="L56" s="2">
        <f t="shared" si="2"/>
        <v>2.318416342592597</v>
      </c>
      <c r="M56" s="2">
        <f t="shared" si="3"/>
        <v>6.2420080221807367E-3</v>
      </c>
      <c r="N56" s="2">
        <f t="shared" si="4"/>
        <v>5.3750543376004343</v>
      </c>
      <c r="O56" s="2">
        <f t="shared" si="5"/>
        <v>0.18316968170240203</v>
      </c>
      <c r="P56" s="2">
        <f t="shared" si="6"/>
        <v>0.34289222490000071</v>
      </c>
      <c r="Q56" s="2">
        <f t="shared" si="7"/>
        <v>3.0027564470365378</v>
      </c>
      <c r="R56" s="2">
        <f t="shared" si="8"/>
        <v>0.58557000000000059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9.3607379999999996</v>
      </c>
      <c r="I57">
        <v>11.046635</v>
      </c>
      <c r="J57" s="2">
        <f t="shared" si="0"/>
        <v>1.6858970000000006</v>
      </c>
      <c r="K57" s="2">
        <f t="shared" si="1"/>
        <v>2.7830683796296274</v>
      </c>
      <c r="L57" s="2">
        <f t="shared" si="2"/>
        <v>2.7510113425925962</v>
      </c>
      <c r="M57" s="2">
        <f t="shared" si="3"/>
        <v>7.7454696056942796</v>
      </c>
      <c r="N57" s="2">
        <f t="shared" si="4"/>
        <v>7.5680634070731188</v>
      </c>
      <c r="O57" s="2">
        <f t="shared" si="5"/>
        <v>7.6562526795719021</v>
      </c>
      <c r="P57" s="2">
        <f t="shared" si="6"/>
        <v>2.842248694609002</v>
      </c>
      <c r="Q57" s="2">
        <f t="shared" si="7"/>
        <v>19.686155640567783</v>
      </c>
      <c r="R57" s="2">
        <f t="shared" si="8"/>
        <v>1.6858970000000006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10.723186</v>
      </c>
      <c r="I58">
        <v>15.348991</v>
      </c>
      <c r="J58" s="2">
        <f t="shared" si="0"/>
        <v>4.6258049999999997</v>
      </c>
      <c r="K58" s="2">
        <f t="shared" si="1"/>
        <v>7.085424379629627</v>
      </c>
      <c r="L58" s="2">
        <f t="shared" si="2"/>
        <v>4.1134593425925967</v>
      </c>
      <c r="M58" s="2">
        <f t="shared" si="3"/>
        <v>50.203238639449886</v>
      </c>
      <c r="N58" s="2">
        <f t="shared" si="4"/>
        <v>16.920547763162318</v>
      </c>
      <c r="O58" s="2">
        <f t="shared" si="5"/>
        <v>29.145605110620842</v>
      </c>
      <c r="P58" s="2">
        <f t="shared" si="6"/>
        <v>21.398071898024998</v>
      </c>
      <c r="Q58" s="2">
        <f t="shared" si="7"/>
        <v>76.374741249710411</v>
      </c>
      <c r="R58" s="2">
        <f t="shared" si="8"/>
        <v>4.6258049999999997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8.9892850000000006</v>
      </c>
      <c r="I59">
        <v>16.355612000000001</v>
      </c>
      <c r="J59" s="2">
        <f t="shared" si="0"/>
        <v>7.3663270000000001</v>
      </c>
      <c r="K59" s="2">
        <f t="shared" si="1"/>
        <v>8.0920453796296279</v>
      </c>
      <c r="L59" s="2">
        <f t="shared" si="2"/>
        <v>2.3795583425925972</v>
      </c>
      <c r="M59" s="2">
        <f t="shared" si="3"/>
        <v>65.481198425985212</v>
      </c>
      <c r="N59" s="2">
        <f t="shared" si="4"/>
        <v>5.6622979058020286</v>
      </c>
      <c r="O59" s="2">
        <f t="shared" si="5"/>
        <v>19.25549409173556</v>
      </c>
      <c r="P59" s="2">
        <f t="shared" si="6"/>
        <v>54.262773470928998</v>
      </c>
      <c r="Q59" s="2">
        <f t="shared" si="7"/>
        <v>94.982281110961225</v>
      </c>
      <c r="R59" s="2">
        <f t="shared" si="8"/>
        <v>7.3663270000000001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7.329949</v>
      </c>
      <c r="I60">
        <v>13.380451000000001</v>
      </c>
      <c r="J60" s="2">
        <f t="shared" si="0"/>
        <v>6.0505020000000007</v>
      </c>
      <c r="K60" s="2">
        <f t="shared" si="1"/>
        <v>5.1168843796296279</v>
      </c>
      <c r="L60" s="2">
        <f t="shared" si="2"/>
        <v>0.72022234259259665</v>
      </c>
      <c r="M60" s="2">
        <f t="shared" si="3"/>
        <v>26.182505754497683</v>
      </c>
      <c r="N60" s="2">
        <f t="shared" si="4"/>
        <v>0.51872022276956764</v>
      </c>
      <c r="O60" s="2">
        <f t="shared" si="5"/>
        <v>3.6852944546723161</v>
      </c>
      <c r="P60" s="2">
        <f t="shared" si="6"/>
        <v>36.608574452004007</v>
      </c>
      <c r="Q60" s="2">
        <f t="shared" si="7"/>
        <v>45.842708123375957</v>
      </c>
      <c r="R60" s="2">
        <f t="shared" si="8"/>
        <v>6.0505020000000007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7.0039100000000003</v>
      </c>
      <c r="I61">
        <v>10.260956</v>
      </c>
      <c r="J61" s="2">
        <f t="shared" si="0"/>
        <v>3.2570459999999999</v>
      </c>
      <c r="K61" s="2">
        <f t="shared" si="1"/>
        <v>1.9973893796296274</v>
      </c>
      <c r="L61" s="2">
        <f t="shared" si="2"/>
        <v>0.39418334259259691</v>
      </c>
      <c r="M61" s="2">
        <f t="shared" si="3"/>
        <v>3.9895643338572278</v>
      </c>
      <c r="N61" s="2">
        <f t="shared" si="4"/>
        <v>0.15538050757747263</v>
      </c>
      <c r="O61" s="2">
        <f t="shared" si="5"/>
        <v>0.78733762212136005</v>
      </c>
      <c r="P61" s="2">
        <f t="shared" si="6"/>
        <v>10.608348646115999</v>
      </c>
      <c r="Q61" s="2">
        <f t="shared" si="7"/>
        <v>13.331475712209167</v>
      </c>
      <c r="R61" s="2">
        <f t="shared" si="8"/>
        <v>3.2570459999999999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5.4021809999999997</v>
      </c>
      <c r="I62">
        <v>6.1787200000000002</v>
      </c>
      <c r="J62" s="2">
        <f t="shared" si="0"/>
        <v>0.77653900000000053</v>
      </c>
      <c r="K62" s="2">
        <f t="shared" si="1"/>
        <v>-2.0848466203703726</v>
      </c>
      <c r="L62" s="2">
        <f t="shared" si="2"/>
        <v>-1.2075456574074037</v>
      </c>
      <c r="M62" s="2">
        <f t="shared" si="3"/>
        <v>4.3465854304697649</v>
      </c>
      <c r="N62" s="2">
        <f t="shared" si="4"/>
        <v>1.4581665147234788</v>
      </c>
      <c r="O62" s="2">
        <f t="shared" si="5"/>
        <v>2.5175474827887454</v>
      </c>
      <c r="P62" s="2">
        <f t="shared" si="6"/>
        <v>0.60301281852100086</v>
      </c>
      <c r="Q62" s="2">
        <f t="shared" si="7"/>
        <v>0.18576673872950261</v>
      </c>
      <c r="R62" s="2">
        <f t="shared" si="8"/>
        <v>0.77653900000000053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4.950418</v>
      </c>
      <c r="I63">
        <v>5.8156920000000003</v>
      </c>
      <c r="J63" s="2">
        <f t="shared" si="0"/>
        <v>0.86527400000000032</v>
      </c>
      <c r="K63" s="2">
        <f t="shared" si="1"/>
        <v>-2.4478746203703725</v>
      </c>
      <c r="L63" s="2">
        <f t="shared" si="2"/>
        <v>-1.6593086574074034</v>
      </c>
      <c r="M63" s="2">
        <f t="shared" si="3"/>
        <v>5.9920901570533953</v>
      </c>
      <c r="N63" s="2">
        <f t="shared" si="4"/>
        <v>2.7533052205471598</v>
      </c>
      <c r="O63" s="2">
        <f t="shared" si="5"/>
        <v>4.0617795498284197</v>
      </c>
      <c r="P63" s="2">
        <f t="shared" si="6"/>
        <v>0.74869909507600052</v>
      </c>
      <c r="Q63" s="2">
        <f t="shared" si="7"/>
        <v>0.63049103716409194</v>
      </c>
      <c r="R63" s="2">
        <f t="shared" si="8"/>
        <v>0.86527400000000032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6.4187000000000003</v>
      </c>
      <c r="I64">
        <v>5.0111549999999996</v>
      </c>
      <c r="J64" s="2">
        <f t="shared" si="0"/>
        <v>-1.4075450000000007</v>
      </c>
      <c r="K64" s="2">
        <f t="shared" si="1"/>
        <v>-3.2524116203703732</v>
      </c>
      <c r="L64" s="2">
        <f t="shared" si="2"/>
        <v>-0.1910266574074031</v>
      </c>
      <c r="M64" s="2">
        <f t="shared" si="3"/>
        <v>10.578181348320237</v>
      </c>
      <c r="N64" s="2">
        <f t="shared" si="4"/>
        <v>3.6491183840245356E-2</v>
      </c>
      <c r="O64" s="2">
        <f t="shared" si="5"/>
        <v>0.62129732035234808</v>
      </c>
      <c r="P64" s="2">
        <f t="shared" si="6"/>
        <v>1.9811829270250021</v>
      </c>
      <c r="Q64" s="2">
        <f t="shared" si="7"/>
        <v>2.5554313438662541</v>
      </c>
      <c r="R64" s="2">
        <f t="shared" si="8"/>
        <v>1.4075450000000007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6.4005270000000003</v>
      </c>
      <c r="I65">
        <v>5.7763770000000001</v>
      </c>
      <c r="J65" s="2">
        <f t="shared" si="0"/>
        <v>-0.6241500000000002</v>
      </c>
      <c r="K65" s="2">
        <f t="shared" si="1"/>
        <v>-2.4871896203703727</v>
      </c>
      <c r="L65" s="2">
        <f t="shared" si="2"/>
        <v>-0.20919965740740309</v>
      </c>
      <c r="M65" s="2">
        <f t="shared" si="3"/>
        <v>6.1861122076781188</v>
      </c>
      <c r="N65" s="2">
        <f t="shared" si="4"/>
        <v>4.3764496659374826E-2</v>
      </c>
      <c r="O65" s="2">
        <f t="shared" si="5"/>
        <v>0.52031921648873092</v>
      </c>
      <c r="P65" s="2">
        <f t="shared" si="6"/>
        <v>0.38956322250000025</v>
      </c>
      <c r="Q65" s="2">
        <f t="shared" si="7"/>
        <v>0.6944716515010364</v>
      </c>
      <c r="R65" s="2">
        <f t="shared" si="8"/>
        <v>0.6241500000000002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7.0483919999999998</v>
      </c>
      <c r="I66">
        <v>6.0222550000000004</v>
      </c>
      <c r="J66" s="2">
        <f t="shared" si="0"/>
        <v>-1.0261369999999994</v>
      </c>
      <c r="K66" s="2">
        <f t="shared" si="1"/>
        <v>-2.2413116203703725</v>
      </c>
      <c r="L66" s="2">
        <f t="shared" si="2"/>
        <v>0.43866534259259637</v>
      </c>
      <c r="M66" s="2">
        <f t="shared" si="3"/>
        <v>5.0234777796072647</v>
      </c>
      <c r="N66" s="2">
        <f t="shared" si="4"/>
        <v>0.19242728279187996</v>
      </c>
      <c r="O66" s="2">
        <f t="shared" si="5"/>
        <v>-0.98318572980653673</v>
      </c>
      <c r="P66" s="2">
        <f t="shared" si="6"/>
        <v>1.0529571427689988</v>
      </c>
      <c r="Q66" s="2">
        <f t="shared" si="7"/>
        <v>0.34512294825700113</v>
      </c>
      <c r="R66" s="2">
        <f t="shared" si="8"/>
        <v>1.0261369999999994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6.133235</v>
      </c>
      <c r="I67">
        <v>6.5243060000000002</v>
      </c>
      <c r="J67" s="2">
        <f t="shared" si="0"/>
        <v>0.39107100000000017</v>
      </c>
      <c r="K67" s="2">
        <f t="shared" si="1"/>
        <v>-1.7392606203703727</v>
      </c>
      <c r="L67" s="2">
        <f t="shared" si="2"/>
        <v>-0.4764916574074034</v>
      </c>
      <c r="M67" s="2">
        <f t="shared" si="3"/>
        <v>3.0250275055711335</v>
      </c>
      <c r="N67" s="2">
        <f t="shared" si="4"/>
        <v>0.2270442995788543</v>
      </c>
      <c r="O67" s="2">
        <f t="shared" si="5"/>
        <v>0.82874317566370748</v>
      </c>
      <c r="P67" s="2">
        <f t="shared" si="6"/>
        <v>0.15293652704100014</v>
      </c>
      <c r="Q67" s="2">
        <f t="shared" si="7"/>
        <v>7.296688711912953E-3</v>
      </c>
      <c r="R67" s="2">
        <f t="shared" si="8"/>
        <v>0.39107100000000017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8.3730609999999999</v>
      </c>
      <c r="I68">
        <v>9.8318209999999997</v>
      </c>
      <c r="J68" s="2">
        <f t="shared" si="0"/>
        <v>1.4587599999999998</v>
      </c>
      <c r="K68" s="2">
        <f t="shared" si="1"/>
        <v>1.5682543796296269</v>
      </c>
      <c r="L68" s="2">
        <f t="shared" si="2"/>
        <v>1.7633343425925965</v>
      </c>
      <c r="M68" s="2">
        <f t="shared" si="3"/>
        <v>2.4594217992275058</v>
      </c>
      <c r="N68" s="2">
        <f t="shared" si="4"/>
        <v>3.1093480037664643</v>
      </c>
      <c r="O68" s="2">
        <f t="shared" si="5"/>
        <v>2.7653568055221682</v>
      </c>
      <c r="P68" s="2">
        <f t="shared" si="6"/>
        <v>2.1279807375999997</v>
      </c>
      <c r="Q68" s="2">
        <f t="shared" si="7"/>
        <v>10.381891952567216</v>
      </c>
      <c r="R68" s="2">
        <f t="shared" si="8"/>
        <v>1.4587599999999998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9.3701299999999996</v>
      </c>
      <c r="I69">
        <v>14.263369000000001</v>
      </c>
      <c r="J69" s="2">
        <f t="shared" ref="J69:J111" si="10">I69-H69</f>
        <v>4.8932390000000012</v>
      </c>
      <c r="K69" s="2">
        <f t="shared" ref="K69:K111" si="11">I69-I$2</f>
        <v>5.999802379629628</v>
      </c>
      <c r="L69" s="2">
        <f t="shared" ref="L69:L111" si="12">H69-H$2</f>
        <v>2.7604033425925962</v>
      </c>
      <c r="M69" s="2">
        <f t="shared" ref="M69:M111" si="13">K69*K69</f>
        <v>35.997628594609345</v>
      </c>
      <c r="N69" s="2">
        <f t="shared" ref="N69:N111" si="14">L69*L69</f>
        <v>7.6198266137963779</v>
      </c>
      <c r="O69" s="2">
        <f t="shared" ref="O69:O111" si="15">K69*L69</f>
        <v>16.56187454362464</v>
      </c>
      <c r="P69" s="2">
        <f t="shared" ref="P69:P111" si="16">J69*J69</f>
        <v>23.943787911121014</v>
      </c>
      <c r="Q69" s="2">
        <f t="shared" ref="Q69:Q111" si="17">(I69-H$2)*(I69-H$2)</f>
        <v>58.578241108326303</v>
      </c>
      <c r="R69" s="2">
        <f t="shared" ref="R69:R111" si="18">ABS(J69)</f>
        <v>4.8932390000000012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9.0147829999999995</v>
      </c>
      <c r="I70">
        <v>16.563137000000001</v>
      </c>
      <c r="J70" s="2">
        <f t="shared" si="10"/>
        <v>7.5483540000000016</v>
      </c>
      <c r="K70" s="2">
        <f t="shared" si="11"/>
        <v>8.2995703796296283</v>
      </c>
      <c r="L70" s="2">
        <f t="shared" si="12"/>
        <v>2.4050563425925962</v>
      </c>
      <c r="M70" s="2">
        <f t="shared" si="13"/>
        <v>68.882868486425494</v>
      </c>
      <c r="N70" s="2">
        <f t="shared" si="14"/>
        <v>5.7842960110448756</v>
      </c>
      <c r="O70" s="2">
        <f t="shared" si="15"/>
        <v>19.960934382321877</v>
      </c>
      <c r="P70" s="2">
        <f t="shared" si="16"/>
        <v>56.977648109316021</v>
      </c>
      <c r="Q70" s="2">
        <f t="shared" si="17"/>
        <v>99.070377448029291</v>
      </c>
      <c r="R70" s="2">
        <f t="shared" si="18"/>
        <v>7.5483540000000016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7.9606919999999999</v>
      </c>
      <c r="I71">
        <v>16.276378999999999</v>
      </c>
      <c r="J71" s="2">
        <f t="shared" si="10"/>
        <v>8.3156869999999987</v>
      </c>
      <c r="K71" s="2">
        <f t="shared" si="11"/>
        <v>8.0128123796296258</v>
      </c>
      <c r="L71" s="2">
        <f t="shared" si="12"/>
        <v>1.3509653425925965</v>
      </c>
      <c r="M71" s="2">
        <f t="shared" si="13"/>
        <v>64.205162231145792</v>
      </c>
      <c r="N71" s="2">
        <f t="shared" si="14"/>
        <v>1.8251073568863316</v>
      </c>
      <c r="O71" s="2">
        <f t="shared" si="15"/>
        <v>10.825031821576536</v>
      </c>
      <c r="P71" s="2">
        <f t="shared" si="16"/>
        <v>69.150650281968979</v>
      </c>
      <c r="Q71" s="2">
        <f t="shared" si="17"/>
        <v>93.444167512550905</v>
      </c>
      <c r="R71" s="2">
        <f t="shared" si="18"/>
        <v>8.3156869999999987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6.8826720000000003</v>
      </c>
      <c r="I72">
        <v>12.748089999999999</v>
      </c>
      <c r="J72" s="2">
        <f t="shared" si="10"/>
        <v>5.8654179999999991</v>
      </c>
      <c r="K72" s="2">
        <f t="shared" si="11"/>
        <v>4.4845233796296267</v>
      </c>
      <c r="L72" s="2">
        <f t="shared" si="12"/>
        <v>0.27294534259259695</v>
      </c>
      <c r="M72" s="2">
        <f t="shared" si="13"/>
        <v>20.11094994244473</v>
      </c>
      <c r="N72" s="2">
        <f t="shared" si="14"/>
        <v>7.449916004299012E-2</v>
      </c>
      <c r="O72" s="2">
        <f t="shared" si="15"/>
        <v>1.2240297702175191</v>
      </c>
      <c r="P72" s="2">
        <f t="shared" si="16"/>
        <v>34.403128314723993</v>
      </c>
      <c r="Q72" s="2">
        <f t="shared" si="17"/>
        <v>37.67950452568455</v>
      </c>
      <c r="R72" s="2">
        <f t="shared" si="18"/>
        <v>5.8654179999999991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6.2283900000000001</v>
      </c>
      <c r="I73">
        <v>10.578362</v>
      </c>
      <c r="J73" s="2">
        <f t="shared" si="10"/>
        <v>4.3499720000000002</v>
      </c>
      <c r="K73" s="2">
        <f t="shared" si="11"/>
        <v>2.3147953796296274</v>
      </c>
      <c r="L73" s="2">
        <f t="shared" si="12"/>
        <v>-0.3813366574074033</v>
      </c>
      <c r="M73" s="2">
        <f t="shared" si="13"/>
        <v>5.3582776495546707</v>
      </c>
      <c r="N73" s="2">
        <f t="shared" si="14"/>
        <v>0.14541764628265128</v>
      </c>
      <c r="O73" s="2">
        <f t="shared" si="15"/>
        <v>-0.88271633265006333</v>
      </c>
      <c r="P73" s="2">
        <f t="shared" si="16"/>
        <v>18.922256400784001</v>
      </c>
      <c r="Q73" s="2">
        <f t="shared" si="17"/>
        <v>15.750066482475059</v>
      </c>
      <c r="R73" s="2">
        <f t="shared" si="18"/>
        <v>4.3499720000000002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4.445424</v>
      </c>
      <c r="I74">
        <v>6.1180279999999998</v>
      </c>
      <c r="J74" s="2">
        <f t="shared" si="10"/>
        <v>1.6726039999999998</v>
      </c>
      <c r="K74" s="2">
        <f t="shared" si="11"/>
        <v>-2.145538620370373</v>
      </c>
      <c r="L74" s="2">
        <f t="shared" si="12"/>
        <v>-2.1643026574074034</v>
      </c>
      <c r="M74" s="2">
        <f t="shared" si="13"/>
        <v>4.6033359715008038</v>
      </c>
      <c r="N74" s="2">
        <f t="shared" si="14"/>
        <v>4.6842059928607478</v>
      </c>
      <c r="O74" s="2">
        <f t="shared" si="15"/>
        <v>4.6435949376378121</v>
      </c>
      <c r="P74" s="2">
        <f t="shared" si="16"/>
        <v>2.7976041408159991</v>
      </c>
      <c r="Q74" s="2">
        <f t="shared" si="17"/>
        <v>0.24176756969624325</v>
      </c>
      <c r="R74" s="2">
        <f t="shared" si="18"/>
        <v>1.6726039999999998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3.9987279999999998</v>
      </c>
      <c r="I75">
        <v>5.3269390000000003</v>
      </c>
      <c r="J75" s="2">
        <f t="shared" si="10"/>
        <v>1.3282110000000005</v>
      </c>
      <c r="K75" s="2">
        <f t="shared" si="11"/>
        <v>-2.9366276203703725</v>
      </c>
      <c r="L75" s="2">
        <f t="shared" si="12"/>
        <v>-2.6109986574074036</v>
      </c>
      <c r="M75" s="2">
        <f t="shared" si="13"/>
        <v>8.6237817807221564</v>
      </c>
      <c r="N75" s="2">
        <f t="shared" si="14"/>
        <v>6.8173139889832637</v>
      </c>
      <c r="O75" s="2">
        <f t="shared" si="15"/>
        <v>7.6675307740925414</v>
      </c>
      <c r="P75" s="2">
        <f t="shared" si="16"/>
        <v>1.7641444605210013</v>
      </c>
      <c r="Q75" s="2">
        <f t="shared" si="17"/>
        <v>1.6455441739967729</v>
      </c>
      <c r="R75" s="2">
        <f t="shared" si="18"/>
        <v>1.3282110000000005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4.0511569999999999</v>
      </c>
      <c r="I76">
        <v>4.2999330000000002</v>
      </c>
      <c r="J76" s="2">
        <f t="shared" si="10"/>
        <v>0.24877600000000033</v>
      </c>
      <c r="K76" s="2">
        <f t="shared" si="11"/>
        <v>-3.9636336203703726</v>
      </c>
      <c r="L76" s="2">
        <f t="shared" si="12"/>
        <v>-2.5585696574074035</v>
      </c>
      <c r="M76" s="2">
        <f t="shared" si="13"/>
        <v>15.710391476530347</v>
      </c>
      <c r="N76" s="2">
        <f t="shared" si="14"/>
        <v>6.5462786918058384</v>
      </c>
      <c r="O76" s="2">
        <f t="shared" si="15"/>
        <v>10.141232714159491</v>
      </c>
      <c r="P76" s="2">
        <f t="shared" si="16"/>
        <v>6.1889498176000167E-2</v>
      </c>
      <c r="Q76" s="2">
        <f t="shared" si="17"/>
        <v>5.3351467397994679</v>
      </c>
      <c r="R76" s="2">
        <f t="shared" si="18"/>
        <v>0.24877600000000033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5.6382079999999997</v>
      </c>
      <c r="I77">
        <v>5.2941099999999999</v>
      </c>
      <c r="J77" s="2">
        <f t="shared" si="10"/>
        <v>-0.34409799999999979</v>
      </c>
      <c r="K77" s="2">
        <f t="shared" si="11"/>
        <v>-2.9694566203703729</v>
      </c>
      <c r="L77" s="2">
        <f t="shared" si="12"/>
        <v>-0.97151865740740373</v>
      </c>
      <c r="M77" s="2">
        <f t="shared" si="13"/>
        <v>8.8176726202614368</v>
      </c>
      <c r="N77" s="2">
        <f t="shared" si="14"/>
        <v>0.94384850169068435</v>
      </c>
      <c r="O77" s="2">
        <f t="shared" si="15"/>
        <v>2.8848825090517511</v>
      </c>
      <c r="P77" s="2">
        <f t="shared" si="16"/>
        <v>0.11840343360399985</v>
      </c>
      <c r="Q77" s="2">
        <f t="shared" si="17"/>
        <v>1.7308471892478294</v>
      </c>
      <c r="R77" s="2">
        <f t="shared" si="18"/>
        <v>0.34409799999999979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5.0019080000000002</v>
      </c>
      <c r="I78">
        <v>5.5454689999999998</v>
      </c>
      <c r="J78" s="2">
        <f t="shared" si="10"/>
        <v>0.54356099999999952</v>
      </c>
      <c r="K78" s="2">
        <f t="shared" si="11"/>
        <v>-2.7180976203703731</v>
      </c>
      <c r="L78" s="2">
        <f t="shared" si="12"/>
        <v>-1.6078186574074032</v>
      </c>
      <c r="M78" s="2">
        <f t="shared" si="13"/>
        <v>7.3880546738630848</v>
      </c>
      <c r="N78" s="2">
        <f t="shared" si="14"/>
        <v>2.5850808351073442</v>
      </c>
      <c r="O78" s="2">
        <f t="shared" si="15"/>
        <v>4.3702080666861507</v>
      </c>
      <c r="P78" s="2">
        <f t="shared" si="16"/>
        <v>0.29545856072099946</v>
      </c>
      <c r="Q78" s="2">
        <f t="shared" si="17"/>
        <v>1.1326443613502946</v>
      </c>
      <c r="R78" s="2">
        <f t="shared" si="18"/>
        <v>0.54356099999999952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8.2137729999999998</v>
      </c>
      <c r="I79">
        <v>7.2178490000000002</v>
      </c>
      <c r="J79" s="2">
        <f t="shared" si="10"/>
        <v>-0.99592399999999959</v>
      </c>
      <c r="K79" s="2">
        <f t="shared" si="11"/>
        <v>-1.0457176203703726</v>
      </c>
      <c r="L79" s="2">
        <f t="shared" si="12"/>
        <v>1.6040463425925964</v>
      </c>
      <c r="M79" s="2">
        <f t="shared" si="13"/>
        <v>1.0935253415530748</v>
      </c>
      <c r="N79" s="2">
        <f t="shared" si="14"/>
        <v>2.5729646691846852</v>
      </c>
      <c r="O79" s="2">
        <f t="shared" si="15"/>
        <v>-1.6773795243397294</v>
      </c>
      <c r="P79" s="2">
        <f t="shared" si="16"/>
        <v>0.99186461377599922</v>
      </c>
      <c r="Q79" s="2">
        <f t="shared" si="17"/>
        <v>0.36981278356030767</v>
      </c>
      <c r="R79" s="2">
        <f t="shared" si="18"/>
        <v>0.99592399999999959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8.8283909999999999</v>
      </c>
      <c r="I80">
        <v>9.5353829999999995</v>
      </c>
      <c r="J80" s="2">
        <f t="shared" si="10"/>
        <v>0.70699199999999962</v>
      </c>
      <c r="K80" s="2">
        <f t="shared" si="11"/>
        <v>1.2718163796296267</v>
      </c>
      <c r="L80" s="2">
        <f t="shared" si="12"/>
        <v>2.2186643425925965</v>
      </c>
      <c r="M80" s="2">
        <f t="shared" si="13"/>
        <v>1.6175169034942107</v>
      </c>
      <c r="N80" s="2">
        <f t="shared" si="14"/>
        <v>4.9224714650918386</v>
      </c>
      <c r="O80" s="2">
        <f t="shared" si="15"/>
        <v>2.821733651809462</v>
      </c>
      <c r="P80" s="2">
        <f t="shared" si="16"/>
        <v>0.49983768806399947</v>
      </c>
      <c r="Q80" s="2">
        <f t="shared" si="17"/>
        <v>8.5594650349522858</v>
      </c>
      <c r="R80" s="2">
        <f t="shared" si="18"/>
        <v>0.70699199999999962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9.4083039999999993</v>
      </c>
      <c r="I81">
        <v>12.326946</v>
      </c>
      <c r="J81" s="2">
        <f t="shared" si="10"/>
        <v>2.9186420000000002</v>
      </c>
      <c r="K81" s="2">
        <f t="shared" si="11"/>
        <v>4.0633793796296267</v>
      </c>
      <c r="L81" s="2">
        <f t="shared" si="12"/>
        <v>2.7985773425925959</v>
      </c>
      <c r="M81" s="2">
        <f t="shared" si="13"/>
        <v>16.511051982799248</v>
      </c>
      <c r="N81" s="2">
        <f t="shared" si="14"/>
        <v>7.8320351424726358</v>
      </c>
      <c r="O81" s="2">
        <f t="shared" si="15"/>
        <v>11.371681466189433</v>
      </c>
      <c r="P81" s="2">
        <f t="shared" si="16"/>
        <v>8.5184711241640017</v>
      </c>
      <c r="Q81" s="2">
        <f t="shared" si="17"/>
        <v>32.686597011314916</v>
      </c>
      <c r="R81" s="2">
        <f t="shared" si="18"/>
        <v>2.9186420000000002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8.6027199999999997</v>
      </c>
      <c r="I82">
        <v>14.736090000000001</v>
      </c>
      <c r="J82" s="2">
        <f t="shared" si="10"/>
        <v>6.1333700000000011</v>
      </c>
      <c r="K82" s="2">
        <f t="shared" si="11"/>
        <v>6.472523379629628</v>
      </c>
      <c r="L82" s="2">
        <f t="shared" si="12"/>
        <v>1.9929933425925963</v>
      </c>
      <c r="M82" s="2">
        <f t="shared" si="13"/>
        <v>41.893558899852138</v>
      </c>
      <c r="N82" s="2">
        <f t="shared" si="14"/>
        <v>3.9720224636184098</v>
      </c>
      <c r="O82" s="2">
        <f t="shared" si="15"/>
        <v>12.89969600537678</v>
      </c>
      <c r="P82" s="2">
        <f t="shared" si="16"/>
        <v>37.618227556900017</v>
      </c>
      <c r="Q82" s="2">
        <f t="shared" si="17"/>
        <v>66.037781175832734</v>
      </c>
      <c r="R82" s="2">
        <f t="shared" si="18"/>
        <v>6.1333700000000011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8.0709289999999996</v>
      </c>
      <c r="I83">
        <v>15.499017</v>
      </c>
      <c r="J83" s="2">
        <f t="shared" si="10"/>
        <v>7.4280880000000007</v>
      </c>
      <c r="K83" s="2">
        <f t="shared" si="11"/>
        <v>7.2354503796296274</v>
      </c>
      <c r="L83" s="2">
        <f t="shared" si="12"/>
        <v>1.4612023425925962</v>
      </c>
      <c r="M83" s="2">
        <f t="shared" si="13"/>
        <v>52.351742196082519</v>
      </c>
      <c r="N83" s="2">
        <f t="shared" si="14"/>
        <v>2.1351122859980909</v>
      </c>
      <c r="O83" s="2">
        <f t="shared" si="15"/>
        <v>10.572457044427301</v>
      </c>
      <c r="P83" s="2">
        <f t="shared" si="16"/>
        <v>55.176491335744011</v>
      </c>
      <c r="Q83" s="2">
        <f t="shared" si="17"/>
        <v>79.019482794910004</v>
      </c>
      <c r="R83" s="2">
        <f t="shared" si="18"/>
        <v>7.4280880000000007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7.0193110000000001</v>
      </c>
      <c r="I84">
        <v>12.004861</v>
      </c>
      <c r="J84" s="2">
        <f t="shared" si="10"/>
        <v>4.9855499999999999</v>
      </c>
      <c r="K84" s="2">
        <f t="shared" si="11"/>
        <v>3.7412943796296272</v>
      </c>
      <c r="L84" s="2">
        <f t="shared" si="12"/>
        <v>0.40958434259259668</v>
      </c>
      <c r="M84" s="2">
        <f t="shared" si="13"/>
        <v>13.997283635048237</v>
      </c>
      <c r="N84" s="2">
        <f t="shared" si="14"/>
        <v>0.1677593336970096</v>
      </c>
      <c r="O84" s="2">
        <f t="shared" si="15"/>
        <v>1.5323755989259777</v>
      </c>
      <c r="P84" s="2">
        <f t="shared" si="16"/>
        <v>24.855708802500001</v>
      </c>
      <c r="Q84" s="2">
        <f t="shared" si="17"/>
        <v>29.107474574622049</v>
      </c>
      <c r="R84" s="2">
        <f t="shared" si="18"/>
        <v>4.9855499999999999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6.729749</v>
      </c>
      <c r="I85">
        <v>9.24953</v>
      </c>
      <c r="J85" s="2">
        <f t="shared" si="10"/>
        <v>2.519781</v>
      </c>
      <c r="K85" s="2">
        <f t="shared" si="11"/>
        <v>0.98596337962962721</v>
      </c>
      <c r="L85" s="2">
        <f t="shared" si="12"/>
        <v>0.12002234259259659</v>
      </c>
      <c r="M85" s="2">
        <f t="shared" si="13"/>
        <v>0.97212378597067639</v>
      </c>
      <c r="N85" s="2">
        <f t="shared" si="14"/>
        <v>1.4405362721414626E-2</v>
      </c>
      <c r="O85" s="2">
        <f t="shared" si="15"/>
        <v>0.11833763453366149</v>
      </c>
      <c r="P85" s="2">
        <f t="shared" si="16"/>
        <v>6.3492962879610007</v>
      </c>
      <c r="Q85" s="2">
        <f t="shared" si="17"/>
        <v>6.9685616875630458</v>
      </c>
      <c r="R85" s="2">
        <f t="shared" si="18"/>
        <v>2.519781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6.1663370000000004</v>
      </c>
      <c r="I86">
        <v>7.7227480000000002</v>
      </c>
      <c r="J86" s="2">
        <f t="shared" si="10"/>
        <v>1.5564109999999998</v>
      </c>
      <c r="K86" s="2">
        <f t="shared" si="11"/>
        <v>-0.54081862037037265</v>
      </c>
      <c r="L86" s="2">
        <f t="shared" si="12"/>
        <v>-0.44338965740740299</v>
      </c>
      <c r="M86" s="2">
        <f t="shared" si="13"/>
        <v>0.29248478013931323</v>
      </c>
      <c r="N86" s="2">
        <f t="shared" si="14"/>
        <v>0.19659438829585418</v>
      </c>
      <c r="O86" s="2">
        <f t="shared" si="15"/>
        <v>0.23979338280556386</v>
      </c>
      <c r="P86" s="2">
        <f t="shared" si="16"/>
        <v>2.4224152009209994</v>
      </c>
      <c r="Q86" s="2">
        <f t="shared" si="17"/>
        <v>1.2388165090666268</v>
      </c>
      <c r="R86" s="2">
        <f t="shared" si="18"/>
        <v>1.5564109999999998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2.6930420000000002</v>
      </c>
      <c r="I87">
        <v>4.271795</v>
      </c>
      <c r="J87" s="2">
        <f t="shared" si="10"/>
        <v>1.5787529999999999</v>
      </c>
      <c r="K87" s="2">
        <f t="shared" si="11"/>
        <v>-3.9917716203703728</v>
      </c>
      <c r="L87" s="2">
        <f t="shared" si="12"/>
        <v>-3.9166846574074032</v>
      </c>
      <c r="M87" s="2">
        <f t="shared" si="13"/>
        <v>15.934240669194311</v>
      </c>
      <c r="N87" s="2">
        <f t="shared" si="14"/>
        <v>15.340418705570547</v>
      </c>
      <c r="O87" s="2">
        <f t="shared" si="15"/>
        <v>15.634510661378929</v>
      </c>
      <c r="P87" s="2">
        <f t="shared" si="16"/>
        <v>2.4924610350089997</v>
      </c>
      <c r="Q87" s="2">
        <f t="shared" si="17"/>
        <v>5.4659244347077278</v>
      </c>
      <c r="R87" s="2">
        <f t="shared" si="18"/>
        <v>1.5787529999999999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3.522392</v>
      </c>
      <c r="I88">
        <v>2.9396420000000001</v>
      </c>
      <c r="J88" s="2">
        <f t="shared" si="10"/>
        <v>-0.58274999999999988</v>
      </c>
      <c r="K88" s="2">
        <f t="shared" si="11"/>
        <v>-5.3239246203703727</v>
      </c>
      <c r="L88" s="2">
        <f t="shared" si="12"/>
        <v>-3.0873346574074034</v>
      </c>
      <c r="M88" s="2">
        <f t="shared" si="13"/>
        <v>28.344173363385817</v>
      </c>
      <c r="N88" s="2">
        <f t="shared" si="14"/>
        <v>9.5316352868288892</v>
      </c>
      <c r="O88" s="2">
        <f t="shared" si="15"/>
        <v>16.436736993894005</v>
      </c>
      <c r="P88" s="2">
        <f t="shared" si="16"/>
        <v>0.33959756249999984</v>
      </c>
      <c r="Q88" s="2">
        <f t="shared" si="17"/>
        <v>13.469521392537217</v>
      </c>
      <c r="R88" s="2">
        <f t="shared" si="18"/>
        <v>0.58274999999999988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4.3887530000000003</v>
      </c>
      <c r="I89">
        <v>4.2773430000000001</v>
      </c>
      <c r="J89" s="2">
        <f t="shared" si="10"/>
        <v>-0.11141000000000023</v>
      </c>
      <c r="K89" s="2">
        <f t="shared" si="11"/>
        <v>-3.9862236203703727</v>
      </c>
      <c r="L89" s="2">
        <f t="shared" si="12"/>
        <v>-2.220973657407403</v>
      </c>
      <c r="M89" s="2">
        <f t="shared" si="13"/>
        <v>15.889978751598681</v>
      </c>
      <c r="N89" s="2">
        <f t="shared" si="14"/>
        <v>4.9327239868976163</v>
      </c>
      <c r="O89" s="2">
        <f t="shared" si="15"/>
        <v>8.8532976533777656</v>
      </c>
      <c r="P89" s="2">
        <f t="shared" si="16"/>
        <v>1.2412188100000051E-2</v>
      </c>
      <c r="Q89" s="2">
        <f t="shared" si="17"/>
        <v>5.4400135253411355</v>
      </c>
      <c r="R89" s="2">
        <f t="shared" si="18"/>
        <v>0.11141000000000023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5.0151940000000002</v>
      </c>
      <c r="I90">
        <v>4.6477680000000001</v>
      </c>
      <c r="J90" s="2">
        <f t="shared" si="10"/>
        <v>-0.36742600000000003</v>
      </c>
      <c r="K90" s="2">
        <f t="shared" si="11"/>
        <v>-3.6157986203703727</v>
      </c>
      <c r="L90" s="2">
        <f t="shared" si="12"/>
        <v>-1.5945326574074032</v>
      </c>
      <c r="M90" s="2">
        <f t="shared" si="13"/>
        <v>13.073999663072291</v>
      </c>
      <c r="N90" s="2">
        <f t="shared" si="14"/>
        <v>2.5425343955387154</v>
      </c>
      <c r="O90" s="2">
        <f t="shared" si="15"/>
        <v>5.7655089827891928</v>
      </c>
      <c r="P90" s="2">
        <f t="shared" si="16"/>
        <v>0.13500186547600002</v>
      </c>
      <c r="Q90" s="2">
        <f t="shared" si="17"/>
        <v>3.8492817733758602</v>
      </c>
      <c r="R90" s="2">
        <f t="shared" si="18"/>
        <v>0.36742600000000003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5.2808919999999997</v>
      </c>
      <c r="I91">
        <v>5.4789589999999997</v>
      </c>
      <c r="J91" s="2">
        <f t="shared" si="10"/>
        <v>0.19806699999999999</v>
      </c>
      <c r="K91" s="2">
        <f t="shared" si="11"/>
        <v>-2.7846076203703731</v>
      </c>
      <c r="L91" s="2">
        <f t="shared" si="12"/>
        <v>-1.3288346574074037</v>
      </c>
      <c r="M91" s="2">
        <f t="shared" si="13"/>
        <v>7.7540395994247522</v>
      </c>
      <c r="N91" s="2">
        <f t="shared" si="14"/>
        <v>1.765801546727052</v>
      </c>
      <c r="O91" s="2">
        <f t="shared" si="15"/>
        <v>3.7002831132289105</v>
      </c>
      <c r="P91" s="2">
        <f t="shared" si="16"/>
        <v>3.9230536488999997E-2</v>
      </c>
      <c r="Q91" s="2">
        <f t="shared" si="17"/>
        <v>1.2786354950386276</v>
      </c>
      <c r="R91" s="2">
        <f t="shared" si="18"/>
        <v>0.19806699999999999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8.8697060000000008</v>
      </c>
      <c r="I92">
        <v>7.2629039999999998</v>
      </c>
      <c r="J92" s="2">
        <f t="shared" si="10"/>
        <v>-1.606802000000001</v>
      </c>
      <c r="K92" s="2">
        <f t="shared" si="11"/>
        <v>-1.000662620370373</v>
      </c>
      <c r="L92" s="2">
        <f t="shared" si="12"/>
        <v>2.2599793425925974</v>
      </c>
      <c r="M92" s="2">
        <f t="shared" si="13"/>
        <v>1.0013256798065013</v>
      </c>
      <c r="N92" s="2">
        <f t="shared" si="14"/>
        <v>5.1075066289452682</v>
      </c>
      <c r="O92" s="2">
        <f t="shared" si="15"/>
        <v>-2.2614768509416212</v>
      </c>
      <c r="P92" s="2">
        <f t="shared" si="16"/>
        <v>2.5818126672040029</v>
      </c>
      <c r="Q92" s="2">
        <f t="shared" si="17"/>
        <v>0.42664064087632608</v>
      </c>
      <c r="R92" s="2">
        <f t="shared" si="18"/>
        <v>1.606802000000001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9.6491439999999997</v>
      </c>
      <c r="I93">
        <v>10.467051</v>
      </c>
      <c r="J93" s="2">
        <f t="shared" si="10"/>
        <v>0.81790699999999994</v>
      </c>
      <c r="K93" s="2">
        <f t="shared" si="11"/>
        <v>2.2034843796296268</v>
      </c>
      <c r="L93" s="2">
        <f t="shared" si="12"/>
        <v>3.0394173425925963</v>
      </c>
      <c r="M93" s="2">
        <f t="shared" si="13"/>
        <v>4.8553434112717611</v>
      </c>
      <c r="N93" s="2">
        <f t="shared" si="14"/>
        <v>9.2380577824526409</v>
      </c>
      <c r="O93" s="2">
        <f t="shared" si="15"/>
        <v>6.6973086375781765</v>
      </c>
      <c r="P93" s="2">
        <f t="shared" si="16"/>
        <v>0.66897186064899994</v>
      </c>
      <c r="Q93" s="2">
        <f t="shared" si="17"/>
        <v>14.878951083957405</v>
      </c>
      <c r="R93" s="2">
        <f t="shared" si="18"/>
        <v>0.81790699999999994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9.8149929999999994</v>
      </c>
      <c r="I94">
        <v>14.483231999999999</v>
      </c>
      <c r="J94" s="2">
        <f t="shared" si="10"/>
        <v>4.6682389999999998</v>
      </c>
      <c r="K94" s="2">
        <f t="shared" si="11"/>
        <v>6.2196653796296264</v>
      </c>
      <c r="L94" s="2">
        <f t="shared" si="12"/>
        <v>3.205266342592596</v>
      </c>
      <c r="M94" s="2">
        <f t="shared" si="13"/>
        <v>38.684237434563343</v>
      </c>
      <c r="N94" s="2">
        <f t="shared" si="14"/>
        <v>10.273732326956917</v>
      </c>
      <c r="O94" s="2">
        <f t="shared" si="15"/>
        <v>19.935684103515243</v>
      </c>
      <c r="P94" s="2">
        <f t="shared" si="16"/>
        <v>21.792455361120997</v>
      </c>
      <c r="Q94" s="2">
        <f t="shared" si="17"/>
        <v>61.992086379834149</v>
      </c>
      <c r="R94" s="2">
        <f t="shared" si="18"/>
        <v>4.6682389999999998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8.9980469999999997</v>
      </c>
      <c r="I95">
        <v>15.56391</v>
      </c>
      <c r="J95" s="2">
        <f t="shared" si="10"/>
        <v>6.5658630000000002</v>
      </c>
      <c r="K95" s="2">
        <f t="shared" si="11"/>
        <v>7.3003433796296271</v>
      </c>
      <c r="L95" s="2">
        <f t="shared" si="12"/>
        <v>2.3883203425925963</v>
      </c>
      <c r="M95" s="2">
        <f t="shared" si="13"/>
        <v>53.295013460502126</v>
      </c>
      <c r="N95" s="2">
        <f t="shared" si="14"/>
        <v>5.7040740588416163</v>
      </c>
      <c r="O95" s="2">
        <f t="shared" si="15"/>
        <v>17.435558601480622</v>
      </c>
      <c r="P95" s="2">
        <f t="shared" si="16"/>
        <v>43.110556934769001</v>
      </c>
      <c r="Q95" s="2">
        <f t="shared" si="17"/>
        <v>80.177399332762718</v>
      </c>
      <c r="R95" s="2">
        <f t="shared" si="18"/>
        <v>6.5658630000000002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7.8789829999999998</v>
      </c>
      <c r="I96">
        <v>12.990728000000001</v>
      </c>
      <c r="J96" s="2">
        <f t="shared" si="10"/>
        <v>5.1117450000000009</v>
      </c>
      <c r="K96" s="2">
        <f t="shared" si="11"/>
        <v>4.7271613796296279</v>
      </c>
      <c r="L96" s="2">
        <f t="shared" si="12"/>
        <v>1.2692563425925965</v>
      </c>
      <c r="M96" s="2">
        <f t="shared" si="13"/>
        <v>22.346054709061885</v>
      </c>
      <c r="N96" s="2">
        <f t="shared" si="14"/>
        <v>1.6110116632115346</v>
      </c>
      <c r="O96" s="2">
        <f t="shared" si="15"/>
        <v>5.9999795635536737</v>
      </c>
      <c r="P96" s="2">
        <f t="shared" si="16"/>
        <v>26.129936945025008</v>
      </c>
      <c r="Q96" s="2">
        <f t="shared" si="17"/>
        <v>40.717178134168527</v>
      </c>
      <c r="R96" s="2">
        <f t="shared" si="18"/>
        <v>5.1117450000000009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7.1990080000000001</v>
      </c>
      <c r="I97">
        <v>7.6994629999999997</v>
      </c>
      <c r="J97" s="2">
        <f t="shared" si="10"/>
        <v>0.50045499999999965</v>
      </c>
      <c r="K97" s="2">
        <f t="shared" si="11"/>
        <v>-0.56410362037037309</v>
      </c>
      <c r="L97" s="2">
        <f t="shared" si="12"/>
        <v>0.58928134259259668</v>
      </c>
      <c r="M97" s="2">
        <f t="shared" si="13"/>
        <v>0.31821289451496199</v>
      </c>
      <c r="N97" s="2">
        <f t="shared" si="14"/>
        <v>0.34725250072773328</v>
      </c>
      <c r="O97" s="2">
        <f t="shared" si="15"/>
        <v>-0.33241573877319791</v>
      </c>
      <c r="P97" s="2">
        <f t="shared" si="16"/>
        <v>0.25045520702499963</v>
      </c>
      <c r="Q97" s="2">
        <f t="shared" si="17"/>
        <v>1.1875252963670884</v>
      </c>
      <c r="R97" s="2">
        <f t="shared" si="18"/>
        <v>0.50045499999999965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4.8337500000000002</v>
      </c>
      <c r="I98">
        <v>6.0259119999999999</v>
      </c>
      <c r="J98" s="2">
        <f t="shared" si="10"/>
        <v>1.1921619999999997</v>
      </c>
      <c r="K98" s="2">
        <f t="shared" si="11"/>
        <v>-2.2376546203703729</v>
      </c>
      <c r="L98" s="2">
        <f t="shared" si="12"/>
        <v>-1.7759766574074032</v>
      </c>
      <c r="M98" s="2">
        <f t="shared" si="13"/>
        <v>5.0070982000648776</v>
      </c>
      <c r="N98" s="2">
        <f t="shared" si="14"/>
        <v>3.1540930876559727</v>
      </c>
      <c r="O98" s="2">
        <f t="shared" si="15"/>
        <v>3.9740223731176068</v>
      </c>
      <c r="P98" s="2">
        <f t="shared" si="16"/>
        <v>1.4212502342439994</v>
      </c>
      <c r="Q98" s="2">
        <f t="shared" si="17"/>
        <v>0.34083955420372386</v>
      </c>
      <c r="R98" s="2">
        <f t="shared" si="18"/>
        <v>1.1921619999999997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4.2885819999999999</v>
      </c>
      <c r="I99">
        <v>3.836344</v>
      </c>
      <c r="J99" s="2">
        <f t="shared" si="10"/>
        <v>-0.45223799999999992</v>
      </c>
      <c r="K99" s="2">
        <f t="shared" si="11"/>
        <v>-4.4272226203703724</v>
      </c>
      <c r="L99" s="2">
        <f t="shared" si="12"/>
        <v>-2.3211446574074035</v>
      </c>
      <c r="M99" s="2">
        <f t="shared" si="13"/>
        <v>19.600300130319106</v>
      </c>
      <c r="N99" s="2">
        <f t="shared" si="14"/>
        <v>5.3877125206109326</v>
      </c>
      <c r="O99" s="2">
        <f t="shared" si="15"/>
        <v>10.276224132425895</v>
      </c>
      <c r="P99" s="2">
        <f t="shared" si="16"/>
        <v>0.20451920864399992</v>
      </c>
      <c r="Q99" s="2">
        <f t="shared" si="17"/>
        <v>7.691651364408151</v>
      </c>
      <c r="R99" s="2">
        <f t="shared" si="18"/>
        <v>0.45223799999999992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5.0902070000000004</v>
      </c>
      <c r="I100">
        <v>4.9524530000000002</v>
      </c>
      <c r="J100" s="2">
        <f t="shared" si="10"/>
        <v>-0.13775400000000015</v>
      </c>
      <c r="K100" s="2">
        <f t="shared" si="11"/>
        <v>-3.3111136203703726</v>
      </c>
      <c r="L100" s="2">
        <f t="shared" si="12"/>
        <v>-1.519519657407403</v>
      </c>
      <c r="M100" s="2">
        <f t="shared" si="13"/>
        <v>10.963473407002196</v>
      </c>
      <c r="N100" s="2">
        <f t="shared" si="14"/>
        <v>2.3089399892475115</v>
      </c>
      <c r="O100" s="2">
        <f t="shared" si="15"/>
        <v>5.0313022340621743</v>
      </c>
      <c r="P100" s="2">
        <f t="shared" si="16"/>
        <v>1.8976164516000042E-2</v>
      </c>
      <c r="Q100" s="2">
        <f t="shared" si="17"/>
        <v>2.7465559755365105</v>
      </c>
      <c r="R100" s="2">
        <f t="shared" si="18"/>
        <v>0.13775400000000015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4.0864190000000002</v>
      </c>
      <c r="I101">
        <v>3.4905879999999998</v>
      </c>
      <c r="J101" s="2">
        <f t="shared" si="10"/>
        <v>-0.59583100000000044</v>
      </c>
      <c r="K101" s="2">
        <f t="shared" si="11"/>
        <v>-4.772978620370373</v>
      </c>
      <c r="L101" s="2">
        <f t="shared" si="12"/>
        <v>-2.5233076574074031</v>
      </c>
      <c r="M101" s="2">
        <f t="shared" si="13"/>
        <v>22.781324910512669</v>
      </c>
      <c r="N101" s="2">
        <f t="shared" si="14"/>
        <v>6.3670815339308362</v>
      </c>
      <c r="O101" s="2">
        <f t="shared" si="15"/>
        <v>12.043693501422386</v>
      </c>
      <c r="P101" s="2">
        <f t="shared" si="16"/>
        <v>0.35501458056100055</v>
      </c>
      <c r="Q101" s="2">
        <f t="shared" si="17"/>
        <v>9.7290259641332604</v>
      </c>
      <c r="R101" s="2">
        <f t="shared" si="18"/>
        <v>0.59583100000000044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4.5526580000000001</v>
      </c>
      <c r="I102">
        <v>3.943794</v>
      </c>
      <c r="J102" s="2">
        <f t="shared" si="10"/>
        <v>-0.60886400000000007</v>
      </c>
      <c r="K102" s="2">
        <f t="shared" si="11"/>
        <v>-4.3197726203703724</v>
      </c>
      <c r="L102" s="2">
        <f t="shared" si="12"/>
        <v>-2.0570686574074033</v>
      </c>
      <c r="M102" s="2">
        <f t="shared" si="13"/>
        <v>18.660435491701513</v>
      </c>
      <c r="N102" s="2">
        <f t="shared" si="14"/>
        <v>4.2315314612878971</v>
      </c>
      <c r="O102" s="2">
        <f t="shared" si="15"/>
        <v>8.886068864490543</v>
      </c>
      <c r="P102" s="2">
        <f t="shared" si="16"/>
        <v>0.37071537049600006</v>
      </c>
      <c r="Q102" s="2">
        <f t="shared" si="17"/>
        <v>7.1071969338312995</v>
      </c>
      <c r="R102" s="2">
        <f t="shared" si="18"/>
        <v>0.60886400000000007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6.1024960000000004</v>
      </c>
      <c r="I103">
        <v>5.3185419999999999</v>
      </c>
      <c r="J103" s="2">
        <f t="shared" si="10"/>
        <v>-0.78395400000000048</v>
      </c>
      <c r="K103" s="2">
        <f t="shared" si="11"/>
        <v>-2.9450246203703729</v>
      </c>
      <c r="L103" s="2">
        <f t="shared" si="12"/>
        <v>-0.50723065740740303</v>
      </c>
      <c r="M103" s="2">
        <f t="shared" si="13"/>
        <v>8.6731700145876598</v>
      </c>
      <c r="N103" s="2">
        <f t="shared" si="14"/>
        <v>0.25728293981394629</v>
      </c>
      <c r="O103" s="2">
        <f t="shared" si="15"/>
        <v>1.4938067742714518</v>
      </c>
      <c r="P103" s="2">
        <f t="shared" si="16"/>
        <v>0.61458387411600079</v>
      </c>
      <c r="Q103" s="2">
        <f t="shared" si="17"/>
        <v>1.667157819524274</v>
      </c>
      <c r="R103" s="2">
        <f t="shared" si="18"/>
        <v>0.78395400000000048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9.3422990000000006</v>
      </c>
      <c r="I104">
        <v>8.8277549999999998</v>
      </c>
      <c r="J104" s="2">
        <f t="shared" si="10"/>
        <v>-0.51454400000000078</v>
      </c>
      <c r="K104" s="2">
        <f t="shared" si="11"/>
        <v>0.56418837962962698</v>
      </c>
      <c r="L104" s="2">
        <f t="shared" si="12"/>
        <v>2.7325723425925972</v>
      </c>
      <c r="M104" s="2">
        <f t="shared" si="13"/>
        <v>0.31830852770910412</v>
      </c>
      <c r="N104" s="2">
        <f t="shared" si="14"/>
        <v>7.4669516075019944</v>
      </c>
      <c r="O104" s="2">
        <f t="shared" si="15"/>
        <v>1.5416855621880514</v>
      </c>
      <c r="P104" s="2">
        <f t="shared" si="16"/>
        <v>0.26475552793600082</v>
      </c>
      <c r="Q104" s="2">
        <f t="shared" si="17"/>
        <v>4.9196497285440604</v>
      </c>
      <c r="R104" s="2">
        <f t="shared" si="18"/>
        <v>0.51454400000000078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8.3140940000000008</v>
      </c>
      <c r="I105">
        <v>11.403541000000001</v>
      </c>
      <c r="J105" s="2">
        <f t="shared" si="10"/>
        <v>3.0894469999999998</v>
      </c>
      <c r="K105" s="2">
        <f t="shared" si="11"/>
        <v>3.1399743796296278</v>
      </c>
      <c r="L105" s="2">
        <f t="shared" si="12"/>
        <v>1.7043673425925974</v>
      </c>
      <c r="M105" s="2">
        <f t="shared" si="13"/>
        <v>9.8594391047304661</v>
      </c>
      <c r="N105" s="2">
        <f t="shared" si="14"/>
        <v>2.904868038496152</v>
      </c>
      <c r="O105" s="2">
        <f t="shared" si="15"/>
        <v>5.3516697892181879</v>
      </c>
      <c r="P105" s="2">
        <f t="shared" si="16"/>
        <v>9.5446827658089983</v>
      </c>
      <c r="Q105" s="2">
        <f t="shared" si="17"/>
        <v>22.980655951246494</v>
      </c>
      <c r="R105" s="2">
        <f t="shared" si="18"/>
        <v>3.0894469999999998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8.6226079999999996</v>
      </c>
      <c r="I106">
        <v>15.617777999999999</v>
      </c>
      <c r="J106" s="2">
        <f t="shared" si="10"/>
        <v>6.9951699999999999</v>
      </c>
      <c r="K106" s="2">
        <f t="shared" si="11"/>
        <v>7.3542113796296267</v>
      </c>
      <c r="L106" s="2">
        <f t="shared" si="12"/>
        <v>2.0128813425925962</v>
      </c>
      <c r="M106" s="2">
        <f t="shared" si="13"/>
        <v>54.084425016273897</v>
      </c>
      <c r="N106" s="2">
        <f t="shared" si="14"/>
        <v>4.0516912993573726</v>
      </c>
      <c r="O106" s="2">
        <f t="shared" si="15"/>
        <v>14.803154875538633</v>
      </c>
      <c r="P106" s="2">
        <f t="shared" si="16"/>
        <v>48.932403328900001</v>
      </c>
      <c r="Q106" s="2">
        <f t="shared" si="17"/>
        <v>81.14498899078427</v>
      </c>
      <c r="R106" s="2">
        <f t="shared" si="18"/>
        <v>6.9951699999999999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8.3973049999999994</v>
      </c>
      <c r="I107">
        <v>16.141884000000001</v>
      </c>
      <c r="J107" s="2">
        <f t="shared" si="10"/>
        <v>7.7445790000000017</v>
      </c>
      <c r="K107" s="2">
        <f t="shared" si="11"/>
        <v>7.8783173796296282</v>
      </c>
      <c r="L107" s="2">
        <f t="shared" si="12"/>
        <v>1.787578342592596</v>
      </c>
      <c r="M107" s="2">
        <f t="shared" si="13"/>
        <v>62.06788473417425</v>
      </c>
      <c r="N107" s="2">
        <f t="shared" si="14"/>
        <v>3.1954363309060922</v>
      </c>
      <c r="O107" s="2">
        <f t="shared" si="15"/>
        <v>14.083109523896775</v>
      </c>
      <c r="P107" s="2">
        <f t="shared" si="16"/>
        <v>59.978503887241025</v>
      </c>
      <c r="Q107" s="2">
        <f t="shared" si="17"/>
        <v>90.862023603941978</v>
      </c>
      <c r="R107" s="2">
        <f t="shared" si="18"/>
        <v>7.7445790000000017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6.577216</v>
      </c>
      <c r="I108">
        <v>12.169641</v>
      </c>
      <c r="J108" s="2">
        <f t="shared" si="10"/>
        <v>5.5924250000000004</v>
      </c>
      <c r="K108" s="2">
        <f t="shared" si="11"/>
        <v>3.9060743796296276</v>
      </c>
      <c r="L108" s="2">
        <f t="shared" si="12"/>
        <v>-3.2510657407403443E-2</v>
      </c>
      <c r="M108" s="2">
        <f t="shared" si="13"/>
        <v>15.25741705919898</v>
      </c>
      <c r="N108" s="2">
        <f t="shared" si="14"/>
        <v>1.0569428450615563E-3</v>
      </c>
      <c r="O108" s="2">
        <f t="shared" si="15"/>
        <v>-0.12698904596397476</v>
      </c>
      <c r="P108" s="2">
        <f t="shared" si="16"/>
        <v>31.275217380625005</v>
      </c>
      <c r="Q108" s="2">
        <f t="shared" si="17"/>
        <v>30.912647496966869</v>
      </c>
      <c r="R108" s="2">
        <f t="shared" si="18"/>
        <v>5.5924250000000004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5.9785170000000001</v>
      </c>
      <c r="I109">
        <v>8.3930869999999995</v>
      </c>
      <c r="J109" s="2">
        <f t="shared" si="10"/>
        <v>2.4145699999999994</v>
      </c>
      <c r="K109" s="2">
        <f t="shared" si="11"/>
        <v>0.1295203796296267</v>
      </c>
      <c r="L109" s="2">
        <f t="shared" si="12"/>
        <v>-0.63120965740740331</v>
      </c>
      <c r="M109" s="2">
        <f t="shared" si="13"/>
        <v>1.677552873940262E-2</v>
      </c>
      <c r="N109" s="2">
        <f t="shared" si="14"/>
        <v>0.39842563160437144</v>
      </c>
      <c r="O109" s="2">
        <f t="shared" si="15"/>
        <v>-8.1754514453293486E-2</v>
      </c>
      <c r="P109" s="2">
        <f t="shared" si="16"/>
        <v>5.8301482848999973</v>
      </c>
      <c r="Q109" s="2">
        <f t="shared" si="17"/>
        <v>3.1803741115319819</v>
      </c>
      <c r="R109" s="2">
        <f t="shared" si="18"/>
        <v>2.4145699999999994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5.3246120000000001</v>
      </c>
      <c r="I110">
        <v>5.1728160000000001</v>
      </c>
      <c r="J110" s="2">
        <f t="shared" si="10"/>
        <v>-0.15179600000000004</v>
      </c>
      <c r="K110" s="2">
        <f t="shared" si="11"/>
        <v>-3.0907506203703727</v>
      </c>
      <c r="L110" s="2">
        <f t="shared" si="12"/>
        <v>-1.2851146574074033</v>
      </c>
      <c r="M110" s="2">
        <f t="shared" si="13"/>
        <v>9.5527393973198436</v>
      </c>
      <c r="N110" s="2">
        <f t="shared" si="14"/>
        <v>1.6515196826833476</v>
      </c>
      <c r="O110" s="2">
        <f t="shared" si="15"/>
        <v>3.9719689246289906</v>
      </c>
      <c r="P110" s="2">
        <f t="shared" si="16"/>
        <v>2.3042025616000012E-2</v>
      </c>
      <c r="Q110" s="2">
        <f t="shared" si="17"/>
        <v>2.0647122373709759</v>
      </c>
      <c r="R110" s="2">
        <f t="shared" si="18"/>
        <v>0.15179600000000004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3.7586900000000001</v>
      </c>
      <c r="I111">
        <v>4.2978500000000004</v>
      </c>
      <c r="J111" s="2">
        <f t="shared" si="10"/>
        <v>0.53916000000000031</v>
      </c>
      <c r="K111" s="2">
        <f t="shared" si="11"/>
        <v>-3.9657166203703724</v>
      </c>
      <c r="L111" s="2">
        <f t="shared" si="12"/>
        <v>-2.8510366574074033</v>
      </c>
      <c r="M111" s="2">
        <f t="shared" si="13"/>
        <v>15.726908313081809</v>
      </c>
      <c r="N111" s="2">
        <f t="shared" si="14"/>
        <v>8.1284100218807787</v>
      </c>
      <c r="O111" s="2">
        <f t="shared" si="15"/>
        <v>11.306403457565731</v>
      </c>
      <c r="P111" s="2">
        <f t="shared" si="16"/>
        <v>0.29069350560000035</v>
      </c>
      <c r="Q111" s="2">
        <f t="shared" si="17"/>
        <v>5.3447736790652263</v>
      </c>
      <c r="R111" s="2">
        <f t="shared" si="18"/>
        <v>0.53916000000000031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5.7262389999999996</v>
      </c>
      <c r="I112">
        <v>4.7575370000000001</v>
      </c>
      <c r="S112"/>
      <c r="T112"/>
      <c r="U112"/>
      <c r="V112"/>
    </row>
    <row r="113" spans="8:22" x14ac:dyDescent="0.3">
      <c r="H113">
        <v>4.4575110000000002</v>
      </c>
      <c r="I113">
        <v>3.4831840000000001</v>
      </c>
      <c r="S113"/>
      <c r="T113"/>
      <c r="U113"/>
      <c r="V113"/>
    </row>
    <row r="114" spans="8:22" x14ac:dyDescent="0.3">
      <c r="H114">
        <v>5.5468640000000002</v>
      </c>
      <c r="I114">
        <v>4.3151520000000003</v>
      </c>
      <c r="S114"/>
      <c r="T114"/>
      <c r="U114"/>
      <c r="V114"/>
    </row>
    <row r="115" spans="8:22" x14ac:dyDescent="0.3">
      <c r="H115">
        <v>6.8704989999999997</v>
      </c>
      <c r="I115">
        <v>5.6970710000000002</v>
      </c>
      <c r="S115"/>
      <c r="T115"/>
      <c r="U115"/>
      <c r="V115"/>
    </row>
    <row r="116" spans="8:22" x14ac:dyDescent="0.3">
      <c r="H116">
        <v>8.6319359999999996</v>
      </c>
      <c r="I116">
        <v>8.0723490000000009</v>
      </c>
      <c r="S116"/>
      <c r="T116"/>
      <c r="U116"/>
      <c r="V116"/>
    </row>
    <row r="117" spans="8:22" x14ac:dyDescent="0.3">
      <c r="H117">
        <v>10.440844</v>
      </c>
      <c r="I117">
        <v>10.633053</v>
      </c>
      <c r="S117"/>
      <c r="T117"/>
      <c r="U117"/>
      <c r="V117"/>
    </row>
    <row r="118" spans="8:22" x14ac:dyDescent="0.3">
      <c r="H118">
        <v>11.506855</v>
      </c>
      <c r="I118">
        <v>11.493145</v>
      </c>
      <c r="S118"/>
      <c r="T118"/>
      <c r="U118"/>
      <c r="V118"/>
    </row>
    <row r="119" spans="8:22" x14ac:dyDescent="0.3">
      <c r="H119">
        <v>12.342603</v>
      </c>
      <c r="I119">
        <v>11.438743000000001</v>
      </c>
      <c r="S119"/>
      <c r="T119"/>
      <c r="U119"/>
      <c r="V119"/>
    </row>
    <row r="120" spans="8:22" x14ac:dyDescent="0.3">
      <c r="H120">
        <v>10.246929</v>
      </c>
      <c r="I120">
        <v>9.8048599999999997</v>
      </c>
      <c r="S120"/>
      <c r="T120"/>
      <c r="U120"/>
      <c r="V120"/>
    </row>
    <row r="121" spans="8:22" x14ac:dyDescent="0.3">
      <c r="H121">
        <v>7.176329</v>
      </c>
      <c r="I121">
        <v>6.9135419999999996</v>
      </c>
      <c r="S121"/>
      <c r="T121"/>
      <c r="U121"/>
      <c r="V121"/>
    </row>
    <row r="122" spans="8:22" x14ac:dyDescent="0.3">
      <c r="H122">
        <v>7.0608779999999998</v>
      </c>
      <c r="I122">
        <v>5.5912850000000001</v>
      </c>
      <c r="S122"/>
      <c r="T122"/>
      <c r="U122"/>
      <c r="V122"/>
    </row>
    <row r="123" spans="8:22" x14ac:dyDescent="0.3">
      <c r="H123">
        <v>5.3229170000000003</v>
      </c>
      <c r="I123">
        <v>4.6995690000000003</v>
      </c>
      <c r="S123"/>
      <c r="T123"/>
      <c r="U123"/>
      <c r="V123"/>
    </row>
    <row r="124" spans="8:22" x14ac:dyDescent="0.3">
      <c r="H124">
        <v>5.138973</v>
      </c>
      <c r="I124">
        <v>4.6888949999999996</v>
      </c>
      <c r="S124"/>
      <c r="T124"/>
      <c r="U124"/>
      <c r="V124"/>
    </row>
    <row r="125" spans="8:22" x14ac:dyDescent="0.3">
      <c r="H125">
        <v>5.1714399999999996</v>
      </c>
      <c r="I125">
        <v>4.5126949999999999</v>
      </c>
      <c r="S125"/>
      <c r="T125"/>
      <c r="U125"/>
      <c r="V125"/>
    </row>
    <row r="126" spans="8:22" x14ac:dyDescent="0.3">
      <c r="H126">
        <v>5.527164</v>
      </c>
      <c r="I126">
        <v>4.7787410000000001</v>
      </c>
      <c r="S126"/>
      <c r="T126"/>
      <c r="U126"/>
      <c r="V126"/>
    </row>
    <row r="127" spans="8:22" x14ac:dyDescent="0.3">
      <c r="H127">
        <v>7.2697019999999997</v>
      </c>
      <c r="I127">
        <v>6.0055389999999997</v>
      </c>
      <c r="S127"/>
      <c r="T127"/>
      <c r="U127"/>
      <c r="V127"/>
    </row>
    <row r="128" spans="8:22" x14ac:dyDescent="0.3">
      <c r="H128">
        <v>8.55321</v>
      </c>
      <c r="I128">
        <v>7.7669129999999997</v>
      </c>
      <c r="S128"/>
      <c r="T128"/>
      <c r="U128"/>
      <c r="V128"/>
    </row>
    <row r="129" spans="8:22" x14ac:dyDescent="0.3">
      <c r="H129">
        <v>9.8239649999999994</v>
      </c>
      <c r="I129">
        <v>9.9212500000000006</v>
      </c>
      <c r="S129"/>
      <c r="T129"/>
      <c r="U129"/>
      <c r="V129"/>
    </row>
    <row r="130" spans="8:22" x14ac:dyDescent="0.3">
      <c r="H130">
        <v>11.81565</v>
      </c>
      <c r="I130">
        <v>11.536858000000001</v>
      </c>
      <c r="S130"/>
      <c r="T130"/>
      <c r="U130"/>
      <c r="V130"/>
    </row>
    <row r="131" spans="8:22" x14ac:dyDescent="0.3">
      <c r="H131">
        <v>12.160491</v>
      </c>
      <c r="I131">
        <v>11.378359</v>
      </c>
      <c r="S131"/>
      <c r="T131"/>
      <c r="U131"/>
      <c r="V131"/>
    </row>
    <row r="132" spans="8:22" x14ac:dyDescent="0.3">
      <c r="H132">
        <v>11.414104</v>
      </c>
      <c r="I132">
        <v>9.8365050000000007</v>
      </c>
      <c r="S132"/>
      <c r="T132"/>
      <c r="U132"/>
      <c r="V132"/>
    </row>
    <row r="133" spans="8:22" x14ac:dyDescent="0.3">
      <c r="H133">
        <v>8.7537929999999999</v>
      </c>
      <c r="I133">
        <v>7.999765</v>
      </c>
      <c r="S133"/>
      <c r="T133"/>
      <c r="U133"/>
      <c r="V133"/>
    </row>
    <row r="134" spans="8:22" x14ac:dyDescent="0.3">
      <c r="H134">
        <v>5.8588389999999997</v>
      </c>
      <c r="I134">
        <v>5.8571730000000004</v>
      </c>
      <c r="S134"/>
      <c r="T134"/>
      <c r="U134"/>
      <c r="V134"/>
    </row>
    <row r="135" spans="8:22" x14ac:dyDescent="0.3">
      <c r="H135">
        <v>5.1850680000000002</v>
      </c>
      <c r="I135">
        <v>5.0109240000000002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2021-05-25T19:10:26Z</dcterms:modified>
</cp:coreProperties>
</file>