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BF59F55-DF71-47D5-8827-2C03416FC0E7}" xr6:coauthVersionLast="47" xr6:coauthVersionMax="47" xr10:uidLastSave="{00000000-0000-0000-0000-000000000000}"/>
  <bookViews>
    <workbookView xWindow="28680" yWindow="-7425" windowWidth="29040" windowHeight="17640" activeTab="8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03" i="15" l="1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9" i="15"/>
  <c r="R369" i="15"/>
  <c r="M369" i="15"/>
  <c r="H369" i="15"/>
  <c r="W368" i="15"/>
  <c r="R368" i="15"/>
  <c r="M368" i="15"/>
  <c r="H368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2" i="15"/>
  <c r="R322" i="15"/>
  <c r="M322" i="15"/>
  <c r="H322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W300" i="15"/>
  <c r="R300" i="15"/>
  <c r="M300" i="15"/>
  <c r="H300" i="15"/>
  <c r="W299" i="15"/>
  <c r="R299" i="15"/>
  <c r="M299" i="15"/>
  <c r="H299" i="15"/>
  <c r="W298" i="15"/>
  <c r="R298" i="15"/>
  <c r="M298" i="15"/>
  <c r="H298" i="15"/>
  <c r="W297" i="15"/>
  <c r="R297" i="15"/>
  <c r="M297" i="15"/>
  <c r="H297" i="15"/>
  <c r="W296" i="15"/>
  <c r="R296" i="15"/>
  <c r="M296" i="15"/>
  <c r="H296" i="15"/>
  <c r="W295" i="15"/>
  <c r="R295" i="15"/>
  <c r="M295" i="15"/>
  <c r="H295" i="15"/>
  <c r="W294" i="15"/>
  <c r="R294" i="15"/>
  <c r="M294" i="15"/>
  <c r="H294" i="15"/>
  <c r="W293" i="15"/>
  <c r="R293" i="15"/>
  <c r="M293" i="15"/>
  <c r="H293" i="15"/>
  <c r="W292" i="15"/>
  <c r="R292" i="15"/>
  <c r="M292" i="15"/>
  <c r="H292" i="15"/>
  <c r="W291" i="15"/>
  <c r="R291" i="15"/>
  <c r="M291" i="15"/>
  <c r="H291" i="15"/>
  <c r="W290" i="15"/>
  <c r="R290" i="15"/>
  <c r="M290" i="15"/>
  <c r="H290" i="15"/>
  <c r="W289" i="15"/>
  <c r="R289" i="15"/>
  <c r="M289" i="15"/>
  <c r="H289" i="15"/>
  <c r="W288" i="15"/>
  <c r="R288" i="15"/>
  <c r="M288" i="15"/>
  <c r="H288" i="15"/>
  <c r="W287" i="15"/>
  <c r="R287" i="15"/>
  <c r="M287" i="15"/>
  <c r="H287" i="15"/>
  <c r="W286" i="15"/>
  <c r="R286" i="15"/>
  <c r="M286" i="15"/>
  <c r="H286" i="15"/>
  <c r="W285" i="15"/>
  <c r="R285" i="15"/>
  <c r="M285" i="15"/>
  <c r="H285" i="15"/>
  <c r="W284" i="15"/>
  <c r="R284" i="15"/>
  <c r="M284" i="15"/>
  <c r="H284" i="15"/>
  <c r="W283" i="15"/>
  <c r="R283" i="15"/>
  <c r="M283" i="15"/>
  <c r="H283" i="15"/>
  <c r="W281" i="15"/>
  <c r="R281" i="15"/>
  <c r="M281" i="15"/>
  <c r="H281" i="15"/>
  <c r="W280" i="15"/>
  <c r="R280" i="15"/>
  <c r="M280" i="15"/>
  <c r="H280" i="15"/>
  <c r="W279" i="15"/>
  <c r="R279" i="15"/>
  <c r="M279" i="15"/>
  <c r="H279" i="15"/>
  <c r="W278" i="15"/>
  <c r="R278" i="15"/>
  <c r="M278" i="15"/>
  <c r="H278" i="15"/>
  <c r="W277" i="15"/>
  <c r="R277" i="15"/>
  <c r="M277" i="15"/>
  <c r="H277" i="15"/>
  <c r="W276" i="15"/>
  <c r="R276" i="15"/>
  <c r="M276" i="15"/>
  <c r="H276" i="15"/>
  <c r="W275" i="15"/>
  <c r="R275" i="15"/>
  <c r="M275" i="15"/>
  <c r="H275" i="15"/>
  <c r="W274" i="15"/>
  <c r="R274" i="15"/>
  <c r="M274" i="15"/>
  <c r="H274" i="15"/>
  <c r="W273" i="15"/>
  <c r="R273" i="15"/>
  <c r="M273" i="15"/>
  <c r="H273" i="15"/>
  <c r="W272" i="15"/>
  <c r="R272" i="15"/>
  <c r="M272" i="15"/>
  <c r="H272" i="15"/>
  <c r="W271" i="15"/>
  <c r="R271" i="15"/>
  <c r="M271" i="15"/>
  <c r="H271" i="15"/>
  <c r="W270" i="15"/>
  <c r="R270" i="15"/>
  <c r="M270" i="15"/>
  <c r="H270" i="15"/>
  <c r="W269" i="15"/>
  <c r="R269" i="15"/>
  <c r="M269" i="15"/>
  <c r="H269" i="15"/>
  <c r="W268" i="15"/>
  <c r="R268" i="15"/>
  <c r="M268" i="15"/>
  <c r="H268" i="15"/>
  <c r="W267" i="15"/>
  <c r="R267" i="15"/>
  <c r="M267" i="15"/>
  <c r="H267" i="15"/>
  <c r="W266" i="15"/>
  <c r="R266" i="15"/>
  <c r="M266" i="15"/>
  <c r="H266" i="15"/>
  <c r="W265" i="15"/>
  <c r="R265" i="15"/>
  <c r="M265" i="15"/>
  <c r="H265" i="15"/>
  <c r="W264" i="15"/>
  <c r="R264" i="15"/>
  <c r="M264" i="15"/>
  <c r="H264" i="15"/>
  <c r="W263" i="15"/>
  <c r="R263" i="15"/>
  <c r="M263" i="15"/>
  <c r="H263" i="15"/>
  <c r="W262" i="15"/>
  <c r="R262" i="15"/>
  <c r="M262" i="15"/>
  <c r="H262" i="15"/>
  <c r="W261" i="15"/>
  <c r="R261" i="15"/>
  <c r="M261" i="15"/>
  <c r="H261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6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201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BI47" i="15"/>
  <c r="Z47" i="15"/>
  <c r="Y47" i="15"/>
  <c r="X47" i="15"/>
  <c r="W47" i="15"/>
  <c r="U47" i="15"/>
  <c r="T47" i="15"/>
  <c r="S47" i="15"/>
  <c r="R47" i="15"/>
  <c r="P47" i="15"/>
  <c r="O47" i="15"/>
  <c r="N47" i="15"/>
  <c r="M47" i="15"/>
  <c r="K47" i="15"/>
  <c r="J47" i="15"/>
  <c r="I47" i="15"/>
  <c r="H47" i="15"/>
  <c r="BI46" i="15"/>
  <c r="Z46" i="15"/>
  <c r="Y46" i="15"/>
  <c r="X46" i="15"/>
  <c r="W46" i="15"/>
  <c r="U46" i="15"/>
  <c r="T46" i="15"/>
  <c r="S46" i="15"/>
  <c r="R46" i="15"/>
  <c r="P46" i="15"/>
  <c r="O46" i="15"/>
  <c r="N46" i="15"/>
  <c r="M46" i="15"/>
  <c r="K46" i="15"/>
  <c r="J46" i="15"/>
  <c r="I46" i="15"/>
  <c r="H46" i="15"/>
  <c r="BI45" i="15"/>
  <c r="Z45" i="15"/>
  <c r="Y45" i="15"/>
  <c r="X45" i="15"/>
  <c r="W45" i="15"/>
  <c r="U45" i="15"/>
  <c r="T45" i="15"/>
  <c r="S45" i="15"/>
  <c r="R45" i="15"/>
  <c r="P45" i="15"/>
  <c r="O45" i="15"/>
  <c r="N45" i="15"/>
  <c r="M45" i="15"/>
  <c r="K45" i="15"/>
  <c r="J45" i="15"/>
  <c r="I45" i="15"/>
  <c r="H45" i="15"/>
  <c r="W43" i="15"/>
  <c r="R43" i="15"/>
  <c r="M43" i="15"/>
  <c r="H43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BI3" i="15" s="1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10" i="14" l="1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<sst xmlns="http://schemas.openxmlformats.org/spreadsheetml/2006/main" count="14071" uniqueCount="508">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</sst>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%"/>
    <numFmt numFmtId="166" formatCode="0.0000"/>
    <numFmt numFmtId="167" formatCode="0.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5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5" fontId="0" fillId="6" borderId="0" xfId="1" applyNumberFormat="1" applyFont="1" applyFill="1"/>
    <xf numFmtId="2" fontId="0" fillId="3" borderId="0" xfId="0" applyNumberFormat="1" applyFill="1"/>
    <xf numFmtId="165" fontId="0" fillId="5" borderId="0" xfId="1" applyNumberFormat="1" applyFont="1" applyFill="1"/>
    <xf numFmtId="165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6" fontId="0" fillId="6" borderId="0" xfId="0" applyNumberFormat="1" applyFill="1"/>
    <xf numFmtId="166" fontId="0" fillId="7" borderId="0" xfId="0" applyNumberFormat="1" applyFill="1"/>
    <xf numFmtId="166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6" fontId="0" fillId="4" borderId="0" xfId="0" applyNumberFormat="1" applyFill="1"/>
    <xf numFmtId="166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5" fontId="0" fillId="9" borderId="0" xfId="1" applyNumberFormat="1" applyFont="1" applyFill="1"/>
    <xf numFmtId="166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7" fontId="0" fillId="2" borderId="0" xfId="0" applyNumberFormat="1" applyFill="1"/>
    <xf numFmtId="167" fontId="0" fillId="10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6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7" fontId="0" fillId="9" borderId="0" xfId="0" applyNumberFormat="1" applyFill="1"/>
    <xf numFmtId="165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7" fontId="0" fillId="6" borderId="0" xfId="0" applyNumberFormat="1" applyFill="1"/>
    <xf numFmtId="0" fontId="0" fillId="6" borderId="0" xfId="0" quotePrefix="1" applyFill="1"/>
    <xf numFmtId="167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5" fontId="0" fillId="10" borderId="0" xfId="1" applyNumberFormat="1" applyFont="1" applyFill="1" applyAlignment="1"/>
    <xf numFmtId="165" fontId="0" fillId="9" borderId="0" xfId="1" applyNumberFormat="1" applyFont="1" applyFill="1" applyAlignment="1"/>
    <xf numFmtId="168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5" fontId="0" fillId="6" borderId="0" xfId="1" applyNumberFormat="1" applyFont="1" applyFill="1" applyAlignment="1"/>
    <xf numFmtId="165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0" borderId="0" xfId="0" applyNumberFormat="1" applyFill="1" applyAlignment="1">
      <alignment vertical="top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" fontId="0" fillId="0" borderId="0" xfId="0" applyNumberFormat="1"/>
    <xf numFmtId="167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0" fontId="2" fillId="12" borderId="0" xfId="0" applyFont="1" applyFill="1" applyAlignment="1">
      <alignment horizontal="center"/>
    </xf>
    <xf numFmtId="167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7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5" fontId="0" fillId="9" borderId="0" xfId="1" applyNumberFormat="1" applyFont="1" applyFill="1" applyAlignment="1">
      <alignment vertical="top"/>
    </xf>
    <xf numFmtId="166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7" fontId="0" fillId="6" borderId="0" xfId="0" applyNumberFormat="1" applyFill="1" applyAlignment="1">
      <alignment vertical="top"/>
    </xf>
    <xf numFmtId="168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5" fontId="0" fillId="6" borderId="0" xfId="1" applyNumberFormat="1" applyFont="1" applyFill="1" applyAlignment="1">
      <alignment vertical="top"/>
    </xf>
    <xf numFmtId="166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7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8" fontId="0" fillId="6" borderId="0" xfId="0" applyNumberFormat="1" applyFill="1"/>
    <xf numFmtId="16" fontId="0" fillId="0" borderId="0" xfId="0" applyNumberFormat="1" applyAlignment="1">
      <alignment wrapText="1"/>
    </xf>
    <xf numFmtId="10" fontId="0" fillId="6" borderId="0" xfId="1" applyNumberFormat="1" applyFont="1" applyFill="1"/>
    <xf numFmtId="10" fontId="0" fillId="9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22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22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21" t="s">
        <v>284</v>
      </c>
      <c r="E7" s="121"/>
      <c r="F7" s="122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21" t="s">
        <v>284</v>
      </c>
      <c r="E8" s="121"/>
      <c r="F8" s="122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21" t="s">
        <v>284</v>
      </c>
      <c r="E9" s="121"/>
      <c r="F9" s="122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21" t="s">
        <v>284</v>
      </c>
      <c r="E10" s="121"/>
      <c r="F10" s="122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21"/>
      <c r="E11" s="121"/>
      <c r="F11" s="122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21"/>
      <c r="E12" s="121"/>
      <c r="F12" s="122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23"/>
    <col min="29" max="29" width="8.88671875" style="124"/>
    <col min="30" max="30" width="8.88671875" style="125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14" t="s">
        <v>32</v>
      </c>
      <c r="Z3" s="114"/>
      <c r="AA3" s="120" t="s">
        <v>33</v>
      </c>
      <c r="AB3" s="120"/>
      <c r="AC3" s="126" t="s">
        <v>16</v>
      </c>
      <c r="AD3" s="126"/>
      <c r="AE3" s="116" t="s">
        <v>34</v>
      </c>
      <c r="AF3" s="116"/>
      <c r="AG3" s="114" t="s">
        <v>14</v>
      </c>
      <c r="AH3" s="114"/>
      <c r="AI3" s="118" t="s">
        <v>33</v>
      </c>
      <c r="AJ3" s="118"/>
      <c r="AK3" s="119" t="s">
        <v>16</v>
      </c>
      <c r="AL3" s="119"/>
      <c r="AM3" s="116" t="s">
        <v>34</v>
      </c>
      <c r="AN3" s="116"/>
      <c r="AP3" s="21" t="s">
        <v>19</v>
      </c>
      <c r="AQ3" s="114" t="s">
        <v>14</v>
      </c>
      <c r="AR3" s="114"/>
      <c r="AS3" s="120" t="s">
        <v>33</v>
      </c>
      <c r="AT3" s="120"/>
      <c r="AU3" s="119" t="s">
        <v>16</v>
      </c>
      <c r="AV3" s="119"/>
      <c r="AW3" s="116" t="s">
        <v>34</v>
      </c>
      <c r="AX3" s="116"/>
      <c r="AY3" s="114" t="s">
        <v>14</v>
      </c>
      <c r="AZ3" s="114"/>
      <c r="BA3" s="118" t="s">
        <v>33</v>
      </c>
      <c r="BB3" s="118"/>
      <c r="BC3" s="119" t="s">
        <v>16</v>
      </c>
      <c r="BD3" s="119"/>
      <c r="BE3" s="116" t="s">
        <v>34</v>
      </c>
      <c r="BF3" s="116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Y3:Z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5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22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22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22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5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22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54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22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22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22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22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21" t="s">
        <v>252</v>
      </c>
      <c r="F5" s="122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21" t="s">
        <v>254</v>
      </c>
      <c r="F6" s="122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21"/>
      <c r="F7" s="122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21"/>
      <c r="F8" s="122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21" t="s">
        <v>256</v>
      </c>
      <c r="F9" s="122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21" t="s">
        <v>257</v>
      </c>
      <c r="F10" s="122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21" t="s">
        <v>258</v>
      </c>
      <c r="F11" s="122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21"/>
      <c r="F12" s="122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21" t="s">
        <v>260</v>
      </c>
      <c r="F13" s="122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21" t="s">
        <v>261</v>
      </c>
      <c r="F14" s="122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21" t="s">
        <v>262</v>
      </c>
      <c r="F15" s="122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21"/>
      <c r="F16" s="122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03"/>
  <sheetViews>
    <sheetView workbookViewId="0">
      <pane ySplit="3" topLeftCell="A220" activePane="bottomLeft" state="frozen"/>
      <selection pane="bottomLeft" activeCell="D231" sqref="D231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MIN(BI6:BI419)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x14ac:dyDescent="0.3">
      <c r="A42" s="1"/>
      <c r="D42" s="121"/>
      <c r="E42" s="121"/>
      <c r="F42" s="122"/>
      <c r="G42" s="7"/>
      <c r="H42" s="7"/>
      <c r="I42" s="7"/>
      <c r="J42" s="7"/>
      <c r="K42" s="7"/>
      <c r="L42" s="58"/>
      <c r="M42" s="7"/>
      <c r="N42" s="7"/>
      <c r="O42" s="7"/>
      <c r="P42" s="7"/>
      <c r="Q42" s="7"/>
      <c r="R42" s="7"/>
      <c r="S42" s="7"/>
      <c r="T42" s="7"/>
      <c r="U42" s="7"/>
      <c r="AA42" s="24"/>
      <c r="AB42" s="24"/>
      <c r="AC42" s="24"/>
      <c r="AD42" s="24"/>
      <c r="AE42" s="24"/>
      <c r="AF42" s="24"/>
      <c r="AG42" s="24"/>
      <c r="AH42" s="24"/>
      <c r="AI42" s="2"/>
      <c r="AJ42" s="2"/>
      <c r="AK42" s="2"/>
      <c r="AL42" s="2"/>
      <c r="AM42" s="2"/>
      <c r="AN42" s="2"/>
      <c r="AO42" s="2"/>
      <c r="AP42" s="2"/>
      <c r="AR42" s="33"/>
      <c r="AS42" s="24"/>
      <c r="AT42" s="24"/>
      <c r="AU42" s="24"/>
      <c r="AV42" s="24"/>
      <c r="AW42" s="24"/>
      <c r="AX42" s="24"/>
      <c r="AY42" s="24"/>
      <c r="AZ42" s="24"/>
      <c r="BA42" s="2"/>
      <c r="BB42" s="2"/>
      <c r="BC42" s="2"/>
      <c r="BD42" s="2"/>
      <c r="BE42" s="2"/>
      <c r="BF42" s="2"/>
      <c r="BG42" s="2"/>
      <c r="BH42" s="2"/>
      <c r="BK42" s="24"/>
      <c r="BL42" s="24"/>
      <c r="BM42" s="24"/>
      <c r="BN42" s="24"/>
      <c r="BO42" s="24"/>
      <c r="BP42" s="24"/>
      <c r="BQ42" s="24"/>
      <c r="BR42" s="24"/>
    </row>
    <row r="43" spans="1:78" x14ac:dyDescent="0.3">
      <c r="A43" s="1" t="s">
        <v>55</v>
      </c>
      <c r="B43">
        <v>23773363</v>
      </c>
      <c r="C43" t="s">
        <v>56</v>
      </c>
      <c r="D43" t="s">
        <v>57</v>
      </c>
      <c r="G43" s="5">
        <v>-9.5</v>
      </c>
      <c r="H43" s="5" t="str">
        <f t="shared" ref="H43:H55" si="17">IF(G43&gt;0.8,"VG",IF(G43&gt;0.7,"G",IF(G43&gt;0.45,"S","NS")))</f>
        <v>NS</v>
      </c>
      <c r="L43" s="8">
        <v>-0.58399999999999996</v>
      </c>
      <c r="M43" s="15" t="str">
        <f t="shared" ref="M43:M55" si="18">IF(ABS(L43)&lt;5%,"VG",IF(ABS(L43)&lt;10%,"G",IF(ABS(L43)&lt;15%,"S","NS")))</f>
        <v>NS</v>
      </c>
      <c r="Q43" s="6">
        <v>1.0109999999999999</v>
      </c>
      <c r="R43" s="6" t="str">
        <f t="shared" ref="R43:R55" si="19">IF(Q43&lt;=0.5,"VG",IF(Q43&lt;=0.6,"G",IF(Q43&lt;=0.7,"S","NS")))</f>
        <v>NS</v>
      </c>
      <c r="V43" s="7">
        <v>0.42399999999999999</v>
      </c>
      <c r="W43" s="7" t="str">
        <f t="shared" ref="W43:W55" si="20">IF(V43&gt;0.85,"VG",IF(V43&gt;0.75,"G",IF(V43&gt;0.6,"S","NS")))</f>
        <v>NS</v>
      </c>
      <c r="AA43" s="22"/>
      <c r="AB43" s="22"/>
      <c r="AC43" s="31"/>
      <c r="AD43" s="31"/>
      <c r="AE43" s="32"/>
      <c r="AF43" s="32"/>
      <c r="AG43" s="24"/>
      <c r="AH43" s="24"/>
      <c r="AI43" s="25"/>
      <c r="AJ43" s="25"/>
      <c r="AK43" s="29"/>
      <c r="AL43" s="29"/>
      <c r="AM43" s="30"/>
      <c r="AN43" s="30"/>
      <c r="AO43" s="2"/>
      <c r="AP43" s="2"/>
      <c r="AR43" s="33"/>
      <c r="AS43" s="22"/>
      <c r="AT43" s="22"/>
      <c r="AU43" s="31"/>
      <c r="AV43" s="31"/>
      <c r="AW43" s="32"/>
      <c r="AX43" s="32"/>
      <c r="AY43" s="24"/>
      <c r="AZ43" s="24"/>
      <c r="BA43" s="25"/>
      <c r="BB43" s="25"/>
      <c r="BC43" s="29"/>
      <c r="BD43" s="29"/>
      <c r="BE43" s="30"/>
      <c r="BF43" s="30"/>
      <c r="BG43" s="2"/>
      <c r="BH43" s="2"/>
      <c r="BK43" s="24"/>
      <c r="BL43" s="24"/>
      <c r="BM43" s="24"/>
      <c r="BN43" s="24"/>
      <c r="BO43" s="24"/>
      <c r="BP43" s="24"/>
      <c r="BQ43" s="24"/>
      <c r="BR43" s="24"/>
    </row>
    <row r="44" spans="1:78" x14ac:dyDescent="0.3">
      <c r="A44" s="1"/>
      <c r="M44" s="15"/>
      <c r="AA44" s="22"/>
      <c r="AB44" s="22"/>
      <c r="AC44" s="31"/>
      <c r="AD44" s="31"/>
      <c r="AE44" s="32"/>
      <c r="AF44" s="32"/>
      <c r="AG44" s="24"/>
      <c r="AH44" s="24"/>
      <c r="AI44" s="25"/>
      <c r="AJ44" s="25"/>
      <c r="AK44" s="29"/>
      <c r="AL44" s="29"/>
      <c r="AM44" s="30"/>
      <c r="AN44" s="30"/>
      <c r="AO44" s="2"/>
      <c r="AP44" s="2"/>
      <c r="AR44" s="33"/>
      <c r="AS44" s="22"/>
      <c r="AT44" s="22"/>
      <c r="AU44" s="31"/>
      <c r="AV44" s="31"/>
      <c r="AW44" s="32"/>
      <c r="AX44" s="32"/>
      <c r="AY44" s="24"/>
      <c r="AZ44" s="24"/>
      <c r="BA44" s="25"/>
      <c r="BB44" s="25"/>
      <c r="BC44" s="29"/>
      <c r="BD44" s="29"/>
      <c r="BE44" s="30"/>
      <c r="BF44" s="30"/>
      <c r="BG44" s="2"/>
      <c r="BH44" s="2"/>
      <c r="BK44" s="24"/>
      <c r="BL44" s="24"/>
      <c r="BM44" s="24"/>
      <c r="BN44" s="24"/>
      <c r="BO44" s="24"/>
      <c r="BP44" s="24"/>
      <c r="BQ44" s="24"/>
      <c r="BR44" s="24"/>
    </row>
    <row r="45" spans="1:78" s="42" customFormat="1" ht="28.8" x14ac:dyDescent="0.3">
      <c r="A45" s="41">
        <v>14158790</v>
      </c>
      <c r="B45" s="42">
        <v>23773393</v>
      </c>
      <c r="C45" s="43" t="s">
        <v>323</v>
      </c>
      <c r="D45" s="42" t="s">
        <v>75</v>
      </c>
      <c r="F45" s="127"/>
      <c r="G45" s="44">
        <v>0.69399999999999995</v>
      </c>
      <c r="H45" s="44" t="str">
        <f t="shared" si="17"/>
        <v>S</v>
      </c>
      <c r="I45" s="44" t="str">
        <f t="shared" ref="I45:I55" si="21">AJ45</f>
        <v>S</v>
      </c>
      <c r="J45" s="44" t="str">
        <f t="shared" ref="J45:J55" si="22">BB45</f>
        <v>G</v>
      </c>
      <c r="K45" s="44" t="str">
        <f t="shared" ref="K45:K55" si="23">BT45</f>
        <v>G</v>
      </c>
      <c r="L45" s="45">
        <v>2E-3</v>
      </c>
      <c r="M45" s="44" t="str">
        <f t="shared" si="18"/>
        <v>VG</v>
      </c>
      <c r="N45" s="44" t="str">
        <f t="shared" ref="N45:N55" si="24">AO45</f>
        <v>G</v>
      </c>
      <c r="O45" s="44" t="str">
        <f t="shared" ref="O45:O55" si="25">BD45</f>
        <v>G</v>
      </c>
      <c r="P45" s="44" t="str">
        <f t="shared" ref="P45:P55" si="26">BY45</f>
        <v>G</v>
      </c>
      <c r="Q45" s="44">
        <v>0.55200000000000005</v>
      </c>
      <c r="R45" s="44" t="str">
        <f t="shared" si="19"/>
        <v>G</v>
      </c>
      <c r="S45" s="44" t="str">
        <f t="shared" ref="S45:S55" si="27">AN45</f>
        <v>G</v>
      </c>
      <c r="T45" s="44" t="str">
        <f t="shared" ref="T45:T55" si="28">BF45</f>
        <v>VG</v>
      </c>
      <c r="U45" s="44" t="str">
        <f t="shared" ref="U45:U55" si="29">BX45</f>
        <v>VG</v>
      </c>
      <c r="V45" s="44">
        <v>0.71799999999999997</v>
      </c>
      <c r="W45" s="44" t="str">
        <f t="shared" si="20"/>
        <v>S</v>
      </c>
      <c r="X45" s="44" t="str">
        <f t="shared" ref="X45:X55" si="30">AP45</f>
        <v>S</v>
      </c>
      <c r="Y45" s="44" t="str">
        <f t="shared" ref="Y45:Y55" si="31">BH45</f>
        <v>G</v>
      </c>
      <c r="Z45" s="44" t="str">
        <f t="shared" ref="Z45:Z55" si="32">BZ45</f>
        <v>G</v>
      </c>
      <c r="AA45" s="46">
        <v>0.73826421128751596</v>
      </c>
      <c r="AB45" s="46">
        <v>0.68764690136602502</v>
      </c>
      <c r="AC45" s="46">
        <v>7.6075962877986996</v>
      </c>
      <c r="AD45" s="46">
        <v>3.4185755354494298</v>
      </c>
      <c r="AE45" s="46">
        <v>0.51160120085129301</v>
      </c>
      <c r="AF45" s="46">
        <v>0.55888558635374996</v>
      </c>
      <c r="AG45" s="46">
        <v>0.80425822209953401</v>
      </c>
      <c r="AH45" s="46">
        <v>0.71702551703780304</v>
      </c>
      <c r="AI45" s="47" t="s">
        <v>41</v>
      </c>
      <c r="AJ45" s="47" t="s">
        <v>42</v>
      </c>
      <c r="AK45" s="47" t="s">
        <v>41</v>
      </c>
      <c r="AL45" s="47" t="s">
        <v>43</v>
      </c>
      <c r="AM45" s="47" t="s">
        <v>41</v>
      </c>
      <c r="AN45" s="47" t="s">
        <v>41</v>
      </c>
      <c r="AO45" s="47" t="s">
        <v>41</v>
      </c>
      <c r="AP45" s="47" t="s">
        <v>42</v>
      </c>
      <c r="AR45" s="48" t="s">
        <v>44</v>
      </c>
      <c r="AS45" s="46">
        <v>0.73520929581453698</v>
      </c>
      <c r="AT45" s="46">
        <v>0.75118898337791196</v>
      </c>
      <c r="AU45" s="46">
        <v>8.0861336842206004</v>
      </c>
      <c r="AV45" s="46">
        <v>7.9465833675547897</v>
      </c>
      <c r="AW45" s="46">
        <v>0.51457818082917495</v>
      </c>
      <c r="AX45" s="46">
        <v>0.49880959956890197</v>
      </c>
      <c r="AY45" s="46">
        <v>0.80222190842627705</v>
      </c>
      <c r="AZ45" s="46">
        <v>0.81279403757242896</v>
      </c>
      <c r="BA45" s="47" t="s">
        <v>41</v>
      </c>
      <c r="BB45" s="47" t="s">
        <v>41</v>
      </c>
      <c r="BC45" s="47" t="s">
        <v>41</v>
      </c>
      <c r="BD45" s="47" t="s">
        <v>41</v>
      </c>
      <c r="BE45" s="47" t="s">
        <v>41</v>
      </c>
      <c r="BF45" s="47" t="s">
        <v>43</v>
      </c>
      <c r="BG45" s="47" t="s">
        <v>41</v>
      </c>
      <c r="BH45" s="47" t="s">
        <v>41</v>
      </c>
      <c r="BI45" s="42">
        <f t="shared" ref="BI45:BI55" si="33">IF(BJ45=AR45,1,0)</f>
        <v>1</v>
      </c>
      <c r="BJ45" s="42" t="s">
        <v>44</v>
      </c>
      <c r="BK45" s="46">
        <v>0.73593302929872295</v>
      </c>
      <c r="BL45" s="46">
        <v>0.75000401917089399</v>
      </c>
      <c r="BM45" s="46">
        <v>9.9614971936286505</v>
      </c>
      <c r="BN45" s="46">
        <v>9.4196893225000498</v>
      </c>
      <c r="BO45" s="46">
        <v>0.51387446978934104</v>
      </c>
      <c r="BP45" s="46">
        <v>0.49999598081295199</v>
      </c>
      <c r="BQ45" s="46">
        <v>0.80755704914537996</v>
      </c>
      <c r="BR45" s="46">
        <v>0.81135155731168696</v>
      </c>
      <c r="BS45" s="42" t="s">
        <v>41</v>
      </c>
      <c r="BT45" s="42" t="s">
        <v>41</v>
      </c>
      <c r="BU45" s="42" t="s">
        <v>41</v>
      </c>
      <c r="BV45" s="42" t="s">
        <v>41</v>
      </c>
      <c r="BW45" s="42" t="s">
        <v>41</v>
      </c>
      <c r="BX45" s="42" t="s">
        <v>43</v>
      </c>
      <c r="BY45" s="42" t="s">
        <v>41</v>
      </c>
      <c r="BZ45" s="42" t="s">
        <v>41</v>
      </c>
    </row>
    <row r="46" spans="1:78" s="42" customFormat="1" ht="28.8" x14ac:dyDescent="0.3">
      <c r="A46" s="41">
        <v>14158790</v>
      </c>
      <c r="B46" s="42">
        <v>23773393</v>
      </c>
      <c r="C46" s="43" t="s">
        <v>323</v>
      </c>
      <c r="D46" s="42" t="s">
        <v>147</v>
      </c>
      <c r="F46" s="96"/>
      <c r="G46" s="44">
        <v>0.7</v>
      </c>
      <c r="H46" s="44" t="str">
        <f t="shared" si="17"/>
        <v>S</v>
      </c>
      <c r="I46" s="44" t="str">
        <f t="shared" si="21"/>
        <v>S</v>
      </c>
      <c r="J46" s="44" t="str">
        <f t="shared" si="22"/>
        <v>G</v>
      </c>
      <c r="K46" s="44" t="str">
        <f t="shared" si="23"/>
        <v>G</v>
      </c>
      <c r="L46" s="45">
        <v>-7.0000000000000001E-3</v>
      </c>
      <c r="M46" s="44" t="str">
        <f t="shared" si="18"/>
        <v>VG</v>
      </c>
      <c r="N46" s="44" t="str">
        <f t="shared" si="24"/>
        <v>G</v>
      </c>
      <c r="O46" s="44" t="str">
        <f t="shared" si="25"/>
        <v>G</v>
      </c>
      <c r="P46" s="44" t="str">
        <f t="shared" si="26"/>
        <v>G</v>
      </c>
      <c r="Q46" s="44">
        <v>0.55000000000000004</v>
      </c>
      <c r="R46" s="44" t="str">
        <f t="shared" si="19"/>
        <v>G</v>
      </c>
      <c r="S46" s="44" t="str">
        <f t="shared" si="27"/>
        <v>G</v>
      </c>
      <c r="T46" s="44" t="str">
        <f t="shared" si="28"/>
        <v>VG</v>
      </c>
      <c r="U46" s="44" t="str">
        <f t="shared" si="29"/>
        <v>VG</v>
      </c>
      <c r="V46" s="44">
        <v>0.73</v>
      </c>
      <c r="W46" s="44" t="str">
        <f t="shared" si="20"/>
        <v>S</v>
      </c>
      <c r="X46" s="44" t="str">
        <f t="shared" si="30"/>
        <v>S</v>
      </c>
      <c r="Y46" s="44" t="str">
        <f t="shared" si="31"/>
        <v>G</v>
      </c>
      <c r="Z46" s="44" t="str">
        <f t="shared" si="32"/>
        <v>G</v>
      </c>
      <c r="AA46" s="46">
        <v>0.73826421128751596</v>
      </c>
      <c r="AB46" s="46">
        <v>0.68764690136602502</v>
      </c>
      <c r="AC46" s="46">
        <v>7.6075962877986996</v>
      </c>
      <c r="AD46" s="46">
        <v>3.4185755354494298</v>
      </c>
      <c r="AE46" s="46">
        <v>0.51160120085129301</v>
      </c>
      <c r="AF46" s="46">
        <v>0.55888558635374996</v>
      </c>
      <c r="AG46" s="46">
        <v>0.80425822209953401</v>
      </c>
      <c r="AH46" s="46">
        <v>0.71702551703780304</v>
      </c>
      <c r="AI46" s="47" t="s">
        <v>41</v>
      </c>
      <c r="AJ46" s="47" t="s">
        <v>42</v>
      </c>
      <c r="AK46" s="47" t="s">
        <v>41</v>
      </c>
      <c r="AL46" s="47" t="s">
        <v>43</v>
      </c>
      <c r="AM46" s="47" t="s">
        <v>41</v>
      </c>
      <c r="AN46" s="47" t="s">
        <v>41</v>
      </c>
      <c r="AO46" s="47" t="s">
        <v>41</v>
      </c>
      <c r="AP46" s="47" t="s">
        <v>42</v>
      </c>
      <c r="AR46" s="48" t="s">
        <v>44</v>
      </c>
      <c r="AS46" s="46">
        <v>0.73520929581453698</v>
      </c>
      <c r="AT46" s="46">
        <v>0.75118898337791196</v>
      </c>
      <c r="AU46" s="46">
        <v>8.0861336842206004</v>
      </c>
      <c r="AV46" s="46">
        <v>7.9465833675547897</v>
      </c>
      <c r="AW46" s="46">
        <v>0.51457818082917495</v>
      </c>
      <c r="AX46" s="46">
        <v>0.49880959956890197</v>
      </c>
      <c r="AY46" s="46">
        <v>0.80222190842627705</v>
      </c>
      <c r="AZ46" s="46">
        <v>0.81279403757242896</v>
      </c>
      <c r="BA46" s="47" t="s">
        <v>41</v>
      </c>
      <c r="BB46" s="47" t="s">
        <v>41</v>
      </c>
      <c r="BC46" s="47" t="s">
        <v>41</v>
      </c>
      <c r="BD46" s="47" t="s">
        <v>41</v>
      </c>
      <c r="BE46" s="47" t="s">
        <v>41</v>
      </c>
      <c r="BF46" s="47" t="s">
        <v>43</v>
      </c>
      <c r="BG46" s="47" t="s">
        <v>41</v>
      </c>
      <c r="BH46" s="47" t="s">
        <v>41</v>
      </c>
      <c r="BI46" s="42">
        <f t="shared" si="33"/>
        <v>1</v>
      </c>
      <c r="BJ46" s="42" t="s">
        <v>44</v>
      </c>
      <c r="BK46" s="46">
        <v>0.73593302929872295</v>
      </c>
      <c r="BL46" s="46">
        <v>0.75000401917089399</v>
      </c>
      <c r="BM46" s="46">
        <v>9.9614971936286505</v>
      </c>
      <c r="BN46" s="46">
        <v>9.4196893225000498</v>
      </c>
      <c r="BO46" s="46">
        <v>0.51387446978934104</v>
      </c>
      <c r="BP46" s="46">
        <v>0.49999598081295199</v>
      </c>
      <c r="BQ46" s="46">
        <v>0.80755704914537996</v>
      </c>
      <c r="BR46" s="46">
        <v>0.81135155731168696</v>
      </c>
      <c r="BS46" s="42" t="s">
        <v>41</v>
      </c>
      <c r="BT46" s="42" t="s">
        <v>41</v>
      </c>
      <c r="BU46" s="42" t="s">
        <v>41</v>
      </c>
      <c r="BV46" s="42" t="s">
        <v>41</v>
      </c>
      <c r="BW46" s="42" t="s">
        <v>41</v>
      </c>
      <c r="BX46" s="42" t="s">
        <v>43</v>
      </c>
      <c r="BY46" s="42" t="s">
        <v>41</v>
      </c>
      <c r="BZ46" s="42" t="s">
        <v>41</v>
      </c>
    </row>
    <row r="47" spans="1:78" s="129" customFormat="1" ht="28.8" x14ac:dyDescent="0.3">
      <c r="A47" s="128">
        <v>14158790</v>
      </c>
      <c r="B47" s="129">
        <v>23773393</v>
      </c>
      <c r="C47" s="130" t="s">
        <v>323</v>
      </c>
      <c r="D47" s="129" t="s">
        <v>155</v>
      </c>
      <c r="F47" s="131"/>
      <c r="G47" s="132">
        <v>0.64</v>
      </c>
      <c r="H47" s="132" t="str">
        <f t="shared" si="17"/>
        <v>S</v>
      </c>
      <c r="I47" s="132" t="str">
        <f t="shared" si="21"/>
        <v>S</v>
      </c>
      <c r="J47" s="132" t="str">
        <f t="shared" si="22"/>
        <v>G</v>
      </c>
      <c r="K47" s="132" t="str">
        <f t="shared" si="23"/>
        <v>G</v>
      </c>
      <c r="L47" s="133">
        <v>-0.16089999999999999</v>
      </c>
      <c r="M47" s="132" t="str">
        <f t="shared" si="18"/>
        <v>NS</v>
      </c>
      <c r="N47" s="132" t="str">
        <f t="shared" si="24"/>
        <v>G</v>
      </c>
      <c r="O47" s="132" t="str">
        <f t="shared" si="25"/>
        <v>G</v>
      </c>
      <c r="P47" s="132" t="str">
        <f t="shared" si="26"/>
        <v>G</v>
      </c>
      <c r="Q47" s="132">
        <v>0.59</v>
      </c>
      <c r="R47" s="132" t="str">
        <f t="shared" si="19"/>
        <v>G</v>
      </c>
      <c r="S47" s="132" t="str">
        <f t="shared" si="27"/>
        <v>G</v>
      </c>
      <c r="T47" s="132" t="str">
        <f t="shared" si="28"/>
        <v>VG</v>
      </c>
      <c r="U47" s="132" t="str">
        <f t="shared" si="29"/>
        <v>VG</v>
      </c>
      <c r="V47" s="132">
        <v>0.69</v>
      </c>
      <c r="W47" s="132" t="str">
        <f t="shared" si="20"/>
        <v>S</v>
      </c>
      <c r="X47" s="132" t="str">
        <f t="shared" si="30"/>
        <v>S</v>
      </c>
      <c r="Y47" s="132" t="str">
        <f t="shared" si="31"/>
        <v>G</v>
      </c>
      <c r="Z47" s="132" t="str">
        <f t="shared" si="32"/>
        <v>G</v>
      </c>
      <c r="AA47" s="134">
        <v>0.73826421128751596</v>
      </c>
      <c r="AB47" s="134">
        <v>0.68764690136602502</v>
      </c>
      <c r="AC47" s="134">
        <v>7.6075962877986996</v>
      </c>
      <c r="AD47" s="134">
        <v>3.4185755354494298</v>
      </c>
      <c r="AE47" s="134">
        <v>0.51160120085129301</v>
      </c>
      <c r="AF47" s="134">
        <v>0.55888558635374996</v>
      </c>
      <c r="AG47" s="134">
        <v>0.80425822209953401</v>
      </c>
      <c r="AH47" s="134">
        <v>0.71702551703780304</v>
      </c>
      <c r="AI47" s="135" t="s">
        <v>41</v>
      </c>
      <c r="AJ47" s="135" t="s">
        <v>42</v>
      </c>
      <c r="AK47" s="135" t="s">
        <v>41</v>
      </c>
      <c r="AL47" s="135" t="s">
        <v>43</v>
      </c>
      <c r="AM47" s="135" t="s">
        <v>41</v>
      </c>
      <c r="AN47" s="135" t="s">
        <v>41</v>
      </c>
      <c r="AO47" s="135" t="s">
        <v>41</v>
      </c>
      <c r="AP47" s="135" t="s">
        <v>42</v>
      </c>
      <c r="AR47" s="136" t="s">
        <v>44</v>
      </c>
      <c r="AS47" s="134">
        <v>0.73520929581453698</v>
      </c>
      <c r="AT47" s="134">
        <v>0.75118898337791196</v>
      </c>
      <c r="AU47" s="134">
        <v>8.0861336842206004</v>
      </c>
      <c r="AV47" s="134">
        <v>7.9465833675547897</v>
      </c>
      <c r="AW47" s="134">
        <v>0.51457818082917495</v>
      </c>
      <c r="AX47" s="134">
        <v>0.49880959956890197</v>
      </c>
      <c r="AY47" s="134">
        <v>0.80222190842627705</v>
      </c>
      <c r="AZ47" s="134">
        <v>0.81279403757242896</v>
      </c>
      <c r="BA47" s="135" t="s">
        <v>41</v>
      </c>
      <c r="BB47" s="135" t="s">
        <v>41</v>
      </c>
      <c r="BC47" s="135" t="s">
        <v>41</v>
      </c>
      <c r="BD47" s="135" t="s">
        <v>41</v>
      </c>
      <c r="BE47" s="135" t="s">
        <v>41</v>
      </c>
      <c r="BF47" s="135" t="s">
        <v>43</v>
      </c>
      <c r="BG47" s="135" t="s">
        <v>41</v>
      </c>
      <c r="BH47" s="135" t="s">
        <v>41</v>
      </c>
      <c r="BI47" s="129">
        <f t="shared" si="33"/>
        <v>1</v>
      </c>
      <c r="BJ47" s="129" t="s">
        <v>44</v>
      </c>
      <c r="BK47" s="134">
        <v>0.73593302929872295</v>
      </c>
      <c r="BL47" s="134">
        <v>0.75000401917089399</v>
      </c>
      <c r="BM47" s="134">
        <v>9.9614971936286505</v>
      </c>
      <c r="BN47" s="134">
        <v>9.4196893225000498</v>
      </c>
      <c r="BO47" s="134">
        <v>0.51387446978934104</v>
      </c>
      <c r="BP47" s="134">
        <v>0.49999598081295199</v>
      </c>
      <c r="BQ47" s="134">
        <v>0.80755704914537996</v>
      </c>
      <c r="BR47" s="134">
        <v>0.81135155731168696</v>
      </c>
      <c r="BS47" s="129" t="s">
        <v>41</v>
      </c>
      <c r="BT47" s="129" t="s">
        <v>41</v>
      </c>
      <c r="BU47" s="129" t="s">
        <v>41</v>
      </c>
      <c r="BV47" s="129" t="s">
        <v>41</v>
      </c>
      <c r="BW47" s="129" t="s">
        <v>41</v>
      </c>
      <c r="BX47" s="129" t="s">
        <v>43</v>
      </c>
      <c r="BY47" s="129" t="s">
        <v>41</v>
      </c>
      <c r="BZ47" s="129" t="s">
        <v>41</v>
      </c>
    </row>
    <row r="48" spans="1:78" s="42" customFormat="1" ht="28.8" x14ac:dyDescent="0.3">
      <c r="A48" s="41">
        <v>14158790</v>
      </c>
      <c r="B48" s="42">
        <v>23773393</v>
      </c>
      <c r="C48" s="43" t="s">
        <v>323</v>
      </c>
      <c r="D48" s="42" t="s">
        <v>185</v>
      </c>
      <c r="E48" s="42" t="s">
        <v>324</v>
      </c>
      <c r="F48" s="96"/>
      <c r="G48" s="44">
        <v>0.77</v>
      </c>
      <c r="H48" s="44" t="str">
        <f t="shared" si="17"/>
        <v>G</v>
      </c>
      <c r="I48" s="44" t="str">
        <f t="shared" si="21"/>
        <v>S</v>
      </c>
      <c r="J48" s="44" t="str">
        <f t="shared" si="22"/>
        <v>G</v>
      </c>
      <c r="K48" s="44" t="str">
        <f t="shared" si="23"/>
        <v>G</v>
      </c>
      <c r="L48" s="45">
        <v>-1.23E-2</v>
      </c>
      <c r="M48" s="44" t="str">
        <f t="shared" si="18"/>
        <v>VG</v>
      </c>
      <c r="N48" s="44" t="str">
        <f t="shared" si="24"/>
        <v>G</v>
      </c>
      <c r="O48" s="44" t="str">
        <f t="shared" si="25"/>
        <v>G</v>
      </c>
      <c r="P48" s="44" t="str">
        <f t="shared" si="26"/>
        <v>G</v>
      </c>
      <c r="Q48" s="44">
        <v>0.48</v>
      </c>
      <c r="R48" s="44" t="str">
        <f t="shared" si="19"/>
        <v>VG</v>
      </c>
      <c r="S48" s="44" t="str">
        <f t="shared" si="27"/>
        <v>G</v>
      </c>
      <c r="T48" s="44" t="str">
        <f t="shared" si="28"/>
        <v>VG</v>
      </c>
      <c r="U48" s="44" t="str">
        <f t="shared" si="29"/>
        <v>VG</v>
      </c>
      <c r="V48" s="44">
        <v>0.77900000000000003</v>
      </c>
      <c r="W48" s="44" t="str">
        <f t="shared" si="20"/>
        <v>G</v>
      </c>
      <c r="X48" s="44" t="str">
        <f t="shared" si="30"/>
        <v>S</v>
      </c>
      <c r="Y48" s="44" t="str">
        <f t="shared" si="31"/>
        <v>G</v>
      </c>
      <c r="Z48" s="44" t="str">
        <f t="shared" si="32"/>
        <v>G</v>
      </c>
      <c r="AA48" s="46">
        <v>0.73826421128751596</v>
      </c>
      <c r="AB48" s="46">
        <v>0.68764690136602502</v>
      </c>
      <c r="AC48" s="46">
        <v>7.6075962877986996</v>
      </c>
      <c r="AD48" s="46">
        <v>3.4185755354494298</v>
      </c>
      <c r="AE48" s="46">
        <v>0.51160120085129301</v>
      </c>
      <c r="AF48" s="46">
        <v>0.55888558635374996</v>
      </c>
      <c r="AG48" s="46">
        <v>0.80425822209953401</v>
      </c>
      <c r="AH48" s="46">
        <v>0.71702551703780304</v>
      </c>
      <c r="AI48" s="47" t="s">
        <v>41</v>
      </c>
      <c r="AJ48" s="47" t="s">
        <v>42</v>
      </c>
      <c r="AK48" s="47" t="s">
        <v>41</v>
      </c>
      <c r="AL48" s="47" t="s">
        <v>43</v>
      </c>
      <c r="AM48" s="47" t="s">
        <v>41</v>
      </c>
      <c r="AN48" s="47" t="s">
        <v>41</v>
      </c>
      <c r="AO48" s="47" t="s">
        <v>41</v>
      </c>
      <c r="AP48" s="47" t="s">
        <v>42</v>
      </c>
      <c r="AR48" s="48" t="s">
        <v>44</v>
      </c>
      <c r="AS48" s="46">
        <v>0.73520929581453698</v>
      </c>
      <c r="AT48" s="46">
        <v>0.75118898337791196</v>
      </c>
      <c r="AU48" s="46">
        <v>8.0861336842206004</v>
      </c>
      <c r="AV48" s="46">
        <v>7.9465833675547897</v>
      </c>
      <c r="AW48" s="46">
        <v>0.51457818082917495</v>
      </c>
      <c r="AX48" s="46">
        <v>0.49880959956890197</v>
      </c>
      <c r="AY48" s="46">
        <v>0.80222190842627705</v>
      </c>
      <c r="AZ48" s="46">
        <v>0.81279403757242896</v>
      </c>
      <c r="BA48" s="47" t="s">
        <v>41</v>
      </c>
      <c r="BB48" s="47" t="s">
        <v>41</v>
      </c>
      <c r="BC48" s="47" t="s">
        <v>41</v>
      </c>
      <c r="BD48" s="47" t="s">
        <v>41</v>
      </c>
      <c r="BE48" s="47" t="s">
        <v>41</v>
      </c>
      <c r="BF48" s="47" t="s">
        <v>43</v>
      </c>
      <c r="BG48" s="47" t="s">
        <v>41</v>
      </c>
      <c r="BH48" s="47" t="s">
        <v>41</v>
      </c>
      <c r="BI48" s="42">
        <f t="shared" si="33"/>
        <v>1</v>
      </c>
      <c r="BJ48" s="42" t="s">
        <v>44</v>
      </c>
      <c r="BK48" s="46">
        <v>0.73593302929872295</v>
      </c>
      <c r="BL48" s="46">
        <v>0.75000401917089399</v>
      </c>
      <c r="BM48" s="46">
        <v>9.9614971936286505</v>
      </c>
      <c r="BN48" s="46">
        <v>9.4196893225000498</v>
      </c>
      <c r="BO48" s="46">
        <v>0.51387446978934104</v>
      </c>
      <c r="BP48" s="46">
        <v>0.49999598081295199</v>
      </c>
      <c r="BQ48" s="46">
        <v>0.80755704914537996</v>
      </c>
      <c r="BR48" s="46">
        <v>0.81135155731168696</v>
      </c>
      <c r="BS48" s="42" t="s">
        <v>41</v>
      </c>
      <c r="BT48" s="42" t="s">
        <v>41</v>
      </c>
      <c r="BU48" s="42" t="s">
        <v>41</v>
      </c>
      <c r="BV48" s="42" t="s">
        <v>41</v>
      </c>
      <c r="BW48" s="42" t="s">
        <v>41</v>
      </c>
      <c r="BX48" s="42" t="s">
        <v>43</v>
      </c>
      <c r="BY48" s="42" t="s">
        <v>41</v>
      </c>
      <c r="BZ48" s="42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207</v>
      </c>
      <c r="F49" s="96"/>
      <c r="G49" s="44">
        <v>0.628</v>
      </c>
      <c r="H49" s="44" t="str">
        <f t="shared" si="17"/>
        <v>S</v>
      </c>
      <c r="I49" s="44" t="str">
        <f t="shared" si="21"/>
        <v>S</v>
      </c>
      <c r="J49" s="44" t="str">
        <f t="shared" si="22"/>
        <v>G</v>
      </c>
      <c r="K49" s="44" t="str">
        <f t="shared" si="23"/>
        <v>G</v>
      </c>
      <c r="L49" s="45">
        <v>-9.8799999999999999E-2</v>
      </c>
      <c r="M49" s="44" t="str">
        <f t="shared" si="18"/>
        <v>G</v>
      </c>
      <c r="N49" s="44" t="str">
        <f t="shared" si="24"/>
        <v>G</v>
      </c>
      <c r="O49" s="44" t="str">
        <f t="shared" si="25"/>
        <v>G</v>
      </c>
      <c r="P49" s="44" t="str">
        <f t="shared" si="26"/>
        <v>G</v>
      </c>
      <c r="Q49" s="44">
        <v>0.60499999999999998</v>
      </c>
      <c r="R49" s="44" t="str">
        <f t="shared" si="19"/>
        <v>S</v>
      </c>
      <c r="S49" s="44" t="str">
        <f t="shared" si="27"/>
        <v>G</v>
      </c>
      <c r="T49" s="44" t="str">
        <f t="shared" si="28"/>
        <v>VG</v>
      </c>
      <c r="U49" s="44" t="str">
        <f t="shared" si="29"/>
        <v>VG</v>
      </c>
      <c r="V49" s="44">
        <v>0.65500000000000003</v>
      </c>
      <c r="W49" s="44" t="str">
        <f t="shared" si="20"/>
        <v>S</v>
      </c>
      <c r="X49" s="44" t="str">
        <f t="shared" si="30"/>
        <v>S</v>
      </c>
      <c r="Y49" s="44" t="str">
        <f t="shared" si="31"/>
        <v>G</v>
      </c>
      <c r="Z49" s="44" t="str">
        <f t="shared" si="32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33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212</v>
      </c>
      <c r="F50" s="96"/>
      <c r="G50" s="44">
        <v>0.628</v>
      </c>
      <c r="H50" s="44" t="str">
        <f t="shared" si="17"/>
        <v>S</v>
      </c>
      <c r="I50" s="44" t="str">
        <f t="shared" si="21"/>
        <v>S</v>
      </c>
      <c r="J50" s="44" t="str">
        <f t="shared" si="22"/>
        <v>G</v>
      </c>
      <c r="K50" s="44" t="str">
        <f t="shared" si="23"/>
        <v>G</v>
      </c>
      <c r="L50" s="45">
        <v>-9.8799999999999999E-2</v>
      </c>
      <c r="M50" s="44" t="str">
        <f t="shared" si="18"/>
        <v>G</v>
      </c>
      <c r="N50" s="44" t="str">
        <f t="shared" si="24"/>
        <v>G</v>
      </c>
      <c r="O50" s="44" t="str">
        <f t="shared" si="25"/>
        <v>G</v>
      </c>
      <c r="P50" s="44" t="str">
        <f t="shared" si="26"/>
        <v>G</v>
      </c>
      <c r="Q50" s="44">
        <v>0.60499999999999998</v>
      </c>
      <c r="R50" s="44" t="str">
        <f t="shared" si="19"/>
        <v>S</v>
      </c>
      <c r="S50" s="44" t="str">
        <f t="shared" si="27"/>
        <v>G</v>
      </c>
      <c r="T50" s="44" t="str">
        <f t="shared" si="28"/>
        <v>VG</v>
      </c>
      <c r="U50" s="44" t="str">
        <f t="shared" si="29"/>
        <v>VG</v>
      </c>
      <c r="V50" s="44">
        <v>0.65500000000000003</v>
      </c>
      <c r="W50" s="44" t="str">
        <f t="shared" si="20"/>
        <v>S</v>
      </c>
      <c r="X50" s="44" t="str">
        <f t="shared" si="30"/>
        <v>S</v>
      </c>
      <c r="Y50" s="44" t="str">
        <f t="shared" si="31"/>
        <v>G</v>
      </c>
      <c r="Z50" s="44" t="str">
        <f t="shared" si="32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33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325</v>
      </c>
      <c r="E51" s="42" t="s">
        <v>324</v>
      </c>
      <c r="F51" s="96"/>
      <c r="G51" s="44">
        <v>0.77</v>
      </c>
      <c r="H51" s="44" t="str">
        <f t="shared" si="17"/>
        <v>G</v>
      </c>
      <c r="I51" s="44" t="str">
        <f t="shared" si="21"/>
        <v>S</v>
      </c>
      <c r="J51" s="44" t="str">
        <f t="shared" si="22"/>
        <v>G</v>
      </c>
      <c r="K51" s="44" t="str">
        <f t="shared" si="23"/>
        <v>G</v>
      </c>
      <c r="L51" s="45">
        <v>-1.2E-2</v>
      </c>
      <c r="M51" s="44" t="str">
        <f t="shared" si="18"/>
        <v>VG</v>
      </c>
      <c r="N51" s="44" t="str">
        <f t="shared" si="24"/>
        <v>G</v>
      </c>
      <c r="O51" s="44" t="str">
        <f t="shared" si="25"/>
        <v>G</v>
      </c>
      <c r="P51" s="44" t="str">
        <f t="shared" si="26"/>
        <v>G</v>
      </c>
      <c r="Q51" s="44">
        <v>0.48</v>
      </c>
      <c r="R51" s="44" t="str">
        <f t="shared" si="19"/>
        <v>VG</v>
      </c>
      <c r="S51" s="44" t="str">
        <f t="shared" si="27"/>
        <v>G</v>
      </c>
      <c r="T51" s="44" t="str">
        <f t="shared" si="28"/>
        <v>VG</v>
      </c>
      <c r="U51" s="44" t="str">
        <f t="shared" si="29"/>
        <v>VG</v>
      </c>
      <c r="V51" s="44">
        <v>0.78</v>
      </c>
      <c r="W51" s="44" t="str">
        <f t="shared" si="20"/>
        <v>G</v>
      </c>
      <c r="X51" s="44" t="str">
        <f t="shared" si="30"/>
        <v>S</v>
      </c>
      <c r="Y51" s="44" t="str">
        <f t="shared" si="31"/>
        <v>G</v>
      </c>
      <c r="Z51" s="44" t="str">
        <f t="shared" si="32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33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326</v>
      </c>
      <c r="E52" s="43" t="s">
        <v>327</v>
      </c>
      <c r="F52" s="96"/>
      <c r="G52" s="112">
        <v>0.80100000000000005</v>
      </c>
      <c r="H52" s="44" t="str">
        <f t="shared" si="17"/>
        <v>VG</v>
      </c>
      <c r="I52" s="44" t="str">
        <f t="shared" si="21"/>
        <v>S</v>
      </c>
      <c r="J52" s="44" t="str">
        <f t="shared" si="22"/>
        <v>G</v>
      </c>
      <c r="K52" s="44" t="str">
        <f t="shared" si="23"/>
        <v>G</v>
      </c>
      <c r="L52" s="45">
        <v>5.1999999999999998E-3</v>
      </c>
      <c r="M52" s="44" t="str">
        <f t="shared" si="18"/>
        <v>VG</v>
      </c>
      <c r="N52" s="44" t="str">
        <f t="shared" si="24"/>
        <v>G</v>
      </c>
      <c r="O52" s="44" t="str">
        <f t="shared" si="25"/>
        <v>G</v>
      </c>
      <c r="P52" s="44" t="str">
        <f t="shared" si="26"/>
        <v>G</v>
      </c>
      <c r="Q52" s="44">
        <v>0.44500000000000001</v>
      </c>
      <c r="R52" s="44" t="str">
        <f t="shared" si="19"/>
        <v>VG</v>
      </c>
      <c r="S52" s="44" t="str">
        <f t="shared" si="27"/>
        <v>G</v>
      </c>
      <c r="T52" s="44" t="str">
        <f t="shared" si="28"/>
        <v>VG</v>
      </c>
      <c r="U52" s="44" t="str">
        <f t="shared" si="29"/>
        <v>VG</v>
      </c>
      <c r="V52" s="44">
        <v>0.81299999999999994</v>
      </c>
      <c r="W52" s="44" t="str">
        <f t="shared" si="20"/>
        <v>G</v>
      </c>
      <c r="X52" s="44" t="str">
        <f t="shared" si="30"/>
        <v>S</v>
      </c>
      <c r="Y52" s="44" t="str">
        <f t="shared" si="31"/>
        <v>G</v>
      </c>
      <c r="Z52" s="44" t="str">
        <f t="shared" si="32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33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x14ac:dyDescent="0.3">
      <c r="A53" s="41">
        <v>14158790</v>
      </c>
      <c r="B53" s="42">
        <v>23773393</v>
      </c>
      <c r="C53" s="43" t="s">
        <v>1</v>
      </c>
      <c r="D53" s="42" t="s">
        <v>214</v>
      </c>
      <c r="E53" s="43" t="s">
        <v>168</v>
      </c>
      <c r="F53" s="96"/>
      <c r="G53" s="112">
        <v>0.61</v>
      </c>
      <c r="H53" s="44" t="str">
        <f t="shared" si="17"/>
        <v>S</v>
      </c>
      <c r="I53" s="44" t="str">
        <f t="shared" si="21"/>
        <v>S</v>
      </c>
      <c r="J53" s="44" t="str">
        <f t="shared" si="22"/>
        <v>G</v>
      </c>
      <c r="K53" s="44" t="str">
        <f t="shared" si="23"/>
        <v>G</v>
      </c>
      <c r="L53" s="45">
        <v>-8.3000000000000004E-2</v>
      </c>
      <c r="M53" s="44" t="str">
        <f t="shared" si="18"/>
        <v>G</v>
      </c>
      <c r="N53" s="44" t="str">
        <f t="shared" si="24"/>
        <v>G</v>
      </c>
      <c r="O53" s="44" t="str">
        <f t="shared" si="25"/>
        <v>G</v>
      </c>
      <c r="P53" s="44" t="str">
        <f t="shared" si="26"/>
        <v>G</v>
      </c>
      <c r="Q53" s="44">
        <v>0.621</v>
      </c>
      <c r="R53" s="44" t="str">
        <f t="shared" si="19"/>
        <v>S</v>
      </c>
      <c r="S53" s="44" t="str">
        <f t="shared" si="27"/>
        <v>G</v>
      </c>
      <c r="T53" s="44" t="str">
        <f t="shared" si="28"/>
        <v>VG</v>
      </c>
      <c r="U53" s="44" t="str">
        <f t="shared" si="29"/>
        <v>VG</v>
      </c>
      <c r="V53" s="44">
        <v>0.64700000000000002</v>
      </c>
      <c r="W53" s="44" t="str">
        <f t="shared" si="20"/>
        <v>S</v>
      </c>
      <c r="X53" s="44" t="str">
        <f t="shared" si="30"/>
        <v>S</v>
      </c>
      <c r="Y53" s="44" t="str">
        <f t="shared" si="31"/>
        <v>G</v>
      </c>
      <c r="Z53" s="44" t="str">
        <f t="shared" si="32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33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138" customFormat="1" ht="28.8" x14ac:dyDescent="0.3">
      <c r="A54" s="137">
        <v>14158790</v>
      </c>
      <c r="B54" s="138">
        <v>23773393</v>
      </c>
      <c r="C54" s="139" t="s">
        <v>1</v>
      </c>
      <c r="D54" s="101" t="s">
        <v>318</v>
      </c>
      <c r="E54" s="101" t="s">
        <v>319</v>
      </c>
      <c r="F54" s="140"/>
      <c r="G54" s="141">
        <v>-0.76300000000000001</v>
      </c>
      <c r="H54" s="142" t="str">
        <f t="shared" si="17"/>
        <v>NS</v>
      </c>
      <c r="I54" s="142" t="str">
        <f t="shared" si="21"/>
        <v>S</v>
      </c>
      <c r="J54" s="142" t="str">
        <f t="shared" si="22"/>
        <v>G</v>
      </c>
      <c r="K54" s="142" t="str">
        <f t="shared" si="23"/>
        <v>G</v>
      </c>
      <c r="L54" s="143">
        <v>-0.36520000000000002</v>
      </c>
      <c r="M54" s="142" t="str">
        <f t="shared" si="18"/>
        <v>NS</v>
      </c>
      <c r="N54" s="142" t="str">
        <f t="shared" si="24"/>
        <v>G</v>
      </c>
      <c r="O54" s="142" t="str">
        <f t="shared" si="25"/>
        <v>G</v>
      </c>
      <c r="P54" s="142" t="str">
        <f t="shared" si="26"/>
        <v>G</v>
      </c>
      <c r="Q54" s="142">
        <v>1.175</v>
      </c>
      <c r="R54" s="142" t="str">
        <f t="shared" si="19"/>
        <v>NS</v>
      </c>
      <c r="S54" s="142" t="str">
        <f t="shared" si="27"/>
        <v>G</v>
      </c>
      <c r="T54" s="142" t="str">
        <f t="shared" si="28"/>
        <v>VG</v>
      </c>
      <c r="U54" s="142" t="str">
        <f t="shared" si="29"/>
        <v>VG</v>
      </c>
      <c r="V54" s="142">
        <v>0.38019999999999998</v>
      </c>
      <c r="W54" s="142" t="str">
        <f t="shared" si="20"/>
        <v>NS</v>
      </c>
      <c r="X54" s="142" t="str">
        <f t="shared" si="30"/>
        <v>S</v>
      </c>
      <c r="Y54" s="142" t="str">
        <f t="shared" si="31"/>
        <v>G</v>
      </c>
      <c r="Z54" s="142" t="str">
        <f t="shared" si="32"/>
        <v>G</v>
      </c>
      <c r="AA54" s="144">
        <v>0.73826421128751596</v>
      </c>
      <c r="AB54" s="144">
        <v>0.68764690136602502</v>
      </c>
      <c r="AC54" s="144">
        <v>7.6075962877986996</v>
      </c>
      <c r="AD54" s="144">
        <v>3.4185755354494298</v>
      </c>
      <c r="AE54" s="144">
        <v>0.51160120085129301</v>
      </c>
      <c r="AF54" s="144">
        <v>0.55888558635374996</v>
      </c>
      <c r="AG54" s="144">
        <v>0.80425822209953401</v>
      </c>
      <c r="AH54" s="144">
        <v>0.71702551703780304</v>
      </c>
      <c r="AI54" s="145" t="s">
        <v>41</v>
      </c>
      <c r="AJ54" s="145" t="s">
        <v>42</v>
      </c>
      <c r="AK54" s="145" t="s">
        <v>41</v>
      </c>
      <c r="AL54" s="145" t="s">
        <v>43</v>
      </c>
      <c r="AM54" s="145" t="s">
        <v>41</v>
      </c>
      <c r="AN54" s="145" t="s">
        <v>41</v>
      </c>
      <c r="AO54" s="145" t="s">
        <v>41</v>
      </c>
      <c r="AP54" s="145" t="s">
        <v>42</v>
      </c>
      <c r="AR54" s="146" t="s">
        <v>44</v>
      </c>
      <c r="AS54" s="144">
        <v>0.73520929581453698</v>
      </c>
      <c r="AT54" s="144">
        <v>0.75118898337791196</v>
      </c>
      <c r="AU54" s="144">
        <v>8.0861336842206004</v>
      </c>
      <c r="AV54" s="144">
        <v>7.9465833675547897</v>
      </c>
      <c r="AW54" s="144">
        <v>0.51457818082917495</v>
      </c>
      <c r="AX54" s="144">
        <v>0.49880959956890197</v>
      </c>
      <c r="AY54" s="144">
        <v>0.80222190842627705</v>
      </c>
      <c r="AZ54" s="144">
        <v>0.81279403757242896</v>
      </c>
      <c r="BA54" s="145" t="s">
        <v>41</v>
      </c>
      <c r="BB54" s="145" t="s">
        <v>41</v>
      </c>
      <c r="BC54" s="145" t="s">
        <v>41</v>
      </c>
      <c r="BD54" s="145" t="s">
        <v>41</v>
      </c>
      <c r="BE54" s="145" t="s">
        <v>41</v>
      </c>
      <c r="BF54" s="145" t="s">
        <v>43</v>
      </c>
      <c r="BG54" s="145" t="s">
        <v>41</v>
      </c>
      <c r="BH54" s="145" t="s">
        <v>41</v>
      </c>
      <c r="BI54" s="138">
        <f t="shared" si="33"/>
        <v>1</v>
      </c>
      <c r="BJ54" s="138" t="s">
        <v>44</v>
      </c>
      <c r="BK54" s="144">
        <v>0.73593302929872295</v>
      </c>
      <c r="BL54" s="144">
        <v>0.75000401917089399</v>
      </c>
      <c r="BM54" s="144">
        <v>9.9614971936286505</v>
      </c>
      <c r="BN54" s="144">
        <v>9.4196893225000498</v>
      </c>
      <c r="BO54" s="144">
        <v>0.51387446978934104</v>
      </c>
      <c r="BP54" s="144">
        <v>0.49999598081295199</v>
      </c>
      <c r="BQ54" s="144">
        <v>0.80755704914537996</v>
      </c>
      <c r="BR54" s="144">
        <v>0.81135155731168696</v>
      </c>
      <c r="BS54" s="138" t="s">
        <v>41</v>
      </c>
      <c r="BT54" s="138" t="s">
        <v>41</v>
      </c>
      <c r="BU54" s="138" t="s">
        <v>41</v>
      </c>
      <c r="BV54" s="138" t="s">
        <v>41</v>
      </c>
      <c r="BW54" s="138" t="s">
        <v>41</v>
      </c>
      <c r="BX54" s="138" t="s">
        <v>43</v>
      </c>
      <c r="BY54" s="138" t="s">
        <v>41</v>
      </c>
      <c r="BZ54" s="138" t="s">
        <v>41</v>
      </c>
    </row>
    <row r="55" spans="1:78" s="42" customFormat="1" x14ac:dyDescent="0.3">
      <c r="A55" s="41">
        <v>14158790</v>
      </c>
      <c r="B55" s="42">
        <v>23773393</v>
      </c>
      <c r="C55" s="43" t="s">
        <v>1</v>
      </c>
      <c r="D55" s="42" t="s">
        <v>322</v>
      </c>
      <c r="E55" s="43" t="s">
        <v>168</v>
      </c>
      <c r="F55" s="96"/>
      <c r="G55" s="112">
        <v>0.82</v>
      </c>
      <c r="H55" s="44" t="str">
        <f t="shared" si="17"/>
        <v>VG</v>
      </c>
      <c r="I55" s="44" t="str">
        <f t="shared" si="21"/>
        <v>S</v>
      </c>
      <c r="J55" s="44" t="str">
        <f t="shared" si="22"/>
        <v>G</v>
      </c>
      <c r="K55" s="44" t="str">
        <f t="shared" si="23"/>
        <v>G</v>
      </c>
      <c r="L55" s="45">
        <v>-4.07E-2</v>
      </c>
      <c r="M55" s="44" t="str">
        <f t="shared" si="18"/>
        <v>VG</v>
      </c>
      <c r="N55" s="44" t="str">
        <f t="shared" si="24"/>
        <v>G</v>
      </c>
      <c r="O55" s="44" t="str">
        <f t="shared" si="25"/>
        <v>G</v>
      </c>
      <c r="P55" s="44" t="str">
        <f t="shared" si="26"/>
        <v>G</v>
      </c>
      <c r="Q55" s="44">
        <v>0.42399999999999999</v>
      </c>
      <c r="R55" s="44" t="str">
        <f t="shared" si="19"/>
        <v>VG</v>
      </c>
      <c r="S55" s="44" t="str">
        <f t="shared" si="27"/>
        <v>G</v>
      </c>
      <c r="T55" s="44" t="str">
        <f t="shared" si="28"/>
        <v>VG</v>
      </c>
      <c r="U55" s="44" t="str">
        <f t="shared" si="29"/>
        <v>VG</v>
      </c>
      <c r="V55" s="44">
        <v>0.83040000000000003</v>
      </c>
      <c r="W55" s="44" t="str">
        <f t="shared" si="20"/>
        <v>G</v>
      </c>
      <c r="X55" s="44" t="str">
        <f t="shared" si="30"/>
        <v>S</v>
      </c>
      <c r="Y55" s="44" t="str">
        <f t="shared" si="31"/>
        <v>G</v>
      </c>
      <c r="Z55" s="44" t="str">
        <f t="shared" si="32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33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148" customFormat="1" x14ac:dyDescent="0.3">
      <c r="A56" s="147"/>
      <c r="C56" s="4"/>
      <c r="F56" s="149"/>
      <c r="G56" s="150"/>
      <c r="H56" s="150"/>
      <c r="I56" s="150"/>
      <c r="J56" s="150"/>
      <c r="K56" s="150"/>
      <c r="L56" s="87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1"/>
      <c r="AB56" s="151"/>
      <c r="AC56" s="151"/>
      <c r="AD56" s="151"/>
      <c r="AE56" s="151"/>
      <c r="AF56" s="151"/>
      <c r="AG56" s="151"/>
      <c r="AH56" s="151"/>
      <c r="AI56" s="152"/>
      <c r="AJ56" s="152"/>
      <c r="AK56" s="152"/>
      <c r="AL56" s="152"/>
      <c r="AM56" s="152"/>
      <c r="AN56" s="152"/>
      <c r="AO56" s="152"/>
      <c r="AP56" s="152"/>
      <c r="AR56" s="153"/>
      <c r="AS56" s="151"/>
      <c r="AT56" s="151"/>
      <c r="AU56" s="151"/>
      <c r="AV56" s="151"/>
      <c r="AW56" s="151"/>
      <c r="AX56" s="151"/>
      <c r="AY56" s="151"/>
      <c r="AZ56" s="151"/>
      <c r="BA56" s="152"/>
      <c r="BB56" s="152"/>
      <c r="BC56" s="152"/>
      <c r="BD56" s="152"/>
      <c r="BE56" s="152"/>
      <c r="BF56" s="152"/>
      <c r="BG56" s="152"/>
      <c r="BH56" s="152"/>
      <c r="BK56" s="151"/>
      <c r="BL56" s="151"/>
      <c r="BM56" s="151"/>
      <c r="BN56" s="151"/>
      <c r="BO56" s="151"/>
      <c r="BP56" s="151"/>
      <c r="BQ56" s="151"/>
      <c r="BR56" s="151"/>
    </row>
    <row r="57" spans="1:78" x14ac:dyDescent="0.3">
      <c r="A57" s="1" t="s">
        <v>60</v>
      </c>
      <c r="B57" s="34">
        <v>23773359</v>
      </c>
      <c r="C57" s="34" t="s">
        <v>2</v>
      </c>
      <c r="D57" s="34" t="s">
        <v>75</v>
      </c>
      <c r="E57" s="34"/>
      <c r="G57" s="5">
        <v>0.30599999999999999</v>
      </c>
      <c r="H57" s="5" t="str">
        <f t="shared" ref="H57:H64" si="34">IF(G57&gt;0.8,"VG",IF(G57&gt;0.7,"G",IF(G57&gt;0.45,"S","NS")))</f>
        <v>NS</v>
      </c>
      <c r="I57" s="5" t="str">
        <f t="shared" ref="I57:I64" si="35">AJ57</f>
        <v>NS</v>
      </c>
      <c r="J57" s="5" t="str">
        <f t="shared" ref="J57:J64" si="36">BB57</f>
        <v>NS</v>
      </c>
      <c r="K57" s="5" t="str">
        <f t="shared" ref="K57:K64" si="37">BT57</f>
        <v>NS</v>
      </c>
      <c r="L57" s="8">
        <v>1E-3</v>
      </c>
      <c r="M57" s="15" t="str">
        <f t="shared" ref="M57:M64" si="38">IF(ABS(L57)&lt;5%,"VG",IF(ABS(L57)&lt;10%,"G",IF(ABS(L57)&lt;15%,"S","NS")))</f>
        <v>VG</v>
      </c>
      <c r="N57" s="15" t="str">
        <f t="shared" ref="N57:N64" si="39">AO57</f>
        <v>S</v>
      </c>
      <c r="O57" s="15" t="str">
        <f t="shared" ref="O57:O64" si="40">BD57</f>
        <v>NS</v>
      </c>
      <c r="P57" s="15" t="str">
        <f t="shared" ref="P57:P64" si="41">BY57</f>
        <v>S</v>
      </c>
      <c r="Q57" s="6">
        <v>0.83199999999999996</v>
      </c>
      <c r="R57" s="6" t="str">
        <f t="shared" ref="R57:R64" si="42">IF(Q57&lt;=0.5,"VG",IF(Q57&lt;=0.6,"G",IF(Q57&lt;=0.7,"S","NS")))</f>
        <v>NS</v>
      </c>
      <c r="S57" s="6" t="str">
        <f t="shared" ref="S57:S64" si="43">AN57</f>
        <v>NS</v>
      </c>
      <c r="T57" s="6" t="str">
        <f t="shared" ref="T57:T64" si="44">BF57</f>
        <v>NS</v>
      </c>
      <c r="U57" s="6" t="str">
        <f t="shared" ref="U57:U64" si="45">BX57</f>
        <v>NS</v>
      </c>
      <c r="V57" s="7">
        <v>0.57199999999999995</v>
      </c>
      <c r="W57" s="7" t="str">
        <f t="shared" ref="W57:W64" si="46">IF(V57&gt;0.85,"VG",IF(V57&gt;0.75,"G",IF(V57&gt;0.6,"S","NS")))</f>
        <v>NS</v>
      </c>
      <c r="X57" s="7" t="str">
        <f t="shared" ref="X57:X64" si="47">AP57</f>
        <v>S</v>
      </c>
      <c r="Y57" s="7" t="str">
        <f t="shared" ref="Y57:Y64" si="48">BH57</f>
        <v>S</v>
      </c>
      <c r="Z57" s="7" t="str">
        <f t="shared" ref="Z57:Z64" si="49">BZ57</f>
        <v>S</v>
      </c>
      <c r="AA57" s="22">
        <v>-1.6843588853474301</v>
      </c>
      <c r="AB57" s="22">
        <v>-1.38167388656029</v>
      </c>
      <c r="AC57" s="31">
        <v>47.052543454625599</v>
      </c>
      <c r="AD57" s="31">
        <v>45.075806202645801</v>
      </c>
      <c r="AE57" s="32">
        <v>1.6384013199907499</v>
      </c>
      <c r="AF57" s="32">
        <v>1.54326727644964</v>
      </c>
      <c r="AG57" s="24">
        <v>0.69305225977485296</v>
      </c>
      <c r="AH57" s="24">
        <v>0.64770252991781896</v>
      </c>
      <c r="AI57" s="25" t="s">
        <v>39</v>
      </c>
      <c r="AJ57" s="25" t="s">
        <v>39</v>
      </c>
      <c r="AK57" s="29" t="s">
        <v>39</v>
      </c>
      <c r="AL57" s="29" t="s">
        <v>39</v>
      </c>
      <c r="AM57" s="30" t="s">
        <v>39</v>
      </c>
      <c r="AN57" s="30" t="s">
        <v>39</v>
      </c>
      <c r="AO57" s="2" t="s">
        <v>42</v>
      </c>
      <c r="AP57" s="2" t="s">
        <v>42</v>
      </c>
      <c r="AR57" s="33" t="s">
        <v>45</v>
      </c>
      <c r="AS57" s="22">
        <v>-1.83479107370433</v>
      </c>
      <c r="AT57" s="22">
        <v>-1.6237819867810701</v>
      </c>
      <c r="AU57" s="31">
        <v>48.467621608912999</v>
      </c>
      <c r="AV57" s="31">
        <v>47.068713217609201</v>
      </c>
      <c r="AW57" s="32">
        <v>1.6836837807926801</v>
      </c>
      <c r="AX57" s="32">
        <v>1.6198092439485201</v>
      </c>
      <c r="AY57" s="24">
        <v>0.68246393329774402</v>
      </c>
      <c r="AZ57" s="24">
        <v>0.70648446797057196</v>
      </c>
      <c r="BA57" s="25" t="s">
        <v>39</v>
      </c>
      <c r="BB57" s="25" t="s">
        <v>39</v>
      </c>
      <c r="BC57" s="29" t="s">
        <v>39</v>
      </c>
      <c r="BD57" s="29" t="s">
        <v>39</v>
      </c>
      <c r="BE57" s="30" t="s">
        <v>39</v>
      </c>
      <c r="BF57" s="30" t="s">
        <v>39</v>
      </c>
      <c r="BG57" s="2" t="s">
        <v>42</v>
      </c>
      <c r="BH57" s="2" t="s">
        <v>42</v>
      </c>
      <c r="BI57">
        <f t="shared" ref="BI57:BI64" si="50">IF(BJ57=AR57,1,0)</f>
        <v>1</v>
      </c>
      <c r="BJ57" t="s">
        <v>45</v>
      </c>
      <c r="BK57" s="24">
        <v>-1.75261954637585</v>
      </c>
      <c r="BL57" s="24">
        <v>-1.5537418558679299</v>
      </c>
      <c r="BM57" s="24">
        <v>47.711807796612902</v>
      </c>
      <c r="BN57" s="24">
        <v>46.367428032967098</v>
      </c>
      <c r="BO57" s="24">
        <v>1.6591020301282999</v>
      </c>
      <c r="BP57" s="24">
        <v>1.59804313329395</v>
      </c>
      <c r="BQ57" s="24">
        <v>0.691906189651458</v>
      </c>
      <c r="BR57" s="24">
        <v>0.71335534686557001</v>
      </c>
      <c r="BS57" t="s">
        <v>39</v>
      </c>
      <c r="BT57" t="s">
        <v>39</v>
      </c>
      <c r="BU57" t="s">
        <v>39</v>
      </c>
      <c r="BV57" t="s">
        <v>39</v>
      </c>
      <c r="BW57" t="s">
        <v>39</v>
      </c>
      <c r="BX57" t="s">
        <v>39</v>
      </c>
      <c r="BY57" t="s">
        <v>42</v>
      </c>
      <c r="BZ57" t="s">
        <v>42</v>
      </c>
    </row>
    <row r="58" spans="1:78" s="63" customFormat="1" x14ac:dyDescent="0.3">
      <c r="A58" s="80" t="s">
        <v>60</v>
      </c>
      <c r="B58" s="63">
        <v>23773359</v>
      </c>
      <c r="C58" s="63" t="s">
        <v>2</v>
      </c>
      <c r="D58" s="63" t="s">
        <v>81</v>
      </c>
      <c r="F58" s="64"/>
      <c r="G58" s="5">
        <v>0.3</v>
      </c>
      <c r="H58" s="5" t="str">
        <f t="shared" si="34"/>
        <v>NS</v>
      </c>
      <c r="I58" s="5" t="str">
        <f t="shared" si="35"/>
        <v>NS</v>
      </c>
      <c r="J58" s="5" t="str">
        <f t="shared" si="36"/>
        <v>NS</v>
      </c>
      <c r="K58" s="5" t="str">
        <f t="shared" si="37"/>
        <v>NS</v>
      </c>
      <c r="L58" s="17">
        <v>0.12</v>
      </c>
      <c r="M58" s="5" t="str">
        <f t="shared" si="38"/>
        <v>S</v>
      </c>
      <c r="N58" s="5" t="str">
        <f t="shared" si="39"/>
        <v>S</v>
      </c>
      <c r="O58" s="5" t="str">
        <f t="shared" si="40"/>
        <v>NS</v>
      </c>
      <c r="P58" s="5" t="str">
        <f t="shared" si="41"/>
        <v>S</v>
      </c>
      <c r="Q58" s="5">
        <v>0.79</v>
      </c>
      <c r="R58" s="5" t="str">
        <f t="shared" si="42"/>
        <v>NS</v>
      </c>
      <c r="S58" s="5" t="str">
        <f t="shared" si="43"/>
        <v>NS</v>
      </c>
      <c r="T58" s="5" t="str">
        <f t="shared" si="44"/>
        <v>NS</v>
      </c>
      <c r="U58" s="5" t="str">
        <f t="shared" si="45"/>
        <v>NS</v>
      </c>
      <c r="V58" s="5">
        <v>0.48</v>
      </c>
      <c r="W58" s="5" t="str">
        <f t="shared" si="46"/>
        <v>NS</v>
      </c>
      <c r="X58" s="5" t="str">
        <f t="shared" si="47"/>
        <v>S</v>
      </c>
      <c r="Y58" s="5" t="str">
        <f t="shared" si="48"/>
        <v>S</v>
      </c>
      <c r="Z58" s="5" t="str">
        <f t="shared" si="49"/>
        <v>S</v>
      </c>
      <c r="AA58" s="82">
        <v>-1.6843588853474301</v>
      </c>
      <c r="AB58" s="82">
        <v>-1.38167388656029</v>
      </c>
      <c r="AC58" s="82">
        <v>47.052543454625599</v>
      </c>
      <c r="AD58" s="82">
        <v>45.075806202645801</v>
      </c>
      <c r="AE58" s="82">
        <v>1.6384013199907499</v>
      </c>
      <c r="AF58" s="82">
        <v>1.54326727644964</v>
      </c>
      <c r="AG58" s="82">
        <v>0.69305225977485296</v>
      </c>
      <c r="AH58" s="82">
        <v>0.64770252991781896</v>
      </c>
      <c r="AI58" s="28" t="s">
        <v>39</v>
      </c>
      <c r="AJ58" s="28" t="s">
        <v>39</v>
      </c>
      <c r="AK58" s="28" t="s">
        <v>39</v>
      </c>
      <c r="AL58" s="28" t="s">
        <v>39</v>
      </c>
      <c r="AM58" s="28" t="s">
        <v>39</v>
      </c>
      <c r="AN58" s="28" t="s">
        <v>39</v>
      </c>
      <c r="AO58" s="28" t="s">
        <v>42</v>
      </c>
      <c r="AP58" s="28" t="s">
        <v>42</v>
      </c>
      <c r="AR58" s="83" t="s">
        <v>45</v>
      </c>
      <c r="AS58" s="82">
        <v>-1.83479107370433</v>
      </c>
      <c r="AT58" s="82">
        <v>-1.6237819867810701</v>
      </c>
      <c r="AU58" s="82">
        <v>48.467621608912999</v>
      </c>
      <c r="AV58" s="82">
        <v>47.068713217609201</v>
      </c>
      <c r="AW58" s="82">
        <v>1.6836837807926801</v>
      </c>
      <c r="AX58" s="82">
        <v>1.6198092439485201</v>
      </c>
      <c r="AY58" s="82">
        <v>0.68246393329774402</v>
      </c>
      <c r="AZ58" s="82">
        <v>0.70648446797057196</v>
      </c>
      <c r="BA58" s="28" t="s">
        <v>39</v>
      </c>
      <c r="BB58" s="28" t="s">
        <v>39</v>
      </c>
      <c r="BC58" s="28" t="s">
        <v>39</v>
      </c>
      <c r="BD58" s="28" t="s">
        <v>39</v>
      </c>
      <c r="BE58" s="28" t="s">
        <v>39</v>
      </c>
      <c r="BF58" s="28" t="s">
        <v>39</v>
      </c>
      <c r="BG58" s="28" t="s">
        <v>42</v>
      </c>
      <c r="BH58" s="28" t="s">
        <v>42</v>
      </c>
      <c r="BI58" s="63">
        <f t="shared" si="50"/>
        <v>1</v>
      </c>
      <c r="BJ58" s="63" t="s">
        <v>45</v>
      </c>
      <c r="BK58" s="82">
        <v>-1.75261954637585</v>
      </c>
      <c r="BL58" s="82">
        <v>-1.5537418558679299</v>
      </c>
      <c r="BM58" s="82">
        <v>47.711807796612902</v>
      </c>
      <c r="BN58" s="82">
        <v>46.367428032967098</v>
      </c>
      <c r="BO58" s="82">
        <v>1.6591020301282999</v>
      </c>
      <c r="BP58" s="82">
        <v>1.59804313329395</v>
      </c>
      <c r="BQ58" s="82">
        <v>0.691906189651458</v>
      </c>
      <c r="BR58" s="82">
        <v>0.71335534686557001</v>
      </c>
      <c r="BS58" s="63" t="s">
        <v>39</v>
      </c>
      <c r="BT58" s="63" t="s">
        <v>39</v>
      </c>
      <c r="BU58" s="63" t="s">
        <v>39</v>
      </c>
      <c r="BV58" s="63" t="s">
        <v>39</v>
      </c>
      <c r="BW58" s="63" t="s">
        <v>39</v>
      </c>
      <c r="BX58" s="63" t="s">
        <v>39</v>
      </c>
      <c r="BY58" s="63" t="s">
        <v>42</v>
      </c>
      <c r="BZ58" s="63" t="s">
        <v>42</v>
      </c>
    </row>
    <row r="59" spans="1:78" s="63" customFormat="1" x14ac:dyDescent="0.3">
      <c r="A59" s="80" t="s">
        <v>60</v>
      </c>
      <c r="B59" s="63">
        <v>23773359</v>
      </c>
      <c r="C59" s="63" t="s">
        <v>2</v>
      </c>
      <c r="D59" s="63" t="s">
        <v>83</v>
      </c>
      <c r="F59" s="64"/>
      <c r="G59" s="5">
        <v>0.44</v>
      </c>
      <c r="H59" s="5" t="str">
        <f t="shared" si="34"/>
        <v>NS</v>
      </c>
      <c r="I59" s="5" t="str">
        <f t="shared" si="35"/>
        <v>NS</v>
      </c>
      <c r="J59" s="5" t="str">
        <f t="shared" si="36"/>
        <v>NS</v>
      </c>
      <c r="K59" s="5" t="str">
        <f t="shared" si="37"/>
        <v>NS</v>
      </c>
      <c r="L59" s="17">
        <v>8.4000000000000005E-2</v>
      </c>
      <c r="M59" s="5" t="str">
        <f t="shared" si="38"/>
        <v>G</v>
      </c>
      <c r="N59" s="5" t="str">
        <f t="shared" si="39"/>
        <v>S</v>
      </c>
      <c r="O59" s="5" t="str">
        <f t="shared" si="40"/>
        <v>NS</v>
      </c>
      <c r="P59" s="5" t="str">
        <f t="shared" si="41"/>
        <v>S</v>
      </c>
      <c r="Q59" s="5">
        <v>0.73</v>
      </c>
      <c r="R59" s="5" t="str">
        <f t="shared" si="42"/>
        <v>NS</v>
      </c>
      <c r="S59" s="5" t="str">
        <f t="shared" si="43"/>
        <v>NS</v>
      </c>
      <c r="T59" s="5" t="str">
        <f t="shared" si="44"/>
        <v>NS</v>
      </c>
      <c r="U59" s="5" t="str">
        <f t="shared" si="45"/>
        <v>NS</v>
      </c>
      <c r="V59" s="5">
        <v>0.63</v>
      </c>
      <c r="W59" s="5" t="str">
        <f t="shared" si="46"/>
        <v>S</v>
      </c>
      <c r="X59" s="5" t="str">
        <f t="shared" si="47"/>
        <v>S</v>
      </c>
      <c r="Y59" s="5" t="str">
        <f t="shared" si="48"/>
        <v>S</v>
      </c>
      <c r="Z59" s="5" t="str">
        <f t="shared" si="49"/>
        <v>S</v>
      </c>
      <c r="AA59" s="82">
        <v>-1.6843588853474301</v>
      </c>
      <c r="AB59" s="82">
        <v>-1.38167388656029</v>
      </c>
      <c r="AC59" s="82">
        <v>47.052543454625599</v>
      </c>
      <c r="AD59" s="82">
        <v>45.075806202645801</v>
      </c>
      <c r="AE59" s="82">
        <v>1.6384013199907499</v>
      </c>
      <c r="AF59" s="82">
        <v>1.54326727644964</v>
      </c>
      <c r="AG59" s="82">
        <v>0.69305225977485296</v>
      </c>
      <c r="AH59" s="82">
        <v>0.64770252991781896</v>
      </c>
      <c r="AI59" s="28" t="s">
        <v>39</v>
      </c>
      <c r="AJ59" s="28" t="s">
        <v>39</v>
      </c>
      <c r="AK59" s="28" t="s">
        <v>39</v>
      </c>
      <c r="AL59" s="28" t="s">
        <v>39</v>
      </c>
      <c r="AM59" s="28" t="s">
        <v>39</v>
      </c>
      <c r="AN59" s="28" t="s">
        <v>39</v>
      </c>
      <c r="AO59" s="28" t="s">
        <v>42</v>
      </c>
      <c r="AP59" s="28" t="s">
        <v>42</v>
      </c>
      <c r="AR59" s="83" t="s">
        <v>45</v>
      </c>
      <c r="AS59" s="82">
        <v>-1.83479107370433</v>
      </c>
      <c r="AT59" s="82">
        <v>-1.6237819867810701</v>
      </c>
      <c r="AU59" s="82">
        <v>48.467621608912999</v>
      </c>
      <c r="AV59" s="82">
        <v>47.068713217609201</v>
      </c>
      <c r="AW59" s="82">
        <v>1.6836837807926801</v>
      </c>
      <c r="AX59" s="82">
        <v>1.6198092439485201</v>
      </c>
      <c r="AY59" s="82">
        <v>0.68246393329774402</v>
      </c>
      <c r="AZ59" s="82">
        <v>0.70648446797057196</v>
      </c>
      <c r="BA59" s="28" t="s">
        <v>39</v>
      </c>
      <c r="BB59" s="28" t="s">
        <v>39</v>
      </c>
      <c r="BC59" s="28" t="s">
        <v>39</v>
      </c>
      <c r="BD59" s="28" t="s">
        <v>39</v>
      </c>
      <c r="BE59" s="28" t="s">
        <v>39</v>
      </c>
      <c r="BF59" s="28" t="s">
        <v>39</v>
      </c>
      <c r="BG59" s="28" t="s">
        <v>42</v>
      </c>
      <c r="BH59" s="28" t="s">
        <v>42</v>
      </c>
      <c r="BI59" s="63">
        <f t="shared" si="50"/>
        <v>1</v>
      </c>
      <c r="BJ59" s="63" t="s">
        <v>45</v>
      </c>
      <c r="BK59" s="82">
        <v>-1.75261954637585</v>
      </c>
      <c r="BL59" s="82">
        <v>-1.5537418558679299</v>
      </c>
      <c r="BM59" s="82">
        <v>47.711807796612902</v>
      </c>
      <c r="BN59" s="82">
        <v>46.367428032967098</v>
      </c>
      <c r="BO59" s="82">
        <v>1.6591020301282999</v>
      </c>
      <c r="BP59" s="82">
        <v>1.59804313329395</v>
      </c>
      <c r="BQ59" s="82">
        <v>0.691906189651458</v>
      </c>
      <c r="BR59" s="82">
        <v>0.71335534686557001</v>
      </c>
      <c r="BS59" s="63" t="s">
        <v>39</v>
      </c>
      <c r="BT59" s="63" t="s">
        <v>39</v>
      </c>
      <c r="BU59" s="63" t="s">
        <v>39</v>
      </c>
      <c r="BV59" s="63" t="s">
        <v>39</v>
      </c>
      <c r="BW59" s="63" t="s">
        <v>39</v>
      </c>
      <c r="BX59" s="63" t="s">
        <v>39</v>
      </c>
      <c r="BY59" s="63" t="s">
        <v>42</v>
      </c>
      <c r="BZ59" s="63" t="s">
        <v>42</v>
      </c>
    </row>
    <row r="60" spans="1:78" s="34" customFormat="1" x14ac:dyDescent="0.3">
      <c r="A60" s="35" t="s">
        <v>60</v>
      </c>
      <c r="B60" s="34">
        <v>23773359</v>
      </c>
      <c r="C60" s="34" t="s">
        <v>2</v>
      </c>
      <c r="D60" s="34" t="s">
        <v>85</v>
      </c>
      <c r="F60" s="86"/>
      <c r="G60" s="36">
        <v>0.5</v>
      </c>
      <c r="H60" s="36" t="str">
        <f t="shared" si="34"/>
        <v>S</v>
      </c>
      <c r="I60" s="36" t="str">
        <f t="shared" si="35"/>
        <v>NS</v>
      </c>
      <c r="J60" s="36" t="str">
        <f t="shared" si="36"/>
        <v>NS</v>
      </c>
      <c r="K60" s="36" t="str">
        <f t="shared" si="37"/>
        <v>NS</v>
      </c>
      <c r="L60" s="37">
        <v>0</v>
      </c>
      <c r="M60" s="36" t="str">
        <f t="shared" si="38"/>
        <v>VG</v>
      </c>
      <c r="N60" s="36" t="str">
        <f t="shared" si="39"/>
        <v>S</v>
      </c>
      <c r="O60" s="36" t="str">
        <f t="shared" si="40"/>
        <v>NS</v>
      </c>
      <c r="P60" s="36" t="str">
        <f t="shared" si="41"/>
        <v>S</v>
      </c>
      <c r="Q60" s="36">
        <v>0.71</v>
      </c>
      <c r="R60" s="36" t="str">
        <f t="shared" si="42"/>
        <v>NS</v>
      </c>
      <c r="S60" s="36" t="str">
        <f t="shared" si="43"/>
        <v>NS</v>
      </c>
      <c r="T60" s="36" t="str">
        <f t="shared" si="44"/>
        <v>NS</v>
      </c>
      <c r="U60" s="36" t="str">
        <f t="shared" si="45"/>
        <v>NS</v>
      </c>
      <c r="V60" s="36">
        <v>0.63</v>
      </c>
      <c r="W60" s="36" t="str">
        <f t="shared" si="46"/>
        <v>S</v>
      </c>
      <c r="X60" s="36" t="str">
        <f t="shared" si="47"/>
        <v>S</v>
      </c>
      <c r="Y60" s="36" t="str">
        <f t="shared" si="48"/>
        <v>S</v>
      </c>
      <c r="Z60" s="36" t="str">
        <f t="shared" si="49"/>
        <v>S</v>
      </c>
      <c r="AA60" s="38">
        <v>-1.6843588853474301</v>
      </c>
      <c r="AB60" s="38">
        <v>-1.38167388656029</v>
      </c>
      <c r="AC60" s="38">
        <v>47.052543454625599</v>
      </c>
      <c r="AD60" s="38">
        <v>45.075806202645801</v>
      </c>
      <c r="AE60" s="38">
        <v>1.6384013199907499</v>
      </c>
      <c r="AF60" s="38">
        <v>1.54326727644964</v>
      </c>
      <c r="AG60" s="38">
        <v>0.69305225977485296</v>
      </c>
      <c r="AH60" s="38">
        <v>0.64770252991781896</v>
      </c>
      <c r="AI60" s="39" t="s">
        <v>39</v>
      </c>
      <c r="AJ60" s="39" t="s">
        <v>39</v>
      </c>
      <c r="AK60" s="39" t="s">
        <v>39</v>
      </c>
      <c r="AL60" s="39" t="s">
        <v>39</v>
      </c>
      <c r="AM60" s="39" t="s">
        <v>39</v>
      </c>
      <c r="AN60" s="39" t="s">
        <v>39</v>
      </c>
      <c r="AO60" s="39" t="s">
        <v>42</v>
      </c>
      <c r="AP60" s="39" t="s">
        <v>42</v>
      </c>
      <c r="AR60" s="40" t="s">
        <v>45</v>
      </c>
      <c r="AS60" s="38">
        <v>-1.83479107370433</v>
      </c>
      <c r="AT60" s="38">
        <v>-1.6237819867810701</v>
      </c>
      <c r="AU60" s="38">
        <v>48.467621608912999</v>
      </c>
      <c r="AV60" s="38">
        <v>47.068713217609201</v>
      </c>
      <c r="AW60" s="38">
        <v>1.6836837807926801</v>
      </c>
      <c r="AX60" s="38">
        <v>1.6198092439485201</v>
      </c>
      <c r="AY60" s="38">
        <v>0.68246393329774402</v>
      </c>
      <c r="AZ60" s="38">
        <v>0.70648446797057196</v>
      </c>
      <c r="BA60" s="39" t="s">
        <v>39</v>
      </c>
      <c r="BB60" s="39" t="s">
        <v>39</v>
      </c>
      <c r="BC60" s="39" t="s">
        <v>39</v>
      </c>
      <c r="BD60" s="39" t="s">
        <v>39</v>
      </c>
      <c r="BE60" s="39" t="s">
        <v>39</v>
      </c>
      <c r="BF60" s="39" t="s">
        <v>39</v>
      </c>
      <c r="BG60" s="39" t="s">
        <v>42</v>
      </c>
      <c r="BH60" s="39" t="s">
        <v>42</v>
      </c>
      <c r="BI60" s="34">
        <f t="shared" si="50"/>
        <v>1</v>
      </c>
      <c r="BJ60" s="34" t="s">
        <v>45</v>
      </c>
      <c r="BK60" s="38">
        <v>-1.75261954637585</v>
      </c>
      <c r="BL60" s="38">
        <v>-1.5537418558679299</v>
      </c>
      <c r="BM60" s="38">
        <v>47.711807796612902</v>
      </c>
      <c r="BN60" s="38">
        <v>46.367428032967098</v>
      </c>
      <c r="BO60" s="38">
        <v>1.6591020301282999</v>
      </c>
      <c r="BP60" s="38">
        <v>1.59804313329395</v>
      </c>
      <c r="BQ60" s="38">
        <v>0.691906189651458</v>
      </c>
      <c r="BR60" s="38">
        <v>0.71335534686557001</v>
      </c>
      <c r="BS60" s="34" t="s">
        <v>39</v>
      </c>
      <c r="BT60" s="34" t="s">
        <v>39</v>
      </c>
      <c r="BU60" s="34" t="s">
        <v>39</v>
      </c>
      <c r="BV60" s="34" t="s">
        <v>39</v>
      </c>
      <c r="BW60" s="34" t="s">
        <v>39</v>
      </c>
      <c r="BX60" s="34" t="s">
        <v>39</v>
      </c>
      <c r="BY60" s="34" t="s">
        <v>42</v>
      </c>
      <c r="BZ60" s="34" t="s">
        <v>42</v>
      </c>
    </row>
    <row r="61" spans="1:78" s="19" customFormat="1" x14ac:dyDescent="0.3">
      <c r="A61" s="92" t="s">
        <v>60</v>
      </c>
      <c r="B61" s="19">
        <v>23773359</v>
      </c>
      <c r="C61" s="19" t="s">
        <v>2</v>
      </c>
      <c r="D61" s="19" t="s">
        <v>105</v>
      </c>
      <c r="F61" s="94"/>
      <c r="G61" s="13">
        <v>0.24</v>
      </c>
      <c r="H61" s="13" t="str">
        <f t="shared" si="34"/>
        <v>NS</v>
      </c>
      <c r="I61" s="13" t="str">
        <f t="shared" si="35"/>
        <v>NS</v>
      </c>
      <c r="J61" s="13" t="str">
        <f t="shared" si="36"/>
        <v>NS</v>
      </c>
      <c r="K61" s="13" t="str">
        <f t="shared" si="37"/>
        <v>NS</v>
      </c>
      <c r="L61" s="14">
        <v>-9.4E-2</v>
      </c>
      <c r="M61" s="13" t="str">
        <f t="shared" si="38"/>
        <v>G</v>
      </c>
      <c r="N61" s="13" t="str">
        <f t="shared" si="39"/>
        <v>S</v>
      </c>
      <c r="O61" s="13" t="str">
        <f t="shared" si="40"/>
        <v>NS</v>
      </c>
      <c r="P61" s="13" t="str">
        <f t="shared" si="41"/>
        <v>S</v>
      </c>
      <c r="Q61" s="13">
        <v>0.83</v>
      </c>
      <c r="R61" s="13" t="str">
        <f t="shared" si="42"/>
        <v>NS</v>
      </c>
      <c r="S61" s="13" t="str">
        <f t="shared" si="43"/>
        <v>NS</v>
      </c>
      <c r="T61" s="13" t="str">
        <f t="shared" si="44"/>
        <v>NS</v>
      </c>
      <c r="U61" s="13" t="str">
        <f t="shared" si="45"/>
        <v>NS</v>
      </c>
      <c r="V61" s="13">
        <v>0.71</v>
      </c>
      <c r="W61" s="13" t="str">
        <f t="shared" si="46"/>
        <v>S</v>
      </c>
      <c r="X61" s="13" t="str">
        <f t="shared" si="47"/>
        <v>S</v>
      </c>
      <c r="Y61" s="13" t="str">
        <f t="shared" si="48"/>
        <v>S</v>
      </c>
      <c r="Z61" s="13" t="str">
        <f t="shared" si="49"/>
        <v>S</v>
      </c>
      <c r="AA61" s="22">
        <v>-1.6843588853474301</v>
      </c>
      <c r="AB61" s="22">
        <v>-1.38167388656029</v>
      </c>
      <c r="AC61" s="22">
        <v>47.052543454625599</v>
      </c>
      <c r="AD61" s="22">
        <v>45.075806202645801</v>
      </c>
      <c r="AE61" s="22">
        <v>1.6384013199907499</v>
      </c>
      <c r="AF61" s="22">
        <v>1.54326727644964</v>
      </c>
      <c r="AG61" s="22">
        <v>0.69305225977485296</v>
      </c>
      <c r="AH61" s="22">
        <v>0.64770252991781896</v>
      </c>
      <c r="AI61" s="25" t="s">
        <v>39</v>
      </c>
      <c r="AJ61" s="25" t="s">
        <v>39</v>
      </c>
      <c r="AK61" s="25" t="s">
        <v>39</v>
      </c>
      <c r="AL61" s="25" t="s">
        <v>39</v>
      </c>
      <c r="AM61" s="25" t="s">
        <v>39</v>
      </c>
      <c r="AN61" s="25" t="s">
        <v>39</v>
      </c>
      <c r="AO61" s="25" t="s">
        <v>42</v>
      </c>
      <c r="AP61" s="25" t="s">
        <v>42</v>
      </c>
      <c r="AR61" s="95" t="s">
        <v>45</v>
      </c>
      <c r="AS61" s="22">
        <v>-1.83479107370433</v>
      </c>
      <c r="AT61" s="22">
        <v>-1.6237819867810701</v>
      </c>
      <c r="AU61" s="22">
        <v>48.467621608912999</v>
      </c>
      <c r="AV61" s="22">
        <v>47.068713217609201</v>
      </c>
      <c r="AW61" s="22">
        <v>1.6836837807926801</v>
      </c>
      <c r="AX61" s="22">
        <v>1.6198092439485201</v>
      </c>
      <c r="AY61" s="22">
        <v>0.68246393329774402</v>
      </c>
      <c r="AZ61" s="22">
        <v>0.70648446797057196</v>
      </c>
      <c r="BA61" s="25" t="s">
        <v>39</v>
      </c>
      <c r="BB61" s="25" t="s">
        <v>39</v>
      </c>
      <c r="BC61" s="25" t="s">
        <v>39</v>
      </c>
      <c r="BD61" s="25" t="s">
        <v>39</v>
      </c>
      <c r="BE61" s="25" t="s">
        <v>39</v>
      </c>
      <c r="BF61" s="25" t="s">
        <v>39</v>
      </c>
      <c r="BG61" s="25" t="s">
        <v>42</v>
      </c>
      <c r="BH61" s="25" t="s">
        <v>42</v>
      </c>
      <c r="BI61" s="19">
        <f t="shared" si="50"/>
        <v>1</v>
      </c>
      <c r="BJ61" s="19" t="s">
        <v>45</v>
      </c>
      <c r="BK61" s="22">
        <v>-1.75261954637585</v>
      </c>
      <c r="BL61" s="22">
        <v>-1.5537418558679299</v>
      </c>
      <c r="BM61" s="22">
        <v>47.711807796612902</v>
      </c>
      <c r="BN61" s="22">
        <v>46.367428032967098</v>
      </c>
      <c r="BO61" s="22">
        <v>1.6591020301282999</v>
      </c>
      <c r="BP61" s="22">
        <v>1.59804313329395</v>
      </c>
      <c r="BQ61" s="22">
        <v>0.691906189651458</v>
      </c>
      <c r="BR61" s="22">
        <v>0.71335534686557001</v>
      </c>
      <c r="BS61" s="19" t="s">
        <v>39</v>
      </c>
      <c r="BT61" s="19" t="s">
        <v>39</v>
      </c>
      <c r="BU61" s="19" t="s">
        <v>39</v>
      </c>
      <c r="BV61" s="19" t="s">
        <v>39</v>
      </c>
      <c r="BW61" s="19" t="s">
        <v>39</v>
      </c>
      <c r="BX61" s="19" t="s">
        <v>39</v>
      </c>
      <c r="BY61" s="19" t="s">
        <v>42</v>
      </c>
      <c r="BZ61" s="19" t="s">
        <v>42</v>
      </c>
    </row>
    <row r="62" spans="1:78" s="19" customFormat="1" x14ac:dyDescent="0.3">
      <c r="A62" s="92" t="s">
        <v>60</v>
      </c>
      <c r="B62" s="19">
        <v>23773359</v>
      </c>
      <c r="C62" s="19" t="s">
        <v>2</v>
      </c>
      <c r="D62" s="19" t="s">
        <v>207</v>
      </c>
      <c r="F62" s="94"/>
      <c r="G62" s="13">
        <v>0.27</v>
      </c>
      <c r="H62" s="13" t="str">
        <f t="shared" si="34"/>
        <v>NS</v>
      </c>
      <c r="I62" s="13" t="str">
        <f t="shared" si="35"/>
        <v>NS</v>
      </c>
      <c r="J62" s="13" t="str">
        <f t="shared" si="36"/>
        <v>NS</v>
      </c>
      <c r="K62" s="13" t="str">
        <f t="shared" si="37"/>
        <v>NS</v>
      </c>
      <c r="L62" s="14">
        <v>-8.5000000000000006E-2</v>
      </c>
      <c r="M62" s="13" t="str">
        <f t="shared" si="38"/>
        <v>G</v>
      </c>
      <c r="N62" s="13" t="str">
        <f t="shared" si="39"/>
        <v>S</v>
      </c>
      <c r="O62" s="13" t="str">
        <f t="shared" si="40"/>
        <v>NS</v>
      </c>
      <c r="P62" s="13" t="str">
        <f t="shared" si="41"/>
        <v>S</v>
      </c>
      <c r="Q62" s="13">
        <v>0.81899999999999995</v>
      </c>
      <c r="R62" s="13" t="str">
        <f t="shared" si="42"/>
        <v>NS</v>
      </c>
      <c r="S62" s="13" t="str">
        <f t="shared" si="43"/>
        <v>NS</v>
      </c>
      <c r="T62" s="13" t="str">
        <f t="shared" si="44"/>
        <v>NS</v>
      </c>
      <c r="U62" s="13" t="str">
        <f t="shared" si="45"/>
        <v>NS</v>
      </c>
      <c r="V62" s="13">
        <v>0.68799999999999994</v>
      </c>
      <c r="W62" s="13" t="str">
        <f t="shared" si="46"/>
        <v>S</v>
      </c>
      <c r="X62" s="13" t="str">
        <f t="shared" si="47"/>
        <v>S</v>
      </c>
      <c r="Y62" s="13" t="str">
        <f t="shared" si="48"/>
        <v>S</v>
      </c>
      <c r="Z62" s="13" t="str">
        <f t="shared" si="49"/>
        <v>S</v>
      </c>
      <c r="AA62" s="22">
        <v>-1.6843588853474301</v>
      </c>
      <c r="AB62" s="22">
        <v>-1.38167388656029</v>
      </c>
      <c r="AC62" s="22">
        <v>47.052543454625599</v>
      </c>
      <c r="AD62" s="22">
        <v>45.075806202645801</v>
      </c>
      <c r="AE62" s="22">
        <v>1.6384013199907499</v>
      </c>
      <c r="AF62" s="22">
        <v>1.54326727644964</v>
      </c>
      <c r="AG62" s="22">
        <v>0.69305225977485296</v>
      </c>
      <c r="AH62" s="22">
        <v>0.64770252991781896</v>
      </c>
      <c r="AI62" s="25" t="s">
        <v>39</v>
      </c>
      <c r="AJ62" s="25" t="s">
        <v>39</v>
      </c>
      <c r="AK62" s="25" t="s">
        <v>39</v>
      </c>
      <c r="AL62" s="25" t="s">
        <v>39</v>
      </c>
      <c r="AM62" s="25" t="s">
        <v>39</v>
      </c>
      <c r="AN62" s="25" t="s">
        <v>39</v>
      </c>
      <c r="AO62" s="25" t="s">
        <v>42</v>
      </c>
      <c r="AP62" s="25" t="s">
        <v>42</v>
      </c>
      <c r="AR62" s="95" t="s">
        <v>45</v>
      </c>
      <c r="AS62" s="22">
        <v>-1.83479107370433</v>
      </c>
      <c r="AT62" s="22">
        <v>-1.6237819867810701</v>
      </c>
      <c r="AU62" s="22">
        <v>48.467621608912999</v>
      </c>
      <c r="AV62" s="22">
        <v>47.068713217609201</v>
      </c>
      <c r="AW62" s="22">
        <v>1.6836837807926801</v>
      </c>
      <c r="AX62" s="22">
        <v>1.6198092439485201</v>
      </c>
      <c r="AY62" s="22">
        <v>0.68246393329774402</v>
      </c>
      <c r="AZ62" s="22">
        <v>0.70648446797057196</v>
      </c>
      <c r="BA62" s="25" t="s">
        <v>39</v>
      </c>
      <c r="BB62" s="25" t="s">
        <v>39</v>
      </c>
      <c r="BC62" s="25" t="s">
        <v>39</v>
      </c>
      <c r="BD62" s="25" t="s">
        <v>39</v>
      </c>
      <c r="BE62" s="25" t="s">
        <v>39</v>
      </c>
      <c r="BF62" s="25" t="s">
        <v>39</v>
      </c>
      <c r="BG62" s="25" t="s">
        <v>42</v>
      </c>
      <c r="BH62" s="25" t="s">
        <v>42</v>
      </c>
      <c r="BI62" s="19">
        <f t="shared" si="50"/>
        <v>1</v>
      </c>
      <c r="BJ62" s="19" t="s">
        <v>45</v>
      </c>
      <c r="BK62" s="22">
        <v>-1.75261954637585</v>
      </c>
      <c r="BL62" s="22">
        <v>-1.5537418558679299</v>
      </c>
      <c r="BM62" s="22">
        <v>47.711807796612902</v>
      </c>
      <c r="BN62" s="22">
        <v>46.367428032967098</v>
      </c>
      <c r="BO62" s="22">
        <v>1.6591020301282999</v>
      </c>
      <c r="BP62" s="22">
        <v>1.59804313329395</v>
      </c>
      <c r="BQ62" s="22">
        <v>0.691906189651458</v>
      </c>
      <c r="BR62" s="22">
        <v>0.71335534686557001</v>
      </c>
      <c r="BS62" s="19" t="s">
        <v>39</v>
      </c>
      <c r="BT62" s="19" t="s">
        <v>39</v>
      </c>
      <c r="BU62" s="19" t="s">
        <v>39</v>
      </c>
      <c r="BV62" s="19" t="s">
        <v>39</v>
      </c>
      <c r="BW62" s="19" t="s">
        <v>39</v>
      </c>
      <c r="BX62" s="19" t="s">
        <v>39</v>
      </c>
      <c r="BY62" s="19" t="s">
        <v>42</v>
      </c>
      <c r="BZ62" s="19" t="s">
        <v>42</v>
      </c>
    </row>
    <row r="63" spans="1:78" s="50" customFormat="1" x14ac:dyDescent="0.3">
      <c r="A63" s="49" t="s">
        <v>60</v>
      </c>
      <c r="B63" s="50">
        <v>23773359</v>
      </c>
      <c r="C63" s="50" t="s">
        <v>2</v>
      </c>
      <c r="D63" s="50" t="s">
        <v>318</v>
      </c>
      <c r="E63" s="50" t="s">
        <v>220</v>
      </c>
      <c r="F63" s="65"/>
      <c r="G63" s="51">
        <v>0.59799999999999998</v>
      </c>
      <c r="H63" s="51" t="str">
        <f t="shared" si="34"/>
        <v>S</v>
      </c>
      <c r="I63" s="51" t="str">
        <f t="shared" si="35"/>
        <v>NS</v>
      </c>
      <c r="J63" s="51" t="str">
        <f t="shared" si="36"/>
        <v>NS</v>
      </c>
      <c r="K63" s="51" t="str">
        <f t="shared" si="37"/>
        <v>NS</v>
      </c>
      <c r="L63" s="52">
        <v>-7.2599999999999998E-2</v>
      </c>
      <c r="M63" s="51" t="str">
        <f t="shared" si="38"/>
        <v>G</v>
      </c>
      <c r="N63" s="51" t="str">
        <f t="shared" si="39"/>
        <v>S</v>
      </c>
      <c r="O63" s="51" t="str">
        <f t="shared" si="40"/>
        <v>NS</v>
      </c>
      <c r="P63" s="51" t="str">
        <f t="shared" si="41"/>
        <v>S</v>
      </c>
      <c r="Q63" s="51">
        <v>0.61899999999999999</v>
      </c>
      <c r="R63" s="51" t="str">
        <f t="shared" si="42"/>
        <v>S</v>
      </c>
      <c r="S63" s="51" t="str">
        <f t="shared" si="43"/>
        <v>NS</v>
      </c>
      <c r="T63" s="51" t="str">
        <f t="shared" si="44"/>
        <v>NS</v>
      </c>
      <c r="U63" s="51" t="str">
        <f t="shared" si="45"/>
        <v>NS</v>
      </c>
      <c r="V63" s="51">
        <v>0.70530000000000004</v>
      </c>
      <c r="W63" s="51" t="str">
        <f t="shared" si="46"/>
        <v>S</v>
      </c>
      <c r="X63" s="51" t="str">
        <f t="shared" si="47"/>
        <v>S</v>
      </c>
      <c r="Y63" s="51" t="str">
        <f t="shared" si="48"/>
        <v>S</v>
      </c>
      <c r="Z63" s="51" t="str">
        <f t="shared" si="49"/>
        <v>S</v>
      </c>
      <c r="AA63" s="53">
        <v>-1.6843588853474301</v>
      </c>
      <c r="AB63" s="53">
        <v>-1.38167388656029</v>
      </c>
      <c r="AC63" s="53">
        <v>47.052543454625599</v>
      </c>
      <c r="AD63" s="53">
        <v>45.075806202645801</v>
      </c>
      <c r="AE63" s="53">
        <v>1.6384013199907499</v>
      </c>
      <c r="AF63" s="53">
        <v>1.54326727644964</v>
      </c>
      <c r="AG63" s="53">
        <v>0.69305225977485296</v>
      </c>
      <c r="AH63" s="53">
        <v>0.64770252991781896</v>
      </c>
      <c r="AI63" s="54" t="s">
        <v>39</v>
      </c>
      <c r="AJ63" s="54" t="s">
        <v>39</v>
      </c>
      <c r="AK63" s="54" t="s">
        <v>39</v>
      </c>
      <c r="AL63" s="54" t="s">
        <v>39</v>
      </c>
      <c r="AM63" s="54" t="s">
        <v>39</v>
      </c>
      <c r="AN63" s="54" t="s">
        <v>39</v>
      </c>
      <c r="AO63" s="54" t="s">
        <v>42</v>
      </c>
      <c r="AP63" s="54" t="s">
        <v>42</v>
      </c>
      <c r="AR63" s="55" t="s">
        <v>45</v>
      </c>
      <c r="AS63" s="53">
        <v>-1.83479107370433</v>
      </c>
      <c r="AT63" s="53">
        <v>-1.6237819867810701</v>
      </c>
      <c r="AU63" s="53">
        <v>48.467621608912999</v>
      </c>
      <c r="AV63" s="53">
        <v>47.068713217609201</v>
      </c>
      <c r="AW63" s="53">
        <v>1.6836837807926801</v>
      </c>
      <c r="AX63" s="53">
        <v>1.6198092439485201</v>
      </c>
      <c r="AY63" s="53">
        <v>0.68246393329774402</v>
      </c>
      <c r="AZ63" s="53">
        <v>0.70648446797057196</v>
      </c>
      <c r="BA63" s="54" t="s">
        <v>39</v>
      </c>
      <c r="BB63" s="54" t="s">
        <v>39</v>
      </c>
      <c r="BC63" s="54" t="s">
        <v>39</v>
      </c>
      <c r="BD63" s="54" t="s">
        <v>39</v>
      </c>
      <c r="BE63" s="54" t="s">
        <v>39</v>
      </c>
      <c r="BF63" s="54" t="s">
        <v>39</v>
      </c>
      <c r="BG63" s="54" t="s">
        <v>42</v>
      </c>
      <c r="BH63" s="54" t="s">
        <v>42</v>
      </c>
      <c r="BI63" s="50">
        <f t="shared" si="50"/>
        <v>1</v>
      </c>
      <c r="BJ63" s="50" t="s">
        <v>45</v>
      </c>
      <c r="BK63" s="53">
        <v>-1.75261954637585</v>
      </c>
      <c r="BL63" s="53">
        <v>-1.5537418558679299</v>
      </c>
      <c r="BM63" s="53">
        <v>47.711807796612902</v>
      </c>
      <c r="BN63" s="53">
        <v>46.367428032967098</v>
      </c>
      <c r="BO63" s="53">
        <v>1.6591020301282999</v>
      </c>
      <c r="BP63" s="53">
        <v>1.59804313329395</v>
      </c>
      <c r="BQ63" s="53">
        <v>0.691906189651458</v>
      </c>
      <c r="BR63" s="53">
        <v>0.71335534686557001</v>
      </c>
      <c r="BS63" s="50" t="s">
        <v>39</v>
      </c>
      <c r="BT63" s="50" t="s">
        <v>39</v>
      </c>
      <c r="BU63" s="50" t="s">
        <v>39</v>
      </c>
      <c r="BV63" s="50" t="s">
        <v>39</v>
      </c>
      <c r="BW63" s="50" t="s">
        <v>39</v>
      </c>
      <c r="BX63" s="50" t="s">
        <v>39</v>
      </c>
      <c r="BY63" s="50" t="s">
        <v>42</v>
      </c>
      <c r="BZ63" s="50" t="s">
        <v>42</v>
      </c>
    </row>
    <row r="64" spans="1:78" s="50" customFormat="1" x14ac:dyDescent="0.3">
      <c r="A64" s="49" t="s">
        <v>60</v>
      </c>
      <c r="B64" s="50">
        <v>23773359</v>
      </c>
      <c r="C64" s="50" t="s">
        <v>2</v>
      </c>
      <c r="D64" s="50" t="s">
        <v>322</v>
      </c>
      <c r="E64" s="50" t="s">
        <v>221</v>
      </c>
      <c r="F64" s="65"/>
      <c r="G64" s="51">
        <v>0.57399999999999995</v>
      </c>
      <c r="H64" s="51" t="str">
        <f t="shared" si="34"/>
        <v>S</v>
      </c>
      <c r="I64" s="51" t="str">
        <f t="shared" si="35"/>
        <v>NS</v>
      </c>
      <c r="J64" s="51" t="str">
        <f t="shared" si="36"/>
        <v>NS</v>
      </c>
      <c r="K64" s="51" t="str">
        <f t="shared" si="37"/>
        <v>NS</v>
      </c>
      <c r="L64" s="52">
        <v>7.1800000000000003E-2</v>
      </c>
      <c r="M64" s="51" t="str">
        <f t="shared" si="38"/>
        <v>G</v>
      </c>
      <c r="N64" s="51" t="str">
        <f t="shared" si="39"/>
        <v>S</v>
      </c>
      <c r="O64" s="51" t="str">
        <f t="shared" si="40"/>
        <v>NS</v>
      </c>
      <c r="P64" s="51" t="str">
        <f t="shared" si="41"/>
        <v>S</v>
      </c>
      <c r="Q64" s="51">
        <v>0.63800000000000001</v>
      </c>
      <c r="R64" s="51" t="str">
        <f t="shared" si="42"/>
        <v>S</v>
      </c>
      <c r="S64" s="51" t="str">
        <f t="shared" si="43"/>
        <v>NS</v>
      </c>
      <c r="T64" s="51" t="str">
        <f t="shared" si="44"/>
        <v>NS</v>
      </c>
      <c r="U64" s="51" t="str">
        <f t="shared" si="45"/>
        <v>NS</v>
      </c>
      <c r="V64" s="51">
        <v>0.67200000000000004</v>
      </c>
      <c r="W64" s="51" t="str">
        <f t="shared" si="46"/>
        <v>S</v>
      </c>
      <c r="X64" s="51" t="str">
        <f t="shared" si="47"/>
        <v>S</v>
      </c>
      <c r="Y64" s="51" t="str">
        <f t="shared" si="48"/>
        <v>S</v>
      </c>
      <c r="Z64" s="51" t="str">
        <f t="shared" si="49"/>
        <v>S</v>
      </c>
      <c r="AA64" s="53">
        <v>-1.6843588853474301</v>
      </c>
      <c r="AB64" s="53">
        <v>-1.38167388656029</v>
      </c>
      <c r="AC64" s="53">
        <v>47.052543454625599</v>
      </c>
      <c r="AD64" s="53">
        <v>45.075806202645801</v>
      </c>
      <c r="AE64" s="53">
        <v>1.6384013199907499</v>
      </c>
      <c r="AF64" s="53">
        <v>1.54326727644964</v>
      </c>
      <c r="AG64" s="53">
        <v>0.69305225977485296</v>
      </c>
      <c r="AH64" s="53">
        <v>0.64770252991781896</v>
      </c>
      <c r="AI64" s="54" t="s">
        <v>39</v>
      </c>
      <c r="AJ64" s="54" t="s">
        <v>39</v>
      </c>
      <c r="AK64" s="54" t="s">
        <v>39</v>
      </c>
      <c r="AL64" s="54" t="s">
        <v>39</v>
      </c>
      <c r="AM64" s="54" t="s">
        <v>39</v>
      </c>
      <c r="AN64" s="54" t="s">
        <v>39</v>
      </c>
      <c r="AO64" s="54" t="s">
        <v>42</v>
      </c>
      <c r="AP64" s="54" t="s">
        <v>42</v>
      </c>
      <c r="AR64" s="55" t="s">
        <v>45</v>
      </c>
      <c r="AS64" s="53">
        <v>-1.83479107370433</v>
      </c>
      <c r="AT64" s="53">
        <v>-1.6237819867810701</v>
      </c>
      <c r="AU64" s="53">
        <v>48.467621608912999</v>
      </c>
      <c r="AV64" s="53">
        <v>47.068713217609201</v>
      </c>
      <c r="AW64" s="53">
        <v>1.6836837807926801</v>
      </c>
      <c r="AX64" s="53">
        <v>1.6198092439485201</v>
      </c>
      <c r="AY64" s="53">
        <v>0.68246393329774402</v>
      </c>
      <c r="AZ64" s="53">
        <v>0.70648446797057196</v>
      </c>
      <c r="BA64" s="54" t="s">
        <v>39</v>
      </c>
      <c r="BB64" s="54" t="s">
        <v>39</v>
      </c>
      <c r="BC64" s="54" t="s">
        <v>39</v>
      </c>
      <c r="BD64" s="54" t="s">
        <v>39</v>
      </c>
      <c r="BE64" s="54" t="s">
        <v>39</v>
      </c>
      <c r="BF64" s="54" t="s">
        <v>39</v>
      </c>
      <c r="BG64" s="54" t="s">
        <v>42</v>
      </c>
      <c r="BH64" s="54" t="s">
        <v>42</v>
      </c>
      <c r="BI64" s="50">
        <f t="shared" si="50"/>
        <v>1</v>
      </c>
      <c r="BJ64" s="50" t="s">
        <v>45</v>
      </c>
      <c r="BK64" s="53">
        <v>-1.75261954637585</v>
      </c>
      <c r="BL64" s="53">
        <v>-1.5537418558679299</v>
      </c>
      <c r="BM64" s="53">
        <v>47.711807796612902</v>
      </c>
      <c r="BN64" s="53">
        <v>46.367428032967098</v>
      </c>
      <c r="BO64" s="53">
        <v>1.6591020301282999</v>
      </c>
      <c r="BP64" s="53">
        <v>1.59804313329395</v>
      </c>
      <c r="BQ64" s="53">
        <v>0.691906189651458</v>
      </c>
      <c r="BR64" s="53">
        <v>0.71335534686557001</v>
      </c>
      <c r="BS64" s="50" t="s">
        <v>39</v>
      </c>
      <c r="BT64" s="50" t="s">
        <v>39</v>
      </c>
      <c r="BU64" s="50" t="s">
        <v>39</v>
      </c>
      <c r="BV64" s="50" t="s">
        <v>39</v>
      </c>
      <c r="BW64" s="50" t="s">
        <v>39</v>
      </c>
      <c r="BX64" s="50" t="s">
        <v>39</v>
      </c>
      <c r="BY64" s="50" t="s">
        <v>42</v>
      </c>
      <c r="BZ64" s="50" t="s">
        <v>42</v>
      </c>
    </row>
    <row r="65" spans="1:78" x14ac:dyDescent="0.3">
      <c r="A65" s="1"/>
      <c r="G65" s="7"/>
      <c r="H65" s="7"/>
      <c r="I65" s="7"/>
      <c r="J65" s="7"/>
      <c r="K65" s="7"/>
      <c r="L65" s="58"/>
      <c r="M65" s="7"/>
      <c r="N65" s="7"/>
      <c r="O65" s="7"/>
      <c r="P65" s="7"/>
      <c r="Q65" s="7"/>
      <c r="R65" s="7"/>
      <c r="S65" s="7"/>
      <c r="T65" s="7"/>
      <c r="U65" s="7"/>
      <c r="AA65" s="24"/>
      <c r="AB65" s="24"/>
      <c r="AC65" s="24"/>
      <c r="AD65" s="24"/>
      <c r="AE65" s="24"/>
      <c r="AF65" s="24"/>
      <c r="AG65" s="24"/>
      <c r="AH65" s="24"/>
      <c r="AI65" s="2"/>
      <c r="AJ65" s="2"/>
      <c r="AK65" s="2"/>
      <c r="AL65" s="2"/>
      <c r="AM65" s="2"/>
      <c r="AN65" s="2"/>
      <c r="AO65" s="2"/>
      <c r="AP65" s="2"/>
      <c r="AR65" s="33"/>
      <c r="AS65" s="24"/>
      <c r="AT65" s="24"/>
      <c r="AU65" s="24"/>
      <c r="AV65" s="24"/>
      <c r="AW65" s="24"/>
      <c r="AX65" s="24"/>
      <c r="AY65" s="24"/>
      <c r="AZ65" s="24"/>
      <c r="BA65" s="2"/>
      <c r="BB65" s="2"/>
      <c r="BC65" s="2"/>
      <c r="BD65" s="2"/>
      <c r="BE65" s="2"/>
      <c r="BF65" s="2"/>
      <c r="BG65" s="2"/>
      <c r="BH65" s="2"/>
      <c r="BK65" s="24"/>
      <c r="BL65" s="24"/>
      <c r="BM65" s="24"/>
      <c r="BN65" s="24"/>
      <c r="BO65" s="24"/>
      <c r="BP65" s="24"/>
      <c r="BQ65" s="24"/>
      <c r="BR65" s="24"/>
    </row>
    <row r="66" spans="1:78" x14ac:dyDescent="0.3">
      <c r="A66" s="1">
        <v>14159200</v>
      </c>
      <c r="B66">
        <v>23773037</v>
      </c>
      <c r="C66" t="s">
        <v>3</v>
      </c>
      <c r="D66" t="s">
        <v>59</v>
      </c>
      <c r="G66" s="7">
        <v>0.80900000000000005</v>
      </c>
      <c r="H66" s="7" t="str">
        <f t="shared" ref="H66:H94" si="51">IF(G66&gt;0.8,"VG",IF(G66&gt;0.7,"G",IF(G66&gt;0.45,"S","NS")))</f>
        <v>VG</v>
      </c>
      <c r="I66" s="7" t="str">
        <f t="shared" ref="I66:I94" si="52">AJ66</f>
        <v>G</v>
      </c>
      <c r="J66" s="7" t="str">
        <f t="shared" ref="J66:J94" si="53">BB66</f>
        <v>G</v>
      </c>
      <c r="K66" s="7" t="str">
        <f t="shared" ref="K66:K94" si="54">BT66</f>
        <v>G</v>
      </c>
      <c r="L66" s="58">
        <v>1E-3</v>
      </c>
      <c r="M66" s="7" t="str">
        <f t="shared" ref="M66:M94" si="55">IF(ABS(L66)&lt;5%,"VG",IF(ABS(L66)&lt;10%,"G",IF(ABS(L66)&lt;15%,"S","NS")))</f>
        <v>VG</v>
      </c>
      <c r="N66" s="7" t="str">
        <f t="shared" ref="N66:N94" si="56">AO66</f>
        <v>VG</v>
      </c>
      <c r="O66" s="7" t="str">
        <f t="shared" ref="O66:O94" si="57">BD66</f>
        <v>S</v>
      </c>
      <c r="P66" s="7" t="str">
        <f t="shared" ref="P66:P94" si="58">BY66</f>
        <v>VG</v>
      </c>
      <c r="Q66" s="7">
        <v>0.436</v>
      </c>
      <c r="R66" s="7" t="str">
        <f t="shared" ref="R66:R94" si="59">IF(Q66&lt;=0.5,"VG",IF(Q66&lt;=0.6,"G",IF(Q66&lt;=0.7,"S","NS")))</f>
        <v>VG</v>
      </c>
      <c r="S66" s="7" t="str">
        <f t="shared" ref="S66:S94" si="60">AN66</f>
        <v>VG</v>
      </c>
      <c r="T66" s="7" t="str">
        <f t="shared" ref="T66:T94" si="61">BF66</f>
        <v>VG</v>
      </c>
      <c r="U66" s="7" t="str">
        <f t="shared" ref="U66:U94" si="62">BX66</f>
        <v>VG</v>
      </c>
      <c r="V66" s="7">
        <v>0.80900000000000005</v>
      </c>
      <c r="W66" s="7" t="str">
        <f t="shared" ref="W66:W94" si="63">IF(V66&gt;0.85,"VG",IF(V66&gt;0.75,"G",IF(V66&gt;0.6,"S","NS")))</f>
        <v>G</v>
      </c>
      <c r="X66" s="7" t="str">
        <f t="shared" ref="X66:X94" si="64">AP66</f>
        <v>G</v>
      </c>
      <c r="Y66" s="7" t="str">
        <f t="shared" ref="Y66:Y94" si="65">BH66</f>
        <v>G</v>
      </c>
      <c r="Z66" s="7" t="str">
        <f t="shared" ref="Z66:Z94" si="66">BZ66</f>
        <v>VG</v>
      </c>
      <c r="AA66" s="24">
        <v>0.75970108906368805</v>
      </c>
      <c r="AB66" s="24">
        <v>0.75063879960706603</v>
      </c>
      <c r="AC66" s="24">
        <v>18.415634885623501</v>
      </c>
      <c r="AD66" s="24">
        <v>15.2545356125226</v>
      </c>
      <c r="AE66" s="24">
        <v>0.49020292832286499</v>
      </c>
      <c r="AF66" s="24">
        <v>0.49936079180581799</v>
      </c>
      <c r="AG66" s="24">
        <v>0.86660761316030299</v>
      </c>
      <c r="AH66" s="24">
        <v>0.81789718318883897</v>
      </c>
      <c r="AI66" s="2" t="s">
        <v>41</v>
      </c>
      <c r="AJ66" s="2" t="s">
        <v>41</v>
      </c>
      <c r="AK66" s="2" t="s">
        <v>39</v>
      </c>
      <c r="AL66" s="2" t="s">
        <v>39</v>
      </c>
      <c r="AM66" s="2" t="s">
        <v>43</v>
      </c>
      <c r="AN66" s="2" t="s">
        <v>43</v>
      </c>
      <c r="AO66" s="2" t="s">
        <v>43</v>
      </c>
      <c r="AP66" s="2" t="s">
        <v>41</v>
      </c>
      <c r="AR66" s="33" t="s">
        <v>46</v>
      </c>
      <c r="AS66" s="24">
        <v>0.764077031229909</v>
      </c>
      <c r="AT66" s="24">
        <v>0.78185212897951994</v>
      </c>
      <c r="AU66" s="24">
        <v>11.7523691987757</v>
      </c>
      <c r="AV66" s="24">
        <v>11.2784086121226</v>
      </c>
      <c r="AW66" s="24">
        <v>0.48571902245031601</v>
      </c>
      <c r="AX66" s="24">
        <v>0.46706302681809397</v>
      </c>
      <c r="AY66" s="24">
        <v>0.80328492295590603</v>
      </c>
      <c r="AZ66" s="24">
        <v>0.81869273756447003</v>
      </c>
      <c r="BA66" s="2" t="s">
        <v>41</v>
      </c>
      <c r="BB66" s="2" t="s">
        <v>41</v>
      </c>
      <c r="BC66" s="2" t="s">
        <v>42</v>
      </c>
      <c r="BD66" s="2" t="s">
        <v>42</v>
      </c>
      <c r="BE66" s="2" t="s">
        <v>43</v>
      </c>
      <c r="BF66" s="2" t="s">
        <v>43</v>
      </c>
      <c r="BG66" s="2" t="s">
        <v>41</v>
      </c>
      <c r="BH66" s="2" t="s">
        <v>41</v>
      </c>
      <c r="BI66">
        <f t="shared" ref="BI66:BI94" si="67">IF(BJ66=AR66,1,0)</f>
        <v>1</v>
      </c>
      <c r="BJ66" t="s">
        <v>46</v>
      </c>
      <c r="BK66" s="24">
        <v>0.77280838950758401</v>
      </c>
      <c r="BL66" s="24">
        <v>0.79008821186110201</v>
      </c>
      <c r="BM66" s="24">
        <v>17.311852514792498</v>
      </c>
      <c r="BN66" s="24">
        <v>15.7081291725773</v>
      </c>
      <c r="BO66" s="24">
        <v>0.476646211033316</v>
      </c>
      <c r="BP66" s="24">
        <v>0.45816131235504698</v>
      </c>
      <c r="BQ66" s="24">
        <v>0.86857741991317705</v>
      </c>
      <c r="BR66" s="24">
        <v>0.86727983833181699</v>
      </c>
      <c r="BS66" t="s">
        <v>41</v>
      </c>
      <c r="BT66" t="s">
        <v>41</v>
      </c>
      <c r="BU66" t="s">
        <v>39</v>
      </c>
      <c r="BV66" t="s">
        <v>39</v>
      </c>
      <c r="BW66" t="s">
        <v>43</v>
      </c>
      <c r="BX66" t="s">
        <v>43</v>
      </c>
      <c r="BY66" t="s">
        <v>43</v>
      </c>
      <c r="BZ66" t="s">
        <v>43</v>
      </c>
    </row>
    <row r="67" spans="1:78" s="50" customFormat="1" x14ac:dyDescent="0.3">
      <c r="A67" s="49">
        <v>14159200</v>
      </c>
      <c r="B67" s="50">
        <v>23773037</v>
      </c>
      <c r="C67" s="50" t="s">
        <v>3</v>
      </c>
      <c r="D67" s="50" t="s">
        <v>75</v>
      </c>
      <c r="F67" s="64"/>
      <c r="G67" s="51">
        <v>0.76700000000000002</v>
      </c>
      <c r="H67" s="51" t="str">
        <f t="shared" si="51"/>
        <v>G</v>
      </c>
      <c r="I67" s="51" t="str">
        <f t="shared" si="52"/>
        <v>G</v>
      </c>
      <c r="J67" s="51" t="str">
        <f t="shared" si="53"/>
        <v>G</v>
      </c>
      <c r="K67" s="51" t="str">
        <f t="shared" si="54"/>
        <v>G</v>
      </c>
      <c r="L67" s="52">
        <v>-0.108</v>
      </c>
      <c r="M67" s="51" t="str">
        <f t="shared" si="55"/>
        <v>S</v>
      </c>
      <c r="N67" s="51" t="str">
        <f t="shared" si="56"/>
        <v>VG</v>
      </c>
      <c r="O67" s="51" t="str">
        <f t="shared" si="57"/>
        <v>S</v>
      </c>
      <c r="P67" s="51" t="str">
        <f t="shared" si="58"/>
        <v>VG</v>
      </c>
      <c r="Q67" s="51">
        <v>0.47399999999999998</v>
      </c>
      <c r="R67" s="51" t="str">
        <f t="shared" si="59"/>
        <v>VG</v>
      </c>
      <c r="S67" s="51" t="str">
        <f t="shared" si="60"/>
        <v>VG</v>
      </c>
      <c r="T67" s="51" t="str">
        <f t="shared" si="61"/>
        <v>VG</v>
      </c>
      <c r="U67" s="51" t="str">
        <f t="shared" si="62"/>
        <v>VG</v>
      </c>
      <c r="V67" s="51">
        <v>0.82299999999999995</v>
      </c>
      <c r="W67" s="51" t="str">
        <f t="shared" si="63"/>
        <v>G</v>
      </c>
      <c r="X67" s="51" t="str">
        <f t="shared" si="64"/>
        <v>G</v>
      </c>
      <c r="Y67" s="51" t="str">
        <f t="shared" si="65"/>
        <v>G</v>
      </c>
      <c r="Z67" s="51" t="str">
        <f t="shared" si="66"/>
        <v>VG</v>
      </c>
      <c r="AA67" s="53">
        <v>0.75970108906368805</v>
      </c>
      <c r="AB67" s="53">
        <v>0.75063879960706603</v>
      </c>
      <c r="AC67" s="53">
        <v>18.415634885623501</v>
      </c>
      <c r="AD67" s="53">
        <v>15.2545356125226</v>
      </c>
      <c r="AE67" s="53">
        <v>0.49020292832286499</v>
      </c>
      <c r="AF67" s="53">
        <v>0.49936079180581799</v>
      </c>
      <c r="AG67" s="53">
        <v>0.86660761316030299</v>
      </c>
      <c r="AH67" s="53">
        <v>0.81789718318883897</v>
      </c>
      <c r="AI67" s="54" t="s">
        <v>41</v>
      </c>
      <c r="AJ67" s="54" t="s">
        <v>41</v>
      </c>
      <c r="AK67" s="54" t="s">
        <v>39</v>
      </c>
      <c r="AL67" s="54" t="s">
        <v>39</v>
      </c>
      <c r="AM67" s="54" t="s">
        <v>43</v>
      </c>
      <c r="AN67" s="54" t="s">
        <v>43</v>
      </c>
      <c r="AO67" s="54" t="s">
        <v>43</v>
      </c>
      <c r="AP67" s="54" t="s">
        <v>41</v>
      </c>
      <c r="AR67" s="55" t="s">
        <v>46</v>
      </c>
      <c r="AS67" s="53">
        <v>0.764077031229909</v>
      </c>
      <c r="AT67" s="53">
        <v>0.78185212897951994</v>
      </c>
      <c r="AU67" s="53">
        <v>11.7523691987757</v>
      </c>
      <c r="AV67" s="53">
        <v>11.2784086121226</v>
      </c>
      <c r="AW67" s="53">
        <v>0.48571902245031601</v>
      </c>
      <c r="AX67" s="53">
        <v>0.46706302681809397</v>
      </c>
      <c r="AY67" s="53">
        <v>0.80328492295590603</v>
      </c>
      <c r="AZ67" s="53">
        <v>0.81869273756447003</v>
      </c>
      <c r="BA67" s="54" t="s">
        <v>41</v>
      </c>
      <c r="BB67" s="54" t="s">
        <v>41</v>
      </c>
      <c r="BC67" s="54" t="s">
        <v>42</v>
      </c>
      <c r="BD67" s="54" t="s">
        <v>42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7"/>
        <v>1</v>
      </c>
      <c r="BJ67" s="50" t="s">
        <v>46</v>
      </c>
      <c r="BK67" s="53">
        <v>0.77280838950758401</v>
      </c>
      <c r="BL67" s="53">
        <v>0.79008821186110201</v>
      </c>
      <c r="BM67" s="53">
        <v>17.311852514792498</v>
      </c>
      <c r="BN67" s="53">
        <v>15.7081291725773</v>
      </c>
      <c r="BO67" s="53">
        <v>0.476646211033316</v>
      </c>
      <c r="BP67" s="53">
        <v>0.45816131235504698</v>
      </c>
      <c r="BQ67" s="53">
        <v>0.86857741991317705</v>
      </c>
      <c r="BR67" s="53">
        <v>0.86727983833181699</v>
      </c>
      <c r="BS67" s="50" t="s">
        <v>41</v>
      </c>
      <c r="BT67" s="50" t="s">
        <v>41</v>
      </c>
      <c r="BU67" s="50" t="s">
        <v>39</v>
      </c>
      <c r="BV67" s="50" t="s">
        <v>39</v>
      </c>
      <c r="BW67" s="50" t="s">
        <v>43</v>
      </c>
      <c r="BX67" s="50" t="s">
        <v>43</v>
      </c>
      <c r="BY67" s="50" t="s">
        <v>43</v>
      </c>
      <c r="BZ67" s="50" t="s">
        <v>43</v>
      </c>
    </row>
    <row r="68" spans="1:78" s="50" customFormat="1" x14ac:dyDescent="0.3">
      <c r="A68" s="49">
        <v>14159200</v>
      </c>
      <c r="B68" s="50">
        <v>23773037</v>
      </c>
      <c r="C68" s="50" t="s">
        <v>3</v>
      </c>
      <c r="D68" s="50" t="s">
        <v>78</v>
      </c>
      <c r="F68" s="64"/>
      <c r="G68" s="51">
        <v>0.76700000000000002</v>
      </c>
      <c r="H68" s="51" t="str">
        <f t="shared" si="51"/>
        <v>G</v>
      </c>
      <c r="I68" s="51" t="str">
        <f t="shared" si="52"/>
        <v>G</v>
      </c>
      <c r="J68" s="51" t="str">
        <f t="shared" si="53"/>
        <v>G</v>
      </c>
      <c r="K68" s="51" t="str">
        <f t="shared" si="54"/>
        <v>G</v>
      </c>
      <c r="L68" s="52">
        <v>-0.111</v>
      </c>
      <c r="M68" s="51" t="str">
        <f t="shared" si="55"/>
        <v>S</v>
      </c>
      <c r="N68" s="51" t="str">
        <f t="shared" si="56"/>
        <v>VG</v>
      </c>
      <c r="O68" s="51" t="str">
        <f t="shared" si="57"/>
        <v>S</v>
      </c>
      <c r="P68" s="51" t="str">
        <f t="shared" si="58"/>
        <v>VG</v>
      </c>
      <c r="Q68" s="51">
        <v>0.47399999999999998</v>
      </c>
      <c r="R68" s="51" t="str">
        <f t="shared" si="59"/>
        <v>VG</v>
      </c>
      <c r="S68" s="51" t="str">
        <f t="shared" si="60"/>
        <v>VG</v>
      </c>
      <c r="T68" s="51" t="str">
        <f t="shared" si="61"/>
        <v>VG</v>
      </c>
      <c r="U68" s="51" t="str">
        <f t="shared" si="62"/>
        <v>VG</v>
      </c>
      <c r="V68" s="51">
        <v>0.83</v>
      </c>
      <c r="W68" s="51" t="str">
        <f t="shared" si="63"/>
        <v>G</v>
      </c>
      <c r="X68" s="51" t="str">
        <f t="shared" si="64"/>
        <v>G</v>
      </c>
      <c r="Y68" s="51" t="str">
        <f t="shared" si="65"/>
        <v>G</v>
      </c>
      <c r="Z68" s="51" t="str">
        <f t="shared" si="66"/>
        <v>VG</v>
      </c>
      <c r="AA68" s="53">
        <v>0.75970108906368805</v>
      </c>
      <c r="AB68" s="53">
        <v>0.75063879960706603</v>
      </c>
      <c r="AC68" s="53">
        <v>18.415634885623501</v>
      </c>
      <c r="AD68" s="53">
        <v>15.2545356125226</v>
      </c>
      <c r="AE68" s="53">
        <v>0.49020292832286499</v>
      </c>
      <c r="AF68" s="53">
        <v>0.49936079180581799</v>
      </c>
      <c r="AG68" s="53">
        <v>0.86660761316030299</v>
      </c>
      <c r="AH68" s="53">
        <v>0.81789718318883897</v>
      </c>
      <c r="AI68" s="54" t="s">
        <v>41</v>
      </c>
      <c r="AJ68" s="54" t="s">
        <v>41</v>
      </c>
      <c r="AK68" s="54" t="s">
        <v>39</v>
      </c>
      <c r="AL68" s="54" t="s">
        <v>39</v>
      </c>
      <c r="AM68" s="54" t="s">
        <v>43</v>
      </c>
      <c r="AN68" s="54" t="s">
        <v>43</v>
      </c>
      <c r="AO68" s="54" t="s">
        <v>43</v>
      </c>
      <c r="AP68" s="54" t="s">
        <v>41</v>
      </c>
      <c r="AR68" s="55" t="s">
        <v>46</v>
      </c>
      <c r="AS68" s="53">
        <v>0.764077031229909</v>
      </c>
      <c r="AT68" s="53">
        <v>0.78185212897951994</v>
      </c>
      <c r="AU68" s="53">
        <v>11.7523691987757</v>
      </c>
      <c r="AV68" s="53">
        <v>11.2784086121226</v>
      </c>
      <c r="AW68" s="53">
        <v>0.48571902245031601</v>
      </c>
      <c r="AX68" s="53">
        <v>0.46706302681809397</v>
      </c>
      <c r="AY68" s="53">
        <v>0.80328492295590603</v>
      </c>
      <c r="AZ68" s="53">
        <v>0.81869273756447003</v>
      </c>
      <c r="BA68" s="54" t="s">
        <v>41</v>
      </c>
      <c r="BB68" s="54" t="s">
        <v>41</v>
      </c>
      <c r="BC68" s="54" t="s">
        <v>42</v>
      </c>
      <c r="BD68" s="54" t="s">
        <v>42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7"/>
        <v>1</v>
      </c>
      <c r="BJ68" s="50" t="s">
        <v>46</v>
      </c>
      <c r="BK68" s="53">
        <v>0.77280838950758401</v>
      </c>
      <c r="BL68" s="53">
        <v>0.79008821186110201</v>
      </c>
      <c r="BM68" s="53">
        <v>17.311852514792498</v>
      </c>
      <c r="BN68" s="53">
        <v>15.7081291725773</v>
      </c>
      <c r="BO68" s="53">
        <v>0.476646211033316</v>
      </c>
      <c r="BP68" s="53">
        <v>0.45816131235504698</v>
      </c>
      <c r="BQ68" s="53">
        <v>0.86857741991317705</v>
      </c>
      <c r="BR68" s="53">
        <v>0.86727983833181699</v>
      </c>
      <c r="BS68" s="50" t="s">
        <v>41</v>
      </c>
      <c r="BT68" s="50" t="s">
        <v>41</v>
      </c>
      <c r="BU68" s="50" t="s">
        <v>39</v>
      </c>
      <c r="BV68" s="50" t="s">
        <v>39</v>
      </c>
      <c r="BW68" s="50" t="s">
        <v>43</v>
      </c>
      <c r="BX68" s="50" t="s">
        <v>43</v>
      </c>
      <c r="BY68" s="50" t="s">
        <v>43</v>
      </c>
      <c r="BZ68" s="50" t="s">
        <v>43</v>
      </c>
    </row>
    <row r="69" spans="1:78" s="63" customFormat="1" x14ac:dyDescent="0.3">
      <c r="A69" s="80">
        <v>14159200</v>
      </c>
      <c r="B69" s="63">
        <v>23773037</v>
      </c>
      <c r="C69" s="63" t="s">
        <v>3</v>
      </c>
      <c r="D69" s="63" t="s">
        <v>83</v>
      </c>
      <c r="F69" s="64"/>
      <c r="G69" s="5">
        <v>-0.35</v>
      </c>
      <c r="H69" s="5" t="str">
        <f t="shared" si="51"/>
        <v>NS</v>
      </c>
      <c r="I69" s="5" t="str">
        <f t="shared" si="52"/>
        <v>G</v>
      </c>
      <c r="J69" s="5" t="str">
        <f t="shared" si="53"/>
        <v>G</v>
      </c>
      <c r="K69" s="5" t="str">
        <f t="shared" si="54"/>
        <v>G</v>
      </c>
      <c r="L69" s="17">
        <v>-0.35599999999999998</v>
      </c>
      <c r="M69" s="5" t="str">
        <f t="shared" si="55"/>
        <v>NS</v>
      </c>
      <c r="N69" s="5" t="str">
        <f t="shared" si="56"/>
        <v>VG</v>
      </c>
      <c r="O69" s="5" t="str">
        <f t="shared" si="57"/>
        <v>S</v>
      </c>
      <c r="P69" s="5" t="str">
        <f t="shared" si="58"/>
        <v>VG</v>
      </c>
      <c r="Q69" s="5">
        <v>0.88</v>
      </c>
      <c r="R69" s="5" t="str">
        <f t="shared" si="59"/>
        <v>NS</v>
      </c>
      <c r="S69" s="5" t="str">
        <f t="shared" si="60"/>
        <v>VG</v>
      </c>
      <c r="T69" s="5" t="str">
        <f t="shared" si="61"/>
        <v>VG</v>
      </c>
      <c r="U69" s="5" t="str">
        <f t="shared" si="62"/>
        <v>VG</v>
      </c>
      <c r="V69" s="5">
        <v>0.71</v>
      </c>
      <c r="W69" s="5" t="str">
        <f t="shared" si="63"/>
        <v>S</v>
      </c>
      <c r="X69" s="5" t="str">
        <f t="shared" si="64"/>
        <v>G</v>
      </c>
      <c r="Y69" s="5" t="str">
        <f t="shared" si="65"/>
        <v>G</v>
      </c>
      <c r="Z69" s="5" t="str">
        <f t="shared" si="66"/>
        <v>VG</v>
      </c>
      <c r="AA69" s="82">
        <v>0.75970108906368805</v>
      </c>
      <c r="AB69" s="82">
        <v>0.75063879960706603</v>
      </c>
      <c r="AC69" s="82">
        <v>18.415634885623501</v>
      </c>
      <c r="AD69" s="82">
        <v>15.2545356125226</v>
      </c>
      <c r="AE69" s="82">
        <v>0.49020292832286499</v>
      </c>
      <c r="AF69" s="82">
        <v>0.49936079180581799</v>
      </c>
      <c r="AG69" s="82">
        <v>0.86660761316030299</v>
      </c>
      <c r="AH69" s="82">
        <v>0.81789718318883897</v>
      </c>
      <c r="AI69" s="28" t="s">
        <v>41</v>
      </c>
      <c r="AJ69" s="28" t="s">
        <v>41</v>
      </c>
      <c r="AK69" s="28" t="s">
        <v>39</v>
      </c>
      <c r="AL69" s="28" t="s">
        <v>39</v>
      </c>
      <c r="AM69" s="28" t="s">
        <v>43</v>
      </c>
      <c r="AN69" s="28" t="s">
        <v>43</v>
      </c>
      <c r="AO69" s="28" t="s">
        <v>43</v>
      </c>
      <c r="AP69" s="28" t="s">
        <v>41</v>
      </c>
      <c r="AR69" s="83" t="s">
        <v>46</v>
      </c>
      <c r="AS69" s="82">
        <v>0.764077031229909</v>
      </c>
      <c r="AT69" s="82">
        <v>0.78185212897951994</v>
      </c>
      <c r="AU69" s="82">
        <v>11.7523691987757</v>
      </c>
      <c r="AV69" s="82">
        <v>11.2784086121226</v>
      </c>
      <c r="AW69" s="82">
        <v>0.48571902245031601</v>
      </c>
      <c r="AX69" s="82">
        <v>0.46706302681809397</v>
      </c>
      <c r="AY69" s="82">
        <v>0.80328492295590603</v>
      </c>
      <c r="AZ69" s="82">
        <v>0.81869273756447003</v>
      </c>
      <c r="BA69" s="28" t="s">
        <v>41</v>
      </c>
      <c r="BB69" s="28" t="s">
        <v>41</v>
      </c>
      <c r="BC69" s="28" t="s">
        <v>42</v>
      </c>
      <c r="BD69" s="28" t="s">
        <v>42</v>
      </c>
      <c r="BE69" s="28" t="s">
        <v>43</v>
      </c>
      <c r="BF69" s="28" t="s">
        <v>43</v>
      </c>
      <c r="BG69" s="28" t="s">
        <v>41</v>
      </c>
      <c r="BH69" s="28" t="s">
        <v>41</v>
      </c>
      <c r="BI69" s="63">
        <f t="shared" si="67"/>
        <v>1</v>
      </c>
      <c r="BJ69" s="63" t="s">
        <v>46</v>
      </c>
      <c r="BK69" s="82">
        <v>0.77280838950758401</v>
      </c>
      <c r="BL69" s="82">
        <v>0.79008821186110201</v>
      </c>
      <c r="BM69" s="82">
        <v>17.311852514792498</v>
      </c>
      <c r="BN69" s="82">
        <v>15.7081291725773</v>
      </c>
      <c r="BO69" s="82">
        <v>0.476646211033316</v>
      </c>
      <c r="BP69" s="82">
        <v>0.45816131235504698</v>
      </c>
      <c r="BQ69" s="82">
        <v>0.86857741991317705</v>
      </c>
      <c r="BR69" s="82">
        <v>0.86727983833181699</v>
      </c>
      <c r="BS69" s="63" t="s">
        <v>41</v>
      </c>
      <c r="BT69" s="63" t="s">
        <v>41</v>
      </c>
      <c r="BU69" s="63" t="s">
        <v>39</v>
      </c>
      <c r="BV69" s="63" t="s">
        <v>39</v>
      </c>
      <c r="BW69" s="63" t="s">
        <v>43</v>
      </c>
      <c r="BX69" s="63" t="s">
        <v>43</v>
      </c>
      <c r="BY69" s="63" t="s">
        <v>43</v>
      </c>
      <c r="BZ69" s="63" t="s">
        <v>43</v>
      </c>
    </row>
    <row r="70" spans="1:78" s="63" customFormat="1" x14ac:dyDescent="0.3">
      <c r="A70" s="80">
        <v>14159200</v>
      </c>
      <c r="B70" s="63">
        <v>23773037</v>
      </c>
      <c r="C70" s="63" t="s">
        <v>3</v>
      </c>
      <c r="D70" s="63" t="s">
        <v>84</v>
      </c>
      <c r="F70" s="64"/>
      <c r="G70" s="5">
        <v>0.27</v>
      </c>
      <c r="H70" s="5" t="str">
        <f t="shared" si="51"/>
        <v>NS</v>
      </c>
      <c r="I70" s="5" t="str">
        <f t="shared" si="52"/>
        <v>G</v>
      </c>
      <c r="J70" s="5" t="str">
        <f t="shared" si="53"/>
        <v>G</v>
      </c>
      <c r="K70" s="5" t="str">
        <f t="shared" si="54"/>
        <v>G</v>
      </c>
      <c r="L70" s="17">
        <v>-0.18099999999999999</v>
      </c>
      <c r="M70" s="5" t="str">
        <f t="shared" si="55"/>
        <v>NS</v>
      </c>
      <c r="N70" s="5" t="str">
        <f t="shared" si="56"/>
        <v>VG</v>
      </c>
      <c r="O70" s="5" t="str">
        <f t="shared" si="57"/>
        <v>S</v>
      </c>
      <c r="P70" s="5" t="str">
        <f t="shared" si="58"/>
        <v>VG</v>
      </c>
      <c r="Q70" s="5">
        <v>0.81</v>
      </c>
      <c r="R70" s="5" t="str">
        <f t="shared" si="59"/>
        <v>NS</v>
      </c>
      <c r="S70" s="5" t="str">
        <f t="shared" si="60"/>
        <v>VG</v>
      </c>
      <c r="T70" s="5" t="str">
        <f t="shared" si="61"/>
        <v>VG</v>
      </c>
      <c r="U70" s="5" t="str">
        <f t="shared" si="62"/>
        <v>VG</v>
      </c>
      <c r="V70" s="5">
        <v>0.71</v>
      </c>
      <c r="W70" s="5" t="str">
        <f t="shared" si="63"/>
        <v>S</v>
      </c>
      <c r="X70" s="5" t="str">
        <f t="shared" si="64"/>
        <v>G</v>
      </c>
      <c r="Y70" s="5" t="str">
        <f t="shared" si="65"/>
        <v>G</v>
      </c>
      <c r="Z70" s="5" t="str">
        <f t="shared" si="66"/>
        <v>VG</v>
      </c>
      <c r="AA70" s="82">
        <v>0.75970108906368805</v>
      </c>
      <c r="AB70" s="82">
        <v>0.75063879960706603</v>
      </c>
      <c r="AC70" s="82">
        <v>18.415634885623501</v>
      </c>
      <c r="AD70" s="82">
        <v>15.2545356125226</v>
      </c>
      <c r="AE70" s="82">
        <v>0.49020292832286499</v>
      </c>
      <c r="AF70" s="82">
        <v>0.49936079180581799</v>
      </c>
      <c r="AG70" s="82">
        <v>0.86660761316030299</v>
      </c>
      <c r="AH70" s="82">
        <v>0.81789718318883897</v>
      </c>
      <c r="AI70" s="28" t="s">
        <v>41</v>
      </c>
      <c r="AJ70" s="28" t="s">
        <v>41</v>
      </c>
      <c r="AK70" s="28" t="s">
        <v>39</v>
      </c>
      <c r="AL70" s="28" t="s">
        <v>39</v>
      </c>
      <c r="AM70" s="28" t="s">
        <v>43</v>
      </c>
      <c r="AN70" s="28" t="s">
        <v>43</v>
      </c>
      <c r="AO70" s="28" t="s">
        <v>43</v>
      </c>
      <c r="AP70" s="28" t="s">
        <v>41</v>
      </c>
      <c r="AR70" s="83" t="s">
        <v>46</v>
      </c>
      <c r="AS70" s="82">
        <v>0.764077031229909</v>
      </c>
      <c r="AT70" s="82">
        <v>0.78185212897951994</v>
      </c>
      <c r="AU70" s="82">
        <v>11.7523691987757</v>
      </c>
      <c r="AV70" s="82">
        <v>11.2784086121226</v>
      </c>
      <c r="AW70" s="82">
        <v>0.48571902245031601</v>
      </c>
      <c r="AX70" s="82">
        <v>0.46706302681809397</v>
      </c>
      <c r="AY70" s="82">
        <v>0.80328492295590603</v>
      </c>
      <c r="AZ70" s="82">
        <v>0.81869273756447003</v>
      </c>
      <c r="BA70" s="28" t="s">
        <v>41</v>
      </c>
      <c r="BB70" s="28" t="s">
        <v>41</v>
      </c>
      <c r="BC70" s="28" t="s">
        <v>42</v>
      </c>
      <c r="BD70" s="28" t="s">
        <v>42</v>
      </c>
      <c r="BE70" s="28" t="s">
        <v>43</v>
      </c>
      <c r="BF70" s="28" t="s">
        <v>43</v>
      </c>
      <c r="BG70" s="28" t="s">
        <v>41</v>
      </c>
      <c r="BH70" s="28" t="s">
        <v>41</v>
      </c>
      <c r="BI70" s="63">
        <f t="shared" si="67"/>
        <v>1</v>
      </c>
      <c r="BJ70" s="63" t="s">
        <v>46</v>
      </c>
      <c r="BK70" s="82">
        <v>0.77280838950758401</v>
      </c>
      <c r="BL70" s="82">
        <v>0.79008821186110201</v>
      </c>
      <c r="BM70" s="82">
        <v>17.311852514792498</v>
      </c>
      <c r="BN70" s="82">
        <v>15.7081291725773</v>
      </c>
      <c r="BO70" s="82">
        <v>0.476646211033316</v>
      </c>
      <c r="BP70" s="82">
        <v>0.45816131235504698</v>
      </c>
      <c r="BQ70" s="82">
        <v>0.86857741991317705</v>
      </c>
      <c r="BR70" s="82">
        <v>0.86727983833181699</v>
      </c>
      <c r="BS70" s="63" t="s">
        <v>41</v>
      </c>
      <c r="BT70" s="63" t="s">
        <v>41</v>
      </c>
      <c r="BU70" s="63" t="s">
        <v>39</v>
      </c>
      <c r="BV70" s="63" t="s">
        <v>39</v>
      </c>
      <c r="BW70" s="63" t="s">
        <v>43</v>
      </c>
      <c r="BX70" s="63" t="s">
        <v>43</v>
      </c>
      <c r="BY70" s="63" t="s">
        <v>43</v>
      </c>
      <c r="BZ70" s="63" t="s">
        <v>43</v>
      </c>
    </row>
    <row r="71" spans="1:78" s="63" customFormat="1" x14ac:dyDescent="0.3">
      <c r="A71" s="80">
        <v>14159200</v>
      </c>
      <c r="B71" s="63">
        <v>23773037</v>
      </c>
      <c r="C71" s="63" t="s">
        <v>3</v>
      </c>
      <c r="D71" s="63" t="s">
        <v>85</v>
      </c>
      <c r="F71" s="64"/>
      <c r="G71" s="5">
        <v>0.39</v>
      </c>
      <c r="H71" s="5" t="str">
        <f t="shared" si="51"/>
        <v>NS</v>
      </c>
      <c r="I71" s="5" t="str">
        <f t="shared" si="52"/>
        <v>G</v>
      </c>
      <c r="J71" s="5" t="str">
        <f t="shared" si="53"/>
        <v>G</v>
      </c>
      <c r="K71" s="5" t="str">
        <f t="shared" si="54"/>
        <v>G</v>
      </c>
      <c r="L71" s="17">
        <v>-0.11899999999999999</v>
      </c>
      <c r="M71" s="5" t="str">
        <f t="shared" si="55"/>
        <v>S</v>
      </c>
      <c r="N71" s="5" t="str">
        <f t="shared" si="56"/>
        <v>VG</v>
      </c>
      <c r="O71" s="5" t="str">
        <f t="shared" si="57"/>
        <v>S</v>
      </c>
      <c r="P71" s="5" t="str">
        <f t="shared" si="58"/>
        <v>VG</v>
      </c>
      <c r="Q71" s="5">
        <v>0.76</v>
      </c>
      <c r="R71" s="5" t="str">
        <f t="shared" si="59"/>
        <v>NS</v>
      </c>
      <c r="S71" s="5" t="str">
        <f t="shared" si="60"/>
        <v>VG</v>
      </c>
      <c r="T71" s="5" t="str">
        <f t="shared" si="61"/>
        <v>VG</v>
      </c>
      <c r="U71" s="5" t="str">
        <f t="shared" si="62"/>
        <v>VG</v>
      </c>
      <c r="V71" s="5">
        <v>0.7</v>
      </c>
      <c r="W71" s="5" t="str">
        <f t="shared" si="63"/>
        <v>S</v>
      </c>
      <c r="X71" s="5" t="str">
        <f t="shared" si="64"/>
        <v>G</v>
      </c>
      <c r="Y71" s="5" t="str">
        <f t="shared" si="65"/>
        <v>G</v>
      </c>
      <c r="Z71" s="5" t="str">
        <f t="shared" si="66"/>
        <v>VG</v>
      </c>
      <c r="AA71" s="82">
        <v>0.75970108906368805</v>
      </c>
      <c r="AB71" s="82">
        <v>0.75063879960706603</v>
      </c>
      <c r="AC71" s="82">
        <v>18.415634885623501</v>
      </c>
      <c r="AD71" s="82">
        <v>15.2545356125226</v>
      </c>
      <c r="AE71" s="82">
        <v>0.49020292832286499</v>
      </c>
      <c r="AF71" s="82">
        <v>0.49936079180581799</v>
      </c>
      <c r="AG71" s="82">
        <v>0.86660761316030299</v>
      </c>
      <c r="AH71" s="82">
        <v>0.81789718318883897</v>
      </c>
      <c r="AI71" s="28" t="s">
        <v>41</v>
      </c>
      <c r="AJ71" s="28" t="s">
        <v>41</v>
      </c>
      <c r="AK71" s="28" t="s">
        <v>39</v>
      </c>
      <c r="AL71" s="28" t="s">
        <v>39</v>
      </c>
      <c r="AM71" s="28" t="s">
        <v>43</v>
      </c>
      <c r="AN71" s="28" t="s">
        <v>43</v>
      </c>
      <c r="AO71" s="28" t="s">
        <v>43</v>
      </c>
      <c r="AP71" s="28" t="s">
        <v>41</v>
      </c>
      <c r="AR71" s="83" t="s">
        <v>46</v>
      </c>
      <c r="AS71" s="82">
        <v>0.764077031229909</v>
      </c>
      <c r="AT71" s="82">
        <v>0.78185212897951994</v>
      </c>
      <c r="AU71" s="82">
        <v>11.7523691987757</v>
      </c>
      <c r="AV71" s="82">
        <v>11.2784086121226</v>
      </c>
      <c r="AW71" s="82">
        <v>0.48571902245031601</v>
      </c>
      <c r="AX71" s="82">
        <v>0.46706302681809397</v>
      </c>
      <c r="AY71" s="82">
        <v>0.80328492295590603</v>
      </c>
      <c r="AZ71" s="82">
        <v>0.81869273756447003</v>
      </c>
      <c r="BA71" s="28" t="s">
        <v>41</v>
      </c>
      <c r="BB71" s="28" t="s">
        <v>41</v>
      </c>
      <c r="BC71" s="28" t="s">
        <v>42</v>
      </c>
      <c r="BD71" s="28" t="s">
        <v>42</v>
      </c>
      <c r="BE71" s="28" t="s">
        <v>43</v>
      </c>
      <c r="BF71" s="28" t="s">
        <v>43</v>
      </c>
      <c r="BG71" s="28" t="s">
        <v>41</v>
      </c>
      <c r="BH71" s="28" t="s">
        <v>41</v>
      </c>
      <c r="BI71" s="63">
        <f t="shared" si="67"/>
        <v>1</v>
      </c>
      <c r="BJ71" s="63" t="s">
        <v>46</v>
      </c>
      <c r="BK71" s="82">
        <v>0.77280838950758401</v>
      </c>
      <c r="BL71" s="82">
        <v>0.79008821186110201</v>
      </c>
      <c r="BM71" s="82">
        <v>17.311852514792498</v>
      </c>
      <c r="BN71" s="82">
        <v>15.7081291725773</v>
      </c>
      <c r="BO71" s="82">
        <v>0.476646211033316</v>
      </c>
      <c r="BP71" s="82">
        <v>0.45816131235504698</v>
      </c>
      <c r="BQ71" s="82">
        <v>0.86857741991317705</v>
      </c>
      <c r="BR71" s="82">
        <v>0.86727983833181699</v>
      </c>
      <c r="BS71" s="63" t="s">
        <v>41</v>
      </c>
      <c r="BT71" s="63" t="s">
        <v>41</v>
      </c>
      <c r="BU71" s="63" t="s">
        <v>39</v>
      </c>
      <c r="BV71" s="63" t="s">
        <v>39</v>
      </c>
      <c r="BW71" s="63" t="s">
        <v>43</v>
      </c>
      <c r="BX71" s="63" t="s">
        <v>43</v>
      </c>
      <c r="BY71" s="63" t="s">
        <v>43</v>
      </c>
      <c r="BZ71" s="63" t="s">
        <v>43</v>
      </c>
    </row>
    <row r="72" spans="1:78" s="63" customFormat="1" x14ac:dyDescent="0.3">
      <c r="A72" s="80">
        <v>14159200</v>
      </c>
      <c r="B72" s="63">
        <v>23773037</v>
      </c>
      <c r="C72" s="63" t="s">
        <v>3</v>
      </c>
      <c r="D72" s="63" t="s">
        <v>86</v>
      </c>
      <c r="F72" s="64"/>
      <c r="G72" s="5">
        <v>0.28999999999999998</v>
      </c>
      <c r="H72" s="5" t="str">
        <f t="shared" si="51"/>
        <v>NS</v>
      </c>
      <c r="I72" s="5" t="str">
        <f t="shared" si="52"/>
        <v>G</v>
      </c>
      <c r="J72" s="5" t="str">
        <f t="shared" si="53"/>
        <v>G</v>
      </c>
      <c r="K72" s="5" t="str">
        <f t="shared" si="54"/>
        <v>G</v>
      </c>
      <c r="L72" s="17">
        <v>-0.22900000000000001</v>
      </c>
      <c r="M72" s="5" t="str">
        <f t="shared" si="55"/>
        <v>NS</v>
      </c>
      <c r="N72" s="5" t="str">
        <f t="shared" si="56"/>
        <v>VG</v>
      </c>
      <c r="O72" s="5" t="str">
        <f t="shared" si="57"/>
        <v>S</v>
      </c>
      <c r="P72" s="5" t="str">
        <f t="shared" si="58"/>
        <v>VG</v>
      </c>
      <c r="Q72" s="5">
        <v>0.77</v>
      </c>
      <c r="R72" s="5" t="str">
        <f t="shared" si="59"/>
        <v>NS</v>
      </c>
      <c r="S72" s="5" t="str">
        <f t="shared" si="60"/>
        <v>VG</v>
      </c>
      <c r="T72" s="5" t="str">
        <f t="shared" si="61"/>
        <v>VG</v>
      </c>
      <c r="U72" s="5" t="str">
        <f t="shared" si="62"/>
        <v>VG</v>
      </c>
      <c r="V72" s="5">
        <v>0.67</v>
      </c>
      <c r="W72" s="5" t="str">
        <f t="shared" si="63"/>
        <v>S</v>
      </c>
      <c r="X72" s="5" t="str">
        <f t="shared" si="64"/>
        <v>G</v>
      </c>
      <c r="Y72" s="5" t="str">
        <f t="shared" si="65"/>
        <v>G</v>
      </c>
      <c r="Z72" s="5" t="str">
        <f t="shared" si="66"/>
        <v>VG</v>
      </c>
      <c r="AA72" s="82">
        <v>0.75970108906368805</v>
      </c>
      <c r="AB72" s="82">
        <v>0.75063879960706603</v>
      </c>
      <c r="AC72" s="82">
        <v>18.415634885623501</v>
      </c>
      <c r="AD72" s="82">
        <v>15.2545356125226</v>
      </c>
      <c r="AE72" s="82">
        <v>0.49020292832286499</v>
      </c>
      <c r="AF72" s="82">
        <v>0.49936079180581799</v>
      </c>
      <c r="AG72" s="82">
        <v>0.86660761316030299</v>
      </c>
      <c r="AH72" s="82">
        <v>0.81789718318883897</v>
      </c>
      <c r="AI72" s="28" t="s">
        <v>41</v>
      </c>
      <c r="AJ72" s="28" t="s">
        <v>41</v>
      </c>
      <c r="AK72" s="28" t="s">
        <v>39</v>
      </c>
      <c r="AL72" s="28" t="s">
        <v>39</v>
      </c>
      <c r="AM72" s="28" t="s">
        <v>43</v>
      </c>
      <c r="AN72" s="28" t="s">
        <v>43</v>
      </c>
      <c r="AO72" s="28" t="s">
        <v>43</v>
      </c>
      <c r="AP72" s="28" t="s">
        <v>41</v>
      </c>
      <c r="AR72" s="83" t="s">
        <v>46</v>
      </c>
      <c r="AS72" s="82">
        <v>0.764077031229909</v>
      </c>
      <c r="AT72" s="82">
        <v>0.78185212897951994</v>
      </c>
      <c r="AU72" s="82">
        <v>11.7523691987757</v>
      </c>
      <c r="AV72" s="82">
        <v>11.2784086121226</v>
      </c>
      <c r="AW72" s="82">
        <v>0.48571902245031601</v>
      </c>
      <c r="AX72" s="82">
        <v>0.46706302681809397</v>
      </c>
      <c r="AY72" s="82">
        <v>0.80328492295590603</v>
      </c>
      <c r="AZ72" s="82">
        <v>0.81869273756447003</v>
      </c>
      <c r="BA72" s="28" t="s">
        <v>41</v>
      </c>
      <c r="BB72" s="28" t="s">
        <v>41</v>
      </c>
      <c r="BC72" s="28" t="s">
        <v>42</v>
      </c>
      <c r="BD72" s="28" t="s">
        <v>42</v>
      </c>
      <c r="BE72" s="28" t="s">
        <v>43</v>
      </c>
      <c r="BF72" s="28" t="s">
        <v>43</v>
      </c>
      <c r="BG72" s="28" t="s">
        <v>41</v>
      </c>
      <c r="BH72" s="28" t="s">
        <v>41</v>
      </c>
      <c r="BI72" s="63">
        <f t="shared" si="67"/>
        <v>1</v>
      </c>
      <c r="BJ72" s="63" t="s">
        <v>46</v>
      </c>
      <c r="BK72" s="82">
        <v>0.77280838950758401</v>
      </c>
      <c r="BL72" s="82">
        <v>0.79008821186110201</v>
      </c>
      <c r="BM72" s="82">
        <v>17.311852514792498</v>
      </c>
      <c r="BN72" s="82">
        <v>15.7081291725773</v>
      </c>
      <c r="BO72" s="82">
        <v>0.476646211033316</v>
      </c>
      <c r="BP72" s="82">
        <v>0.45816131235504698</v>
      </c>
      <c r="BQ72" s="82">
        <v>0.86857741991317705</v>
      </c>
      <c r="BR72" s="82">
        <v>0.86727983833181699</v>
      </c>
      <c r="BS72" s="63" t="s">
        <v>41</v>
      </c>
      <c r="BT72" s="63" t="s">
        <v>41</v>
      </c>
      <c r="BU72" s="63" t="s">
        <v>39</v>
      </c>
      <c r="BV72" s="63" t="s">
        <v>39</v>
      </c>
      <c r="BW72" s="63" t="s">
        <v>43</v>
      </c>
      <c r="BX72" s="63" t="s">
        <v>43</v>
      </c>
      <c r="BY72" s="63" t="s">
        <v>43</v>
      </c>
      <c r="BZ72" s="63" t="s">
        <v>43</v>
      </c>
    </row>
    <row r="73" spans="1:78" s="50" customFormat="1" x14ac:dyDescent="0.3">
      <c r="A73" s="49">
        <v>14159200</v>
      </c>
      <c r="B73" s="50">
        <v>23773037</v>
      </c>
      <c r="C73" s="50" t="s">
        <v>3</v>
      </c>
      <c r="D73" s="69" t="s">
        <v>87</v>
      </c>
      <c r="E73" s="69"/>
      <c r="F73" s="65"/>
      <c r="G73" s="51">
        <v>0.5</v>
      </c>
      <c r="H73" s="51" t="str">
        <f t="shared" si="51"/>
        <v>S</v>
      </c>
      <c r="I73" s="51" t="str">
        <f t="shared" si="52"/>
        <v>G</v>
      </c>
      <c r="J73" s="51" t="str">
        <f t="shared" si="53"/>
        <v>G</v>
      </c>
      <c r="K73" s="51" t="str">
        <f t="shared" si="54"/>
        <v>G</v>
      </c>
      <c r="L73" s="52">
        <v>-0.13100000000000001</v>
      </c>
      <c r="M73" s="51" t="str">
        <f t="shared" si="55"/>
        <v>S</v>
      </c>
      <c r="N73" s="51" t="str">
        <f t="shared" si="56"/>
        <v>VG</v>
      </c>
      <c r="O73" s="51" t="str">
        <f t="shared" si="57"/>
        <v>S</v>
      </c>
      <c r="P73" s="51" t="str">
        <f t="shared" si="58"/>
        <v>VG</v>
      </c>
      <c r="Q73" s="51">
        <v>0.69</v>
      </c>
      <c r="R73" s="51" t="str">
        <f t="shared" si="59"/>
        <v>S</v>
      </c>
      <c r="S73" s="51" t="str">
        <f t="shared" si="60"/>
        <v>VG</v>
      </c>
      <c r="T73" s="51" t="str">
        <f t="shared" si="61"/>
        <v>VG</v>
      </c>
      <c r="U73" s="51" t="str">
        <f t="shared" si="62"/>
        <v>VG</v>
      </c>
      <c r="V73" s="51">
        <v>0.64</v>
      </c>
      <c r="W73" s="51" t="str">
        <f t="shared" si="63"/>
        <v>S</v>
      </c>
      <c r="X73" s="51" t="str">
        <f t="shared" si="64"/>
        <v>G</v>
      </c>
      <c r="Y73" s="51" t="str">
        <f t="shared" si="65"/>
        <v>G</v>
      </c>
      <c r="Z73" s="51" t="str">
        <f t="shared" si="66"/>
        <v>VG</v>
      </c>
      <c r="AA73" s="53">
        <v>0.75970108906368805</v>
      </c>
      <c r="AB73" s="53">
        <v>0.75063879960706603</v>
      </c>
      <c r="AC73" s="53">
        <v>18.415634885623501</v>
      </c>
      <c r="AD73" s="53">
        <v>15.2545356125226</v>
      </c>
      <c r="AE73" s="53">
        <v>0.49020292832286499</v>
      </c>
      <c r="AF73" s="53">
        <v>0.49936079180581799</v>
      </c>
      <c r="AG73" s="53">
        <v>0.86660761316030299</v>
      </c>
      <c r="AH73" s="53">
        <v>0.81789718318883897</v>
      </c>
      <c r="AI73" s="54" t="s">
        <v>41</v>
      </c>
      <c r="AJ73" s="54" t="s">
        <v>41</v>
      </c>
      <c r="AK73" s="54" t="s">
        <v>39</v>
      </c>
      <c r="AL73" s="54" t="s">
        <v>39</v>
      </c>
      <c r="AM73" s="54" t="s">
        <v>43</v>
      </c>
      <c r="AN73" s="54" t="s">
        <v>43</v>
      </c>
      <c r="AO73" s="54" t="s">
        <v>43</v>
      </c>
      <c r="AP73" s="54" t="s">
        <v>41</v>
      </c>
      <c r="AR73" s="55" t="s">
        <v>46</v>
      </c>
      <c r="AS73" s="53">
        <v>0.764077031229909</v>
      </c>
      <c r="AT73" s="53">
        <v>0.78185212897951994</v>
      </c>
      <c r="AU73" s="53">
        <v>11.7523691987757</v>
      </c>
      <c r="AV73" s="53">
        <v>11.2784086121226</v>
      </c>
      <c r="AW73" s="53">
        <v>0.48571902245031601</v>
      </c>
      <c r="AX73" s="53">
        <v>0.46706302681809397</v>
      </c>
      <c r="AY73" s="53">
        <v>0.80328492295590603</v>
      </c>
      <c r="AZ73" s="53">
        <v>0.81869273756447003</v>
      </c>
      <c r="BA73" s="54" t="s">
        <v>41</v>
      </c>
      <c r="BB73" s="54" t="s">
        <v>41</v>
      </c>
      <c r="BC73" s="54" t="s">
        <v>42</v>
      </c>
      <c r="BD73" s="54" t="s">
        <v>42</v>
      </c>
      <c r="BE73" s="54" t="s">
        <v>43</v>
      </c>
      <c r="BF73" s="54" t="s">
        <v>43</v>
      </c>
      <c r="BG73" s="54" t="s">
        <v>41</v>
      </c>
      <c r="BH73" s="54" t="s">
        <v>41</v>
      </c>
      <c r="BI73" s="50">
        <f t="shared" si="67"/>
        <v>1</v>
      </c>
      <c r="BJ73" s="50" t="s">
        <v>46</v>
      </c>
      <c r="BK73" s="53">
        <v>0.77280838950758401</v>
      </c>
      <c r="BL73" s="53">
        <v>0.79008821186110201</v>
      </c>
      <c r="BM73" s="53">
        <v>17.311852514792498</v>
      </c>
      <c r="BN73" s="53">
        <v>15.7081291725773</v>
      </c>
      <c r="BO73" s="53">
        <v>0.476646211033316</v>
      </c>
      <c r="BP73" s="53">
        <v>0.45816131235504698</v>
      </c>
      <c r="BQ73" s="53">
        <v>0.86857741991317705</v>
      </c>
      <c r="BR73" s="53">
        <v>0.86727983833181699</v>
      </c>
      <c r="BS73" s="50" t="s">
        <v>41</v>
      </c>
      <c r="BT73" s="50" t="s">
        <v>41</v>
      </c>
      <c r="BU73" s="50" t="s">
        <v>39</v>
      </c>
      <c r="BV73" s="50" t="s">
        <v>39</v>
      </c>
      <c r="BW73" s="50" t="s">
        <v>43</v>
      </c>
      <c r="BX73" s="50" t="s">
        <v>43</v>
      </c>
      <c r="BY73" s="50" t="s">
        <v>43</v>
      </c>
      <c r="BZ73" s="50" t="s">
        <v>43</v>
      </c>
    </row>
    <row r="74" spans="1:78" s="50" customFormat="1" x14ac:dyDescent="0.3">
      <c r="A74" s="49">
        <v>14159200</v>
      </c>
      <c r="B74" s="50">
        <v>23773037</v>
      </c>
      <c r="C74" s="50" t="s">
        <v>3</v>
      </c>
      <c r="D74" s="69">
        <v>44183</v>
      </c>
      <c r="E74" s="69"/>
      <c r="F74" s="65"/>
      <c r="G74" s="51">
        <v>0.56000000000000005</v>
      </c>
      <c r="H74" s="51" t="str">
        <f t="shared" si="51"/>
        <v>S</v>
      </c>
      <c r="I74" s="51" t="str">
        <f t="shared" si="52"/>
        <v>G</v>
      </c>
      <c r="J74" s="51" t="str">
        <f t="shared" si="53"/>
        <v>G</v>
      </c>
      <c r="K74" s="51" t="str">
        <f t="shared" si="54"/>
        <v>G</v>
      </c>
      <c r="L74" s="52">
        <v>-7.0999999999999994E-2</v>
      </c>
      <c r="M74" s="51" t="str">
        <f t="shared" si="55"/>
        <v>G</v>
      </c>
      <c r="N74" s="51" t="str">
        <f t="shared" si="56"/>
        <v>VG</v>
      </c>
      <c r="O74" s="51" t="str">
        <f t="shared" si="57"/>
        <v>S</v>
      </c>
      <c r="P74" s="51" t="str">
        <f t="shared" si="58"/>
        <v>VG</v>
      </c>
      <c r="Q74" s="51">
        <v>0.66</v>
      </c>
      <c r="R74" s="51" t="str">
        <f t="shared" si="59"/>
        <v>S</v>
      </c>
      <c r="S74" s="51" t="str">
        <f t="shared" si="60"/>
        <v>VG</v>
      </c>
      <c r="T74" s="51" t="str">
        <f t="shared" si="61"/>
        <v>VG</v>
      </c>
      <c r="U74" s="51" t="str">
        <f t="shared" si="62"/>
        <v>VG</v>
      </c>
      <c r="V74" s="51">
        <v>0.62</v>
      </c>
      <c r="W74" s="51" t="str">
        <f t="shared" si="63"/>
        <v>S</v>
      </c>
      <c r="X74" s="51" t="str">
        <f t="shared" si="64"/>
        <v>G</v>
      </c>
      <c r="Y74" s="51" t="str">
        <f t="shared" si="65"/>
        <v>G</v>
      </c>
      <c r="Z74" s="51" t="str">
        <f t="shared" si="66"/>
        <v>VG</v>
      </c>
      <c r="AA74" s="53">
        <v>0.75970108906368805</v>
      </c>
      <c r="AB74" s="53">
        <v>0.75063879960706603</v>
      </c>
      <c r="AC74" s="53">
        <v>18.415634885623501</v>
      </c>
      <c r="AD74" s="53">
        <v>15.2545356125226</v>
      </c>
      <c r="AE74" s="53">
        <v>0.49020292832286499</v>
      </c>
      <c r="AF74" s="53">
        <v>0.49936079180581799</v>
      </c>
      <c r="AG74" s="53">
        <v>0.86660761316030299</v>
      </c>
      <c r="AH74" s="53">
        <v>0.81789718318883897</v>
      </c>
      <c r="AI74" s="54" t="s">
        <v>41</v>
      </c>
      <c r="AJ74" s="54" t="s">
        <v>41</v>
      </c>
      <c r="AK74" s="54" t="s">
        <v>39</v>
      </c>
      <c r="AL74" s="54" t="s">
        <v>39</v>
      </c>
      <c r="AM74" s="54" t="s">
        <v>43</v>
      </c>
      <c r="AN74" s="54" t="s">
        <v>43</v>
      </c>
      <c r="AO74" s="54" t="s">
        <v>43</v>
      </c>
      <c r="AP74" s="54" t="s">
        <v>41</v>
      </c>
      <c r="AR74" s="55" t="s">
        <v>46</v>
      </c>
      <c r="AS74" s="53">
        <v>0.764077031229909</v>
      </c>
      <c r="AT74" s="53">
        <v>0.78185212897951994</v>
      </c>
      <c r="AU74" s="53">
        <v>11.7523691987757</v>
      </c>
      <c r="AV74" s="53">
        <v>11.2784086121226</v>
      </c>
      <c r="AW74" s="53">
        <v>0.48571902245031601</v>
      </c>
      <c r="AX74" s="53">
        <v>0.46706302681809397</v>
      </c>
      <c r="AY74" s="53">
        <v>0.80328492295590603</v>
      </c>
      <c r="AZ74" s="53">
        <v>0.81869273756447003</v>
      </c>
      <c r="BA74" s="54" t="s">
        <v>41</v>
      </c>
      <c r="BB74" s="54" t="s">
        <v>41</v>
      </c>
      <c r="BC74" s="54" t="s">
        <v>42</v>
      </c>
      <c r="BD74" s="54" t="s">
        <v>42</v>
      </c>
      <c r="BE74" s="54" t="s">
        <v>43</v>
      </c>
      <c r="BF74" s="54" t="s">
        <v>43</v>
      </c>
      <c r="BG74" s="54" t="s">
        <v>41</v>
      </c>
      <c r="BH74" s="54" t="s">
        <v>41</v>
      </c>
      <c r="BI74" s="50">
        <f t="shared" si="67"/>
        <v>1</v>
      </c>
      <c r="BJ74" s="50" t="s">
        <v>46</v>
      </c>
      <c r="BK74" s="53">
        <v>0.77280838950758401</v>
      </c>
      <c r="BL74" s="53">
        <v>0.79008821186110201</v>
      </c>
      <c r="BM74" s="53">
        <v>17.311852514792498</v>
      </c>
      <c r="BN74" s="53">
        <v>15.7081291725773</v>
      </c>
      <c r="BO74" s="53">
        <v>0.476646211033316</v>
      </c>
      <c r="BP74" s="53">
        <v>0.45816131235504698</v>
      </c>
      <c r="BQ74" s="53">
        <v>0.86857741991317705</v>
      </c>
      <c r="BR74" s="53">
        <v>0.86727983833181699</v>
      </c>
      <c r="BS74" s="50" t="s">
        <v>41</v>
      </c>
      <c r="BT74" s="50" t="s">
        <v>41</v>
      </c>
      <c r="BU74" s="50" t="s">
        <v>39</v>
      </c>
      <c r="BV74" s="50" t="s">
        <v>39</v>
      </c>
      <c r="BW74" s="50" t="s">
        <v>43</v>
      </c>
      <c r="BX74" s="50" t="s">
        <v>43</v>
      </c>
      <c r="BY74" s="50" t="s">
        <v>43</v>
      </c>
      <c r="BZ74" s="50" t="s">
        <v>43</v>
      </c>
    </row>
    <row r="75" spans="1:78" s="50" customFormat="1" x14ac:dyDescent="0.3">
      <c r="A75" s="49">
        <v>14159200</v>
      </c>
      <c r="B75" s="50">
        <v>23773037</v>
      </c>
      <c r="C75" s="50" t="s">
        <v>3</v>
      </c>
      <c r="D75" s="69" t="s">
        <v>88</v>
      </c>
      <c r="E75" s="69"/>
      <c r="F75" s="65"/>
      <c r="G75" s="51">
        <v>0.56999999999999995</v>
      </c>
      <c r="H75" s="51" t="str">
        <f t="shared" si="51"/>
        <v>S</v>
      </c>
      <c r="I75" s="51" t="str">
        <f t="shared" si="52"/>
        <v>G</v>
      </c>
      <c r="J75" s="51" t="str">
        <f t="shared" si="53"/>
        <v>G</v>
      </c>
      <c r="K75" s="51" t="str">
        <f t="shared" si="54"/>
        <v>G</v>
      </c>
      <c r="L75" s="52">
        <v>-4.5999999999999999E-2</v>
      </c>
      <c r="M75" s="51" t="str">
        <f t="shared" si="55"/>
        <v>VG</v>
      </c>
      <c r="N75" s="51" t="str">
        <f t="shared" si="56"/>
        <v>VG</v>
      </c>
      <c r="O75" s="51" t="str">
        <f t="shared" si="57"/>
        <v>S</v>
      </c>
      <c r="P75" s="51" t="str">
        <f t="shared" si="58"/>
        <v>VG</v>
      </c>
      <c r="Q75" s="51">
        <v>0.65</v>
      </c>
      <c r="R75" s="51" t="str">
        <f t="shared" si="59"/>
        <v>S</v>
      </c>
      <c r="S75" s="51" t="str">
        <f t="shared" si="60"/>
        <v>VG</v>
      </c>
      <c r="T75" s="51" t="str">
        <f t="shared" si="61"/>
        <v>VG</v>
      </c>
      <c r="U75" s="51" t="str">
        <f t="shared" si="62"/>
        <v>VG</v>
      </c>
      <c r="V75" s="51">
        <v>0.61</v>
      </c>
      <c r="W75" s="51" t="str">
        <f t="shared" si="63"/>
        <v>S</v>
      </c>
      <c r="X75" s="51" t="str">
        <f t="shared" si="64"/>
        <v>G</v>
      </c>
      <c r="Y75" s="51" t="str">
        <f t="shared" si="65"/>
        <v>G</v>
      </c>
      <c r="Z75" s="51" t="str">
        <f t="shared" si="66"/>
        <v>VG</v>
      </c>
      <c r="AA75" s="53">
        <v>0.75970108906368805</v>
      </c>
      <c r="AB75" s="53">
        <v>0.75063879960706603</v>
      </c>
      <c r="AC75" s="53">
        <v>18.415634885623501</v>
      </c>
      <c r="AD75" s="53">
        <v>15.2545356125226</v>
      </c>
      <c r="AE75" s="53">
        <v>0.49020292832286499</v>
      </c>
      <c r="AF75" s="53">
        <v>0.49936079180581799</v>
      </c>
      <c r="AG75" s="53">
        <v>0.86660761316030299</v>
      </c>
      <c r="AH75" s="53">
        <v>0.81789718318883897</v>
      </c>
      <c r="AI75" s="54" t="s">
        <v>41</v>
      </c>
      <c r="AJ75" s="54" t="s">
        <v>41</v>
      </c>
      <c r="AK75" s="54" t="s">
        <v>39</v>
      </c>
      <c r="AL75" s="54" t="s">
        <v>39</v>
      </c>
      <c r="AM75" s="54" t="s">
        <v>43</v>
      </c>
      <c r="AN75" s="54" t="s">
        <v>43</v>
      </c>
      <c r="AO75" s="54" t="s">
        <v>43</v>
      </c>
      <c r="AP75" s="54" t="s">
        <v>41</v>
      </c>
      <c r="AR75" s="55" t="s">
        <v>46</v>
      </c>
      <c r="AS75" s="53">
        <v>0.764077031229909</v>
      </c>
      <c r="AT75" s="53">
        <v>0.78185212897951994</v>
      </c>
      <c r="AU75" s="53">
        <v>11.7523691987757</v>
      </c>
      <c r="AV75" s="53">
        <v>11.2784086121226</v>
      </c>
      <c r="AW75" s="53">
        <v>0.48571902245031601</v>
      </c>
      <c r="AX75" s="53">
        <v>0.46706302681809397</v>
      </c>
      <c r="AY75" s="53">
        <v>0.80328492295590603</v>
      </c>
      <c r="AZ75" s="53">
        <v>0.81869273756447003</v>
      </c>
      <c r="BA75" s="54" t="s">
        <v>41</v>
      </c>
      <c r="BB75" s="54" t="s">
        <v>41</v>
      </c>
      <c r="BC75" s="54" t="s">
        <v>42</v>
      </c>
      <c r="BD75" s="54" t="s">
        <v>42</v>
      </c>
      <c r="BE75" s="54" t="s">
        <v>43</v>
      </c>
      <c r="BF75" s="54" t="s">
        <v>43</v>
      </c>
      <c r="BG75" s="54" t="s">
        <v>41</v>
      </c>
      <c r="BH75" s="54" t="s">
        <v>41</v>
      </c>
      <c r="BI75" s="50">
        <f t="shared" si="67"/>
        <v>1</v>
      </c>
      <c r="BJ75" s="50" t="s">
        <v>46</v>
      </c>
      <c r="BK75" s="53">
        <v>0.77280838950758401</v>
      </c>
      <c r="BL75" s="53">
        <v>0.79008821186110201</v>
      </c>
      <c r="BM75" s="53">
        <v>17.311852514792498</v>
      </c>
      <c r="BN75" s="53">
        <v>15.7081291725773</v>
      </c>
      <c r="BO75" s="53">
        <v>0.476646211033316</v>
      </c>
      <c r="BP75" s="53">
        <v>0.45816131235504698</v>
      </c>
      <c r="BQ75" s="53">
        <v>0.86857741991317705</v>
      </c>
      <c r="BR75" s="53">
        <v>0.86727983833181699</v>
      </c>
      <c r="BS75" s="50" t="s">
        <v>41</v>
      </c>
      <c r="BT75" s="50" t="s">
        <v>41</v>
      </c>
      <c r="BU75" s="50" t="s">
        <v>39</v>
      </c>
      <c r="BV75" s="50" t="s">
        <v>39</v>
      </c>
      <c r="BW75" s="50" t="s">
        <v>43</v>
      </c>
      <c r="BX75" s="50" t="s">
        <v>43</v>
      </c>
      <c r="BY75" s="50" t="s">
        <v>43</v>
      </c>
      <c r="BZ75" s="50" t="s">
        <v>43</v>
      </c>
    </row>
    <row r="76" spans="1:78" s="34" customFormat="1" x14ac:dyDescent="0.3">
      <c r="A76" s="35">
        <v>14159200</v>
      </c>
      <c r="B76" s="34">
        <v>23773037</v>
      </c>
      <c r="C76" s="34" t="s">
        <v>3</v>
      </c>
      <c r="D76" s="79" t="s">
        <v>105</v>
      </c>
      <c r="E76" s="79"/>
      <c r="F76" s="86"/>
      <c r="G76" s="36">
        <v>0.57999999999999996</v>
      </c>
      <c r="H76" s="36" t="str">
        <f t="shared" si="51"/>
        <v>S</v>
      </c>
      <c r="I76" s="36" t="str">
        <f t="shared" si="52"/>
        <v>G</v>
      </c>
      <c r="J76" s="36" t="str">
        <f t="shared" si="53"/>
        <v>G</v>
      </c>
      <c r="K76" s="36" t="str">
        <f t="shared" si="54"/>
        <v>G</v>
      </c>
      <c r="L76" s="37">
        <v>0.318</v>
      </c>
      <c r="M76" s="36" t="str">
        <f t="shared" si="55"/>
        <v>NS</v>
      </c>
      <c r="N76" s="36" t="str">
        <f t="shared" si="56"/>
        <v>VG</v>
      </c>
      <c r="O76" s="36" t="str">
        <f t="shared" si="57"/>
        <v>S</v>
      </c>
      <c r="P76" s="36" t="str">
        <f t="shared" si="58"/>
        <v>VG</v>
      </c>
      <c r="Q76" s="36">
        <v>0.6</v>
      </c>
      <c r="R76" s="36" t="str">
        <f t="shared" si="59"/>
        <v>G</v>
      </c>
      <c r="S76" s="36" t="str">
        <f t="shared" si="60"/>
        <v>VG</v>
      </c>
      <c r="T76" s="36" t="str">
        <f t="shared" si="61"/>
        <v>VG</v>
      </c>
      <c r="U76" s="36" t="str">
        <f t="shared" si="62"/>
        <v>VG</v>
      </c>
      <c r="V76" s="36">
        <v>0.79</v>
      </c>
      <c r="W76" s="36" t="str">
        <f t="shared" si="63"/>
        <v>G</v>
      </c>
      <c r="X76" s="36" t="str">
        <f t="shared" si="64"/>
        <v>G</v>
      </c>
      <c r="Y76" s="36" t="str">
        <f t="shared" si="65"/>
        <v>G</v>
      </c>
      <c r="Z76" s="36" t="str">
        <f t="shared" si="66"/>
        <v>VG</v>
      </c>
      <c r="AA76" s="38">
        <v>0.75970108906368805</v>
      </c>
      <c r="AB76" s="38">
        <v>0.75063879960706603</v>
      </c>
      <c r="AC76" s="38">
        <v>18.415634885623501</v>
      </c>
      <c r="AD76" s="38">
        <v>15.2545356125226</v>
      </c>
      <c r="AE76" s="38">
        <v>0.49020292832286499</v>
      </c>
      <c r="AF76" s="38">
        <v>0.49936079180581799</v>
      </c>
      <c r="AG76" s="38">
        <v>0.86660761316030299</v>
      </c>
      <c r="AH76" s="38">
        <v>0.81789718318883897</v>
      </c>
      <c r="AI76" s="39" t="s">
        <v>41</v>
      </c>
      <c r="AJ76" s="39" t="s">
        <v>41</v>
      </c>
      <c r="AK76" s="39" t="s">
        <v>39</v>
      </c>
      <c r="AL76" s="39" t="s">
        <v>39</v>
      </c>
      <c r="AM76" s="39" t="s">
        <v>43</v>
      </c>
      <c r="AN76" s="39" t="s">
        <v>43</v>
      </c>
      <c r="AO76" s="39" t="s">
        <v>43</v>
      </c>
      <c r="AP76" s="39" t="s">
        <v>41</v>
      </c>
      <c r="AR76" s="40" t="s">
        <v>46</v>
      </c>
      <c r="AS76" s="38">
        <v>0.764077031229909</v>
      </c>
      <c r="AT76" s="38">
        <v>0.78185212897951994</v>
      </c>
      <c r="AU76" s="38">
        <v>11.7523691987757</v>
      </c>
      <c r="AV76" s="38">
        <v>11.2784086121226</v>
      </c>
      <c r="AW76" s="38">
        <v>0.48571902245031601</v>
      </c>
      <c r="AX76" s="38">
        <v>0.46706302681809397</v>
      </c>
      <c r="AY76" s="38">
        <v>0.80328492295590603</v>
      </c>
      <c r="AZ76" s="38">
        <v>0.81869273756447003</v>
      </c>
      <c r="BA76" s="39" t="s">
        <v>41</v>
      </c>
      <c r="BB76" s="39" t="s">
        <v>41</v>
      </c>
      <c r="BC76" s="39" t="s">
        <v>42</v>
      </c>
      <c r="BD76" s="39" t="s">
        <v>42</v>
      </c>
      <c r="BE76" s="39" t="s">
        <v>43</v>
      </c>
      <c r="BF76" s="39" t="s">
        <v>43</v>
      </c>
      <c r="BG76" s="39" t="s">
        <v>41</v>
      </c>
      <c r="BH76" s="39" t="s">
        <v>41</v>
      </c>
      <c r="BI76" s="34">
        <f t="shared" si="67"/>
        <v>1</v>
      </c>
      <c r="BJ76" s="34" t="s">
        <v>46</v>
      </c>
      <c r="BK76" s="38">
        <v>0.77280838950758401</v>
      </c>
      <c r="BL76" s="38">
        <v>0.79008821186110201</v>
      </c>
      <c r="BM76" s="38">
        <v>17.311852514792498</v>
      </c>
      <c r="BN76" s="38">
        <v>15.7081291725773</v>
      </c>
      <c r="BO76" s="38">
        <v>0.476646211033316</v>
      </c>
      <c r="BP76" s="38">
        <v>0.45816131235504698</v>
      </c>
      <c r="BQ76" s="38">
        <v>0.86857741991317705</v>
      </c>
      <c r="BR76" s="38">
        <v>0.86727983833181699</v>
      </c>
      <c r="BS76" s="34" t="s">
        <v>41</v>
      </c>
      <c r="BT76" s="34" t="s">
        <v>41</v>
      </c>
      <c r="BU76" s="34" t="s">
        <v>39</v>
      </c>
      <c r="BV76" s="34" t="s">
        <v>39</v>
      </c>
      <c r="BW76" s="34" t="s">
        <v>43</v>
      </c>
      <c r="BX76" s="34" t="s">
        <v>43</v>
      </c>
      <c r="BY76" s="34" t="s">
        <v>43</v>
      </c>
      <c r="BZ76" s="34" t="s">
        <v>43</v>
      </c>
    </row>
    <row r="77" spans="1:78" s="34" customFormat="1" x14ac:dyDescent="0.3">
      <c r="A77" s="35">
        <v>14159200</v>
      </c>
      <c r="B77" s="34">
        <v>23773037</v>
      </c>
      <c r="C77" s="34" t="s">
        <v>3</v>
      </c>
      <c r="D77" s="79" t="s">
        <v>106</v>
      </c>
      <c r="E77" s="79"/>
      <c r="F77" s="86"/>
      <c r="G77" s="36">
        <v>0.71</v>
      </c>
      <c r="H77" s="36" t="str">
        <f t="shared" si="51"/>
        <v>G</v>
      </c>
      <c r="I77" s="36" t="str">
        <f t="shared" si="52"/>
        <v>G</v>
      </c>
      <c r="J77" s="36" t="str">
        <f t="shared" si="53"/>
        <v>G</v>
      </c>
      <c r="K77" s="36" t="str">
        <f t="shared" si="54"/>
        <v>G</v>
      </c>
      <c r="L77" s="37">
        <v>0.20699999999999999</v>
      </c>
      <c r="M77" s="36" t="str">
        <f t="shared" si="55"/>
        <v>NS</v>
      </c>
      <c r="N77" s="36" t="str">
        <f t="shared" si="56"/>
        <v>VG</v>
      </c>
      <c r="O77" s="36" t="str">
        <f t="shared" si="57"/>
        <v>S</v>
      </c>
      <c r="P77" s="36" t="str">
        <f t="shared" si="58"/>
        <v>VG</v>
      </c>
      <c r="Q77" s="36">
        <v>0.52</v>
      </c>
      <c r="R77" s="36" t="str">
        <f t="shared" si="59"/>
        <v>G</v>
      </c>
      <c r="S77" s="36" t="str">
        <f t="shared" si="60"/>
        <v>VG</v>
      </c>
      <c r="T77" s="36" t="str">
        <f t="shared" si="61"/>
        <v>VG</v>
      </c>
      <c r="U77" s="36" t="str">
        <f t="shared" si="62"/>
        <v>VG</v>
      </c>
      <c r="V77" s="36">
        <v>0.81</v>
      </c>
      <c r="W77" s="36" t="str">
        <f t="shared" si="63"/>
        <v>G</v>
      </c>
      <c r="X77" s="36" t="str">
        <f t="shared" si="64"/>
        <v>G</v>
      </c>
      <c r="Y77" s="36" t="str">
        <f t="shared" si="65"/>
        <v>G</v>
      </c>
      <c r="Z77" s="36" t="str">
        <f t="shared" si="66"/>
        <v>VG</v>
      </c>
      <c r="AA77" s="38">
        <v>0.75970108906368805</v>
      </c>
      <c r="AB77" s="38">
        <v>0.75063879960706603</v>
      </c>
      <c r="AC77" s="38">
        <v>18.415634885623501</v>
      </c>
      <c r="AD77" s="38">
        <v>15.2545356125226</v>
      </c>
      <c r="AE77" s="38">
        <v>0.49020292832286499</v>
      </c>
      <c r="AF77" s="38">
        <v>0.49936079180581799</v>
      </c>
      <c r="AG77" s="38">
        <v>0.86660761316030299</v>
      </c>
      <c r="AH77" s="38">
        <v>0.81789718318883897</v>
      </c>
      <c r="AI77" s="39" t="s">
        <v>41</v>
      </c>
      <c r="AJ77" s="39" t="s">
        <v>41</v>
      </c>
      <c r="AK77" s="39" t="s">
        <v>39</v>
      </c>
      <c r="AL77" s="39" t="s">
        <v>39</v>
      </c>
      <c r="AM77" s="39" t="s">
        <v>43</v>
      </c>
      <c r="AN77" s="39" t="s">
        <v>43</v>
      </c>
      <c r="AO77" s="39" t="s">
        <v>43</v>
      </c>
      <c r="AP77" s="39" t="s">
        <v>41</v>
      </c>
      <c r="AR77" s="40" t="s">
        <v>46</v>
      </c>
      <c r="AS77" s="38">
        <v>0.764077031229909</v>
      </c>
      <c r="AT77" s="38">
        <v>0.78185212897951994</v>
      </c>
      <c r="AU77" s="38">
        <v>11.7523691987757</v>
      </c>
      <c r="AV77" s="38">
        <v>11.2784086121226</v>
      </c>
      <c r="AW77" s="38">
        <v>0.48571902245031601</v>
      </c>
      <c r="AX77" s="38">
        <v>0.46706302681809397</v>
      </c>
      <c r="AY77" s="38">
        <v>0.80328492295590603</v>
      </c>
      <c r="AZ77" s="38">
        <v>0.81869273756447003</v>
      </c>
      <c r="BA77" s="39" t="s">
        <v>41</v>
      </c>
      <c r="BB77" s="39" t="s">
        <v>41</v>
      </c>
      <c r="BC77" s="39" t="s">
        <v>42</v>
      </c>
      <c r="BD77" s="39" t="s">
        <v>42</v>
      </c>
      <c r="BE77" s="39" t="s">
        <v>43</v>
      </c>
      <c r="BF77" s="39" t="s">
        <v>43</v>
      </c>
      <c r="BG77" s="39" t="s">
        <v>41</v>
      </c>
      <c r="BH77" s="39" t="s">
        <v>41</v>
      </c>
      <c r="BI77" s="34">
        <f t="shared" si="67"/>
        <v>1</v>
      </c>
      <c r="BJ77" s="34" t="s">
        <v>46</v>
      </c>
      <c r="BK77" s="38">
        <v>0.77280838950758401</v>
      </c>
      <c r="BL77" s="38">
        <v>0.79008821186110201</v>
      </c>
      <c r="BM77" s="38">
        <v>17.311852514792498</v>
      </c>
      <c r="BN77" s="38">
        <v>15.7081291725773</v>
      </c>
      <c r="BO77" s="38">
        <v>0.476646211033316</v>
      </c>
      <c r="BP77" s="38">
        <v>0.45816131235504698</v>
      </c>
      <c r="BQ77" s="38">
        <v>0.86857741991317705</v>
      </c>
      <c r="BR77" s="38">
        <v>0.86727983833181699</v>
      </c>
      <c r="BS77" s="34" t="s">
        <v>41</v>
      </c>
      <c r="BT77" s="34" t="s">
        <v>41</v>
      </c>
      <c r="BU77" s="34" t="s">
        <v>39</v>
      </c>
      <c r="BV77" s="34" t="s">
        <v>39</v>
      </c>
      <c r="BW77" s="34" t="s">
        <v>43</v>
      </c>
      <c r="BX77" s="34" t="s">
        <v>43</v>
      </c>
      <c r="BY77" s="34" t="s">
        <v>43</v>
      </c>
      <c r="BZ77" s="34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69" t="s">
        <v>108</v>
      </c>
      <c r="E78" s="69"/>
      <c r="F78" s="65"/>
      <c r="G78" s="51">
        <v>0.84</v>
      </c>
      <c r="H78" s="51" t="str">
        <f t="shared" si="51"/>
        <v>VG</v>
      </c>
      <c r="I78" s="51" t="str">
        <f t="shared" si="52"/>
        <v>G</v>
      </c>
      <c r="J78" s="51" t="str">
        <f t="shared" si="53"/>
        <v>G</v>
      </c>
      <c r="K78" s="51" t="str">
        <f t="shared" si="54"/>
        <v>G</v>
      </c>
      <c r="L78" s="52">
        <v>-3.3000000000000002E-2</v>
      </c>
      <c r="M78" s="51" t="str">
        <f t="shared" si="55"/>
        <v>VG</v>
      </c>
      <c r="N78" s="51" t="str">
        <f t="shared" si="56"/>
        <v>VG</v>
      </c>
      <c r="O78" s="51" t="str">
        <f t="shared" si="57"/>
        <v>S</v>
      </c>
      <c r="P78" s="51" t="str">
        <f t="shared" si="58"/>
        <v>VG</v>
      </c>
      <c r="Q78" s="51">
        <v>0.4</v>
      </c>
      <c r="R78" s="51" t="str">
        <f t="shared" si="59"/>
        <v>VG</v>
      </c>
      <c r="S78" s="51" t="str">
        <f t="shared" si="60"/>
        <v>VG</v>
      </c>
      <c r="T78" s="51" t="str">
        <f t="shared" si="61"/>
        <v>VG</v>
      </c>
      <c r="U78" s="51" t="str">
        <f t="shared" si="62"/>
        <v>VG</v>
      </c>
      <c r="V78" s="51">
        <v>0.84599999999999997</v>
      </c>
      <c r="W78" s="51" t="str">
        <f t="shared" si="63"/>
        <v>G</v>
      </c>
      <c r="X78" s="51" t="str">
        <f t="shared" si="64"/>
        <v>G</v>
      </c>
      <c r="Y78" s="51" t="str">
        <f t="shared" si="65"/>
        <v>G</v>
      </c>
      <c r="Z78" s="51" t="str">
        <f t="shared" si="66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67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50" customFormat="1" x14ac:dyDescent="0.3">
      <c r="A79" s="49">
        <v>14159200</v>
      </c>
      <c r="B79" s="50">
        <v>23773037</v>
      </c>
      <c r="C79" s="50" t="s">
        <v>3</v>
      </c>
      <c r="D79" s="69" t="s">
        <v>147</v>
      </c>
      <c r="E79" s="69"/>
      <c r="F79" s="65"/>
      <c r="G79" s="51">
        <v>0.84</v>
      </c>
      <c r="H79" s="51" t="str">
        <f t="shared" si="51"/>
        <v>VG</v>
      </c>
      <c r="I79" s="51" t="str">
        <f t="shared" si="52"/>
        <v>G</v>
      </c>
      <c r="J79" s="51" t="str">
        <f t="shared" si="53"/>
        <v>G</v>
      </c>
      <c r="K79" s="51" t="str">
        <f t="shared" si="54"/>
        <v>G</v>
      </c>
      <c r="L79" s="52">
        <v>-1E-3</v>
      </c>
      <c r="M79" s="51" t="str">
        <f t="shared" si="55"/>
        <v>VG</v>
      </c>
      <c r="N79" s="51" t="str">
        <f t="shared" si="56"/>
        <v>VG</v>
      </c>
      <c r="O79" s="51" t="str">
        <f t="shared" si="57"/>
        <v>S</v>
      </c>
      <c r="P79" s="51" t="str">
        <f t="shared" si="58"/>
        <v>VG</v>
      </c>
      <c r="Q79" s="51">
        <v>0.4</v>
      </c>
      <c r="R79" s="51" t="str">
        <f t="shared" si="59"/>
        <v>VG</v>
      </c>
      <c r="S79" s="51" t="str">
        <f t="shared" si="60"/>
        <v>VG</v>
      </c>
      <c r="T79" s="51" t="str">
        <f t="shared" si="61"/>
        <v>VG</v>
      </c>
      <c r="U79" s="51" t="str">
        <f t="shared" si="62"/>
        <v>VG</v>
      </c>
      <c r="V79" s="51">
        <v>0.84199999999999997</v>
      </c>
      <c r="W79" s="51" t="str">
        <f t="shared" si="63"/>
        <v>G</v>
      </c>
      <c r="X79" s="51" t="str">
        <f t="shared" si="64"/>
        <v>G</v>
      </c>
      <c r="Y79" s="51" t="str">
        <f t="shared" si="65"/>
        <v>G</v>
      </c>
      <c r="Z79" s="51" t="str">
        <f t="shared" si="66"/>
        <v>VG</v>
      </c>
      <c r="AA79" s="53">
        <v>0.75970108906368805</v>
      </c>
      <c r="AB79" s="53">
        <v>0.75063879960706603</v>
      </c>
      <c r="AC79" s="53">
        <v>18.415634885623501</v>
      </c>
      <c r="AD79" s="53">
        <v>15.2545356125226</v>
      </c>
      <c r="AE79" s="53">
        <v>0.49020292832286499</v>
      </c>
      <c r="AF79" s="53">
        <v>0.49936079180581799</v>
      </c>
      <c r="AG79" s="53">
        <v>0.86660761316030299</v>
      </c>
      <c r="AH79" s="53">
        <v>0.81789718318883897</v>
      </c>
      <c r="AI79" s="54" t="s">
        <v>41</v>
      </c>
      <c r="AJ79" s="54" t="s">
        <v>41</v>
      </c>
      <c r="AK79" s="54" t="s">
        <v>39</v>
      </c>
      <c r="AL79" s="54" t="s">
        <v>39</v>
      </c>
      <c r="AM79" s="54" t="s">
        <v>43</v>
      </c>
      <c r="AN79" s="54" t="s">
        <v>43</v>
      </c>
      <c r="AO79" s="54" t="s">
        <v>43</v>
      </c>
      <c r="AP79" s="54" t="s">
        <v>41</v>
      </c>
      <c r="AR79" s="55" t="s">
        <v>46</v>
      </c>
      <c r="AS79" s="53">
        <v>0.764077031229909</v>
      </c>
      <c r="AT79" s="53">
        <v>0.78185212897951994</v>
      </c>
      <c r="AU79" s="53">
        <v>11.7523691987757</v>
      </c>
      <c r="AV79" s="53">
        <v>11.2784086121226</v>
      </c>
      <c r="AW79" s="53">
        <v>0.48571902245031601</v>
      </c>
      <c r="AX79" s="53">
        <v>0.46706302681809397</v>
      </c>
      <c r="AY79" s="53">
        <v>0.80328492295590603</v>
      </c>
      <c r="AZ79" s="53">
        <v>0.81869273756447003</v>
      </c>
      <c r="BA79" s="54" t="s">
        <v>41</v>
      </c>
      <c r="BB79" s="54" t="s">
        <v>41</v>
      </c>
      <c r="BC79" s="54" t="s">
        <v>42</v>
      </c>
      <c r="BD79" s="54" t="s">
        <v>42</v>
      </c>
      <c r="BE79" s="54" t="s">
        <v>43</v>
      </c>
      <c r="BF79" s="54" t="s">
        <v>43</v>
      </c>
      <c r="BG79" s="54" t="s">
        <v>41</v>
      </c>
      <c r="BH79" s="54" t="s">
        <v>41</v>
      </c>
      <c r="BI79" s="50">
        <f t="shared" si="67"/>
        <v>1</v>
      </c>
      <c r="BJ79" s="50" t="s">
        <v>46</v>
      </c>
      <c r="BK79" s="53">
        <v>0.77280838950758401</v>
      </c>
      <c r="BL79" s="53">
        <v>0.79008821186110201</v>
      </c>
      <c r="BM79" s="53">
        <v>17.311852514792498</v>
      </c>
      <c r="BN79" s="53">
        <v>15.7081291725773</v>
      </c>
      <c r="BO79" s="53">
        <v>0.476646211033316</v>
      </c>
      <c r="BP79" s="53">
        <v>0.45816131235504698</v>
      </c>
      <c r="BQ79" s="53">
        <v>0.86857741991317705</v>
      </c>
      <c r="BR79" s="53">
        <v>0.86727983833181699</v>
      </c>
      <c r="BS79" s="50" t="s">
        <v>41</v>
      </c>
      <c r="BT79" s="50" t="s">
        <v>41</v>
      </c>
      <c r="BU79" s="50" t="s">
        <v>39</v>
      </c>
      <c r="BV79" s="50" t="s">
        <v>39</v>
      </c>
      <c r="BW79" s="50" t="s">
        <v>43</v>
      </c>
      <c r="BX79" s="50" t="s">
        <v>43</v>
      </c>
      <c r="BY79" s="50" t="s">
        <v>43</v>
      </c>
      <c r="BZ79" s="50" t="s">
        <v>43</v>
      </c>
    </row>
    <row r="80" spans="1:78" s="19" customFormat="1" x14ac:dyDescent="0.3">
      <c r="A80" s="92">
        <v>14159200</v>
      </c>
      <c r="B80" s="19">
        <v>23773037</v>
      </c>
      <c r="C80" s="19" t="s">
        <v>3</v>
      </c>
      <c r="D80" s="93" t="s">
        <v>155</v>
      </c>
      <c r="E80" s="93"/>
      <c r="F80" s="94"/>
      <c r="G80" s="13">
        <v>0.55000000000000004</v>
      </c>
      <c r="H80" s="13" t="str">
        <f t="shared" si="51"/>
        <v>S</v>
      </c>
      <c r="I80" s="13" t="str">
        <f t="shared" si="52"/>
        <v>G</v>
      </c>
      <c r="J80" s="13" t="str">
        <f t="shared" si="53"/>
        <v>G</v>
      </c>
      <c r="K80" s="13" t="str">
        <f t="shared" si="54"/>
        <v>G</v>
      </c>
      <c r="L80" s="14">
        <v>-0.20200000000000001</v>
      </c>
      <c r="M80" s="13" t="str">
        <f t="shared" si="55"/>
        <v>NS</v>
      </c>
      <c r="N80" s="13" t="str">
        <f t="shared" si="56"/>
        <v>VG</v>
      </c>
      <c r="O80" s="13" t="str">
        <f t="shared" si="57"/>
        <v>S</v>
      </c>
      <c r="P80" s="13" t="str">
        <f t="shared" si="58"/>
        <v>VG</v>
      </c>
      <c r="Q80" s="13">
        <v>0.62</v>
      </c>
      <c r="R80" s="13" t="str">
        <f t="shared" si="59"/>
        <v>S</v>
      </c>
      <c r="S80" s="13" t="str">
        <f t="shared" si="60"/>
        <v>VG</v>
      </c>
      <c r="T80" s="13" t="str">
        <f t="shared" si="61"/>
        <v>VG</v>
      </c>
      <c r="U80" s="13" t="str">
        <f t="shared" si="62"/>
        <v>VG</v>
      </c>
      <c r="V80" s="13">
        <v>0.78500000000000003</v>
      </c>
      <c r="W80" s="13" t="str">
        <f t="shared" si="63"/>
        <v>G</v>
      </c>
      <c r="X80" s="13" t="str">
        <f t="shared" si="64"/>
        <v>G</v>
      </c>
      <c r="Y80" s="13" t="str">
        <f t="shared" si="65"/>
        <v>G</v>
      </c>
      <c r="Z80" s="13" t="str">
        <f t="shared" si="66"/>
        <v>VG</v>
      </c>
      <c r="AA80" s="22">
        <v>0.75970108906368805</v>
      </c>
      <c r="AB80" s="22">
        <v>0.75063879960706603</v>
      </c>
      <c r="AC80" s="22">
        <v>18.415634885623501</v>
      </c>
      <c r="AD80" s="22">
        <v>15.2545356125226</v>
      </c>
      <c r="AE80" s="22">
        <v>0.49020292832286499</v>
      </c>
      <c r="AF80" s="22">
        <v>0.49936079180581799</v>
      </c>
      <c r="AG80" s="22">
        <v>0.86660761316030299</v>
      </c>
      <c r="AH80" s="22">
        <v>0.81789718318883897</v>
      </c>
      <c r="AI80" s="25" t="s">
        <v>41</v>
      </c>
      <c r="AJ80" s="25" t="s">
        <v>41</v>
      </c>
      <c r="AK80" s="25" t="s">
        <v>39</v>
      </c>
      <c r="AL80" s="25" t="s">
        <v>39</v>
      </c>
      <c r="AM80" s="25" t="s">
        <v>43</v>
      </c>
      <c r="AN80" s="25" t="s">
        <v>43</v>
      </c>
      <c r="AO80" s="25" t="s">
        <v>43</v>
      </c>
      <c r="AP80" s="25" t="s">
        <v>41</v>
      </c>
      <c r="AR80" s="95" t="s">
        <v>46</v>
      </c>
      <c r="AS80" s="22">
        <v>0.764077031229909</v>
      </c>
      <c r="AT80" s="22">
        <v>0.78185212897951994</v>
      </c>
      <c r="AU80" s="22">
        <v>11.7523691987757</v>
      </c>
      <c r="AV80" s="22">
        <v>11.2784086121226</v>
      </c>
      <c r="AW80" s="22">
        <v>0.48571902245031601</v>
      </c>
      <c r="AX80" s="22">
        <v>0.46706302681809397</v>
      </c>
      <c r="AY80" s="22">
        <v>0.80328492295590603</v>
      </c>
      <c r="AZ80" s="22">
        <v>0.81869273756447003</v>
      </c>
      <c r="BA80" s="25" t="s">
        <v>41</v>
      </c>
      <c r="BB80" s="25" t="s">
        <v>41</v>
      </c>
      <c r="BC80" s="25" t="s">
        <v>42</v>
      </c>
      <c r="BD80" s="25" t="s">
        <v>42</v>
      </c>
      <c r="BE80" s="25" t="s">
        <v>43</v>
      </c>
      <c r="BF80" s="25" t="s">
        <v>43</v>
      </c>
      <c r="BG80" s="25" t="s">
        <v>41</v>
      </c>
      <c r="BH80" s="25" t="s">
        <v>41</v>
      </c>
      <c r="BI80" s="19">
        <f t="shared" si="67"/>
        <v>1</v>
      </c>
      <c r="BJ80" s="19" t="s">
        <v>46</v>
      </c>
      <c r="BK80" s="22">
        <v>0.77280838950758401</v>
      </c>
      <c r="BL80" s="22">
        <v>0.79008821186110201</v>
      </c>
      <c r="BM80" s="22">
        <v>17.311852514792498</v>
      </c>
      <c r="BN80" s="22">
        <v>15.7081291725773</v>
      </c>
      <c r="BO80" s="22">
        <v>0.476646211033316</v>
      </c>
      <c r="BP80" s="22">
        <v>0.45816131235504698</v>
      </c>
      <c r="BQ80" s="22">
        <v>0.86857741991317705</v>
      </c>
      <c r="BR80" s="22">
        <v>0.86727983833181699</v>
      </c>
      <c r="BS80" s="19" t="s">
        <v>41</v>
      </c>
      <c r="BT80" s="19" t="s">
        <v>41</v>
      </c>
      <c r="BU80" s="19" t="s">
        <v>39</v>
      </c>
      <c r="BV80" s="19" t="s">
        <v>39</v>
      </c>
      <c r="BW80" s="19" t="s">
        <v>43</v>
      </c>
      <c r="BX80" s="19" t="s">
        <v>43</v>
      </c>
      <c r="BY80" s="19" t="s">
        <v>43</v>
      </c>
      <c r="BZ80" s="19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155</v>
      </c>
      <c r="E81" s="69" t="s">
        <v>161</v>
      </c>
      <c r="F81" s="65"/>
      <c r="G81" s="51">
        <v>0.66</v>
      </c>
      <c r="H81" s="51" t="str">
        <f t="shared" si="51"/>
        <v>S</v>
      </c>
      <c r="I81" s="51" t="str">
        <f t="shared" si="52"/>
        <v>G</v>
      </c>
      <c r="J81" s="51" t="str">
        <f t="shared" si="53"/>
        <v>G</v>
      </c>
      <c r="K81" s="51" t="str">
        <f t="shared" si="54"/>
        <v>G</v>
      </c>
      <c r="L81" s="52">
        <v>-0.1192</v>
      </c>
      <c r="M81" s="51" t="str">
        <f t="shared" si="55"/>
        <v>S</v>
      </c>
      <c r="N81" s="51" t="str">
        <f t="shared" si="56"/>
        <v>VG</v>
      </c>
      <c r="O81" s="51" t="str">
        <f t="shared" si="57"/>
        <v>S</v>
      </c>
      <c r="P81" s="51" t="str">
        <f t="shared" si="58"/>
        <v>VG</v>
      </c>
      <c r="Q81" s="51">
        <v>0.56999999999999995</v>
      </c>
      <c r="R81" s="51" t="str">
        <f t="shared" si="59"/>
        <v>G</v>
      </c>
      <c r="S81" s="51" t="str">
        <f t="shared" si="60"/>
        <v>VG</v>
      </c>
      <c r="T81" s="51" t="str">
        <f t="shared" si="61"/>
        <v>VG</v>
      </c>
      <c r="U81" s="51" t="str">
        <f t="shared" si="62"/>
        <v>VG</v>
      </c>
      <c r="V81" s="51">
        <v>0.78500000000000003</v>
      </c>
      <c r="W81" s="51" t="str">
        <f t="shared" si="63"/>
        <v>G</v>
      </c>
      <c r="X81" s="51" t="str">
        <f t="shared" si="64"/>
        <v>G</v>
      </c>
      <c r="Y81" s="51" t="str">
        <f t="shared" si="65"/>
        <v>G</v>
      </c>
      <c r="Z81" s="51" t="str">
        <f t="shared" si="66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67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 t="s">
        <v>171</v>
      </c>
      <c r="E82" s="69" t="s">
        <v>174</v>
      </c>
      <c r="F82" s="65"/>
      <c r="G82" s="51">
        <v>0.66</v>
      </c>
      <c r="H82" s="51" t="str">
        <f t="shared" si="51"/>
        <v>S</v>
      </c>
      <c r="I82" s="51" t="str">
        <f t="shared" si="52"/>
        <v>G</v>
      </c>
      <c r="J82" s="51" t="str">
        <f t="shared" si="53"/>
        <v>G</v>
      </c>
      <c r="K82" s="51" t="str">
        <f t="shared" si="54"/>
        <v>G</v>
      </c>
      <c r="L82" s="52">
        <v>-0.1192</v>
      </c>
      <c r="M82" s="51" t="str">
        <f t="shared" si="55"/>
        <v>S</v>
      </c>
      <c r="N82" s="51" t="str">
        <f t="shared" si="56"/>
        <v>VG</v>
      </c>
      <c r="O82" s="51" t="str">
        <f t="shared" si="57"/>
        <v>S</v>
      </c>
      <c r="P82" s="51" t="str">
        <f t="shared" si="58"/>
        <v>VG</v>
      </c>
      <c r="Q82" s="51">
        <v>0.56999999999999995</v>
      </c>
      <c r="R82" s="51" t="str">
        <f t="shared" si="59"/>
        <v>G</v>
      </c>
      <c r="S82" s="51" t="str">
        <f t="shared" si="60"/>
        <v>VG</v>
      </c>
      <c r="T82" s="51" t="str">
        <f t="shared" si="61"/>
        <v>VG</v>
      </c>
      <c r="U82" s="51" t="str">
        <f t="shared" si="62"/>
        <v>VG</v>
      </c>
      <c r="V82" s="51">
        <v>0.78500000000000003</v>
      </c>
      <c r="W82" s="51" t="str">
        <f t="shared" si="63"/>
        <v>G</v>
      </c>
      <c r="X82" s="51" t="str">
        <f t="shared" si="64"/>
        <v>G</v>
      </c>
      <c r="Y82" s="51" t="str">
        <f t="shared" si="65"/>
        <v>G</v>
      </c>
      <c r="Z82" s="51" t="str">
        <f t="shared" si="66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67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34" customFormat="1" x14ac:dyDescent="0.3">
      <c r="A83" s="35">
        <v>14159200</v>
      </c>
      <c r="B83" s="34">
        <v>23773037</v>
      </c>
      <c r="C83" s="34" t="s">
        <v>3</v>
      </c>
      <c r="D83" s="79" t="s">
        <v>171</v>
      </c>
      <c r="E83" s="79" t="s">
        <v>173</v>
      </c>
      <c r="F83" s="86"/>
      <c r="G83" s="36">
        <v>0.55000000000000004</v>
      </c>
      <c r="H83" s="36" t="str">
        <f t="shared" si="51"/>
        <v>S</v>
      </c>
      <c r="I83" s="36" t="str">
        <f t="shared" si="52"/>
        <v>G</v>
      </c>
      <c r="J83" s="36" t="str">
        <f t="shared" si="53"/>
        <v>G</v>
      </c>
      <c r="K83" s="36" t="str">
        <f t="shared" si="54"/>
        <v>G</v>
      </c>
      <c r="L83" s="37">
        <v>-0.245</v>
      </c>
      <c r="M83" s="36" t="str">
        <f t="shared" si="55"/>
        <v>NS</v>
      </c>
      <c r="N83" s="36" t="str">
        <f t="shared" si="56"/>
        <v>VG</v>
      </c>
      <c r="O83" s="36" t="str">
        <f t="shared" si="57"/>
        <v>S</v>
      </c>
      <c r="P83" s="36" t="str">
        <f t="shared" si="58"/>
        <v>VG</v>
      </c>
      <c r="Q83" s="36">
        <v>0.6</v>
      </c>
      <c r="R83" s="36" t="str">
        <f t="shared" si="59"/>
        <v>G</v>
      </c>
      <c r="S83" s="36" t="str">
        <f t="shared" si="60"/>
        <v>VG</v>
      </c>
      <c r="T83" s="36" t="str">
        <f t="shared" si="61"/>
        <v>VG</v>
      </c>
      <c r="U83" s="36" t="str">
        <f t="shared" si="62"/>
        <v>VG</v>
      </c>
      <c r="V83" s="36">
        <v>0.80400000000000005</v>
      </c>
      <c r="W83" s="36" t="str">
        <f t="shared" si="63"/>
        <v>G</v>
      </c>
      <c r="X83" s="36" t="str">
        <f t="shared" si="64"/>
        <v>G</v>
      </c>
      <c r="Y83" s="36" t="str">
        <f t="shared" si="65"/>
        <v>G</v>
      </c>
      <c r="Z83" s="36" t="str">
        <f t="shared" si="66"/>
        <v>VG</v>
      </c>
      <c r="AA83" s="38">
        <v>0.75970108906368805</v>
      </c>
      <c r="AB83" s="38">
        <v>0.75063879960706603</v>
      </c>
      <c r="AC83" s="38">
        <v>18.415634885623501</v>
      </c>
      <c r="AD83" s="38">
        <v>15.2545356125226</v>
      </c>
      <c r="AE83" s="38">
        <v>0.49020292832286499</v>
      </c>
      <c r="AF83" s="38">
        <v>0.49936079180581799</v>
      </c>
      <c r="AG83" s="38">
        <v>0.86660761316030299</v>
      </c>
      <c r="AH83" s="38">
        <v>0.81789718318883897</v>
      </c>
      <c r="AI83" s="39" t="s">
        <v>41</v>
      </c>
      <c r="AJ83" s="39" t="s">
        <v>41</v>
      </c>
      <c r="AK83" s="39" t="s">
        <v>39</v>
      </c>
      <c r="AL83" s="39" t="s">
        <v>39</v>
      </c>
      <c r="AM83" s="39" t="s">
        <v>43</v>
      </c>
      <c r="AN83" s="39" t="s">
        <v>43</v>
      </c>
      <c r="AO83" s="39" t="s">
        <v>43</v>
      </c>
      <c r="AP83" s="39" t="s">
        <v>41</v>
      </c>
      <c r="AR83" s="40" t="s">
        <v>46</v>
      </c>
      <c r="AS83" s="38">
        <v>0.764077031229909</v>
      </c>
      <c r="AT83" s="38">
        <v>0.78185212897951994</v>
      </c>
      <c r="AU83" s="38">
        <v>11.7523691987757</v>
      </c>
      <c r="AV83" s="38">
        <v>11.2784086121226</v>
      </c>
      <c r="AW83" s="38">
        <v>0.48571902245031601</v>
      </c>
      <c r="AX83" s="38">
        <v>0.46706302681809397</v>
      </c>
      <c r="AY83" s="38">
        <v>0.80328492295590603</v>
      </c>
      <c r="AZ83" s="38">
        <v>0.81869273756447003</v>
      </c>
      <c r="BA83" s="39" t="s">
        <v>41</v>
      </c>
      <c r="BB83" s="39" t="s">
        <v>41</v>
      </c>
      <c r="BC83" s="39" t="s">
        <v>42</v>
      </c>
      <c r="BD83" s="39" t="s">
        <v>42</v>
      </c>
      <c r="BE83" s="39" t="s">
        <v>43</v>
      </c>
      <c r="BF83" s="39" t="s">
        <v>43</v>
      </c>
      <c r="BG83" s="39" t="s">
        <v>41</v>
      </c>
      <c r="BH83" s="39" t="s">
        <v>41</v>
      </c>
      <c r="BI83" s="34">
        <f t="shared" si="67"/>
        <v>1</v>
      </c>
      <c r="BJ83" s="34" t="s">
        <v>46</v>
      </c>
      <c r="BK83" s="38">
        <v>0.77280838950758401</v>
      </c>
      <c r="BL83" s="38">
        <v>0.79008821186110201</v>
      </c>
      <c r="BM83" s="38">
        <v>17.311852514792498</v>
      </c>
      <c r="BN83" s="38">
        <v>15.7081291725773</v>
      </c>
      <c r="BO83" s="38">
        <v>0.476646211033316</v>
      </c>
      <c r="BP83" s="38">
        <v>0.45816131235504698</v>
      </c>
      <c r="BQ83" s="38">
        <v>0.86857741991317705</v>
      </c>
      <c r="BR83" s="38">
        <v>0.86727983833181699</v>
      </c>
      <c r="BS83" s="34" t="s">
        <v>41</v>
      </c>
      <c r="BT83" s="34" t="s">
        <v>41</v>
      </c>
      <c r="BU83" s="34" t="s">
        <v>39</v>
      </c>
      <c r="BV83" s="34" t="s">
        <v>39</v>
      </c>
      <c r="BW83" s="34" t="s">
        <v>43</v>
      </c>
      <c r="BX83" s="34" t="s">
        <v>43</v>
      </c>
      <c r="BY83" s="34" t="s">
        <v>43</v>
      </c>
      <c r="BZ83" s="34" t="s">
        <v>43</v>
      </c>
    </row>
    <row r="84" spans="1:78" s="34" customFormat="1" x14ac:dyDescent="0.3">
      <c r="A84" s="35">
        <v>14159200</v>
      </c>
      <c r="B84" s="34">
        <v>23773037</v>
      </c>
      <c r="C84" s="34" t="s">
        <v>3</v>
      </c>
      <c r="D84" s="79" t="s">
        <v>176</v>
      </c>
      <c r="E84" s="79" t="s">
        <v>173</v>
      </c>
      <c r="F84" s="86"/>
      <c r="G84" s="36">
        <v>0.62</v>
      </c>
      <c r="H84" s="36" t="str">
        <f t="shared" si="51"/>
        <v>S</v>
      </c>
      <c r="I84" s="36" t="str">
        <f t="shared" si="52"/>
        <v>G</v>
      </c>
      <c r="J84" s="36" t="str">
        <f t="shared" si="53"/>
        <v>G</v>
      </c>
      <c r="K84" s="36" t="str">
        <f t="shared" si="54"/>
        <v>G</v>
      </c>
      <c r="L84" s="37">
        <v>-0.18029999999999999</v>
      </c>
      <c r="M84" s="36" t="str">
        <f t="shared" si="55"/>
        <v>NS</v>
      </c>
      <c r="N84" s="36" t="str">
        <f t="shared" si="56"/>
        <v>VG</v>
      </c>
      <c r="O84" s="36" t="str">
        <f t="shared" si="57"/>
        <v>S</v>
      </c>
      <c r="P84" s="36" t="str">
        <f t="shared" si="58"/>
        <v>VG</v>
      </c>
      <c r="Q84" s="36">
        <v>0.57999999999999996</v>
      </c>
      <c r="R84" s="36" t="str">
        <f t="shared" si="59"/>
        <v>G</v>
      </c>
      <c r="S84" s="36" t="str">
        <f t="shared" si="60"/>
        <v>VG</v>
      </c>
      <c r="T84" s="36" t="str">
        <f t="shared" si="61"/>
        <v>VG</v>
      </c>
      <c r="U84" s="36" t="str">
        <f t="shared" si="62"/>
        <v>VG</v>
      </c>
      <c r="V84" s="36">
        <v>0.82</v>
      </c>
      <c r="W84" s="36" t="str">
        <f t="shared" si="63"/>
        <v>G</v>
      </c>
      <c r="X84" s="36" t="str">
        <f t="shared" si="64"/>
        <v>G</v>
      </c>
      <c r="Y84" s="36" t="str">
        <f t="shared" si="65"/>
        <v>G</v>
      </c>
      <c r="Z84" s="36" t="str">
        <f t="shared" si="66"/>
        <v>VG</v>
      </c>
      <c r="AA84" s="38">
        <v>0.75970108906368805</v>
      </c>
      <c r="AB84" s="38">
        <v>0.75063879960706603</v>
      </c>
      <c r="AC84" s="38">
        <v>18.415634885623501</v>
      </c>
      <c r="AD84" s="38">
        <v>15.2545356125226</v>
      </c>
      <c r="AE84" s="38">
        <v>0.49020292832286499</v>
      </c>
      <c r="AF84" s="38">
        <v>0.49936079180581799</v>
      </c>
      <c r="AG84" s="38">
        <v>0.86660761316030299</v>
      </c>
      <c r="AH84" s="38">
        <v>0.81789718318883897</v>
      </c>
      <c r="AI84" s="39" t="s">
        <v>41</v>
      </c>
      <c r="AJ84" s="39" t="s">
        <v>41</v>
      </c>
      <c r="AK84" s="39" t="s">
        <v>39</v>
      </c>
      <c r="AL84" s="39" t="s">
        <v>39</v>
      </c>
      <c r="AM84" s="39" t="s">
        <v>43</v>
      </c>
      <c r="AN84" s="39" t="s">
        <v>43</v>
      </c>
      <c r="AO84" s="39" t="s">
        <v>43</v>
      </c>
      <c r="AP84" s="39" t="s">
        <v>41</v>
      </c>
      <c r="AR84" s="40" t="s">
        <v>46</v>
      </c>
      <c r="AS84" s="38">
        <v>0.764077031229909</v>
      </c>
      <c r="AT84" s="38">
        <v>0.78185212897951994</v>
      </c>
      <c r="AU84" s="38">
        <v>11.7523691987757</v>
      </c>
      <c r="AV84" s="38">
        <v>11.2784086121226</v>
      </c>
      <c r="AW84" s="38">
        <v>0.48571902245031601</v>
      </c>
      <c r="AX84" s="38">
        <v>0.46706302681809397</v>
      </c>
      <c r="AY84" s="38">
        <v>0.80328492295590603</v>
      </c>
      <c r="AZ84" s="38">
        <v>0.81869273756447003</v>
      </c>
      <c r="BA84" s="39" t="s">
        <v>41</v>
      </c>
      <c r="BB84" s="39" t="s">
        <v>41</v>
      </c>
      <c r="BC84" s="39" t="s">
        <v>42</v>
      </c>
      <c r="BD84" s="39" t="s">
        <v>42</v>
      </c>
      <c r="BE84" s="39" t="s">
        <v>43</v>
      </c>
      <c r="BF84" s="39" t="s">
        <v>43</v>
      </c>
      <c r="BG84" s="39" t="s">
        <v>41</v>
      </c>
      <c r="BH84" s="39" t="s">
        <v>41</v>
      </c>
      <c r="BI84" s="34">
        <f t="shared" si="67"/>
        <v>1</v>
      </c>
      <c r="BJ84" s="34" t="s">
        <v>46</v>
      </c>
      <c r="BK84" s="38">
        <v>0.77280838950758401</v>
      </c>
      <c r="BL84" s="38">
        <v>0.79008821186110201</v>
      </c>
      <c r="BM84" s="38">
        <v>17.311852514792498</v>
      </c>
      <c r="BN84" s="38">
        <v>15.7081291725773</v>
      </c>
      <c r="BO84" s="38">
        <v>0.476646211033316</v>
      </c>
      <c r="BP84" s="38">
        <v>0.45816131235504698</v>
      </c>
      <c r="BQ84" s="38">
        <v>0.86857741991317705</v>
      </c>
      <c r="BR84" s="38">
        <v>0.86727983833181699</v>
      </c>
      <c r="BS84" s="34" t="s">
        <v>41</v>
      </c>
      <c r="BT84" s="34" t="s">
        <v>41</v>
      </c>
      <c r="BU84" s="34" t="s">
        <v>39</v>
      </c>
      <c r="BV84" s="34" t="s">
        <v>39</v>
      </c>
      <c r="BW84" s="34" t="s">
        <v>43</v>
      </c>
      <c r="BX84" s="34" t="s">
        <v>43</v>
      </c>
      <c r="BY84" s="34" t="s">
        <v>43</v>
      </c>
      <c r="BZ84" s="34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 t="s">
        <v>185</v>
      </c>
      <c r="E85" s="69" t="s">
        <v>187</v>
      </c>
      <c r="F85" s="65"/>
      <c r="G85" s="51">
        <v>0.84</v>
      </c>
      <c r="H85" s="51" t="str">
        <f t="shared" si="51"/>
        <v>VG</v>
      </c>
      <c r="I85" s="51" t="str">
        <f t="shared" si="52"/>
        <v>G</v>
      </c>
      <c r="J85" s="51" t="str">
        <f t="shared" si="53"/>
        <v>G</v>
      </c>
      <c r="K85" s="51" t="str">
        <f t="shared" si="54"/>
        <v>G</v>
      </c>
      <c r="L85" s="52">
        <v>9.9000000000000008E-3</v>
      </c>
      <c r="M85" s="51" t="str">
        <f t="shared" si="55"/>
        <v>VG</v>
      </c>
      <c r="N85" s="51" t="str">
        <f t="shared" si="56"/>
        <v>VG</v>
      </c>
      <c r="O85" s="51" t="str">
        <f t="shared" si="57"/>
        <v>S</v>
      </c>
      <c r="P85" s="51" t="str">
        <f t="shared" si="58"/>
        <v>VG</v>
      </c>
      <c r="Q85" s="51">
        <v>0.4</v>
      </c>
      <c r="R85" s="51" t="str">
        <f t="shared" si="59"/>
        <v>VG</v>
      </c>
      <c r="S85" s="51" t="str">
        <f t="shared" si="60"/>
        <v>VG</v>
      </c>
      <c r="T85" s="51" t="str">
        <f t="shared" si="61"/>
        <v>VG</v>
      </c>
      <c r="U85" s="51" t="str">
        <f t="shared" si="62"/>
        <v>VG</v>
      </c>
      <c r="V85" s="51">
        <v>0.8417</v>
      </c>
      <c r="W85" s="51" t="str">
        <f t="shared" si="63"/>
        <v>G</v>
      </c>
      <c r="X85" s="51" t="str">
        <f t="shared" si="64"/>
        <v>G</v>
      </c>
      <c r="Y85" s="51" t="str">
        <f t="shared" si="65"/>
        <v>G</v>
      </c>
      <c r="Z85" s="51" t="str">
        <f t="shared" si="66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67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185</v>
      </c>
      <c r="E86" s="69" t="s">
        <v>168</v>
      </c>
      <c r="F86" s="65"/>
      <c r="G86" s="51">
        <v>0.82699999999999996</v>
      </c>
      <c r="H86" s="51" t="str">
        <f t="shared" si="51"/>
        <v>VG</v>
      </c>
      <c r="I86" s="51" t="str">
        <f t="shared" si="52"/>
        <v>G</v>
      </c>
      <c r="J86" s="51" t="str">
        <f t="shared" si="53"/>
        <v>G</v>
      </c>
      <c r="K86" s="51" t="str">
        <f t="shared" si="54"/>
        <v>G</v>
      </c>
      <c r="L86" s="52">
        <v>4.8899999999999999E-2</v>
      </c>
      <c r="M86" s="51" t="str">
        <f t="shared" si="55"/>
        <v>VG</v>
      </c>
      <c r="N86" s="51" t="str">
        <f t="shared" si="56"/>
        <v>VG</v>
      </c>
      <c r="O86" s="51" t="str">
        <f t="shared" si="57"/>
        <v>S</v>
      </c>
      <c r="P86" s="51" t="str">
        <f t="shared" si="58"/>
        <v>VG</v>
      </c>
      <c r="Q86" s="51">
        <v>0.41</v>
      </c>
      <c r="R86" s="51" t="str">
        <f t="shared" si="59"/>
        <v>VG</v>
      </c>
      <c r="S86" s="51" t="str">
        <f t="shared" si="60"/>
        <v>VG</v>
      </c>
      <c r="T86" s="51" t="str">
        <f t="shared" si="61"/>
        <v>VG</v>
      </c>
      <c r="U86" s="51" t="str">
        <f t="shared" si="62"/>
        <v>VG</v>
      </c>
      <c r="V86" s="51">
        <v>0.83299999999999996</v>
      </c>
      <c r="W86" s="51" t="str">
        <f t="shared" si="63"/>
        <v>G</v>
      </c>
      <c r="X86" s="51" t="str">
        <f t="shared" si="64"/>
        <v>G</v>
      </c>
      <c r="Y86" s="51" t="str">
        <f t="shared" si="65"/>
        <v>G</v>
      </c>
      <c r="Z86" s="51" t="str">
        <f t="shared" si="66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67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50" customFormat="1" x14ac:dyDescent="0.3">
      <c r="A87" s="49">
        <v>14159200</v>
      </c>
      <c r="B87" s="50">
        <v>23773037</v>
      </c>
      <c r="C87" s="50" t="s">
        <v>3</v>
      </c>
      <c r="D87" s="69" t="s">
        <v>194</v>
      </c>
      <c r="E87" s="69" t="s">
        <v>187</v>
      </c>
      <c r="F87" s="65"/>
      <c r="G87" s="51">
        <v>0.84099999999999997</v>
      </c>
      <c r="H87" s="51" t="str">
        <f t="shared" si="51"/>
        <v>VG</v>
      </c>
      <c r="I87" s="51" t="str">
        <f t="shared" si="52"/>
        <v>G</v>
      </c>
      <c r="J87" s="51" t="str">
        <f t="shared" si="53"/>
        <v>G</v>
      </c>
      <c r="K87" s="51" t="str">
        <f t="shared" si="54"/>
        <v>G</v>
      </c>
      <c r="L87" s="52">
        <v>0.01</v>
      </c>
      <c r="M87" s="51" t="str">
        <f t="shared" si="55"/>
        <v>VG</v>
      </c>
      <c r="N87" s="51" t="str">
        <f t="shared" si="56"/>
        <v>VG</v>
      </c>
      <c r="O87" s="51" t="str">
        <f t="shared" si="57"/>
        <v>S</v>
      </c>
      <c r="P87" s="51" t="str">
        <f t="shared" si="58"/>
        <v>VG</v>
      </c>
      <c r="Q87" s="51">
        <v>0.39800000000000002</v>
      </c>
      <c r="R87" s="51" t="str">
        <f t="shared" si="59"/>
        <v>VG</v>
      </c>
      <c r="S87" s="51" t="str">
        <f t="shared" si="60"/>
        <v>VG</v>
      </c>
      <c r="T87" s="51" t="str">
        <f t="shared" si="61"/>
        <v>VG</v>
      </c>
      <c r="U87" s="51" t="str">
        <f t="shared" si="62"/>
        <v>VG</v>
      </c>
      <c r="V87" s="51">
        <v>0.8417</v>
      </c>
      <c r="W87" s="51" t="str">
        <f t="shared" si="63"/>
        <v>G</v>
      </c>
      <c r="X87" s="51" t="str">
        <f t="shared" si="64"/>
        <v>G</v>
      </c>
      <c r="Y87" s="51" t="str">
        <f t="shared" si="65"/>
        <v>G</v>
      </c>
      <c r="Z87" s="51" t="str">
        <f t="shared" si="66"/>
        <v>VG</v>
      </c>
      <c r="AA87" s="53">
        <v>0.75970108906368805</v>
      </c>
      <c r="AB87" s="53">
        <v>0.75063879960706603</v>
      </c>
      <c r="AC87" s="53">
        <v>18.415634885623501</v>
      </c>
      <c r="AD87" s="53">
        <v>15.2545356125226</v>
      </c>
      <c r="AE87" s="53">
        <v>0.49020292832286499</v>
      </c>
      <c r="AF87" s="53">
        <v>0.49936079180581799</v>
      </c>
      <c r="AG87" s="53">
        <v>0.86660761316030299</v>
      </c>
      <c r="AH87" s="53">
        <v>0.81789718318883897</v>
      </c>
      <c r="AI87" s="54" t="s">
        <v>41</v>
      </c>
      <c r="AJ87" s="54" t="s">
        <v>41</v>
      </c>
      <c r="AK87" s="54" t="s">
        <v>39</v>
      </c>
      <c r="AL87" s="54" t="s">
        <v>39</v>
      </c>
      <c r="AM87" s="54" t="s">
        <v>43</v>
      </c>
      <c r="AN87" s="54" t="s">
        <v>43</v>
      </c>
      <c r="AO87" s="54" t="s">
        <v>43</v>
      </c>
      <c r="AP87" s="54" t="s">
        <v>41</v>
      </c>
      <c r="AR87" s="55" t="s">
        <v>46</v>
      </c>
      <c r="AS87" s="53">
        <v>0.764077031229909</v>
      </c>
      <c r="AT87" s="53">
        <v>0.78185212897951994</v>
      </c>
      <c r="AU87" s="53">
        <v>11.7523691987757</v>
      </c>
      <c r="AV87" s="53">
        <v>11.2784086121226</v>
      </c>
      <c r="AW87" s="53">
        <v>0.48571902245031601</v>
      </c>
      <c r="AX87" s="53">
        <v>0.46706302681809397</v>
      </c>
      <c r="AY87" s="53">
        <v>0.80328492295590603</v>
      </c>
      <c r="AZ87" s="53">
        <v>0.81869273756447003</v>
      </c>
      <c r="BA87" s="54" t="s">
        <v>41</v>
      </c>
      <c r="BB87" s="54" t="s">
        <v>41</v>
      </c>
      <c r="BC87" s="54" t="s">
        <v>42</v>
      </c>
      <c r="BD87" s="54" t="s">
        <v>42</v>
      </c>
      <c r="BE87" s="54" t="s">
        <v>43</v>
      </c>
      <c r="BF87" s="54" t="s">
        <v>43</v>
      </c>
      <c r="BG87" s="54" t="s">
        <v>41</v>
      </c>
      <c r="BH87" s="54" t="s">
        <v>41</v>
      </c>
      <c r="BI87" s="50">
        <f t="shared" si="67"/>
        <v>1</v>
      </c>
      <c r="BJ87" s="50" t="s">
        <v>46</v>
      </c>
      <c r="BK87" s="53">
        <v>0.77280838950758401</v>
      </c>
      <c r="BL87" s="53">
        <v>0.79008821186110201</v>
      </c>
      <c r="BM87" s="53">
        <v>17.311852514792498</v>
      </c>
      <c r="BN87" s="53">
        <v>15.7081291725773</v>
      </c>
      <c r="BO87" s="53">
        <v>0.476646211033316</v>
      </c>
      <c r="BP87" s="53">
        <v>0.45816131235504698</v>
      </c>
      <c r="BQ87" s="53">
        <v>0.86857741991317705</v>
      </c>
      <c r="BR87" s="53">
        <v>0.86727983833181699</v>
      </c>
      <c r="BS87" s="50" t="s">
        <v>41</v>
      </c>
      <c r="BT87" s="50" t="s">
        <v>41</v>
      </c>
      <c r="BU87" s="50" t="s">
        <v>39</v>
      </c>
      <c r="BV87" s="50" t="s">
        <v>39</v>
      </c>
      <c r="BW87" s="50" t="s">
        <v>43</v>
      </c>
      <c r="BX87" s="50" t="s">
        <v>43</v>
      </c>
      <c r="BY87" s="50" t="s">
        <v>43</v>
      </c>
      <c r="BZ87" s="50" t="s">
        <v>43</v>
      </c>
    </row>
    <row r="88" spans="1:78" s="50" customFormat="1" x14ac:dyDescent="0.3">
      <c r="A88" s="49">
        <v>14159200</v>
      </c>
      <c r="B88" s="50">
        <v>23773037</v>
      </c>
      <c r="C88" s="50" t="s">
        <v>3</v>
      </c>
      <c r="D88" s="69" t="s">
        <v>194</v>
      </c>
      <c r="E88" s="69" t="s">
        <v>168</v>
      </c>
      <c r="F88" s="65"/>
      <c r="G88" s="51">
        <v>0.83199999999999996</v>
      </c>
      <c r="H88" s="51" t="str">
        <f t="shared" si="51"/>
        <v>VG</v>
      </c>
      <c r="I88" s="51" t="str">
        <f t="shared" si="52"/>
        <v>G</v>
      </c>
      <c r="J88" s="51" t="str">
        <f t="shared" si="53"/>
        <v>G</v>
      </c>
      <c r="K88" s="51" t="str">
        <f t="shared" si="54"/>
        <v>G</v>
      </c>
      <c r="L88" s="52">
        <v>2.35E-2</v>
      </c>
      <c r="M88" s="51" t="str">
        <f t="shared" si="55"/>
        <v>VG</v>
      </c>
      <c r="N88" s="51" t="str">
        <f t="shared" si="56"/>
        <v>VG</v>
      </c>
      <c r="O88" s="51" t="str">
        <f t="shared" si="57"/>
        <v>S</v>
      </c>
      <c r="P88" s="51" t="str">
        <f t="shared" si="58"/>
        <v>VG</v>
      </c>
      <c r="Q88" s="51">
        <v>0.41</v>
      </c>
      <c r="R88" s="51" t="str">
        <f t="shared" si="59"/>
        <v>VG</v>
      </c>
      <c r="S88" s="51" t="str">
        <f t="shared" si="60"/>
        <v>VG</v>
      </c>
      <c r="T88" s="51" t="str">
        <f t="shared" si="61"/>
        <v>VG</v>
      </c>
      <c r="U88" s="51" t="str">
        <f t="shared" si="62"/>
        <v>VG</v>
      </c>
      <c r="V88" s="51">
        <v>0.83299999999999996</v>
      </c>
      <c r="W88" s="51" t="str">
        <f t="shared" si="63"/>
        <v>G</v>
      </c>
      <c r="X88" s="51" t="str">
        <f t="shared" si="64"/>
        <v>G</v>
      </c>
      <c r="Y88" s="51" t="str">
        <f t="shared" si="65"/>
        <v>G</v>
      </c>
      <c r="Z88" s="51" t="str">
        <f t="shared" si="66"/>
        <v>VG</v>
      </c>
      <c r="AA88" s="53">
        <v>0.75970108906368805</v>
      </c>
      <c r="AB88" s="53">
        <v>0.75063879960706603</v>
      </c>
      <c r="AC88" s="53">
        <v>18.415634885623501</v>
      </c>
      <c r="AD88" s="53">
        <v>15.2545356125226</v>
      </c>
      <c r="AE88" s="53">
        <v>0.49020292832286499</v>
      </c>
      <c r="AF88" s="53">
        <v>0.49936079180581799</v>
      </c>
      <c r="AG88" s="53">
        <v>0.86660761316030299</v>
      </c>
      <c r="AH88" s="53">
        <v>0.81789718318883897</v>
      </c>
      <c r="AI88" s="54" t="s">
        <v>41</v>
      </c>
      <c r="AJ88" s="54" t="s">
        <v>41</v>
      </c>
      <c r="AK88" s="54" t="s">
        <v>39</v>
      </c>
      <c r="AL88" s="54" t="s">
        <v>39</v>
      </c>
      <c r="AM88" s="54" t="s">
        <v>43</v>
      </c>
      <c r="AN88" s="54" t="s">
        <v>43</v>
      </c>
      <c r="AO88" s="54" t="s">
        <v>43</v>
      </c>
      <c r="AP88" s="54" t="s">
        <v>41</v>
      </c>
      <c r="AR88" s="55" t="s">
        <v>46</v>
      </c>
      <c r="AS88" s="53">
        <v>0.764077031229909</v>
      </c>
      <c r="AT88" s="53">
        <v>0.78185212897951994</v>
      </c>
      <c r="AU88" s="53">
        <v>11.7523691987757</v>
      </c>
      <c r="AV88" s="53">
        <v>11.2784086121226</v>
      </c>
      <c r="AW88" s="53">
        <v>0.48571902245031601</v>
      </c>
      <c r="AX88" s="53">
        <v>0.46706302681809397</v>
      </c>
      <c r="AY88" s="53">
        <v>0.80328492295590603</v>
      </c>
      <c r="AZ88" s="53">
        <v>0.81869273756447003</v>
      </c>
      <c r="BA88" s="54" t="s">
        <v>41</v>
      </c>
      <c r="BB88" s="54" t="s">
        <v>41</v>
      </c>
      <c r="BC88" s="54" t="s">
        <v>42</v>
      </c>
      <c r="BD88" s="54" t="s">
        <v>42</v>
      </c>
      <c r="BE88" s="54" t="s">
        <v>43</v>
      </c>
      <c r="BF88" s="54" t="s">
        <v>43</v>
      </c>
      <c r="BG88" s="54" t="s">
        <v>41</v>
      </c>
      <c r="BH88" s="54" t="s">
        <v>41</v>
      </c>
      <c r="BI88" s="50">
        <f t="shared" si="67"/>
        <v>1</v>
      </c>
      <c r="BJ88" s="50" t="s">
        <v>46</v>
      </c>
      <c r="BK88" s="53">
        <v>0.77280838950758401</v>
      </c>
      <c r="BL88" s="53">
        <v>0.79008821186110201</v>
      </c>
      <c r="BM88" s="53">
        <v>17.311852514792498</v>
      </c>
      <c r="BN88" s="53">
        <v>15.7081291725773</v>
      </c>
      <c r="BO88" s="53">
        <v>0.476646211033316</v>
      </c>
      <c r="BP88" s="53">
        <v>0.45816131235504698</v>
      </c>
      <c r="BQ88" s="53">
        <v>0.86857741991317705</v>
      </c>
      <c r="BR88" s="53">
        <v>0.86727983833181699</v>
      </c>
      <c r="BS88" s="50" t="s">
        <v>41</v>
      </c>
      <c r="BT88" s="50" t="s">
        <v>41</v>
      </c>
      <c r="BU88" s="50" t="s">
        <v>39</v>
      </c>
      <c r="BV88" s="50" t="s">
        <v>39</v>
      </c>
      <c r="BW88" s="50" t="s">
        <v>43</v>
      </c>
      <c r="BX88" s="50" t="s">
        <v>43</v>
      </c>
      <c r="BY88" s="50" t="s">
        <v>43</v>
      </c>
      <c r="BZ88" s="50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195</v>
      </c>
      <c r="E89" s="69" t="s">
        <v>200</v>
      </c>
      <c r="F89" s="65"/>
      <c r="G89" s="51">
        <v>0.86399999999999999</v>
      </c>
      <c r="H89" s="51" t="str">
        <f t="shared" si="51"/>
        <v>VG</v>
      </c>
      <c r="I89" s="51" t="str">
        <f t="shared" si="52"/>
        <v>G</v>
      </c>
      <c r="J89" s="51" t="str">
        <f t="shared" si="53"/>
        <v>G</v>
      </c>
      <c r="K89" s="51" t="str">
        <f t="shared" si="54"/>
        <v>G</v>
      </c>
      <c r="L89" s="52">
        <v>6.6E-4</v>
      </c>
      <c r="M89" s="51" t="str">
        <f t="shared" si="55"/>
        <v>VG</v>
      </c>
      <c r="N89" s="51" t="str">
        <f t="shared" si="56"/>
        <v>VG</v>
      </c>
      <c r="O89" s="51" t="str">
        <f t="shared" si="57"/>
        <v>S</v>
      </c>
      <c r="P89" s="51" t="str">
        <f t="shared" si="58"/>
        <v>VG</v>
      </c>
      <c r="Q89" s="51">
        <v>0.36799999999999999</v>
      </c>
      <c r="R89" s="51" t="str">
        <f t="shared" si="59"/>
        <v>VG</v>
      </c>
      <c r="S89" s="51" t="str">
        <f t="shared" si="60"/>
        <v>VG</v>
      </c>
      <c r="T89" s="51" t="str">
        <f t="shared" si="61"/>
        <v>VG</v>
      </c>
      <c r="U89" s="51" t="str">
        <f t="shared" si="62"/>
        <v>VG</v>
      </c>
      <c r="V89" s="51">
        <v>0.8649</v>
      </c>
      <c r="W89" s="51" t="str">
        <f t="shared" si="63"/>
        <v>VG</v>
      </c>
      <c r="X89" s="51" t="str">
        <f t="shared" si="64"/>
        <v>G</v>
      </c>
      <c r="Y89" s="51" t="str">
        <f t="shared" si="65"/>
        <v>G</v>
      </c>
      <c r="Z89" s="51" t="str">
        <f t="shared" si="66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67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195</v>
      </c>
      <c r="E90" s="69" t="s">
        <v>202</v>
      </c>
      <c r="F90" s="65"/>
      <c r="G90" s="51">
        <v>0.877</v>
      </c>
      <c r="H90" s="51" t="str">
        <f t="shared" si="51"/>
        <v>VG</v>
      </c>
      <c r="I90" s="51" t="str">
        <f t="shared" si="52"/>
        <v>G</v>
      </c>
      <c r="J90" s="51" t="str">
        <f t="shared" si="53"/>
        <v>G</v>
      </c>
      <c r="K90" s="51" t="str">
        <f t="shared" si="54"/>
        <v>G</v>
      </c>
      <c r="L90" s="52">
        <v>-3.6380000000000003E-2</v>
      </c>
      <c r="M90" s="51" t="str">
        <f t="shared" si="55"/>
        <v>VG</v>
      </c>
      <c r="N90" s="51" t="str">
        <f t="shared" si="56"/>
        <v>VG</v>
      </c>
      <c r="O90" s="51" t="str">
        <f t="shared" si="57"/>
        <v>S</v>
      </c>
      <c r="P90" s="51" t="str">
        <f t="shared" si="58"/>
        <v>VG</v>
      </c>
      <c r="Q90" s="51">
        <v>0.35</v>
      </c>
      <c r="R90" s="51" t="str">
        <f t="shared" si="59"/>
        <v>VG</v>
      </c>
      <c r="S90" s="51" t="str">
        <f t="shared" si="60"/>
        <v>VG</v>
      </c>
      <c r="T90" s="51" t="str">
        <f t="shared" si="61"/>
        <v>VG</v>
      </c>
      <c r="U90" s="51" t="str">
        <f t="shared" si="62"/>
        <v>VG</v>
      </c>
      <c r="V90" s="51">
        <v>0.88</v>
      </c>
      <c r="W90" s="51" t="str">
        <f t="shared" si="63"/>
        <v>VG</v>
      </c>
      <c r="X90" s="51" t="str">
        <f t="shared" si="64"/>
        <v>G</v>
      </c>
      <c r="Y90" s="51" t="str">
        <f t="shared" si="65"/>
        <v>G</v>
      </c>
      <c r="Z90" s="51" t="str">
        <f t="shared" si="66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67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50" customFormat="1" x14ac:dyDescent="0.3">
      <c r="A91" s="49">
        <v>14159200</v>
      </c>
      <c r="B91" s="50">
        <v>23773037</v>
      </c>
      <c r="C91" s="50" t="s">
        <v>3</v>
      </c>
      <c r="D91" s="69" t="s">
        <v>207</v>
      </c>
      <c r="E91" s="69"/>
      <c r="F91" s="65"/>
      <c r="G91" s="51">
        <v>0.86399999999999999</v>
      </c>
      <c r="H91" s="51" t="str">
        <f t="shared" si="51"/>
        <v>VG</v>
      </c>
      <c r="I91" s="51" t="str">
        <f t="shared" si="52"/>
        <v>G</v>
      </c>
      <c r="J91" s="51" t="str">
        <f t="shared" si="53"/>
        <v>G</v>
      </c>
      <c r="K91" s="51" t="str">
        <f t="shared" si="54"/>
        <v>G</v>
      </c>
      <c r="L91" s="109">
        <v>4.6000000000000001E-4</v>
      </c>
      <c r="M91" s="51" t="str">
        <f t="shared" si="55"/>
        <v>VG</v>
      </c>
      <c r="N91" s="51" t="str">
        <f t="shared" si="56"/>
        <v>VG</v>
      </c>
      <c r="O91" s="51" t="str">
        <f t="shared" si="57"/>
        <v>S</v>
      </c>
      <c r="P91" s="51" t="str">
        <f t="shared" si="58"/>
        <v>VG</v>
      </c>
      <c r="Q91" s="51">
        <v>0.36799999999999999</v>
      </c>
      <c r="R91" s="51" t="str">
        <f t="shared" si="59"/>
        <v>VG</v>
      </c>
      <c r="S91" s="51" t="str">
        <f t="shared" si="60"/>
        <v>VG</v>
      </c>
      <c r="T91" s="51" t="str">
        <f t="shared" si="61"/>
        <v>VG</v>
      </c>
      <c r="U91" s="51" t="str">
        <f t="shared" si="62"/>
        <v>VG</v>
      </c>
      <c r="V91" s="51">
        <v>0.86399999999999999</v>
      </c>
      <c r="W91" s="51" t="str">
        <f t="shared" si="63"/>
        <v>VG</v>
      </c>
      <c r="X91" s="51" t="str">
        <f t="shared" si="64"/>
        <v>G</v>
      </c>
      <c r="Y91" s="51" t="str">
        <f t="shared" si="65"/>
        <v>G</v>
      </c>
      <c r="Z91" s="51" t="str">
        <f t="shared" si="66"/>
        <v>VG</v>
      </c>
      <c r="AA91" s="53">
        <v>0.75970108906368805</v>
      </c>
      <c r="AB91" s="53">
        <v>0.75063879960706603</v>
      </c>
      <c r="AC91" s="53">
        <v>18.415634885623501</v>
      </c>
      <c r="AD91" s="53">
        <v>15.2545356125226</v>
      </c>
      <c r="AE91" s="53">
        <v>0.49020292832286499</v>
      </c>
      <c r="AF91" s="53">
        <v>0.49936079180581799</v>
      </c>
      <c r="AG91" s="53">
        <v>0.86660761316030299</v>
      </c>
      <c r="AH91" s="53">
        <v>0.81789718318883897</v>
      </c>
      <c r="AI91" s="54" t="s">
        <v>41</v>
      </c>
      <c r="AJ91" s="54" t="s">
        <v>41</v>
      </c>
      <c r="AK91" s="54" t="s">
        <v>39</v>
      </c>
      <c r="AL91" s="54" t="s">
        <v>39</v>
      </c>
      <c r="AM91" s="54" t="s">
        <v>43</v>
      </c>
      <c r="AN91" s="54" t="s">
        <v>43</v>
      </c>
      <c r="AO91" s="54" t="s">
        <v>43</v>
      </c>
      <c r="AP91" s="54" t="s">
        <v>41</v>
      </c>
      <c r="AR91" s="55" t="s">
        <v>46</v>
      </c>
      <c r="AS91" s="53">
        <v>0.764077031229909</v>
      </c>
      <c r="AT91" s="53">
        <v>0.78185212897951994</v>
      </c>
      <c r="AU91" s="53">
        <v>11.7523691987757</v>
      </c>
      <c r="AV91" s="53">
        <v>11.2784086121226</v>
      </c>
      <c r="AW91" s="53">
        <v>0.48571902245031601</v>
      </c>
      <c r="AX91" s="53">
        <v>0.46706302681809397</v>
      </c>
      <c r="AY91" s="53">
        <v>0.80328492295590603</v>
      </c>
      <c r="AZ91" s="53">
        <v>0.81869273756447003</v>
      </c>
      <c r="BA91" s="54" t="s">
        <v>41</v>
      </c>
      <c r="BB91" s="54" t="s">
        <v>41</v>
      </c>
      <c r="BC91" s="54" t="s">
        <v>42</v>
      </c>
      <c r="BD91" s="54" t="s">
        <v>42</v>
      </c>
      <c r="BE91" s="54" t="s">
        <v>43</v>
      </c>
      <c r="BF91" s="54" t="s">
        <v>43</v>
      </c>
      <c r="BG91" s="54" t="s">
        <v>41</v>
      </c>
      <c r="BH91" s="54" t="s">
        <v>41</v>
      </c>
      <c r="BI91" s="50">
        <f t="shared" si="67"/>
        <v>1</v>
      </c>
      <c r="BJ91" s="50" t="s">
        <v>46</v>
      </c>
      <c r="BK91" s="53">
        <v>0.77280838950758401</v>
      </c>
      <c r="BL91" s="53">
        <v>0.79008821186110201</v>
      </c>
      <c r="BM91" s="53">
        <v>17.311852514792498</v>
      </c>
      <c r="BN91" s="53">
        <v>15.7081291725773</v>
      </c>
      <c r="BO91" s="53">
        <v>0.476646211033316</v>
      </c>
      <c r="BP91" s="53">
        <v>0.45816131235504698</v>
      </c>
      <c r="BQ91" s="53">
        <v>0.86857741991317705</v>
      </c>
      <c r="BR91" s="53">
        <v>0.86727983833181699</v>
      </c>
      <c r="BS91" s="50" t="s">
        <v>41</v>
      </c>
      <c r="BT91" s="50" t="s">
        <v>41</v>
      </c>
      <c r="BU91" s="50" t="s">
        <v>39</v>
      </c>
      <c r="BV91" s="50" t="s">
        <v>39</v>
      </c>
      <c r="BW91" s="50" t="s">
        <v>43</v>
      </c>
      <c r="BX91" s="50" t="s">
        <v>43</v>
      </c>
      <c r="BY91" s="50" t="s">
        <v>43</v>
      </c>
      <c r="BZ91" s="50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212</v>
      </c>
      <c r="E92" s="69"/>
      <c r="F92" s="65"/>
      <c r="G92" s="51">
        <v>0.86399999999999999</v>
      </c>
      <c r="H92" s="51" t="str">
        <f t="shared" si="51"/>
        <v>VG</v>
      </c>
      <c r="I92" s="51" t="str">
        <f t="shared" si="52"/>
        <v>G</v>
      </c>
      <c r="J92" s="51" t="str">
        <f t="shared" si="53"/>
        <v>G</v>
      </c>
      <c r="K92" s="51" t="str">
        <f t="shared" si="54"/>
        <v>G</v>
      </c>
      <c r="L92" s="109">
        <v>4.0000000000000002E-4</v>
      </c>
      <c r="M92" s="51" t="str">
        <f t="shared" si="55"/>
        <v>VG</v>
      </c>
      <c r="N92" s="51" t="str">
        <f t="shared" si="56"/>
        <v>VG</v>
      </c>
      <c r="O92" s="51" t="str">
        <f t="shared" si="57"/>
        <v>S</v>
      </c>
      <c r="P92" s="51" t="str">
        <f t="shared" si="58"/>
        <v>VG</v>
      </c>
      <c r="Q92" s="51">
        <v>0.36799999999999999</v>
      </c>
      <c r="R92" s="51" t="str">
        <f t="shared" si="59"/>
        <v>VG</v>
      </c>
      <c r="S92" s="51" t="str">
        <f t="shared" si="60"/>
        <v>VG</v>
      </c>
      <c r="T92" s="51" t="str">
        <f t="shared" si="61"/>
        <v>VG</v>
      </c>
      <c r="U92" s="51" t="str">
        <f t="shared" si="62"/>
        <v>VG</v>
      </c>
      <c r="V92" s="51">
        <v>0.86399999999999999</v>
      </c>
      <c r="W92" s="51" t="str">
        <f t="shared" si="63"/>
        <v>VG</v>
      </c>
      <c r="X92" s="51" t="str">
        <f t="shared" si="64"/>
        <v>G</v>
      </c>
      <c r="Y92" s="51" t="str">
        <f t="shared" si="65"/>
        <v>G</v>
      </c>
      <c r="Z92" s="51" t="str">
        <f t="shared" si="66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67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318</v>
      </c>
      <c r="E93" s="69" t="s">
        <v>220</v>
      </c>
      <c r="F93" s="65"/>
      <c r="G93" s="51">
        <v>0.9</v>
      </c>
      <c r="H93" s="51" t="str">
        <f t="shared" si="51"/>
        <v>VG</v>
      </c>
      <c r="I93" s="51" t="str">
        <f t="shared" si="52"/>
        <v>G</v>
      </c>
      <c r="J93" s="51" t="str">
        <f t="shared" si="53"/>
        <v>G</v>
      </c>
      <c r="K93" s="51" t="str">
        <f t="shared" si="54"/>
        <v>G</v>
      </c>
      <c r="L93" s="109">
        <v>-4.6199999999999998E-2</v>
      </c>
      <c r="M93" s="51" t="str">
        <f t="shared" si="55"/>
        <v>VG</v>
      </c>
      <c r="N93" s="51" t="str">
        <f t="shared" si="56"/>
        <v>VG</v>
      </c>
      <c r="O93" s="51" t="str">
        <f t="shared" si="57"/>
        <v>S</v>
      </c>
      <c r="P93" s="51" t="str">
        <f t="shared" si="58"/>
        <v>VG</v>
      </c>
      <c r="Q93" s="51">
        <v>0.316</v>
      </c>
      <c r="R93" s="51" t="str">
        <f t="shared" si="59"/>
        <v>VG</v>
      </c>
      <c r="S93" s="51" t="str">
        <f t="shared" si="60"/>
        <v>VG</v>
      </c>
      <c r="T93" s="51" t="str">
        <f t="shared" si="61"/>
        <v>VG</v>
      </c>
      <c r="U93" s="51" t="str">
        <f t="shared" si="62"/>
        <v>VG</v>
      </c>
      <c r="V93" s="51">
        <v>0.92600000000000005</v>
      </c>
      <c r="W93" s="51" t="str">
        <f t="shared" si="63"/>
        <v>VG</v>
      </c>
      <c r="X93" s="51" t="str">
        <f t="shared" si="64"/>
        <v>G</v>
      </c>
      <c r="Y93" s="51" t="str">
        <f t="shared" si="65"/>
        <v>G</v>
      </c>
      <c r="Z93" s="51" t="str">
        <f t="shared" si="66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67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322</v>
      </c>
      <c r="E94" s="69" t="s">
        <v>221</v>
      </c>
      <c r="F94" s="65"/>
      <c r="G94" s="51">
        <v>0.88</v>
      </c>
      <c r="H94" s="51" t="str">
        <f t="shared" si="51"/>
        <v>VG</v>
      </c>
      <c r="I94" s="51" t="str">
        <f t="shared" si="52"/>
        <v>G</v>
      </c>
      <c r="J94" s="51" t="str">
        <f t="shared" si="53"/>
        <v>G</v>
      </c>
      <c r="K94" s="51" t="str">
        <f t="shared" si="54"/>
        <v>G</v>
      </c>
      <c r="L94" s="109">
        <v>-1.7600000000000001E-2</v>
      </c>
      <c r="M94" s="51" t="str">
        <f t="shared" si="55"/>
        <v>VG</v>
      </c>
      <c r="N94" s="51" t="str">
        <f t="shared" si="56"/>
        <v>VG</v>
      </c>
      <c r="O94" s="51" t="str">
        <f t="shared" si="57"/>
        <v>S</v>
      </c>
      <c r="P94" s="51" t="str">
        <f t="shared" si="58"/>
        <v>VG</v>
      </c>
      <c r="Q94" s="51">
        <v>0.34599999999999997</v>
      </c>
      <c r="R94" s="51" t="str">
        <f t="shared" si="59"/>
        <v>VG</v>
      </c>
      <c r="S94" s="51" t="str">
        <f t="shared" si="60"/>
        <v>VG</v>
      </c>
      <c r="T94" s="51" t="str">
        <f t="shared" si="61"/>
        <v>VG</v>
      </c>
      <c r="U94" s="51" t="str">
        <f t="shared" si="62"/>
        <v>VG</v>
      </c>
      <c r="V94" s="51">
        <v>0.88</v>
      </c>
      <c r="W94" s="51" t="str">
        <f t="shared" si="63"/>
        <v>VG</v>
      </c>
      <c r="X94" s="51" t="str">
        <f t="shared" si="64"/>
        <v>G</v>
      </c>
      <c r="Y94" s="51" t="str">
        <f t="shared" si="65"/>
        <v>G</v>
      </c>
      <c r="Z94" s="51" t="str">
        <f t="shared" si="66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67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x14ac:dyDescent="0.3">
      <c r="A95" s="1"/>
      <c r="D95" s="121" t="s">
        <v>152</v>
      </c>
      <c r="F95" s="122"/>
      <c r="G95" s="7"/>
      <c r="H95" s="7"/>
      <c r="I95" s="7"/>
      <c r="J95" s="7"/>
      <c r="K95" s="7"/>
      <c r="L95" s="58"/>
      <c r="M95" s="7"/>
      <c r="N95" s="7"/>
      <c r="O95" s="7"/>
      <c r="P95" s="7"/>
      <c r="Q95" s="7"/>
      <c r="R95" s="7"/>
      <c r="S95" s="7"/>
      <c r="T95" s="7"/>
      <c r="U95" s="7"/>
      <c r="AA95" s="24"/>
      <c r="AB95" s="24"/>
      <c r="AC95" s="24"/>
      <c r="AD95" s="24"/>
      <c r="AE95" s="24"/>
      <c r="AF95" s="24"/>
      <c r="AG95" s="24"/>
      <c r="AH95" s="24"/>
      <c r="AI95" s="2"/>
      <c r="AJ95" s="2"/>
      <c r="AK95" s="2"/>
      <c r="AL95" s="2"/>
      <c r="AM95" s="2"/>
      <c r="AN95" s="2"/>
      <c r="AO95" s="2"/>
      <c r="AP95" s="2"/>
      <c r="AR95" s="33"/>
      <c r="AS95" s="24"/>
      <c r="AT95" s="24"/>
      <c r="AU95" s="24"/>
      <c r="AV95" s="24"/>
      <c r="AW95" s="24"/>
      <c r="AX95" s="24"/>
      <c r="AY95" s="24"/>
      <c r="AZ95" s="24"/>
      <c r="BA95" s="2"/>
      <c r="BB95" s="2"/>
      <c r="BC95" s="2"/>
      <c r="BD95" s="2"/>
      <c r="BE95" s="2"/>
      <c r="BF95" s="2"/>
      <c r="BG95" s="2"/>
      <c r="BH95" s="2"/>
      <c r="BK95" s="24"/>
      <c r="BL95" s="24"/>
      <c r="BM95" s="24"/>
      <c r="BN95" s="24"/>
      <c r="BO95" s="24"/>
      <c r="BP95" s="24"/>
      <c r="BQ95" s="24"/>
      <c r="BR95" s="24"/>
    </row>
    <row r="96" spans="1:78" s="34" customFormat="1" x14ac:dyDescent="0.3">
      <c r="A96" s="35">
        <v>14159500</v>
      </c>
      <c r="B96" s="34">
        <v>23773009</v>
      </c>
      <c r="C96" s="34" t="s">
        <v>4</v>
      </c>
      <c r="D96" s="34" t="s">
        <v>75</v>
      </c>
      <c r="F96" s="64"/>
      <c r="G96" s="36">
        <v>0.38400000000000001</v>
      </c>
      <c r="H96" s="36" t="str">
        <f t="shared" ref="H96:H110" si="68">IF(G96&gt;0.8,"VG",IF(G96&gt;0.7,"G",IF(G96&gt;0.45,"S","NS")))</f>
        <v>NS</v>
      </c>
      <c r="I96" s="36" t="str">
        <f t="shared" ref="I96:I110" si="69">AJ96</f>
        <v>NS</v>
      </c>
      <c r="J96" s="36" t="str">
        <f t="shared" ref="J96:J110" si="70">BB96</f>
        <v>NS</v>
      </c>
      <c r="K96" s="36" t="str">
        <f t="shared" ref="K96:K110" si="71">BT96</f>
        <v>S</v>
      </c>
      <c r="L96" s="37">
        <v>-9.7000000000000003E-2</v>
      </c>
      <c r="M96" s="36" t="str">
        <f t="shared" ref="M96:M110" si="72">IF(ABS(L96)&lt;5%,"VG",IF(ABS(L96)&lt;10%,"G",IF(ABS(L96)&lt;15%,"S","NS")))</f>
        <v>G</v>
      </c>
      <c r="N96" s="36" t="str">
        <f t="shared" ref="N96:N110" si="73">AO96</f>
        <v>NS</v>
      </c>
      <c r="O96" s="36" t="str">
        <f t="shared" ref="O96:O110" si="74">BD96</f>
        <v>G</v>
      </c>
      <c r="P96" s="36" t="str">
        <f t="shared" ref="P96:P110" si="75">BY96</f>
        <v>NS</v>
      </c>
      <c r="Q96" s="36">
        <v>0.77200000000000002</v>
      </c>
      <c r="R96" s="36" t="str">
        <f t="shared" ref="R96:R110" si="76">IF(Q96&lt;=0.5,"VG",IF(Q96&lt;=0.6,"G",IF(Q96&lt;=0.7,"S","NS")))</f>
        <v>NS</v>
      </c>
      <c r="S96" s="36" t="str">
        <f t="shared" ref="S96:S110" si="77">AN96</f>
        <v>NS</v>
      </c>
      <c r="T96" s="36" t="str">
        <f t="shared" ref="T96:T110" si="78">BF96</f>
        <v>NS</v>
      </c>
      <c r="U96" s="36" t="str">
        <f t="shared" ref="U96:U110" si="79">BX96</f>
        <v>NS</v>
      </c>
      <c r="V96" s="36">
        <v>0.502</v>
      </c>
      <c r="W96" s="36" t="str">
        <f t="shared" ref="W96:W110" si="80">IF(V96&gt;0.85,"VG",IF(V96&gt;0.75,"G",IF(V96&gt;0.6,"S","NS")))</f>
        <v>NS</v>
      </c>
      <c r="X96" s="36" t="str">
        <f t="shared" ref="X96:X110" si="81">AP96</f>
        <v>NS</v>
      </c>
      <c r="Y96" s="36" t="str">
        <f t="shared" ref="Y96:Y110" si="82">BH96</f>
        <v>NS</v>
      </c>
      <c r="Z96" s="36" t="str">
        <f t="shared" ref="Z96:Z110" si="83">BZ96</f>
        <v>NS</v>
      </c>
      <c r="AA96" s="38">
        <v>0.484549486618644</v>
      </c>
      <c r="AB96" s="38">
        <v>0.38027639142194303</v>
      </c>
      <c r="AC96" s="38">
        <v>14.799010010840499</v>
      </c>
      <c r="AD96" s="38">
        <v>11.1423348148207</v>
      </c>
      <c r="AE96" s="38">
        <v>0.71794882365065305</v>
      </c>
      <c r="AF96" s="38">
        <v>0.78722525910825403</v>
      </c>
      <c r="AG96" s="38">
        <v>0.54811663774119601</v>
      </c>
      <c r="AH96" s="38">
        <v>0.44309989892837198</v>
      </c>
      <c r="AI96" s="39" t="s">
        <v>42</v>
      </c>
      <c r="AJ96" s="39" t="s">
        <v>39</v>
      </c>
      <c r="AK96" s="39" t="s">
        <v>42</v>
      </c>
      <c r="AL96" s="39" t="s">
        <v>42</v>
      </c>
      <c r="AM96" s="39" t="s">
        <v>39</v>
      </c>
      <c r="AN96" s="39" t="s">
        <v>39</v>
      </c>
      <c r="AO96" s="39" t="s">
        <v>39</v>
      </c>
      <c r="AP96" s="39" t="s">
        <v>39</v>
      </c>
      <c r="AR96" s="40" t="s">
        <v>47</v>
      </c>
      <c r="AS96" s="38">
        <v>0.40612566257357802</v>
      </c>
      <c r="AT96" s="38">
        <v>0.40751170973063899</v>
      </c>
      <c r="AU96" s="38">
        <v>5.8691993738379802</v>
      </c>
      <c r="AV96" s="38">
        <v>5.7095765691048497</v>
      </c>
      <c r="AW96" s="38">
        <v>0.77063242692377099</v>
      </c>
      <c r="AX96" s="38">
        <v>0.76973260959203305</v>
      </c>
      <c r="AY96" s="38">
        <v>0.46674426659517299</v>
      </c>
      <c r="AZ96" s="38">
        <v>0.46657560903393902</v>
      </c>
      <c r="BA96" s="39" t="s">
        <v>39</v>
      </c>
      <c r="BB96" s="39" t="s">
        <v>39</v>
      </c>
      <c r="BC96" s="39" t="s">
        <v>41</v>
      </c>
      <c r="BD96" s="39" t="s">
        <v>41</v>
      </c>
      <c r="BE96" s="39" t="s">
        <v>39</v>
      </c>
      <c r="BF96" s="39" t="s">
        <v>39</v>
      </c>
      <c r="BG96" s="39" t="s">
        <v>39</v>
      </c>
      <c r="BH96" s="39" t="s">
        <v>39</v>
      </c>
      <c r="BI96" s="34">
        <f t="shared" ref="BI96:BI110" si="84">IF(BJ96=AR96,1,0)</f>
        <v>1</v>
      </c>
      <c r="BJ96" s="34" t="s">
        <v>47</v>
      </c>
      <c r="BK96" s="38">
        <v>0.46674383178235301</v>
      </c>
      <c r="BL96" s="38">
        <v>0.45150298851383103</v>
      </c>
      <c r="BM96" s="38">
        <v>13.472234338990299</v>
      </c>
      <c r="BN96" s="38">
        <v>11.931418951461501</v>
      </c>
      <c r="BO96" s="38">
        <v>0.730243910085971</v>
      </c>
      <c r="BP96" s="38">
        <v>0.740605840839896</v>
      </c>
      <c r="BQ96" s="38">
        <v>0.52759629043160605</v>
      </c>
      <c r="BR96" s="38">
        <v>0.50919525165995205</v>
      </c>
      <c r="BS96" s="34" t="s">
        <v>42</v>
      </c>
      <c r="BT96" s="34" t="s">
        <v>42</v>
      </c>
      <c r="BU96" s="34" t="s">
        <v>42</v>
      </c>
      <c r="BV96" s="34" t="s">
        <v>42</v>
      </c>
      <c r="BW96" s="34" t="s">
        <v>39</v>
      </c>
      <c r="BX96" s="34" t="s">
        <v>39</v>
      </c>
      <c r="BY96" s="34" t="s">
        <v>39</v>
      </c>
      <c r="BZ96" s="34" t="s">
        <v>39</v>
      </c>
    </row>
    <row r="97" spans="1:78" s="63" customFormat="1" x14ac:dyDescent="0.3">
      <c r="A97" s="80">
        <v>14159500</v>
      </c>
      <c r="B97" s="63">
        <v>23773009</v>
      </c>
      <c r="C97" s="63" t="s">
        <v>4</v>
      </c>
      <c r="D97" s="63" t="s">
        <v>81</v>
      </c>
      <c r="F97" s="64"/>
      <c r="G97" s="5">
        <v>-0.42</v>
      </c>
      <c r="H97" s="5" t="str">
        <f t="shared" si="68"/>
        <v>NS</v>
      </c>
      <c r="I97" s="5" t="str">
        <f t="shared" si="69"/>
        <v>NS</v>
      </c>
      <c r="J97" s="5" t="str">
        <f t="shared" si="70"/>
        <v>NS</v>
      </c>
      <c r="K97" s="5" t="str">
        <f t="shared" si="71"/>
        <v>S</v>
      </c>
      <c r="L97" s="17">
        <v>-0.29899999999999999</v>
      </c>
      <c r="M97" s="5" t="str">
        <f t="shared" si="72"/>
        <v>NS</v>
      </c>
      <c r="N97" s="5" t="str">
        <f t="shared" si="73"/>
        <v>NS</v>
      </c>
      <c r="O97" s="5" t="str">
        <f t="shared" si="74"/>
        <v>G</v>
      </c>
      <c r="P97" s="5" t="str">
        <f t="shared" si="75"/>
        <v>NS</v>
      </c>
      <c r="Q97" s="5">
        <v>0.97</v>
      </c>
      <c r="R97" s="5" t="str">
        <f t="shared" si="76"/>
        <v>NS</v>
      </c>
      <c r="S97" s="5" t="str">
        <f t="shared" si="77"/>
        <v>NS</v>
      </c>
      <c r="T97" s="5" t="str">
        <f t="shared" si="78"/>
        <v>NS</v>
      </c>
      <c r="U97" s="5" t="str">
        <f t="shared" si="79"/>
        <v>NS</v>
      </c>
      <c r="V97" s="5">
        <v>0.46</v>
      </c>
      <c r="W97" s="5" t="str">
        <f t="shared" si="80"/>
        <v>NS</v>
      </c>
      <c r="X97" s="5" t="str">
        <f t="shared" si="81"/>
        <v>NS</v>
      </c>
      <c r="Y97" s="5" t="str">
        <f t="shared" si="82"/>
        <v>NS</v>
      </c>
      <c r="Z97" s="5" t="str">
        <f t="shared" si="83"/>
        <v>NS</v>
      </c>
      <c r="AA97" s="82">
        <v>0.484549486618644</v>
      </c>
      <c r="AB97" s="82">
        <v>0.38027639142194303</v>
      </c>
      <c r="AC97" s="82">
        <v>14.799010010840499</v>
      </c>
      <c r="AD97" s="82">
        <v>11.1423348148207</v>
      </c>
      <c r="AE97" s="82">
        <v>0.71794882365065305</v>
      </c>
      <c r="AF97" s="82">
        <v>0.78722525910825403</v>
      </c>
      <c r="AG97" s="82">
        <v>0.54811663774119601</v>
      </c>
      <c r="AH97" s="82">
        <v>0.44309989892837198</v>
      </c>
      <c r="AI97" s="28" t="s">
        <v>42</v>
      </c>
      <c r="AJ97" s="28" t="s">
        <v>39</v>
      </c>
      <c r="AK97" s="28" t="s">
        <v>42</v>
      </c>
      <c r="AL97" s="28" t="s">
        <v>42</v>
      </c>
      <c r="AM97" s="28" t="s">
        <v>39</v>
      </c>
      <c r="AN97" s="28" t="s">
        <v>39</v>
      </c>
      <c r="AO97" s="28" t="s">
        <v>39</v>
      </c>
      <c r="AP97" s="28" t="s">
        <v>39</v>
      </c>
      <c r="AR97" s="83" t="s">
        <v>47</v>
      </c>
      <c r="AS97" s="82">
        <v>0.40612566257357802</v>
      </c>
      <c r="AT97" s="82">
        <v>0.40751170973063899</v>
      </c>
      <c r="AU97" s="82">
        <v>5.8691993738379802</v>
      </c>
      <c r="AV97" s="82">
        <v>5.7095765691048497</v>
      </c>
      <c r="AW97" s="82">
        <v>0.77063242692377099</v>
      </c>
      <c r="AX97" s="82">
        <v>0.76973260959203305</v>
      </c>
      <c r="AY97" s="82">
        <v>0.46674426659517299</v>
      </c>
      <c r="AZ97" s="82">
        <v>0.46657560903393902</v>
      </c>
      <c r="BA97" s="28" t="s">
        <v>39</v>
      </c>
      <c r="BB97" s="28" t="s">
        <v>39</v>
      </c>
      <c r="BC97" s="28" t="s">
        <v>41</v>
      </c>
      <c r="BD97" s="28" t="s">
        <v>41</v>
      </c>
      <c r="BE97" s="28" t="s">
        <v>39</v>
      </c>
      <c r="BF97" s="28" t="s">
        <v>39</v>
      </c>
      <c r="BG97" s="28" t="s">
        <v>39</v>
      </c>
      <c r="BH97" s="28" t="s">
        <v>39</v>
      </c>
      <c r="BI97" s="63">
        <f t="shared" si="84"/>
        <v>1</v>
      </c>
      <c r="BJ97" s="63" t="s">
        <v>47</v>
      </c>
      <c r="BK97" s="82">
        <v>0.46674383178235301</v>
      </c>
      <c r="BL97" s="82">
        <v>0.45150298851383103</v>
      </c>
      <c r="BM97" s="82">
        <v>13.472234338990299</v>
      </c>
      <c r="BN97" s="82">
        <v>11.931418951461501</v>
      </c>
      <c r="BO97" s="82">
        <v>0.730243910085971</v>
      </c>
      <c r="BP97" s="82">
        <v>0.740605840839896</v>
      </c>
      <c r="BQ97" s="82">
        <v>0.52759629043160605</v>
      </c>
      <c r="BR97" s="82">
        <v>0.50919525165995205</v>
      </c>
      <c r="BS97" s="63" t="s">
        <v>42</v>
      </c>
      <c r="BT97" s="63" t="s">
        <v>42</v>
      </c>
      <c r="BU97" s="63" t="s">
        <v>42</v>
      </c>
      <c r="BV97" s="63" t="s">
        <v>42</v>
      </c>
      <c r="BW97" s="63" t="s">
        <v>39</v>
      </c>
      <c r="BX97" s="63" t="s">
        <v>39</v>
      </c>
      <c r="BY97" s="63" t="s">
        <v>39</v>
      </c>
      <c r="BZ97" s="63" t="s">
        <v>39</v>
      </c>
    </row>
    <row r="98" spans="1:78" s="63" customFormat="1" x14ac:dyDescent="0.3">
      <c r="A98" s="80">
        <v>14159500</v>
      </c>
      <c r="B98" s="63">
        <v>23773009</v>
      </c>
      <c r="C98" s="63" t="s">
        <v>4</v>
      </c>
      <c r="D98" s="81">
        <v>44183</v>
      </c>
      <c r="E98" s="81"/>
      <c r="F98" s="64"/>
      <c r="G98" s="5">
        <v>0.25</v>
      </c>
      <c r="H98" s="5" t="str">
        <f t="shared" si="68"/>
        <v>NS</v>
      </c>
      <c r="I98" s="5" t="str">
        <f t="shared" si="69"/>
        <v>NS</v>
      </c>
      <c r="J98" s="5" t="str">
        <f t="shared" si="70"/>
        <v>NS</v>
      </c>
      <c r="K98" s="5" t="str">
        <f t="shared" si="71"/>
        <v>S</v>
      </c>
      <c r="L98" s="17">
        <v>2.5999999999999999E-2</v>
      </c>
      <c r="M98" s="5" t="str">
        <f t="shared" si="72"/>
        <v>VG</v>
      </c>
      <c r="N98" s="5" t="str">
        <f t="shared" si="73"/>
        <v>NS</v>
      </c>
      <c r="O98" s="5" t="str">
        <f t="shared" si="74"/>
        <v>G</v>
      </c>
      <c r="P98" s="5" t="str">
        <f t="shared" si="75"/>
        <v>NS</v>
      </c>
      <c r="Q98" s="5">
        <v>0.86</v>
      </c>
      <c r="R98" s="5" t="str">
        <f t="shared" si="76"/>
        <v>NS</v>
      </c>
      <c r="S98" s="5" t="str">
        <f t="shared" si="77"/>
        <v>NS</v>
      </c>
      <c r="T98" s="5" t="str">
        <f t="shared" si="78"/>
        <v>NS</v>
      </c>
      <c r="U98" s="5" t="str">
        <f t="shared" si="79"/>
        <v>NS</v>
      </c>
      <c r="V98" s="5">
        <v>0.4</v>
      </c>
      <c r="W98" s="5" t="str">
        <f t="shared" si="80"/>
        <v>NS</v>
      </c>
      <c r="X98" s="5" t="str">
        <f t="shared" si="81"/>
        <v>NS</v>
      </c>
      <c r="Y98" s="5" t="str">
        <f t="shared" si="82"/>
        <v>NS</v>
      </c>
      <c r="Z98" s="5" t="str">
        <f t="shared" si="83"/>
        <v>NS</v>
      </c>
      <c r="AA98" s="82">
        <v>0.484549486618644</v>
      </c>
      <c r="AB98" s="82">
        <v>0.38027639142194303</v>
      </c>
      <c r="AC98" s="82">
        <v>14.799010010840499</v>
      </c>
      <c r="AD98" s="82">
        <v>11.1423348148207</v>
      </c>
      <c r="AE98" s="82">
        <v>0.71794882365065305</v>
      </c>
      <c r="AF98" s="82">
        <v>0.78722525910825403</v>
      </c>
      <c r="AG98" s="82">
        <v>0.54811663774119601</v>
      </c>
      <c r="AH98" s="82">
        <v>0.44309989892837198</v>
      </c>
      <c r="AI98" s="28" t="s">
        <v>42</v>
      </c>
      <c r="AJ98" s="28" t="s">
        <v>39</v>
      </c>
      <c r="AK98" s="28" t="s">
        <v>42</v>
      </c>
      <c r="AL98" s="28" t="s">
        <v>42</v>
      </c>
      <c r="AM98" s="28" t="s">
        <v>39</v>
      </c>
      <c r="AN98" s="28" t="s">
        <v>39</v>
      </c>
      <c r="AO98" s="28" t="s">
        <v>39</v>
      </c>
      <c r="AP98" s="28" t="s">
        <v>39</v>
      </c>
      <c r="AR98" s="83" t="s">
        <v>47</v>
      </c>
      <c r="AS98" s="82">
        <v>0.40612566257357802</v>
      </c>
      <c r="AT98" s="82">
        <v>0.40751170973063899</v>
      </c>
      <c r="AU98" s="82">
        <v>5.8691993738379802</v>
      </c>
      <c r="AV98" s="82">
        <v>5.7095765691048497</v>
      </c>
      <c r="AW98" s="82">
        <v>0.77063242692377099</v>
      </c>
      <c r="AX98" s="82">
        <v>0.76973260959203305</v>
      </c>
      <c r="AY98" s="82">
        <v>0.46674426659517299</v>
      </c>
      <c r="AZ98" s="82">
        <v>0.46657560903393902</v>
      </c>
      <c r="BA98" s="28" t="s">
        <v>39</v>
      </c>
      <c r="BB98" s="28" t="s">
        <v>39</v>
      </c>
      <c r="BC98" s="28" t="s">
        <v>41</v>
      </c>
      <c r="BD98" s="28" t="s">
        <v>41</v>
      </c>
      <c r="BE98" s="28" t="s">
        <v>39</v>
      </c>
      <c r="BF98" s="28" t="s">
        <v>39</v>
      </c>
      <c r="BG98" s="28" t="s">
        <v>39</v>
      </c>
      <c r="BH98" s="28" t="s">
        <v>39</v>
      </c>
      <c r="BI98" s="63">
        <f t="shared" si="84"/>
        <v>1</v>
      </c>
      <c r="BJ98" s="63" t="s">
        <v>47</v>
      </c>
      <c r="BK98" s="82">
        <v>0.46674383178235301</v>
      </c>
      <c r="BL98" s="82">
        <v>0.45150298851383103</v>
      </c>
      <c r="BM98" s="82">
        <v>13.472234338990299</v>
      </c>
      <c r="BN98" s="82">
        <v>11.931418951461501</v>
      </c>
      <c r="BO98" s="82">
        <v>0.730243910085971</v>
      </c>
      <c r="BP98" s="82">
        <v>0.740605840839896</v>
      </c>
      <c r="BQ98" s="82">
        <v>0.52759629043160605</v>
      </c>
      <c r="BR98" s="82">
        <v>0.50919525165995205</v>
      </c>
      <c r="BS98" s="63" t="s">
        <v>42</v>
      </c>
      <c r="BT98" s="63" t="s">
        <v>42</v>
      </c>
      <c r="BU98" s="63" t="s">
        <v>42</v>
      </c>
      <c r="BV98" s="63" t="s">
        <v>42</v>
      </c>
      <c r="BW98" s="63" t="s">
        <v>39</v>
      </c>
      <c r="BX98" s="63" t="s">
        <v>39</v>
      </c>
      <c r="BY98" s="63" t="s">
        <v>39</v>
      </c>
      <c r="BZ98" s="63" t="s">
        <v>39</v>
      </c>
    </row>
    <row r="99" spans="1:78" s="63" customFormat="1" x14ac:dyDescent="0.3">
      <c r="A99" s="80">
        <v>14159500</v>
      </c>
      <c r="B99" s="63">
        <v>23773009</v>
      </c>
      <c r="C99" s="63" t="s">
        <v>4</v>
      </c>
      <c r="D99" s="81" t="s">
        <v>88</v>
      </c>
      <c r="E99" s="81"/>
      <c r="F99" s="64"/>
      <c r="G99" s="5">
        <v>0.24</v>
      </c>
      <c r="H99" s="5" t="str">
        <f t="shared" si="68"/>
        <v>NS</v>
      </c>
      <c r="I99" s="5" t="str">
        <f t="shared" si="69"/>
        <v>NS</v>
      </c>
      <c r="J99" s="5" t="str">
        <f t="shared" si="70"/>
        <v>NS</v>
      </c>
      <c r="K99" s="5" t="str">
        <f t="shared" si="71"/>
        <v>S</v>
      </c>
      <c r="L99" s="17">
        <v>5.3999999999999999E-2</v>
      </c>
      <c r="M99" s="5" t="str">
        <f t="shared" si="72"/>
        <v>G</v>
      </c>
      <c r="N99" s="5" t="str">
        <f t="shared" si="73"/>
        <v>NS</v>
      </c>
      <c r="O99" s="5" t="str">
        <f t="shared" si="74"/>
        <v>G</v>
      </c>
      <c r="P99" s="5" t="str">
        <f t="shared" si="75"/>
        <v>NS</v>
      </c>
      <c r="Q99" s="5">
        <v>0.87</v>
      </c>
      <c r="R99" s="5" t="str">
        <f t="shared" si="76"/>
        <v>NS</v>
      </c>
      <c r="S99" s="5" t="str">
        <f t="shared" si="77"/>
        <v>NS</v>
      </c>
      <c r="T99" s="5" t="str">
        <f t="shared" si="78"/>
        <v>NS</v>
      </c>
      <c r="U99" s="5" t="str">
        <f t="shared" si="79"/>
        <v>NS</v>
      </c>
      <c r="V99" s="5">
        <v>0.38</v>
      </c>
      <c r="W99" s="5" t="str">
        <f t="shared" si="80"/>
        <v>NS</v>
      </c>
      <c r="X99" s="5" t="str">
        <f t="shared" si="81"/>
        <v>NS</v>
      </c>
      <c r="Y99" s="5" t="str">
        <f t="shared" si="82"/>
        <v>NS</v>
      </c>
      <c r="Z99" s="5" t="str">
        <f t="shared" si="83"/>
        <v>NS</v>
      </c>
      <c r="AA99" s="82">
        <v>0.484549486618644</v>
      </c>
      <c r="AB99" s="82">
        <v>0.38027639142194303</v>
      </c>
      <c r="AC99" s="82">
        <v>14.799010010840499</v>
      </c>
      <c r="AD99" s="82">
        <v>11.1423348148207</v>
      </c>
      <c r="AE99" s="82">
        <v>0.71794882365065305</v>
      </c>
      <c r="AF99" s="82">
        <v>0.78722525910825403</v>
      </c>
      <c r="AG99" s="82">
        <v>0.54811663774119601</v>
      </c>
      <c r="AH99" s="82">
        <v>0.44309989892837198</v>
      </c>
      <c r="AI99" s="28" t="s">
        <v>42</v>
      </c>
      <c r="AJ99" s="28" t="s">
        <v>39</v>
      </c>
      <c r="AK99" s="28" t="s">
        <v>42</v>
      </c>
      <c r="AL99" s="28" t="s">
        <v>42</v>
      </c>
      <c r="AM99" s="28" t="s">
        <v>39</v>
      </c>
      <c r="AN99" s="28" t="s">
        <v>39</v>
      </c>
      <c r="AO99" s="28" t="s">
        <v>39</v>
      </c>
      <c r="AP99" s="28" t="s">
        <v>39</v>
      </c>
      <c r="AR99" s="83" t="s">
        <v>47</v>
      </c>
      <c r="AS99" s="82">
        <v>0.40612566257357802</v>
      </c>
      <c r="AT99" s="82">
        <v>0.40751170973063899</v>
      </c>
      <c r="AU99" s="82">
        <v>5.8691993738379802</v>
      </c>
      <c r="AV99" s="82">
        <v>5.7095765691048497</v>
      </c>
      <c r="AW99" s="82">
        <v>0.77063242692377099</v>
      </c>
      <c r="AX99" s="82">
        <v>0.76973260959203305</v>
      </c>
      <c r="AY99" s="82">
        <v>0.46674426659517299</v>
      </c>
      <c r="AZ99" s="82">
        <v>0.46657560903393902</v>
      </c>
      <c r="BA99" s="28" t="s">
        <v>39</v>
      </c>
      <c r="BB99" s="28" t="s">
        <v>39</v>
      </c>
      <c r="BC99" s="28" t="s">
        <v>41</v>
      </c>
      <c r="BD99" s="28" t="s">
        <v>41</v>
      </c>
      <c r="BE99" s="28" t="s">
        <v>39</v>
      </c>
      <c r="BF99" s="28" t="s">
        <v>39</v>
      </c>
      <c r="BG99" s="28" t="s">
        <v>39</v>
      </c>
      <c r="BH99" s="28" t="s">
        <v>39</v>
      </c>
      <c r="BI99" s="63">
        <f t="shared" si="84"/>
        <v>1</v>
      </c>
      <c r="BJ99" s="63" t="s">
        <v>47</v>
      </c>
      <c r="BK99" s="82">
        <v>0.46674383178235301</v>
      </c>
      <c r="BL99" s="82">
        <v>0.45150298851383103</v>
      </c>
      <c r="BM99" s="82">
        <v>13.472234338990299</v>
      </c>
      <c r="BN99" s="82">
        <v>11.931418951461501</v>
      </c>
      <c r="BO99" s="82">
        <v>0.730243910085971</v>
      </c>
      <c r="BP99" s="82">
        <v>0.740605840839896</v>
      </c>
      <c r="BQ99" s="82">
        <v>0.52759629043160605</v>
      </c>
      <c r="BR99" s="82">
        <v>0.50919525165995205</v>
      </c>
      <c r="BS99" s="63" t="s">
        <v>42</v>
      </c>
      <c r="BT99" s="63" t="s">
        <v>42</v>
      </c>
      <c r="BU99" s="63" t="s">
        <v>42</v>
      </c>
      <c r="BV99" s="63" t="s">
        <v>42</v>
      </c>
      <c r="BW99" s="63" t="s">
        <v>39</v>
      </c>
      <c r="BX99" s="63" t="s">
        <v>39</v>
      </c>
      <c r="BY99" s="63" t="s">
        <v>39</v>
      </c>
      <c r="BZ99" s="63" t="s">
        <v>39</v>
      </c>
    </row>
    <row r="100" spans="1:78" s="63" customFormat="1" x14ac:dyDescent="0.3">
      <c r="A100" s="80">
        <v>14159500</v>
      </c>
      <c r="B100" s="63">
        <v>23773009</v>
      </c>
      <c r="C100" s="63" t="s">
        <v>4</v>
      </c>
      <c r="D100" s="81" t="s">
        <v>105</v>
      </c>
      <c r="E100" s="81"/>
      <c r="F100" s="64"/>
      <c r="G100" s="5">
        <v>0.2</v>
      </c>
      <c r="H100" s="5" t="str">
        <f t="shared" si="68"/>
        <v>NS</v>
      </c>
      <c r="I100" s="5" t="str">
        <f t="shared" si="69"/>
        <v>NS</v>
      </c>
      <c r="J100" s="5" t="str">
        <f t="shared" si="70"/>
        <v>NS</v>
      </c>
      <c r="K100" s="5" t="str">
        <f t="shared" si="71"/>
        <v>S</v>
      </c>
      <c r="L100" s="17">
        <v>0.33800000000000002</v>
      </c>
      <c r="M100" s="5" t="str">
        <f t="shared" si="72"/>
        <v>NS</v>
      </c>
      <c r="N100" s="5" t="str">
        <f t="shared" si="73"/>
        <v>NS</v>
      </c>
      <c r="O100" s="5" t="str">
        <f t="shared" si="74"/>
        <v>G</v>
      </c>
      <c r="P100" s="5" t="str">
        <f t="shared" si="75"/>
        <v>NS</v>
      </c>
      <c r="Q100" s="5">
        <v>0.83</v>
      </c>
      <c r="R100" s="5" t="str">
        <f t="shared" si="76"/>
        <v>NS</v>
      </c>
      <c r="S100" s="5" t="str">
        <f t="shared" si="77"/>
        <v>NS</v>
      </c>
      <c r="T100" s="5" t="str">
        <f t="shared" si="78"/>
        <v>NS</v>
      </c>
      <c r="U100" s="5" t="str">
        <f t="shared" si="79"/>
        <v>NS</v>
      </c>
      <c r="V100" s="5">
        <v>0.38</v>
      </c>
      <c r="W100" s="5" t="str">
        <f t="shared" si="80"/>
        <v>NS</v>
      </c>
      <c r="X100" s="5" t="str">
        <f t="shared" si="81"/>
        <v>NS</v>
      </c>
      <c r="Y100" s="5" t="str">
        <f t="shared" si="82"/>
        <v>NS</v>
      </c>
      <c r="Z100" s="5" t="str">
        <f t="shared" si="83"/>
        <v>NS</v>
      </c>
      <c r="AA100" s="82">
        <v>0.484549486618644</v>
      </c>
      <c r="AB100" s="82">
        <v>0.38027639142194303</v>
      </c>
      <c r="AC100" s="82">
        <v>14.799010010840499</v>
      </c>
      <c r="AD100" s="82">
        <v>11.1423348148207</v>
      </c>
      <c r="AE100" s="82">
        <v>0.71794882365065305</v>
      </c>
      <c r="AF100" s="82">
        <v>0.78722525910825403</v>
      </c>
      <c r="AG100" s="82">
        <v>0.54811663774119601</v>
      </c>
      <c r="AH100" s="82">
        <v>0.44309989892837198</v>
      </c>
      <c r="AI100" s="28" t="s">
        <v>42</v>
      </c>
      <c r="AJ100" s="28" t="s">
        <v>39</v>
      </c>
      <c r="AK100" s="28" t="s">
        <v>42</v>
      </c>
      <c r="AL100" s="28" t="s">
        <v>42</v>
      </c>
      <c r="AM100" s="28" t="s">
        <v>39</v>
      </c>
      <c r="AN100" s="28" t="s">
        <v>39</v>
      </c>
      <c r="AO100" s="28" t="s">
        <v>39</v>
      </c>
      <c r="AP100" s="28" t="s">
        <v>39</v>
      </c>
      <c r="AR100" s="83" t="s">
        <v>47</v>
      </c>
      <c r="AS100" s="82">
        <v>0.40612566257357802</v>
      </c>
      <c r="AT100" s="82">
        <v>0.40751170973063899</v>
      </c>
      <c r="AU100" s="82">
        <v>5.8691993738379802</v>
      </c>
      <c r="AV100" s="82">
        <v>5.7095765691048497</v>
      </c>
      <c r="AW100" s="82">
        <v>0.77063242692377099</v>
      </c>
      <c r="AX100" s="82">
        <v>0.76973260959203305</v>
      </c>
      <c r="AY100" s="82">
        <v>0.46674426659517299</v>
      </c>
      <c r="AZ100" s="82">
        <v>0.46657560903393902</v>
      </c>
      <c r="BA100" s="28" t="s">
        <v>39</v>
      </c>
      <c r="BB100" s="28" t="s">
        <v>39</v>
      </c>
      <c r="BC100" s="28" t="s">
        <v>41</v>
      </c>
      <c r="BD100" s="28" t="s">
        <v>41</v>
      </c>
      <c r="BE100" s="28" t="s">
        <v>39</v>
      </c>
      <c r="BF100" s="28" t="s">
        <v>39</v>
      </c>
      <c r="BG100" s="28" t="s">
        <v>39</v>
      </c>
      <c r="BH100" s="28" t="s">
        <v>39</v>
      </c>
      <c r="BI100" s="63">
        <f t="shared" si="84"/>
        <v>1</v>
      </c>
      <c r="BJ100" s="63" t="s">
        <v>47</v>
      </c>
      <c r="BK100" s="82">
        <v>0.46674383178235301</v>
      </c>
      <c r="BL100" s="82">
        <v>0.45150298851383103</v>
      </c>
      <c r="BM100" s="82">
        <v>13.472234338990299</v>
      </c>
      <c r="BN100" s="82">
        <v>11.931418951461501</v>
      </c>
      <c r="BO100" s="82">
        <v>0.730243910085971</v>
      </c>
      <c r="BP100" s="82">
        <v>0.740605840839896</v>
      </c>
      <c r="BQ100" s="82">
        <v>0.52759629043160605</v>
      </c>
      <c r="BR100" s="82">
        <v>0.50919525165995205</v>
      </c>
      <c r="BS100" s="63" t="s">
        <v>42</v>
      </c>
      <c r="BT100" s="63" t="s">
        <v>42</v>
      </c>
      <c r="BU100" s="63" t="s">
        <v>42</v>
      </c>
      <c r="BV100" s="63" t="s">
        <v>42</v>
      </c>
      <c r="BW100" s="63" t="s">
        <v>39</v>
      </c>
      <c r="BX100" s="63" t="s">
        <v>39</v>
      </c>
      <c r="BY100" s="63" t="s">
        <v>39</v>
      </c>
      <c r="BZ100" s="63" t="s">
        <v>39</v>
      </c>
    </row>
    <row r="101" spans="1:78" s="63" customFormat="1" x14ac:dyDescent="0.3">
      <c r="A101" s="80">
        <v>14159500</v>
      </c>
      <c r="B101" s="63">
        <v>23773009</v>
      </c>
      <c r="C101" s="63" t="s">
        <v>4</v>
      </c>
      <c r="D101" s="81" t="s">
        <v>106</v>
      </c>
      <c r="E101" s="81"/>
      <c r="F101" s="64"/>
      <c r="G101" s="5">
        <v>0.34</v>
      </c>
      <c r="H101" s="5" t="str">
        <f t="shared" si="68"/>
        <v>NS</v>
      </c>
      <c r="I101" s="5" t="str">
        <f t="shared" si="69"/>
        <v>NS</v>
      </c>
      <c r="J101" s="5" t="str">
        <f t="shared" si="70"/>
        <v>NS</v>
      </c>
      <c r="K101" s="5" t="str">
        <f t="shared" si="71"/>
        <v>S</v>
      </c>
      <c r="L101" s="17">
        <v>0.221</v>
      </c>
      <c r="M101" s="5" t="str">
        <f t="shared" si="72"/>
        <v>NS</v>
      </c>
      <c r="N101" s="5" t="str">
        <f t="shared" si="73"/>
        <v>NS</v>
      </c>
      <c r="O101" s="5" t="str">
        <f t="shared" si="74"/>
        <v>G</v>
      </c>
      <c r="P101" s="5" t="str">
        <f t="shared" si="75"/>
        <v>NS</v>
      </c>
      <c r="Q101" s="5">
        <v>0.78</v>
      </c>
      <c r="R101" s="5" t="str">
        <f t="shared" si="76"/>
        <v>NS</v>
      </c>
      <c r="S101" s="5" t="str">
        <f t="shared" si="77"/>
        <v>NS</v>
      </c>
      <c r="T101" s="5" t="str">
        <f t="shared" si="78"/>
        <v>NS</v>
      </c>
      <c r="U101" s="5" t="str">
        <f t="shared" si="79"/>
        <v>NS</v>
      </c>
      <c r="V101" s="5">
        <v>0.44</v>
      </c>
      <c r="W101" s="5" t="str">
        <f t="shared" si="80"/>
        <v>NS</v>
      </c>
      <c r="X101" s="5" t="str">
        <f t="shared" si="81"/>
        <v>NS</v>
      </c>
      <c r="Y101" s="5" t="str">
        <f t="shared" si="82"/>
        <v>NS</v>
      </c>
      <c r="Z101" s="5" t="str">
        <f t="shared" si="83"/>
        <v>NS</v>
      </c>
      <c r="AA101" s="82">
        <v>0.484549486618644</v>
      </c>
      <c r="AB101" s="82">
        <v>0.38027639142194303</v>
      </c>
      <c r="AC101" s="82">
        <v>14.799010010840499</v>
      </c>
      <c r="AD101" s="82">
        <v>11.1423348148207</v>
      </c>
      <c r="AE101" s="82">
        <v>0.71794882365065305</v>
      </c>
      <c r="AF101" s="82">
        <v>0.78722525910825403</v>
      </c>
      <c r="AG101" s="82">
        <v>0.54811663774119601</v>
      </c>
      <c r="AH101" s="82">
        <v>0.44309989892837198</v>
      </c>
      <c r="AI101" s="28" t="s">
        <v>42</v>
      </c>
      <c r="AJ101" s="28" t="s">
        <v>39</v>
      </c>
      <c r="AK101" s="28" t="s">
        <v>42</v>
      </c>
      <c r="AL101" s="28" t="s">
        <v>42</v>
      </c>
      <c r="AM101" s="28" t="s">
        <v>39</v>
      </c>
      <c r="AN101" s="28" t="s">
        <v>39</v>
      </c>
      <c r="AO101" s="28" t="s">
        <v>39</v>
      </c>
      <c r="AP101" s="28" t="s">
        <v>39</v>
      </c>
      <c r="AR101" s="83" t="s">
        <v>47</v>
      </c>
      <c r="AS101" s="82">
        <v>0.40612566257357802</v>
      </c>
      <c r="AT101" s="82">
        <v>0.40751170973063899</v>
      </c>
      <c r="AU101" s="82">
        <v>5.8691993738379802</v>
      </c>
      <c r="AV101" s="82">
        <v>5.7095765691048497</v>
      </c>
      <c r="AW101" s="82">
        <v>0.77063242692377099</v>
      </c>
      <c r="AX101" s="82">
        <v>0.76973260959203305</v>
      </c>
      <c r="AY101" s="82">
        <v>0.46674426659517299</v>
      </c>
      <c r="AZ101" s="82">
        <v>0.46657560903393902</v>
      </c>
      <c r="BA101" s="28" t="s">
        <v>39</v>
      </c>
      <c r="BB101" s="28" t="s">
        <v>39</v>
      </c>
      <c r="BC101" s="28" t="s">
        <v>41</v>
      </c>
      <c r="BD101" s="28" t="s">
        <v>41</v>
      </c>
      <c r="BE101" s="28" t="s">
        <v>39</v>
      </c>
      <c r="BF101" s="28" t="s">
        <v>39</v>
      </c>
      <c r="BG101" s="28" t="s">
        <v>39</v>
      </c>
      <c r="BH101" s="28" t="s">
        <v>39</v>
      </c>
      <c r="BI101" s="63">
        <f t="shared" si="84"/>
        <v>1</v>
      </c>
      <c r="BJ101" s="63" t="s">
        <v>47</v>
      </c>
      <c r="BK101" s="82">
        <v>0.46674383178235301</v>
      </c>
      <c r="BL101" s="82">
        <v>0.45150298851383103</v>
      </c>
      <c r="BM101" s="82">
        <v>13.472234338990299</v>
      </c>
      <c r="BN101" s="82">
        <v>11.931418951461501</v>
      </c>
      <c r="BO101" s="82">
        <v>0.730243910085971</v>
      </c>
      <c r="BP101" s="82">
        <v>0.740605840839896</v>
      </c>
      <c r="BQ101" s="82">
        <v>0.52759629043160605</v>
      </c>
      <c r="BR101" s="82">
        <v>0.50919525165995205</v>
      </c>
      <c r="BS101" s="63" t="s">
        <v>42</v>
      </c>
      <c r="BT101" s="63" t="s">
        <v>42</v>
      </c>
      <c r="BU101" s="63" t="s">
        <v>42</v>
      </c>
      <c r="BV101" s="63" t="s">
        <v>42</v>
      </c>
      <c r="BW101" s="63" t="s">
        <v>39</v>
      </c>
      <c r="BX101" s="63" t="s">
        <v>39</v>
      </c>
      <c r="BY101" s="63" t="s">
        <v>39</v>
      </c>
      <c r="BZ101" s="63" t="s">
        <v>39</v>
      </c>
    </row>
    <row r="102" spans="1:78" s="63" customFormat="1" x14ac:dyDescent="0.3">
      <c r="A102" s="80">
        <v>14159500</v>
      </c>
      <c r="B102" s="63">
        <v>23773009</v>
      </c>
      <c r="C102" s="63" t="s">
        <v>4</v>
      </c>
      <c r="D102" s="81" t="s">
        <v>107</v>
      </c>
      <c r="E102" s="81"/>
      <c r="F102" s="64"/>
      <c r="G102" s="5">
        <v>0.42</v>
      </c>
      <c r="H102" s="5" t="str">
        <f t="shared" si="68"/>
        <v>NS</v>
      </c>
      <c r="I102" s="5" t="str">
        <f t="shared" si="69"/>
        <v>NS</v>
      </c>
      <c r="J102" s="5" t="str">
        <f t="shared" si="70"/>
        <v>NS</v>
      </c>
      <c r="K102" s="5" t="str">
        <f t="shared" si="71"/>
        <v>S</v>
      </c>
      <c r="L102" s="17">
        <v>-2.5999999999999999E-2</v>
      </c>
      <c r="M102" s="5" t="str">
        <f t="shared" si="72"/>
        <v>VG</v>
      </c>
      <c r="N102" s="5" t="str">
        <f t="shared" si="73"/>
        <v>NS</v>
      </c>
      <c r="O102" s="5" t="str">
        <f t="shared" si="74"/>
        <v>G</v>
      </c>
      <c r="P102" s="5" t="str">
        <f t="shared" si="75"/>
        <v>NS</v>
      </c>
      <c r="Q102" s="5">
        <v>0.76</v>
      </c>
      <c r="R102" s="5" t="str">
        <f t="shared" si="76"/>
        <v>NS</v>
      </c>
      <c r="S102" s="5" t="str">
        <f t="shared" si="77"/>
        <v>NS</v>
      </c>
      <c r="T102" s="5" t="str">
        <f t="shared" si="78"/>
        <v>NS</v>
      </c>
      <c r="U102" s="5" t="str">
        <f t="shared" si="79"/>
        <v>NS</v>
      </c>
      <c r="V102" s="5">
        <v>0.47699999999999998</v>
      </c>
      <c r="W102" s="5" t="str">
        <f t="shared" si="80"/>
        <v>NS</v>
      </c>
      <c r="X102" s="5" t="str">
        <f t="shared" si="81"/>
        <v>NS</v>
      </c>
      <c r="Y102" s="5" t="str">
        <f t="shared" si="82"/>
        <v>NS</v>
      </c>
      <c r="Z102" s="5" t="str">
        <f t="shared" si="83"/>
        <v>NS</v>
      </c>
      <c r="AA102" s="82">
        <v>0.484549486618644</v>
      </c>
      <c r="AB102" s="82">
        <v>0.38027639142194303</v>
      </c>
      <c r="AC102" s="82">
        <v>14.799010010840499</v>
      </c>
      <c r="AD102" s="82">
        <v>11.1423348148207</v>
      </c>
      <c r="AE102" s="82">
        <v>0.71794882365065305</v>
      </c>
      <c r="AF102" s="82">
        <v>0.78722525910825403</v>
      </c>
      <c r="AG102" s="82">
        <v>0.54811663774119601</v>
      </c>
      <c r="AH102" s="82">
        <v>0.44309989892837198</v>
      </c>
      <c r="AI102" s="28" t="s">
        <v>42</v>
      </c>
      <c r="AJ102" s="28" t="s">
        <v>39</v>
      </c>
      <c r="AK102" s="28" t="s">
        <v>42</v>
      </c>
      <c r="AL102" s="28" t="s">
        <v>42</v>
      </c>
      <c r="AM102" s="28" t="s">
        <v>39</v>
      </c>
      <c r="AN102" s="28" t="s">
        <v>39</v>
      </c>
      <c r="AO102" s="28" t="s">
        <v>39</v>
      </c>
      <c r="AP102" s="28" t="s">
        <v>39</v>
      </c>
      <c r="AR102" s="83" t="s">
        <v>47</v>
      </c>
      <c r="AS102" s="82">
        <v>0.40612566257357802</v>
      </c>
      <c r="AT102" s="82">
        <v>0.40751170973063899</v>
      </c>
      <c r="AU102" s="82">
        <v>5.8691993738379802</v>
      </c>
      <c r="AV102" s="82">
        <v>5.7095765691048497</v>
      </c>
      <c r="AW102" s="82">
        <v>0.77063242692377099</v>
      </c>
      <c r="AX102" s="82">
        <v>0.76973260959203305</v>
      </c>
      <c r="AY102" s="82">
        <v>0.46674426659517299</v>
      </c>
      <c r="AZ102" s="82">
        <v>0.46657560903393902</v>
      </c>
      <c r="BA102" s="28" t="s">
        <v>39</v>
      </c>
      <c r="BB102" s="28" t="s">
        <v>39</v>
      </c>
      <c r="BC102" s="28" t="s">
        <v>41</v>
      </c>
      <c r="BD102" s="28" t="s">
        <v>41</v>
      </c>
      <c r="BE102" s="28" t="s">
        <v>39</v>
      </c>
      <c r="BF102" s="28" t="s">
        <v>39</v>
      </c>
      <c r="BG102" s="28" t="s">
        <v>39</v>
      </c>
      <c r="BH102" s="28" t="s">
        <v>39</v>
      </c>
      <c r="BI102" s="63">
        <f t="shared" si="84"/>
        <v>1</v>
      </c>
      <c r="BJ102" s="63" t="s">
        <v>47</v>
      </c>
      <c r="BK102" s="82">
        <v>0.46674383178235301</v>
      </c>
      <c r="BL102" s="82">
        <v>0.45150298851383103</v>
      </c>
      <c r="BM102" s="82">
        <v>13.472234338990299</v>
      </c>
      <c r="BN102" s="82">
        <v>11.931418951461501</v>
      </c>
      <c r="BO102" s="82">
        <v>0.730243910085971</v>
      </c>
      <c r="BP102" s="82">
        <v>0.740605840839896</v>
      </c>
      <c r="BQ102" s="82">
        <v>0.52759629043160605</v>
      </c>
      <c r="BR102" s="82">
        <v>0.50919525165995205</v>
      </c>
      <c r="BS102" s="63" t="s">
        <v>42</v>
      </c>
      <c r="BT102" s="63" t="s">
        <v>42</v>
      </c>
      <c r="BU102" s="63" t="s">
        <v>42</v>
      </c>
      <c r="BV102" s="63" t="s">
        <v>42</v>
      </c>
      <c r="BW102" s="63" t="s">
        <v>39</v>
      </c>
      <c r="BX102" s="63" t="s">
        <v>39</v>
      </c>
      <c r="BY102" s="63" t="s">
        <v>39</v>
      </c>
      <c r="BZ102" s="63" t="s">
        <v>39</v>
      </c>
    </row>
    <row r="103" spans="1:78" s="34" customFormat="1" x14ac:dyDescent="0.3">
      <c r="A103" s="35">
        <v>14159500</v>
      </c>
      <c r="B103" s="34">
        <v>23773009</v>
      </c>
      <c r="C103" s="34" t="s">
        <v>4</v>
      </c>
      <c r="D103" s="79" t="s">
        <v>110</v>
      </c>
      <c r="E103" s="79"/>
      <c r="F103" s="86"/>
      <c r="G103" s="36">
        <v>0.45300000000000001</v>
      </c>
      <c r="H103" s="36" t="str">
        <f t="shared" si="68"/>
        <v>S</v>
      </c>
      <c r="I103" s="36" t="str">
        <f t="shared" si="69"/>
        <v>NS</v>
      </c>
      <c r="J103" s="36" t="str">
        <f t="shared" si="70"/>
        <v>NS</v>
      </c>
      <c r="K103" s="36" t="str">
        <f t="shared" si="71"/>
        <v>S</v>
      </c>
      <c r="L103" s="37">
        <v>6.0000000000000001E-3</v>
      </c>
      <c r="M103" s="36" t="str">
        <f t="shared" si="72"/>
        <v>VG</v>
      </c>
      <c r="N103" s="36" t="str">
        <f t="shared" si="73"/>
        <v>NS</v>
      </c>
      <c r="O103" s="36" t="str">
        <f t="shared" si="74"/>
        <v>G</v>
      </c>
      <c r="P103" s="36" t="str">
        <f t="shared" si="75"/>
        <v>NS</v>
      </c>
      <c r="Q103" s="36">
        <v>0.74</v>
      </c>
      <c r="R103" s="36" t="str">
        <f t="shared" si="76"/>
        <v>NS</v>
      </c>
      <c r="S103" s="36" t="str">
        <f t="shared" si="77"/>
        <v>NS</v>
      </c>
      <c r="T103" s="36" t="str">
        <f t="shared" si="78"/>
        <v>NS</v>
      </c>
      <c r="U103" s="36" t="str">
        <f t="shared" si="79"/>
        <v>NS</v>
      </c>
      <c r="V103" s="36">
        <v>0.49</v>
      </c>
      <c r="W103" s="36" t="str">
        <f t="shared" si="80"/>
        <v>NS</v>
      </c>
      <c r="X103" s="36" t="str">
        <f t="shared" si="81"/>
        <v>NS</v>
      </c>
      <c r="Y103" s="36" t="str">
        <f t="shared" si="82"/>
        <v>NS</v>
      </c>
      <c r="Z103" s="36" t="str">
        <f t="shared" si="83"/>
        <v>NS</v>
      </c>
      <c r="AA103" s="38">
        <v>0.484549486618644</v>
      </c>
      <c r="AB103" s="38">
        <v>0.38027639142194303</v>
      </c>
      <c r="AC103" s="38">
        <v>14.799010010840499</v>
      </c>
      <c r="AD103" s="38">
        <v>11.1423348148207</v>
      </c>
      <c r="AE103" s="38">
        <v>0.71794882365065305</v>
      </c>
      <c r="AF103" s="38">
        <v>0.78722525910825403</v>
      </c>
      <c r="AG103" s="38">
        <v>0.54811663774119601</v>
      </c>
      <c r="AH103" s="38">
        <v>0.44309989892837198</v>
      </c>
      <c r="AI103" s="39" t="s">
        <v>42</v>
      </c>
      <c r="AJ103" s="39" t="s">
        <v>39</v>
      </c>
      <c r="AK103" s="39" t="s">
        <v>42</v>
      </c>
      <c r="AL103" s="39" t="s">
        <v>42</v>
      </c>
      <c r="AM103" s="39" t="s">
        <v>39</v>
      </c>
      <c r="AN103" s="39" t="s">
        <v>39</v>
      </c>
      <c r="AO103" s="39" t="s">
        <v>39</v>
      </c>
      <c r="AP103" s="39" t="s">
        <v>39</v>
      </c>
      <c r="AR103" s="40" t="s">
        <v>47</v>
      </c>
      <c r="AS103" s="38">
        <v>0.40612566257357802</v>
      </c>
      <c r="AT103" s="38">
        <v>0.40751170973063899</v>
      </c>
      <c r="AU103" s="38">
        <v>5.8691993738379802</v>
      </c>
      <c r="AV103" s="38">
        <v>5.7095765691048497</v>
      </c>
      <c r="AW103" s="38">
        <v>0.77063242692377099</v>
      </c>
      <c r="AX103" s="38">
        <v>0.76973260959203305</v>
      </c>
      <c r="AY103" s="38">
        <v>0.46674426659517299</v>
      </c>
      <c r="AZ103" s="38">
        <v>0.46657560903393902</v>
      </c>
      <c r="BA103" s="39" t="s">
        <v>39</v>
      </c>
      <c r="BB103" s="39" t="s">
        <v>39</v>
      </c>
      <c r="BC103" s="39" t="s">
        <v>41</v>
      </c>
      <c r="BD103" s="39" t="s">
        <v>41</v>
      </c>
      <c r="BE103" s="39" t="s">
        <v>39</v>
      </c>
      <c r="BF103" s="39" t="s">
        <v>39</v>
      </c>
      <c r="BG103" s="39" t="s">
        <v>39</v>
      </c>
      <c r="BH103" s="39" t="s">
        <v>39</v>
      </c>
      <c r="BI103" s="34">
        <f t="shared" si="84"/>
        <v>1</v>
      </c>
      <c r="BJ103" s="34" t="s">
        <v>47</v>
      </c>
      <c r="BK103" s="38">
        <v>0.46674383178235301</v>
      </c>
      <c r="BL103" s="38">
        <v>0.45150298851383103</v>
      </c>
      <c r="BM103" s="38">
        <v>13.472234338990299</v>
      </c>
      <c r="BN103" s="38">
        <v>11.931418951461501</v>
      </c>
      <c r="BO103" s="38">
        <v>0.730243910085971</v>
      </c>
      <c r="BP103" s="38">
        <v>0.740605840839896</v>
      </c>
      <c r="BQ103" s="38">
        <v>0.52759629043160605</v>
      </c>
      <c r="BR103" s="38">
        <v>0.50919525165995205</v>
      </c>
      <c r="BS103" s="34" t="s">
        <v>42</v>
      </c>
      <c r="BT103" s="34" t="s">
        <v>42</v>
      </c>
      <c r="BU103" s="34" t="s">
        <v>42</v>
      </c>
      <c r="BV103" s="34" t="s">
        <v>42</v>
      </c>
      <c r="BW103" s="34" t="s">
        <v>39</v>
      </c>
      <c r="BX103" s="34" t="s">
        <v>39</v>
      </c>
      <c r="BY103" s="34" t="s">
        <v>39</v>
      </c>
      <c r="BZ103" s="34" t="s">
        <v>39</v>
      </c>
    </row>
    <row r="104" spans="1:78" s="34" customFormat="1" x14ac:dyDescent="0.3">
      <c r="A104" s="35">
        <v>14159500</v>
      </c>
      <c r="B104" s="34">
        <v>23773009</v>
      </c>
      <c r="C104" s="34" t="s">
        <v>4</v>
      </c>
      <c r="D104" s="79" t="s">
        <v>121</v>
      </c>
      <c r="E104" s="79" t="s">
        <v>132</v>
      </c>
      <c r="F104" s="86"/>
      <c r="G104" s="36">
        <v>0.45900000000000002</v>
      </c>
      <c r="H104" s="36" t="str">
        <f t="shared" si="68"/>
        <v>S</v>
      </c>
      <c r="I104" s="36" t="str">
        <f t="shared" si="69"/>
        <v>NS</v>
      </c>
      <c r="J104" s="36" t="str">
        <f t="shared" si="70"/>
        <v>NS</v>
      </c>
      <c r="K104" s="36" t="str">
        <f t="shared" si="71"/>
        <v>S</v>
      </c>
      <c r="L104" s="37">
        <v>1.12E-2</v>
      </c>
      <c r="M104" s="36" t="str">
        <f t="shared" si="72"/>
        <v>VG</v>
      </c>
      <c r="N104" s="36" t="str">
        <f t="shared" si="73"/>
        <v>NS</v>
      </c>
      <c r="O104" s="36" t="str">
        <f t="shared" si="74"/>
        <v>G</v>
      </c>
      <c r="P104" s="36" t="str">
        <f t="shared" si="75"/>
        <v>NS</v>
      </c>
      <c r="Q104" s="36">
        <v>0.74</v>
      </c>
      <c r="R104" s="36" t="str">
        <f t="shared" si="76"/>
        <v>NS</v>
      </c>
      <c r="S104" s="36" t="str">
        <f t="shared" si="77"/>
        <v>NS</v>
      </c>
      <c r="T104" s="36" t="str">
        <f t="shared" si="78"/>
        <v>NS</v>
      </c>
      <c r="U104" s="36" t="str">
        <f t="shared" si="79"/>
        <v>NS</v>
      </c>
      <c r="V104" s="36">
        <v>0.496</v>
      </c>
      <c r="W104" s="36" t="str">
        <f t="shared" si="80"/>
        <v>NS</v>
      </c>
      <c r="X104" s="36" t="str">
        <f t="shared" si="81"/>
        <v>NS</v>
      </c>
      <c r="Y104" s="36" t="str">
        <f t="shared" si="82"/>
        <v>NS</v>
      </c>
      <c r="Z104" s="36" t="str">
        <f t="shared" si="83"/>
        <v>NS</v>
      </c>
      <c r="AA104" s="38">
        <v>0.484549486618644</v>
      </c>
      <c r="AB104" s="38">
        <v>0.38027639142194303</v>
      </c>
      <c r="AC104" s="38">
        <v>14.799010010840499</v>
      </c>
      <c r="AD104" s="38">
        <v>11.1423348148207</v>
      </c>
      <c r="AE104" s="38">
        <v>0.71794882365065305</v>
      </c>
      <c r="AF104" s="38">
        <v>0.78722525910825403</v>
      </c>
      <c r="AG104" s="38">
        <v>0.54811663774119601</v>
      </c>
      <c r="AH104" s="38">
        <v>0.44309989892837198</v>
      </c>
      <c r="AI104" s="39" t="s">
        <v>42</v>
      </c>
      <c r="AJ104" s="39" t="s">
        <v>39</v>
      </c>
      <c r="AK104" s="39" t="s">
        <v>42</v>
      </c>
      <c r="AL104" s="39" t="s">
        <v>42</v>
      </c>
      <c r="AM104" s="39" t="s">
        <v>39</v>
      </c>
      <c r="AN104" s="39" t="s">
        <v>39</v>
      </c>
      <c r="AO104" s="39" t="s">
        <v>39</v>
      </c>
      <c r="AP104" s="39" t="s">
        <v>39</v>
      </c>
      <c r="AR104" s="40" t="s">
        <v>47</v>
      </c>
      <c r="AS104" s="38">
        <v>0.40612566257357802</v>
      </c>
      <c r="AT104" s="38">
        <v>0.40751170973063899</v>
      </c>
      <c r="AU104" s="38">
        <v>5.8691993738379802</v>
      </c>
      <c r="AV104" s="38">
        <v>5.7095765691048497</v>
      </c>
      <c r="AW104" s="38">
        <v>0.77063242692377099</v>
      </c>
      <c r="AX104" s="38">
        <v>0.76973260959203305</v>
      </c>
      <c r="AY104" s="38">
        <v>0.46674426659517299</v>
      </c>
      <c r="AZ104" s="38">
        <v>0.46657560903393902</v>
      </c>
      <c r="BA104" s="39" t="s">
        <v>39</v>
      </c>
      <c r="BB104" s="39" t="s">
        <v>39</v>
      </c>
      <c r="BC104" s="39" t="s">
        <v>41</v>
      </c>
      <c r="BD104" s="39" t="s">
        <v>41</v>
      </c>
      <c r="BE104" s="39" t="s">
        <v>39</v>
      </c>
      <c r="BF104" s="39" t="s">
        <v>39</v>
      </c>
      <c r="BG104" s="39" t="s">
        <v>39</v>
      </c>
      <c r="BH104" s="39" t="s">
        <v>39</v>
      </c>
      <c r="BI104" s="34">
        <f t="shared" si="84"/>
        <v>1</v>
      </c>
      <c r="BJ104" s="34" t="s">
        <v>47</v>
      </c>
      <c r="BK104" s="38">
        <v>0.46674383178235301</v>
      </c>
      <c r="BL104" s="38">
        <v>0.45150298851383103</v>
      </c>
      <c r="BM104" s="38">
        <v>13.472234338990299</v>
      </c>
      <c r="BN104" s="38">
        <v>11.931418951461501</v>
      </c>
      <c r="BO104" s="38">
        <v>0.730243910085971</v>
      </c>
      <c r="BP104" s="38">
        <v>0.740605840839896</v>
      </c>
      <c r="BQ104" s="38">
        <v>0.52759629043160605</v>
      </c>
      <c r="BR104" s="38">
        <v>0.50919525165995205</v>
      </c>
      <c r="BS104" s="34" t="s">
        <v>42</v>
      </c>
      <c r="BT104" s="34" t="s">
        <v>42</v>
      </c>
      <c r="BU104" s="34" t="s">
        <v>42</v>
      </c>
      <c r="BV104" s="34" t="s">
        <v>42</v>
      </c>
      <c r="BW104" s="34" t="s">
        <v>39</v>
      </c>
      <c r="BX104" s="34" t="s">
        <v>39</v>
      </c>
      <c r="BY104" s="34" t="s">
        <v>39</v>
      </c>
      <c r="BZ104" s="34" t="s">
        <v>39</v>
      </c>
    </row>
    <row r="105" spans="1:78" s="34" customFormat="1" x14ac:dyDescent="0.3">
      <c r="A105" s="35">
        <v>14159500</v>
      </c>
      <c r="B105" s="34">
        <v>23773009</v>
      </c>
      <c r="C105" s="34" t="s">
        <v>4</v>
      </c>
      <c r="D105" s="79" t="s">
        <v>133</v>
      </c>
      <c r="E105" s="79" t="s">
        <v>131</v>
      </c>
      <c r="F105" s="86"/>
      <c r="G105" s="36">
        <v>0.45900000000000002</v>
      </c>
      <c r="H105" s="36" t="str">
        <f t="shared" si="68"/>
        <v>S</v>
      </c>
      <c r="I105" s="36" t="str">
        <f t="shared" si="69"/>
        <v>NS</v>
      </c>
      <c r="J105" s="36" t="str">
        <f t="shared" si="70"/>
        <v>NS</v>
      </c>
      <c r="K105" s="36" t="str">
        <f t="shared" si="71"/>
        <v>S</v>
      </c>
      <c r="L105" s="37">
        <v>1.03E-2</v>
      </c>
      <c r="M105" s="36" t="str">
        <f t="shared" si="72"/>
        <v>VG</v>
      </c>
      <c r="N105" s="36" t="str">
        <f t="shared" si="73"/>
        <v>NS</v>
      </c>
      <c r="O105" s="36" t="str">
        <f t="shared" si="74"/>
        <v>G</v>
      </c>
      <c r="P105" s="36" t="str">
        <f t="shared" si="75"/>
        <v>NS</v>
      </c>
      <c r="Q105" s="36">
        <v>0.74</v>
      </c>
      <c r="R105" s="36" t="str">
        <f t="shared" si="76"/>
        <v>NS</v>
      </c>
      <c r="S105" s="36" t="str">
        <f t="shared" si="77"/>
        <v>NS</v>
      </c>
      <c r="T105" s="36" t="str">
        <f t="shared" si="78"/>
        <v>NS</v>
      </c>
      <c r="U105" s="36" t="str">
        <f t="shared" si="79"/>
        <v>NS</v>
      </c>
      <c r="V105" s="36">
        <v>0.496</v>
      </c>
      <c r="W105" s="36" t="str">
        <f t="shared" si="80"/>
        <v>NS</v>
      </c>
      <c r="X105" s="36" t="str">
        <f t="shared" si="81"/>
        <v>NS</v>
      </c>
      <c r="Y105" s="36" t="str">
        <f t="shared" si="82"/>
        <v>NS</v>
      </c>
      <c r="Z105" s="36" t="str">
        <f t="shared" si="83"/>
        <v>NS</v>
      </c>
      <c r="AA105" s="38">
        <v>0.484549486618644</v>
      </c>
      <c r="AB105" s="38">
        <v>0.38027639142194303</v>
      </c>
      <c r="AC105" s="38">
        <v>14.799010010840499</v>
      </c>
      <c r="AD105" s="38">
        <v>11.1423348148207</v>
      </c>
      <c r="AE105" s="38">
        <v>0.71794882365065305</v>
      </c>
      <c r="AF105" s="38">
        <v>0.78722525910825403</v>
      </c>
      <c r="AG105" s="38">
        <v>0.54811663774119601</v>
      </c>
      <c r="AH105" s="38">
        <v>0.44309989892837198</v>
      </c>
      <c r="AI105" s="39" t="s">
        <v>42</v>
      </c>
      <c r="AJ105" s="39" t="s">
        <v>39</v>
      </c>
      <c r="AK105" s="39" t="s">
        <v>42</v>
      </c>
      <c r="AL105" s="39" t="s">
        <v>42</v>
      </c>
      <c r="AM105" s="39" t="s">
        <v>39</v>
      </c>
      <c r="AN105" s="39" t="s">
        <v>39</v>
      </c>
      <c r="AO105" s="39" t="s">
        <v>39</v>
      </c>
      <c r="AP105" s="39" t="s">
        <v>39</v>
      </c>
      <c r="AR105" s="40" t="s">
        <v>47</v>
      </c>
      <c r="AS105" s="38">
        <v>0.40612566257357802</v>
      </c>
      <c r="AT105" s="38">
        <v>0.40751170973063899</v>
      </c>
      <c r="AU105" s="38">
        <v>5.8691993738379802</v>
      </c>
      <c r="AV105" s="38">
        <v>5.7095765691048497</v>
      </c>
      <c r="AW105" s="38">
        <v>0.77063242692377099</v>
      </c>
      <c r="AX105" s="38">
        <v>0.76973260959203305</v>
      </c>
      <c r="AY105" s="38">
        <v>0.46674426659517299</v>
      </c>
      <c r="AZ105" s="38">
        <v>0.46657560903393902</v>
      </c>
      <c r="BA105" s="39" t="s">
        <v>39</v>
      </c>
      <c r="BB105" s="39" t="s">
        <v>39</v>
      </c>
      <c r="BC105" s="39" t="s">
        <v>41</v>
      </c>
      <c r="BD105" s="39" t="s">
        <v>41</v>
      </c>
      <c r="BE105" s="39" t="s">
        <v>39</v>
      </c>
      <c r="BF105" s="39" t="s">
        <v>39</v>
      </c>
      <c r="BG105" s="39" t="s">
        <v>39</v>
      </c>
      <c r="BH105" s="39" t="s">
        <v>39</v>
      </c>
      <c r="BI105" s="34">
        <f t="shared" si="84"/>
        <v>1</v>
      </c>
      <c r="BJ105" s="34" t="s">
        <v>47</v>
      </c>
      <c r="BK105" s="38">
        <v>0.46674383178235301</v>
      </c>
      <c r="BL105" s="38">
        <v>0.45150298851383103</v>
      </c>
      <c r="BM105" s="38">
        <v>13.472234338990299</v>
      </c>
      <c r="BN105" s="38">
        <v>11.931418951461501</v>
      </c>
      <c r="BO105" s="38">
        <v>0.730243910085971</v>
      </c>
      <c r="BP105" s="38">
        <v>0.740605840839896</v>
      </c>
      <c r="BQ105" s="38">
        <v>0.52759629043160605</v>
      </c>
      <c r="BR105" s="38">
        <v>0.50919525165995205</v>
      </c>
      <c r="BS105" s="34" t="s">
        <v>42</v>
      </c>
      <c r="BT105" s="34" t="s">
        <v>42</v>
      </c>
      <c r="BU105" s="34" t="s">
        <v>42</v>
      </c>
      <c r="BV105" s="34" t="s">
        <v>42</v>
      </c>
      <c r="BW105" s="34" t="s">
        <v>39</v>
      </c>
      <c r="BX105" s="34" t="s">
        <v>39</v>
      </c>
      <c r="BY105" s="34" t="s">
        <v>39</v>
      </c>
      <c r="BZ105" s="34" t="s">
        <v>39</v>
      </c>
    </row>
    <row r="106" spans="1:78" s="34" customFormat="1" x14ac:dyDescent="0.3">
      <c r="A106" s="35">
        <v>14159500</v>
      </c>
      <c r="B106" s="34">
        <v>23773009</v>
      </c>
      <c r="C106" s="34" t="s">
        <v>4</v>
      </c>
      <c r="D106" s="79" t="s">
        <v>147</v>
      </c>
      <c r="E106" s="79" t="s">
        <v>137</v>
      </c>
      <c r="F106" s="86"/>
      <c r="G106" s="36">
        <v>0.45900000000000002</v>
      </c>
      <c r="H106" s="36" t="str">
        <f t="shared" si="68"/>
        <v>S</v>
      </c>
      <c r="I106" s="36" t="str">
        <f t="shared" si="69"/>
        <v>NS</v>
      </c>
      <c r="J106" s="36" t="str">
        <f t="shared" si="70"/>
        <v>NS</v>
      </c>
      <c r="K106" s="36" t="str">
        <f t="shared" si="71"/>
        <v>S</v>
      </c>
      <c r="L106" s="37">
        <v>1.4999999999999999E-2</v>
      </c>
      <c r="M106" s="36" t="str">
        <f t="shared" si="72"/>
        <v>VG</v>
      </c>
      <c r="N106" s="36" t="str">
        <f t="shared" si="73"/>
        <v>NS</v>
      </c>
      <c r="O106" s="36" t="str">
        <f t="shared" si="74"/>
        <v>G</v>
      </c>
      <c r="P106" s="36" t="str">
        <f t="shared" si="75"/>
        <v>NS</v>
      </c>
      <c r="Q106" s="36">
        <v>0.73</v>
      </c>
      <c r="R106" s="36" t="str">
        <f t="shared" si="76"/>
        <v>NS</v>
      </c>
      <c r="S106" s="36" t="str">
        <f t="shared" si="77"/>
        <v>NS</v>
      </c>
      <c r="T106" s="36" t="str">
        <f t="shared" si="78"/>
        <v>NS</v>
      </c>
      <c r="U106" s="36" t="str">
        <f t="shared" si="79"/>
        <v>NS</v>
      </c>
      <c r="V106" s="36">
        <v>0.49980000000000002</v>
      </c>
      <c r="W106" s="36" t="str">
        <f t="shared" si="80"/>
        <v>NS</v>
      </c>
      <c r="X106" s="36" t="str">
        <f t="shared" si="81"/>
        <v>NS</v>
      </c>
      <c r="Y106" s="36" t="str">
        <f t="shared" si="82"/>
        <v>NS</v>
      </c>
      <c r="Z106" s="36" t="str">
        <f t="shared" si="83"/>
        <v>NS</v>
      </c>
      <c r="AA106" s="38">
        <v>0.484549486618644</v>
      </c>
      <c r="AB106" s="38">
        <v>0.38027639142194303</v>
      </c>
      <c r="AC106" s="38">
        <v>14.799010010840499</v>
      </c>
      <c r="AD106" s="38">
        <v>11.1423348148207</v>
      </c>
      <c r="AE106" s="38">
        <v>0.71794882365065305</v>
      </c>
      <c r="AF106" s="38">
        <v>0.78722525910825403</v>
      </c>
      <c r="AG106" s="38">
        <v>0.54811663774119601</v>
      </c>
      <c r="AH106" s="38">
        <v>0.44309989892837198</v>
      </c>
      <c r="AI106" s="39" t="s">
        <v>42</v>
      </c>
      <c r="AJ106" s="39" t="s">
        <v>39</v>
      </c>
      <c r="AK106" s="39" t="s">
        <v>42</v>
      </c>
      <c r="AL106" s="39" t="s">
        <v>42</v>
      </c>
      <c r="AM106" s="39" t="s">
        <v>39</v>
      </c>
      <c r="AN106" s="39" t="s">
        <v>39</v>
      </c>
      <c r="AO106" s="39" t="s">
        <v>39</v>
      </c>
      <c r="AP106" s="39" t="s">
        <v>39</v>
      </c>
      <c r="AR106" s="40" t="s">
        <v>47</v>
      </c>
      <c r="AS106" s="38">
        <v>0.40612566257357802</v>
      </c>
      <c r="AT106" s="38">
        <v>0.40751170973063899</v>
      </c>
      <c r="AU106" s="38">
        <v>5.8691993738379802</v>
      </c>
      <c r="AV106" s="38">
        <v>5.7095765691048497</v>
      </c>
      <c r="AW106" s="38">
        <v>0.77063242692377099</v>
      </c>
      <c r="AX106" s="38">
        <v>0.76973260959203305</v>
      </c>
      <c r="AY106" s="38">
        <v>0.46674426659517299</v>
      </c>
      <c r="AZ106" s="38">
        <v>0.46657560903393902</v>
      </c>
      <c r="BA106" s="39" t="s">
        <v>39</v>
      </c>
      <c r="BB106" s="39" t="s">
        <v>39</v>
      </c>
      <c r="BC106" s="39" t="s">
        <v>41</v>
      </c>
      <c r="BD106" s="39" t="s">
        <v>41</v>
      </c>
      <c r="BE106" s="39" t="s">
        <v>39</v>
      </c>
      <c r="BF106" s="39" t="s">
        <v>39</v>
      </c>
      <c r="BG106" s="39" t="s">
        <v>39</v>
      </c>
      <c r="BH106" s="39" t="s">
        <v>39</v>
      </c>
      <c r="BI106" s="34">
        <f t="shared" si="84"/>
        <v>1</v>
      </c>
      <c r="BJ106" s="34" t="s">
        <v>47</v>
      </c>
      <c r="BK106" s="38">
        <v>0.46674383178235301</v>
      </c>
      <c r="BL106" s="38">
        <v>0.45150298851383103</v>
      </c>
      <c r="BM106" s="38">
        <v>13.472234338990299</v>
      </c>
      <c r="BN106" s="38">
        <v>11.931418951461501</v>
      </c>
      <c r="BO106" s="38">
        <v>0.730243910085971</v>
      </c>
      <c r="BP106" s="38">
        <v>0.740605840839896</v>
      </c>
      <c r="BQ106" s="38">
        <v>0.52759629043160605</v>
      </c>
      <c r="BR106" s="38">
        <v>0.50919525165995205</v>
      </c>
      <c r="BS106" s="34" t="s">
        <v>42</v>
      </c>
      <c r="BT106" s="34" t="s">
        <v>42</v>
      </c>
      <c r="BU106" s="34" t="s">
        <v>42</v>
      </c>
      <c r="BV106" s="34" t="s">
        <v>42</v>
      </c>
      <c r="BW106" s="34" t="s">
        <v>39</v>
      </c>
      <c r="BX106" s="34" t="s">
        <v>39</v>
      </c>
      <c r="BY106" s="34" t="s">
        <v>39</v>
      </c>
      <c r="BZ106" s="34" t="s">
        <v>39</v>
      </c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79" t="s">
        <v>194</v>
      </c>
      <c r="E107" s="79"/>
      <c r="F107" s="86"/>
      <c r="G107" s="36">
        <v>0.47199999999999998</v>
      </c>
      <c r="H107" s="36" t="str">
        <f t="shared" si="68"/>
        <v>S</v>
      </c>
      <c r="I107" s="36" t="str">
        <f t="shared" si="69"/>
        <v>NS</v>
      </c>
      <c r="J107" s="36" t="str">
        <f t="shared" si="70"/>
        <v>NS</v>
      </c>
      <c r="K107" s="36" t="str">
        <f t="shared" si="71"/>
        <v>S</v>
      </c>
      <c r="L107" s="37">
        <v>5.33E-2</v>
      </c>
      <c r="M107" s="36" t="str">
        <f t="shared" si="72"/>
        <v>G</v>
      </c>
      <c r="N107" s="36" t="str">
        <f t="shared" si="73"/>
        <v>NS</v>
      </c>
      <c r="O107" s="36" t="str">
        <f t="shared" si="74"/>
        <v>G</v>
      </c>
      <c r="P107" s="36" t="str">
        <f t="shared" si="75"/>
        <v>NS</v>
      </c>
      <c r="Q107" s="36">
        <v>0.72</v>
      </c>
      <c r="R107" s="36" t="str">
        <f t="shared" si="76"/>
        <v>NS</v>
      </c>
      <c r="S107" s="36" t="str">
        <f t="shared" si="77"/>
        <v>NS</v>
      </c>
      <c r="T107" s="36" t="str">
        <f t="shared" si="78"/>
        <v>NS</v>
      </c>
      <c r="U107" s="36" t="str">
        <f t="shared" si="79"/>
        <v>NS</v>
      </c>
      <c r="V107" s="36">
        <v>0.50600000000000001</v>
      </c>
      <c r="W107" s="36" t="str">
        <f t="shared" si="80"/>
        <v>NS</v>
      </c>
      <c r="X107" s="36" t="str">
        <f t="shared" si="81"/>
        <v>NS</v>
      </c>
      <c r="Y107" s="36" t="str">
        <f t="shared" si="82"/>
        <v>NS</v>
      </c>
      <c r="Z107" s="36" t="str">
        <f t="shared" si="83"/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si="84"/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63" customFormat="1" x14ac:dyDescent="0.3">
      <c r="A108" s="80">
        <v>14159500</v>
      </c>
      <c r="B108" s="63">
        <v>23773009</v>
      </c>
      <c r="C108" s="63" t="s">
        <v>4</v>
      </c>
      <c r="D108" s="81" t="s">
        <v>207</v>
      </c>
      <c r="E108" s="81"/>
      <c r="F108" s="64"/>
      <c r="G108" s="5">
        <v>0.47899999999999998</v>
      </c>
      <c r="H108" s="5" t="str">
        <f t="shared" si="68"/>
        <v>S</v>
      </c>
      <c r="I108" s="5" t="str">
        <f t="shared" si="69"/>
        <v>NS</v>
      </c>
      <c r="J108" s="5" t="str">
        <f t="shared" si="70"/>
        <v>NS</v>
      </c>
      <c r="K108" s="5" t="str">
        <f t="shared" si="71"/>
        <v>S</v>
      </c>
      <c r="L108" s="17">
        <v>1.6799999999999999E-2</v>
      </c>
      <c r="M108" s="5" t="str">
        <f t="shared" si="72"/>
        <v>VG</v>
      </c>
      <c r="N108" s="5" t="str">
        <f t="shared" si="73"/>
        <v>NS</v>
      </c>
      <c r="O108" s="5" t="str">
        <f t="shared" si="74"/>
        <v>G</v>
      </c>
      <c r="P108" s="5" t="str">
        <f t="shared" si="75"/>
        <v>NS</v>
      </c>
      <c r="Q108" s="5">
        <v>0.72199999999999998</v>
      </c>
      <c r="R108" s="5" t="str">
        <f t="shared" si="76"/>
        <v>NS</v>
      </c>
      <c r="S108" s="5" t="str">
        <f t="shared" si="77"/>
        <v>NS</v>
      </c>
      <c r="T108" s="5" t="str">
        <f t="shared" si="78"/>
        <v>NS</v>
      </c>
      <c r="U108" s="5" t="str">
        <f t="shared" si="79"/>
        <v>NS</v>
      </c>
      <c r="V108" s="5">
        <v>0.50600000000000001</v>
      </c>
      <c r="W108" s="5" t="str">
        <f t="shared" si="80"/>
        <v>NS</v>
      </c>
      <c r="X108" s="5" t="str">
        <f t="shared" si="81"/>
        <v>NS</v>
      </c>
      <c r="Y108" s="5" t="str">
        <f t="shared" si="82"/>
        <v>NS</v>
      </c>
      <c r="Z108" s="5" t="str">
        <f t="shared" si="83"/>
        <v>NS</v>
      </c>
      <c r="AA108" s="82">
        <v>0.484549486618644</v>
      </c>
      <c r="AB108" s="82">
        <v>0.38027639142194303</v>
      </c>
      <c r="AC108" s="82">
        <v>14.799010010840499</v>
      </c>
      <c r="AD108" s="82">
        <v>11.1423348148207</v>
      </c>
      <c r="AE108" s="82">
        <v>0.71794882365065305</v>
      </c>
      <c r="AF108" s="82">
        <v>0.78722525910825403</v>
      </c>
      <c r="AG108" s="82">
        <v>0.54811663774119601</v>
      </c>
      <c r="AH108" s="82">
        <v>0.44309989892837198</v>
      </c>
      <c r="AI108" s="28" t="s">
        <v>42</v>
      </c>
      <c r="AJ108" s="28" t="s">
        <v>39</v>
      </c>
      <c r="AK108" s="28" t="s">
        <v>42</v>
      </c>
      <c r="AL108" s="28" t="s">
        <v>42</v>
      </c>
      <c r="AM108" s="28" t="s">
        <v>39</v>
      </c>
      <c r="AN108" s="28" t="s">
        <v>39</v>
      </c>
      <c r="AO108" s="28" t="s">
        <v>39</v>
      </c>
      <c r="AP108" s="28" t="s">
        <v>39</v>
      </c>
      <c r="AR108" s="83" t="s">
        <v>47</v>
      </c>
      <c r="AS108" s="82">
        <v>0.40612566257357802</v>
      </c>
      <c r="AT108" s="82">
        <v>0.40751170973063899</v>
      </c>
      <c r="AU108" s="82">
        <v>5.8691993738379802</v>
      </c>
      <c r="AV108" s="82">
        <v>5.7095765691048497</v>
      </c>
      <c r="AW108" s="82">
        <v>0.77063242692377099</v>
      </c>
      <c r="AX108" s="82">
        <v>0.76973260959203305</v>
      </c>
      <c r="AY108" s="82">
        <v>0.46674426659517299</v>
      </c>
      <c r="AZ108" s="82">
        <v>0.46657560903393902</v>
      </c>
      <c r="BA108" s="28" t="s">
        <v>39</v>
      </c>
      <c r="BB108" s="28" t="s">
        <v>39</v>
      </c>
      <c r="BC108" s="28" t="s">
        <v>41</v>
      </c>
      <c r="BD108" s="28" t="s">
        <v>41</v>
      </c>
      <c r="BE108" s="28" t="s">
        <v>39</v>
      </c>
      <c r="BF108" s="28" t="s">
        <v>39</v>
      </c>
      <c r="BG108" s="28" t="s">
        <v>39</v>
      </c>
      <c r="BH108" s="28" t="s">
        <v>39</v>
      </c>
      <c r="BI108" s="63">
        <f t="shared" si="84"/>
        <v>1</v>
      </c>
      <c r="BJ108" s="63" t="s">
        <v>47</v>
      </c>
      <c r="BK108" s="82">
        <v>0.46674383178235301</v>
      </c>
      <c r="BL108" s="82">
        <v>0.45150298851383103</v>
      </c>
      <c r="BM108" s="82">
        <v>13.472234338990299</v>
      </c>
      <c r="BN108" s="82">
        <v>11.931418951461501</v>
      </c>
      <c r="BO108" s="82">
        <v>0.730243910085971</v>
      </c>
      <c r="BP108" s="82">
        <v>0.740605840839896</v>
      </c>
      <c r="BQ108" s="82">
        <v>0.52759629043160605</v>
      </c>
      <c r="BR108" s="82">
        <v>0.50919525165995205</v>
      </c>
      <c r="BS108" s="63" t="s">
        <v>42</v>
      </c>
      <c r="BT108" s="63" t="s">
        <v>42</v>
      </c>
      <c r="BU108" s="63" t="s">
        <v>42</v>
      </c>
      <c r="BV108" s="63" t="s">
        <v>42</v>
      </c>
      <c r="BW108" s="63" t="s">
        <v>39</v>
      </c>
      <c r="BX108" s="63" t="s">
        <v>39</v>
      </c>
      <c r="BY108" s="63" t="s">
        <v>39</v>
      </c>
      <c r="BZ108" s="63" t="s">
        <v>39</v>
      </c>
    </row>
    <row r="109" spans="1:78" s="63" customFormat="1" x14ac:dyDescent="0.3">
      <c r="A109" s="80">
        <v>14159500</v>
      </c>
      <c r="B109" s="63">
        <v>23773009</v>
      </c>
      <c r="C109" s="63" t="s">
        <v>4</v>
      </c>
      <c r="D109" s="81" t="s">
        <v>318</v>
      </c>
      <c r="E109" s="81" t="s">
        <v>220</v>
      </c>
      <c r="F109" s="64"/>
      <c r="G109" s="5">
        <v>-0.107</v>
      </c>
      <c r="H109" s="5" t="str">
        <f t="shared" si="68"/>
        <v>NS</v>
      </c>
      <c r="I109" s="5" t="str">
        <f t="shared" si="69"/>
        <v>NS</v>
      </c>
      <c r="J109" s="5" t="str">
        <f t="shared" si="70"/>
        <v>NS</v>
      </c>
      <c r="K109" s="5" t="str">
        <f t="shared" si="71"/>
        <v>S</v>
      </c>
      <c r="L109" s="17">
        <v>-4.1300000000000003E-2</v>
      </c>
      <c r="M109" s="5" t="str">
        <f t="shared" si="72"/>
        <v>VG</v>
      </c>
      <c r="N109" s="5" t="str">
        <f t="shared" si="73"/>
        <v>NS</v>
      </c>
      <c r="O109" s="5" t="str">
        <f t="shared" si="74"/>
        <v>G</v>
      </c>
      <c r="P109" s="5" t="str">
        <f t="shared" si="75"/>
        <v>NS</v>
      </c>
      <c r="Q109" s="5">
        <v>1.05</v>
      </c>
      <c r="R109" s="5" t="str">
        <f t="shared" si="76"/>
        <v>NS</v>
      </c>
      <c r="S109" s="5" t="str">
        <f t="shared" si="77"/>
        <v>NS</v>
      </c>
      <c r="T109" s="5" t="str">
        <f t="shared" si="78"/>
        <v>NS</v>
      </c>
      <c r="U109" s="5" t="str">
        <f t="shared" si="79"/>
        <v>NS</v>
      </c>
      <c r="V109" s="5">
        <v>0.09</v>
      </c>
      <c r="W109" s="5" t="str">
        <f t="shared" si="80"/>
        <v>NS</v>
      </c>
      <c r="X109" s="5" t="str">
        <f t="shared" si="81"/>
        <v>NS</v>
      </c>
      <c r="Y109" s="5" t="str">
        <f t="shared" si="82"/>
        <v>NS</v>
      </c>
      <c r="Z109" s="5" t="str">
        <f t="shared" si="83"/>
        <v>NS</v>
      </c>
      <c r="AA109" s="82">
        <v>0.484549486618644</v>
      </c>
      <c r="AB109" s="82">
        <v>0.38027639142194303</v>
      </c>
      <c r="AC109" s="82">
        <v>14.799010010840499</v>
      </c>
      <c r="AD109" s="82">
        <v>11.1423348148207</v>
      </c>
      <c r="AE109" s="82">
        <v>0.71794882365065305</v>
      </c>
      <c r="AF109" s="82">
        <v>0.78722525910825403</v>
      </c>
      <c r="AG109" s="82">
        <v>0.54811663774119601</v>
      </c>
      <c r="AH109" s="82">
        <v>0.44309989892837198</v>
      </c>
      <c r="AI109" s="28" t="s">
        <v>42</v>
      </c>
      <c r="AJ109" s="28" t="s">
        <v>39</v>
      </c>
      <c r="AK109" s="28" t="s">
        <v>42</v>
      </c>
      <c r="AL109" s="28" t="s">
        <v>42</v>
      </c>
      <c r="AM109" s="28" t="s">
        <v>39</v>
      </c>
      <c r="AN109" s="28" t="s">
        <v>39</v>
      </c>
      <c r="AO109" s="28" t="s">
        <v>39</v>
      </c>
      <c r="AP109" s="28" t="s">
        <v>39</v>
      </c>
      <c r="AR109" s="83" t="s">
        <v>47</v>
      </c>
      <c r="AS109" s="82">
        <v>0.40612566257357802</v>
      </c>
      <c r="AT109" s="82">
        <v>0.40751170973063899</v>
      </c>
      <c r="AU109" s="82">
        <v>5.8691993738379802</v>
      </c>
      <c r="AV109" s="82">
        <v>5.7095765691048497</v>
      </c>
      <c r="AW109" s="82">
        <v>0.77063242692377099</v>
      </c>
      <c r="AX109" s="82">
        <v>0.76973260959203305</v>
      </c>
      <c r="AY109" s="82">
        <v>0.46674426659517299</v>
      </c>
      <c r="AZ109" s="82">
        <v>0.46657560903393902</v>
      </c>
      <c r="BA109" s="28" t="s">
        <v>39</v>
      </c>
      <c r="BB109" s="28" t="s">
        <v>39</v>
      </c>
      <c r="BC109" s="28" t="s">
        <v>41</v>
      </c>
      <c r="BD109" s="28" t="s">
        <v>41</v>
      </c>
      <c r="BE109" s="28" t="s">
        <v>39</v>
      </c>
      <c r="BF109" s="28" t="s">
        <v>39</v>
      </c>
      <c r="BG109" s="28" t="s">
        <v>39</v>
      </c>
      <c r="BH109" s="28" t="s">
        <v>39</v>
      </c>
      <c r="BI109" s="63">
        <f t="shared" si="84"/>
        <v>1</v>
      </c>
      <c r="BJ109" s="63" t="s">
        <v>47</v>
      </c>
      <c r="BK109" s="82">
        <v>0.46674383178235301</v>
      </c>
      <c r="BL109" s="82">
        <v>0.45150298851383103</v>
      </c>
      <c r="BM109" s="82">
        <v>13.472234338990299</v>
      </c>
      <c r="BN109" s="82">
        <v>11.931418951461501</v>
      </c>
      <c r="BO109" s="82">
        <v>0.730243910085971</v>
      </c>
      <c r="BP109" s="82">
        <v>0.740605840839896</v>
      </c>
      <c r="BQ109" s="82">
        <v>0.52759629043160605</v>
      </c>
      <c r="BR109" s="82">
        <v>0.50919525165995205</v>
      </c>
      <c r="BS109" s="63" t="s">
        <v>42</v>
      </c>
      <c r="BT109" s="63" t="s">
        <v>42</v>
      </c>
      <c r="BU109" s="63" t="s">
        <v>42</v>
      </c>
      <c r="BV109" s="63" t="s">
        <v>42</v>
      </c>
      <c r="BW109" s="63" t="s">
        <v>39</v>
      </c>
      <c r="BX109" s="63" t="s">
        <v>39</v>
      </c>
      <c r="BY109" s="63" t="s">
        <v>39</v>
      </c>
      <c r="BZ109" s="63" t="s">
        <v>39</v>
      </c>
    </row>
    <row r="110" spans="1:78" s="63" customFormat="1" x14ac:dyDescent="0.3">
      <c r="A110" s="80">
        <v>14159500</v>
      </c>
      <c r="B110" s="63">
        <v>23773009</v>
      </c>
      <c r="C110" s="63" t="s">
        <v>4</v>
      </c>
      <c r="D110" s="81" t="s">
        <v>322</v>
      </c>
      <c r="E110" s="81" t="s">
        <v>221</v>
      </c>
      <c r="F110" s="64"/>
      <c r="G110" s="5">
        <v>0.44</v>
      </c>
      <c r="H110" s="5" t="str">
        <f t="shared" si="68"/>
        <v>NS</v>
      </c>
      <c r="I110" s="5" t="str">
        <f t="shared" si="69"/>
        <v>NS</v>
      </c>
      <c r="J110" s="5" t="str">
        <f t="shared" si="70"/>
        <v>NS</v>
      </c>
      <c r="K110" s="5" t="str">
        <f t="shared" si="71"/>
        <v>S</v>
      </c>
      <c r="L110" s="17">
        <v>-3.1E-2</v>
      </c>
      <c r="M110" s="5" t="str">
        <f t="shared" si="72"/>
        <v>VG</v>
      </c>
      <c r="N110" s="5" t="str">
        <f t="shared" si="73"/>
        <v>NS</v>
      </c>
      <c r="O110" s="5" t="str">
        <f t="shared" si="74"/>
        <v>G</v>
      </c>
      <c r="P110" s="5" t="str">
        <f t="shared" si="75"/>
        <v>NS</v>
      </c>
      <c r="Q110" s="5">
        <v>0.746</v>
      </c>
      <c r="R110" s="5" t="str">
        <f t="shared" si="76"/>
        <v>NS</v>
      </c>
      <c r="S110" s="5" t="str">
        <f t="shared" si="77"/>
        <v>NS</v>
      </c>
      <c r="T110" s="5" t="str">
        <f t="shared" si="78"/>
        <v>NS</v>
      </c>
      <c r="U110" s="5" t="str">
        <f t="shared" si="79"/>
        <v>NS</v>
      </c>
      <c r="V110" s="5">
        <v>0.49</v>
      </c>
      <c r="W110" s="5" t="str">
        <f t="shared" si="80"/>
        <v>NS</v>
      </c>
      <c r="X110" s="5" t="str">
        <f t="shared" si="81"/>
        <v>NS</v>
      </c>
      <c r="Y110" s="5" t="str">
        <f t="shared" si="82"/>
        <v>NS</v>
      </c>
      <c r="Z110" s="5" t="str">
        <f t="shared" si="83"/>
        <v>NS</v>
      </c>
      <c r="AA110" s="82">
        <v>0.484549486618644</v>
      </c>
      <c r="AB110" s="82">
        <v>0.38027639142194303</v>
      </c>
      <c r="AC110" s="82">
        <v>14.799010010840499</v>
      </c>
      <c r="AD110" s="82">
        <v>11.1423348148207</v>
      </c>
      <c r="AE110" s="82">
        <v>0.71794882365065305</v>
      </c>
      <c r="AF110" s="82">
        <v>0.78722525910825403</v>
      </c>
      <c r="AG110" s="82">
        <v>0.54811663774119601</v>
      </c>
      <c r="AH110" s="82">
        <v>0.44309989892837198</v>
      </c>
      <c r="AI110" s="28" t="s">
        <v>42</v>
      </c>
      <c r="AJ110" s="28" t="s">
        <v>39</v>
      </c>
      <c r="AK110" s="28" t="s">
        <v>42</v>
      </c>
      <c r="AL110" s="28" t="s">
        <v>42</v>
      </c>
      <c r="AM110" s="28" t="s">
        <v>39</v>
      </c>
      <c r="AN110" s="28" t="s">
        <v>39</v>
      </c>
      <c r="AO110" s="28" t="s">
        <v>39</v>
      </c>
      <c r="AP110" s="28" t="s">
        <v>39</v>
      </c>
      <c r="AR110" s="83" t="s">
        <v>47</v>
      </c>
      <c r="AS110" s="82">
        <v>0.40612566257357802</v>
      </c>
      <c r="AT110" s="82">
        <v>0.40751170973063899</v>
      </c>
      <c r="AU110" s="82">
        <v>5.8691993738379802</v>
      </c>
      <c r="AV110" s="82">
        <v>5.7095765691048497</v>
      </c>
      <c r="AW110" s="82">
        <v>0.77063242692377099</v>
      </c>
      <c r="AX110" s="82">
        <v>0.76973260959203305</v>
      </c>
      <c r="AY110" s="82">
        <v>0.46674426659517299</v>
      </c>
      <c r="AZ110" s="82">
        <v>0.46657560903393902</v>
      </c>
      <c r="BA110" s="28" t="s">
        <v>39</v>
      </c>
      <c r="BB110" s="28" t="s">
        <v>39</v>
      </c>
      <c r="BC110" s="28" t="s">
        <v>41</v>
      </c>
      <c r="BD110" s="28" t="s">
        <v>41</v>
      </c>
      <c r="BE110" s="28" t="s">
        <v>39</v>
      </c>
      <c r="BF110" s="28" t="s">
        <v>39</v>
      </c>
      <c r="BG110" s="28" t="s">
        <v>39</v>
      </c>
      <c r="BH110" s="28" t="s">
        <v>39</v>
      </c>
      <c r="BI110" s="63">
        <f t="shared" si="84"/>
        <v>1</v>
      </c>
      <c r="BJ110" s="63" t="s">
        <v>47</v>
      </c>
      <c r="BK110" s="82">
        <v>0.46674383178235301</v>
      </c>
      <c r="BL110" s="82">
        <v>0.45150298851383103</v>
      </c>
      <c r="BM110" s="82">
        <v>13.472234338990299</v>
      </c>
      <c r="BN110" s="82">
        <v>11.931418951461501</v>
      </c>
      <c r="BO110" s="82">
        <v>0.730243910085971</v>
      </c>
      <c r="BP110" s="82">
        <v>0.740605840839896</v>
      </c>
      <c r="BQ110" s="82">
        <v>0.52759629043160605</v>
      </c>
      <c r="BR110" s="82">
        <v>0.50919525165995205</v>
      </c>
      <c r="BS110" s="63" t="s">
        <v>42</v>
      </c>
      <c r="BT110" s="63" t="s">
        <v>42</v>
      </c>
      <c r="BU110" s="63" t="s">
        <v>42</v>
      </c>
      <c r="BV110" s="63" t="s">
        <v>42</v>
      </c>
      <c r="BW110" s="63" t="s">
        <v>39</v>
      </c>
      <c r="BX110" s="63" t="s">
        <v>39</v>
      </c>
      <c r="BY110" s="63" t="s">
        <v>39</v>
      </c>
      <c r="BZ110" s="63" t="s">
        <v>39</v>
      </c>
    </row>
    <row r="111" spans="1:78" x14ac:dyDescent="0.3">
      <c r="A111" s="1"/>
      <c r="D111" s="121"/>
      <c r="E111" s="121"/>
      <c r="F111" s="122"/>
      <c r="G111" s="7"/>
      <c r="H111" s="7"/>
      <c r="I111" s="7"/>
      <c r="J111" s="7"/>
      <c r="K111" s="7"/>
      <c r="L111" s="58"/>
      <c r="M111" s="7"/>
      <c r="N111" s="7"/>
      <c r="O111" s="7"/>
      <c r="P111" s="7"/>
      <c r="Q111" s="7"/>
      <c r="R111" s="7"/>
      <c r="S111" s="7"/>
      <c r="T111" s="7"/>
      <c r="U111" s="7"/>
      <c r="AA111" s="24"/>
      <c r="AB111" s="24"/>
      <c r="AC111" s="24"/>
      <c r="AD111" s="24"/>
      <c r="AE111" s="24"/>
      <c r="AF111" s="24"/>
      <c r="AG111" s="24"/>
      <c r="AH111" s="24"/>
      <c r="AI111" s="2"/>
      <c r="AJ111" s="2"/>
      <c r="AK111" s="2"/>
      <c r="AL111" s="2"/>
      <c r="AM111" s="2"/>
      <c r="AN111" s="2"/>
      <c r="AO111" s="2"/>
      <c r="AP111" s="2"/>
      <c r="AR111" s="33"/>
      <c r="AS111" s="24"/>
      <c r="AT111" s="24"/>
      <c r="AU111" s="24"/>
      <c r="AV111" s="24"/>
      <c r="AW111" s="24"/>
      <c r="AX111" s="24"/>
      <c r="AY111" s="24"/>
      <c r="AZ111" s="24"/>
      <c r="BA111" s="2"/>
      <c r="BB111" s="2"/>
      <c r="BC111" s="2"/>
      <c r="BD111" s="2"/>
      <c r="BE111" s="2"/>
      <c r="BF111" s="2"/>
      <c r="BG111" s="2"/>
      <c r="BH111" s="2"/>
      <c r="BK111" s="24"/>
      <c r="BL111" s="24"/>
      <c r="BM111" s="24"/>
      <c r="BN111" s="24"/>
      <c r="BO111" s="24"/>
      <c r="BP111" s="24"/>
      <c r="BQ111" s="24"/>
      <c r="BR111" s="24"/>
    </row>
    <row r="112" spans="1:78" s="50" customFormat="1" x14ac:dyDescent="0.3">
      <c r="A112" s="49" t="s">
        <v>48</v>
      </c>
      <c r="B112" s="50">
        <v>23773411</v>
      </c>
      <c r="C112" s="50" t="s">
        <v>5</v>
      </c>
      <c r="D112" s="50" t="s">
        <v>75</v>
      </c>
      <c r="F112" s="64"/>
      <c r="G112" s="51">
        <v>0.84399999999999997</v>
      </c>
      <c r="H112" s="51" t="str">
        <f t="shared" ref="H112:H143" si="85">IF(G112&gt;0.8,"VG",IF(G112&gt;0.7,"G",IF(G112&gt;0.45,"S","NS")))</f>
        <v>VG</v>
      </c>
      <c r="I112" s="51" t="str">
        <f t="shared" ref="I112:I143" si="86">AJ112</f>
        <v>G</v>
      </c>
      <c r="J112" s="51" t="str">
        <f t="shared" ref="J112:J143" si="87">BB112</f>
        <v>G</v>
      </c>
      <c r="K112" s="51" t="str">
        <f t="shared" ref="K112:K143" si="88">BT112</f>
        <v>G</v>
      </c>
      <c r="L112" s="52">
        <v>-6.0000000000000001E-3</v>
      </c>
      <c r="M112" s="51" t="str">
        <f t="shared" ref="M112:M143" si="89">IF(ABS(L112)&lt;5%,"VG",IF(ABS(L112)&lt;10%,"G",IF(ABS(L112)&lt;15%,"S","NS")))</f>
        <v>VG</v>
      </c>
      <c r="N112" s="51" t="str">
        <f t="shared" ref="N112:N143" si="90">AO112</f>
        <v>VG</v>
      </c>
      <c r="O112" s="51" t="str">
        <f t="shared" ref="O112:O143" si="91">BD112</f>
        <v>NS</v>
      </c>
      <c r="P112" s="51" t="str">
        <f t="shared" ref="P112:P143" si="92">BY112</f>
        <v>VG</v>
      </c>
      <c r="Q112" s="51">
        <v>0.39400000000000002</v>
      </c>
      <c r="R112" s="51" t="str">
        <f t="shared" ref="R112:R143" si="93">IF(Q112&lt;=0.5,"VG",IF(Q112&lt;=0.6,"G",IF(Q112&lt;=0.7,"S","NS")))</f>
        <v>VG</v>
      </c>
      <c r="S112" s="51" t="str">
        <f t="shared" ref="S112:S143" si="94">AN112</f>
        <v>G</v>
      </c>
      <c r="T112" s="51" t="str">
        <f t="shared" ref="T112:T143" si="95">BF112</f>
        <v>G</v>
      </c>
      <c r="U112" s="51" t="str">
        <f t="shared" ref="U112:U143" si="96">BX112</f>
        <v>G</v>
      </c>
      <c r="V112" s="51">
        <v>0.84399999999999997</v>
      </c>
      <c r="W112" s="51" t="str">
        <f t="shared" ref="W112:W143" si="97">IF(V112&gt;0.85,"VG",IF(V112&gt;0.75,"G",IF(V112&gt;0.6,"S","NS")))</f>
        <v>G</v>
      </c>
      <c r="X112" s="51" t="str">
        <f t="shared" ref="X112:X143" si="98">AP112</f>
        <v>G</v>
      </c>
      <c r="Y112" s="51" t="str">
        <f t="shared" ref="Y112:Y143" si="99">BH112</f>
        <v>VG</v>
      </c>
      <c r="Z112" s="51" t="str">
        <f t="shared" ref="Z112:Z143" si="100">BZ112</f>
        <v>VG</v>
      </c>
      <c r="AA112" s="53">
        <v>0.73647635295409697</v>
      </c>
      <c r="AB112" s="53">
        <v>0.71217887307743999</v>
      </c>
      <c r="AC112" s="53">
        <v>27.2620221999235</v>
      </c>
      <c r="AD112" s="53">
        <v>24.524223809741301</v>
      </c>
      <c r="AE112" s="53">
        <v>0.51334554351421302</v>
      </c>
      <c r="AF112" s="53">
        <v>0.53648963356486201</v>
      </c>
      <c r="AG112" s="53">
        <v>0.86031266235227699</v>
      </c>
      <c r="AH112" s="53">
        <v>0.80604704905596902</v>
      </c>
      <c r="AI112" s="54" t="s">
        <v>41</v>
      </c>
      <c r="AJ112" s="54" t="s">
        <v>41</v>
      </c>
      <c r="AK112" s="54" t="s">
        <v>39</v>
      </c>
      <c r="AL112" s="54" t="s">
        <v>39</v>
      </c>
      <c r="AM112" s="54" t="s">
        <v>41</v>
      </c>
      <c r="AN112" s="54" t="s">
        <v>41</v>
      </c>
      <c r="AO112" s="54" t="s">
        <v>43</v>
      </c>
      <c r="AP112" s="54" t="s">
        <v>41</v>
      </c>
      <c r="AR112" s="55" t="s">
        <v>49</v>
      </c>
      <c r="AS112" s="53">
        <v>0.73846200721585697</v>
      </c>
      <c r="AT112" s="53">
        <v>0.73940362028250395</v>
      </c>
      <c r="AU112" s="53">
        <v>26.413443273521001</v>
      </c>
      <c r="AV112" s="53">
        <v>26.218954908900098</v>
      </c>
      <c r="AW112" s="53">
        <v>0.51140785365903696</v>
      </c>
      <c r="AX112" s="53">
        <v>0.510486414821683</v>
      </c>
      <c r="AY112" s="53">
        <v>0.85207820283356694</v>
      </c>
      <c r="AZ112" s="53">
        <v>0.85461743340531704</v>
      </c>
      <c r="BA112" s="54" t="s">
        <v>41</v>
      </c>
      <c r="BB112" s="54" t="s">
        <v>41</v>
      </c>
      <c r="BC112" s="54" t="s">
        <v>39</v>
      </c>
      <c r="BD112" s="54" t="s">
        <v>39</v>
      </c>
      <c r="BE112" s="54" t="s">
        <v>41</v>
      </c>
      <c r="BF112" s="54" t="s">
        <v>41</v>
      </c>
      <c r="BG112" s="54" t="s">
        <v>43</v>
      </c>
      <c r="BH112" s="54" t="s">
        <v>43</v>
      </c>
      <c r="BI112" s="50">
        <f t="shared" ref="BI112:BI143" si="101">IF(BJ112=AR112,1,0)</f>
        <v>1</v>
      </c>
      <c r="BJ112" s="50" t="s">
        <v>49</v>
      </c>
      <c r="BK112" s="53">
        <v>0.739728356583635</v>
      </c>
      <c r="BL112" s="53">
        <v>0.74088756788968202</v>
      </c>
      <c r="BM112" s="53">
        <v>26.943030662540899</v>
      </c>
      <c r="BN112" s="53">
        <v>26.625025595358</v>
      </c>
      <c r="BO112" s="53">
        <v>0.51016825010614397</v>
      </c>
      <c r="BP112" s="53">
        <v>0.50903087539983105</v>
      </c>
      <c r="BQ112" s="53">
        <v>0.85983829217951901</v>
      </c>
      <c r="BR112" s="53">
        <v>0.86117403136036696</v>
      </c>
      <c r="BS112" s="50" t="s">
        <v>41</v>
      </c>
      <c r="BT112" s="50" t="s">
        <v>41</v>
      </c>
      <c r="BU112" s="50" t="s">
        <v>39</v>
      </c>
      <c r="BV112" s="50" t="s">
        <v>39</v>
      </c>
      <c r="BW112" s="50" t="s">
        <v>41</v>
      </c>
      <c r="BX112" s="50" t="s">
        <v>41</v>
      </c>
      <c r="BY112" s="50" t="s">
        <v>43</v>
      </c>
      <c r="BZ112" s="50" t="s">
        <v>43</v>
      </c>
    </row>
    <row r="113" spans="1:78" s="50" customFormat="1" x14ac:dyDescent="0.3">
      <c r="A113" s="49" t="s">
        <v>48</v>
      </c>
      <c r="B113" s="50">
        <v>23773411</v>
      </c>
      <c r="C113" s="50" t="s">
        <v>5</v>
      </c>
      <c r="D113" s="50" t="s">
        <v>81</v>
      </c>
      <c r="F113" s="64"/>
      <c r="G113" s="51">
        <v>0.81</v>
      </c>
      <c r="H113" s="51" t="str">
        <f t="shared" si="85"/>
        <v>VG</v>
      </c>
      <c r="I113" s="51" t="str">
        <f t="shared" si="86"/>
        <v>G</v>
      </c>
      <c r="J113" s="51" t="str">
        <f t="shared" si="87"/>
        <v>G</v>
      </c>
      <c r="K113" s="51" t="str">
        <f t="shared" si="88"/>
        <v>G</v>
      </c>
      <c r="L113" s="52">
        <v>-6.2E-2</v>
      </c>
      <c r="M113" s="51" t="str">
        <f t="shared" si="89"/>
        <v>G</v>
      </c>
      <c r="N113" s="51" t="str">
        <f t="shared" si="90"/>
        <v>VG</v>
      </c>
      <c r="O113" s="51" t="str">
        <f t="shared" si="91"/>
        <v>NS</v>
      </c>
      <c r="P113" s="51" t="str">
        <f t="shared" si="92"/>
        <v>VG</v>
      </c>
      <c r="Q113" s="51">
        <v>0.44</v>
      </c>
      <c r="R113" s="51" t="str">
        <f t="shared" si="93"/>
        <v>VG</v>
      </c>
      <c r="S113" s="51" t="str">
        <f t="shared" si="94"/>
        <v>G</v>
      </c>
      <c r="T113" s="51" t="str">
        <f t="shared" si="95"/>
        <v>G</v>
      </c>
      <c r="U113" s="51" t="str">
        <f t="shared" si="96"/>
        <v>G</v>
      </c>
      <c r="V113" s="51">
        <v>0.81</v>
      </c>
      <c r="W113" s="51" t="str">
        <f t="shared" si="97"/>
        <v>G</v>
      </c>
      <c r="X113" s="51" t="str">
        <f t="shared" si="98"/>
        <v>G</v>
      </c>
      <c r="Y113" s="51" t="str">
        <f t="shared" si="99"/>
        <v>VG</v>
      </c>
      <c r="Z113" s="51" t="str">
        <f t="shared" si="100"/>
        <v>VG</v>
      </c>
      <c r="AA113" s="53">
        <v>0.73647635295409697</v>
      </c>
      <c r="AB113" s="53">
        <v>0.71217887307743999</v>
      </c>
      <c r="AC113" s="53">
        <v>27.2620221999235</v>
      </c>
      <c r="AD113" s="53">
        <v>24.524223809741301</v>
      </c>
      <c r="AE113" s="53">
        <v>0.51334554351421302</v>
      </c>
      <c r="AF113" s="53">
        <v>0.53648963356486201</v>
      </c>
      <c r="AG113" s="53">
        <v>0.86031266235227699</v>
      </c>
      <c r="AH113" s="53">
        <v>0.80604704905596902</v>
      </c>
      <c r="AI113" s="54" t="s">
        <v>41</v>
      </c>
      <c r="AJ113" s="54" t="s">
        <v>41</v>
      </c>
      <c r="AK113" s="54" t="s">
        <v>39</v>
      </c>
      <c r="AL113" s="54" t="s">
        <v>39</v>
      </c>
      <c r="AM113" s="54" t="s">
        <v>41</v>
      </c>
      <c r="AN113" s="54" t="s">
        <v>41</v>
      </c>
      <c r="AO113" s="54" t="s">
        <v>43</v>
      </c>
      <c r="AP113" s="54" t="s">
        <v>41</v>
      </c>
      <c r="AR113" s="55" t="s">
        <v>49</v>
      </c>
      <c r="AS113" s="53">
        <v>0.73846200721585697</v>
      </c>
      <c r="AT113" s="53">
        <v>0.73940362028250395</v>
      </c>
      <c r="AU113" s="53">
        <v>26.413443273521001</v>
      </c>
      <c r="AV113" s="53">
        <v>26.218954908900098</v>
      </c>
      <c r="AW113" s="53">
        <v>0.51140785365903696</v>
      </c>
      <c r="AX113" s="53">
        <v>0.510486414821683</v>
      </c>
      <c r="AY113" s="53">
        <v>0.85207820283356694</v>
      </c>
      <c r="AZ113" s="53">
        <v>0.85461743340531704</v>
      </c>
      <c r="BA113" s="54" t="s">
        <v>41</v>
      </c>
      <c r="BB113" s="54" t="s">
        <v>41</v>
      </c>
      <c r="BC113" s="54" t="s">
        <v>39</v>
      </c>
      <c r="BD113" s="54" t="s">
        <v>39</v>
      </c>
      <c r="BE113" s="54" t="s">
        <v>41</v>
      </c>
      <c r="BF113" s="54" t="s">
        <v>41</v>
      </c>
      <c r="BG113" s="54" t="s">
        <v>43</v>
      </c>
      <c r="BH113" s="54" t="s">
        <v>43</v>
      </c>
      <c r="BI113" s="50">
        <f t="shared" si="101"/>
        <v>1</v>
      </c>
      <c r="BJ113" s="50" t="s">
        <v>49</v>
      </c>
      <c r="BK113" s="53">
        <v>0.739728356583635</v>
      </c>
      <c r="BL113" s="53">
        <v>0.74088756788968202</v>
      </c>
      <c r="BM113" s="53">
        <v>26.943030662540899</v>
      </c>
      <c r="BN113" s="53">
        <v>26.625025595358</v>
      </c>
      <c r="BO113" s="53">
        <v>0.51016825010614397</v>
      </c>
      <c r="BP113" s="53">
        <v>0.50903087539983105</v>
      </c>
      <c r="BQ113" s="53">
        <v>0.85983829217951901</v>
      </c>
      <c r="BR113" s="53">
        <v>0.86117403136036696</v>
      </c>
      <c r="BS113" s="50" t="s">
        <v>41</v>
      </c>
      <c r="BT113" s="50" t="s">
        <v>41</v>
      </c>
      <c r="BU113" s="50" t="s">
        <v>39</v>
      </c>
      <c r="BV113" s="50" t="s">
        <v>39</v>
      </c>
      <c r="BW113" s="50" t="s">
        <v>41</v>
      </c>
      <c r="BX113" s="50" t="s">
        <v>41</v>
      </c>
      <c r="BY113" s="50" t="s">
        <v>43</v>
      </c>
      <c r="BZ113" s="50" t="s">
        <v>43</v>
      </c>
    </row>
    <row r="114" spans="1:78" s="50" customFormat="1" x14ac:dyDescent="0.3">
      <c r="A114" s="49" t="s">
        <v>48</v>
      </c>
      <c r="B114" s="50">
        <v>23773411</v>
      </c>
      <c r="C114" s="50" t="s">
        <v>5</v>
      </c>
      <c r="D114" s="50" t="s">
        <v>87</v>
      </c>
      <c r="F114" s="64"/>
      <c r="G114" s="51">
        <v>0.81</v>
      </c>
      <c r="H114" s="51" t="str">
        <f t="shared" si="85"/>
        <v>VG</v>
      </c>
      <c r="I114" s="51" t="str">
        <f t="shared" si="86"/>
        <v>G</v>
      </c>
      <c r="J114" s="51" t="str">
        <f t="shared" si="87"/>
        <v>G</v>
      </c>
      <c r="K114" s="51" t="str">
        <f t="shared" si="88"/>
        <v>G</v>
      </c>
      <c r="L114" s="52">
        <v>-6.2E-2</v>
      </c>
      <c r="M114" s="51" t="str">
        <f t="shared" si="89"/>
        <v>G</v>
      </c>
      <c r="N114" s="51" t="str">
        <f t="shared" si="90"/>
        <v>VG</v>
      </c>
      <c r="O114" s="51" t="str">
        <f t="shared" si="91"/>
        <v>NS</v>
      </c>
      <c r="P114" s="51" t="str">
        <f t="shared" si="92"/>
        <v>VG</v>
      </c>
      <c r="Q114" s="51">
        <v>0.44</v>
      </c>
      <c r="R114" s="51" t="str">
        <f t="shared" si="93"/>
        <v>VG</v>
      </c>
      <c r="S114" s="51" t="str">
        <f t="shared" si="94"/>
        <v>G</v>
      </c>
      <c r="T114" s="51" t="str">
        <f t="shared" si="95"/>
        <v>G</v>
      </c>
      <c r="U114" s="51" t="str">
        <f t="shared" si="96"/>
        <v>G</v>
      </c>
      <c r="V114" s="51">
        <v>0.81</v>
      </c>
      <c r="W114" s="51" t="str">
        <f t="shared" si="97"/>
        <v>G</v>
      </c>
      <c r="X114" s="51" t="str">
        <f t="shared" si="98"/>
        <v>G</v>
      </c>
      <c r="Y114" s="51" t="str">
        <f t="shared" si="99"/>
        <v>VG</v>
      </c>
      <c r="Z114" s="51" t="str">
        <f t="shared" si="100"/>
        <v>VG</v>
      </c>
      <c r="AA114" s="53">
        <v>0.73647635295409697</v>
      </c>
      <c r="AB114" s="53">
        <v>0.71217887307743999</v>
      </c>
      <c r="AC114" s="53">
        <v>27.2620221999235</v>
      </c>
      <c r="AD114" s="53">
        <v>24.524223809741301</v>
      </c>
      <c r="AE114" s="53">
        <v>0.51334554351421302</v>
      </c>
      <c r="AF114" s="53">
        <v>0.53648963356486201</v>
      </c>
      <c r="AG114" s="53">
        <v>0.86031266235227699</v>
      </c>
      <c r="AH114" s="53">
        <v>0.80604704905596902</v>
      </c>
      <c r="AI114" s="54" t="s">
        <v>41</v>
      </c>
      <c r="AJ114" s="54" t="s">
        <v>41</v>
      </c>
      <c r="AK114" s="54" t="s">
        <v>39</v>
      </c>
      <c r="AL114" s="54" t="s">
        <v>39</v>
      </c>
      <c r="AM114" s="54" t="s">
        <v>41</v>
      </c>
      <c r="AN114" s="54" t="s">
        <v>41</v>
      </c>
      <c r="AO114" s="54" t="s">
        <v>43</v>
      </c>
      <c r="AP114" s="54" t="s">
        <v>41</v>
      </c>
      <c r="AR114" s="55" t="s">
        <v>49</v>
      </c>
      <c r="AS114" s="53">
        <v>0.73846200721585697</v>
      </c>
      <c r="AT114" s="53">
        <v>0.73940362028250395</v>
      </c>
      <c r="AU114" s="53">
        <v>26.413443273521001</v>
      </c>
      <c r="AV114" s="53">
        <v>26.218954908900098</v>
      </c>
      <c r="AW114" s="53">
        <v>0.51140785365903696</v>
      </c>
      <c r="AX114" s="53">
        <v>0.510486414821683</v>
      </c>
      <c r="AY114" s="53">
        <v>0.85207820283356694</v>
      </c>
      <c r="AZ114" s="53">
        <v>0.85461743340531704</v>
      </c>
      <c r="BA114" s="54" t="s">
        <v>41</v>
      </c>
      <c r="BB114" s="54" t="s">
        <v>41</v>
      </c>
      <c r="BC114" s="54" t="s">
        <v>39</v>
      </c>
      <c r="BD114" s="54" t="s">
        <v>39</v>
      </c>
      <c r="BE114" s="54" t="s">
        <v>41</v>
      </c>
      <c r="BF114" s="54" t="s">
        <v>41</v>
      </c>
      <c r="BG114" s="54" t="s">
        <v>43</v>
      </c>
      <c r="BH114" s="54" t="s">
        <v>43</v>
      </c>
      <c r="BI114" s="50">
        <f t="shared" si="101"/>
        <v>1</v>
      </c>
      <c r="BJ114" s="50" t="s">
        <v>49</v>
      </c>
      <c r="BK114" s="53">
        <v>0.739728356583635</v>
      </c>
      <c r="BL114" s="53">
        <v>0.74088756788968202</v>
      </c>
      <c r="BM114" s="53">
        <v>26.943030662540899</v>
      </c>
      <c r="BN114" s="53">
        <v>26.625025595358</v>
      </c>
      <c r="BO114" s="53">
        <v>0.51016825010614397</v>
      </c>
      <c r="BP114" s="53">
        <v>0.50903087539983105</v>
      </c>
      <c r="BQ114" s="53">
        <v>0.85983829217951901</v>
      </c>
      <c r="BR114" s="53">
        <v>0.86117403136036696</v>
      </c>
      <c r="BS114" s="50" t="s">
        <v>41</v>
      </c>
      <c r="BT114" s="50" t="s">
        <v>41</v>
      </c>
      <c r="BU114" s="50" t="s">
        <v>39</v>
      </c>
      <c r="BV114" s="50" t="s">
        <v>39</v>
      </c>
      <c r="BW114" s="50" t="s">
        <v>41</v>
      </c>
      <c r="BX114" s="50" t="s">
        <v>41</v>
      </c>
      <c r="BY114" s="50" t="s">
        <v>43</v>
      </c>
      <c r="BZ114" s="50" t="s">
        <v>43</v>
      </c>
    </row>
    <row r="115" spans="1:78" s="50" customFormat="1" x14ac:dyDescent="0.3">
      <c r="A115" s="49" t="s">
        <v>48</v>
      </c>
      <c r="B115" s="50">
        <v>23773411</v>
      </c>
      <c r="C115" s="50" t="s">
        <v>5</v>
      </c>
      <c r="D115" s="50" t="s">
        <v>88</v>
      </c>
      <c r="F115" s="64"/>
      <c r="G115" s="51">
        <v>0.81</v>
      </c>
      <c r="H115" s="51" t="str">
        <f t="shared" si="85"/>
        <v>VG</v>
      </c>
      <c r="I115" s="51" t="str">
        <f t="shared" si="86"/>
        <v>G</v>
      </c>
      <c r="J115" s="51" t="str">
        <f t="shared" si="87"/>
        <v>G</v>
      </c>
      <c r="K115" s="51" t="str">
        <f t="shared" si="88"/>
        <v>G</v>
      </c>
      <c r="L115" s="52">
        <v>-1E-3</v>
      </c>
      <c r="M115" s="51" t="str">
        <f t="shared" si="89"/>
        <v>VG</v>
      </c>
      <c r="N115" s="51" t="str">
        <f t="shared" si="90"/>
        <v>VG</v>
      </c>
      <c r="O115" s="51" t="str">
        <f t="shared" si="91"/>
        <v>NS</v>
      </c>
      <c r="P115" s="51" t="str">
        <f t="shared" si="92"/>
        <v>VG</v>
      </c>
      <c r="Q115" s="51">
        <v>0.43</v>
      </c>
      <c r="R115" s="51" t="str">
        <f t="shared" si="93"/>
        <v>VG</v>
      </c>
      <c r="S115" s="51" t="str">
        <f t="shared" si="94"/>
        <v>G</v>
      </c>
      <c r="T115" s="51" t="str">
        <f t="shared" si="95"/>
        <v>G</v>
      </c>
      <c r="U115" s="51" t="str">
        <f t="shared" si="96"/>
        <v>G</v>
      </c>
      <c r="V115" s="89">
        <v>0.81</v>
      </c>
      <c r="W115" s="51" t="str">
        <f t="shared" si="97"/>
        <v>G</v>
      </c>
      <c r="X115" s="51" t="str">
        <f t="shared" si="98"/>
        <v>G</v>
      </c>
      <c r="Y115" s="51" t="str">
        <f t="shared" si="99"/>
        <v>VG</v>
      </c>
      <c r="Z115" s="51" t="str">
        <f t="shared" si="100"/>
        <v>VG</v>
      </c>
      <c r="AA115" s="53">
        <v>0.73647635295409697</v>
      </c>
      <c r="AB115" s="53">
        <v>0.71217887307743999</v>
      </c>
      <c r="AC115" s="53">
        <v>27.2620221999235</v>
      </c>
      <c r="AD115" s="53">
        <v>24.524223809741301</v>
      </c>
      <c r="AE115" s="53">
        <v>0.51334554351421302</v>
      </c>
      <c r="AF115" s="53">
        <v>0.53648963356486201</v>
      </c>
      <c r="AG115" s="53">
        <v>0.86031266235227699</v>
      </c>
      <c r="AH115" s="53">
        <v>0.80604704905596902</v>
      </c>
      <c r="AI115" s="54" t="s">
        <v>41</v>
      </c>
      <c r="AJ115" s="54" t="s">
        <v>41</v>
      </c>
      <c r="AK115" s="54" t="s">
        <v>39</v>
      </c>
      <c r="AL115" s="54" t="s">
        <v>39</v>
      </c>
      <c r="AM115" s="54" t="s">
        <v>41</v>
      </c>
      <c r="AN115" s="54" t="s">
        <v>41</v>
      </c>
      <c r="AO115" s="54" t="s">
        <v>43</v>
      </c>
      <c r="AP115" s="54" t="s">
        <v>41</v>
      </c>
      <c r="AR115" s="55" t="s">
        <v>49</v>
      </c>
      <c r="AS115" s="53">
        <v>0.73846200721585697</v>
      </c>
      <c r="AT115" s="53">
        <v>0.73940362028250395</v>
      </c>
      <c r="AU115" s="53">
        <v>26.413443273521001</v>
      </c>
      <c r="AV115" s="53">
        <v>26.218954908900098</v>
      </c>
      <c r="AW115" s="53">
        <v>0.51140785365903696</v>
      </c>
      <c r="AX115" s="53">
        <v>0.510486414821683</v>
      </c>
      <c r="AY115" s="53">
        <v>0.85207820283356694</v>
      </c>
      <c r="AZ115" s="53">
        <v>0.85461743340531704</v>
      </c>
      <c r="BA115" s="54" t="s">
        <v>41</v>
      </c>
      <c r="BB115" s="54" t="s">
        <v>41</v>
      </c>
      <c r="BC115" s="54" t="s">
        <v>39</v>
      </c>
      <c r="BD115" s="54" t="s">
        <v>39</v>
      </c>
      <c r="BE115" s="54" t="s">
        <v>41</v>
      </c>
      <c r="BF115" s="54" t="s">
        <v>41</v>
      </c>
      <c r="BG115" s="54" t="s">
        <v>43</v>
      </c>
      <c r="BH115" s="54" t="s">
        <v>43</v>
      </c>
      <c r="BI115" s="50">
        <f t="shared" si="101"/>
        <v>1</v>
      </c>
      <c r="BJ115" s="50" t="s">
        <v>49</v>
      </c>
      <c r="BK115" s="53">
        <v>0.739728356583635</v>
      </c>
      <c r="BL115" s="53">
        <v>0.74088756788968202</v>
      </c>
      <c r="BM115" s="53">
        <v>26.943030662540899</v>
      </c>
      <c r="BN115" s="53">
        <v>26.625025595358</v>
      </c>
      <c r="BO115" s="53">
        <v>0.51016825010614397</v>
      </c>
      <c r="BP115" s="53">
        <v>0.50903087539983105</v>
      </c>
      <c r="BQ115" s="53">
        <v>0.85983829217951901</v>
      </c>
      <c r="BR115" s="53">
        <v>0.86117403136036696</v>
      </c>
      <c r="BS115" s="50" t="s">
        <v>41</v>
      </c>
      <c r="BT115" s="50" t="s">
        <v>41</v>
      </c>
      <c r="BU115" s="50" t="s">
        <v>39</v>
      </c>
      <c r="BV115" s="50" t="s">
        <v>39</v>
      </c>
      <c r="BW115" s="50" t="s">
        <v>41</v>
      </c>
      <c r="BX115" s="50" t="s">
        <v>41</v>
      </c>
      <c r="BY115" s="50" t="s">
        <v>43</v>
      </c>
      <c r="BZ115" s="50" t="s">
        <v>43</v>
      </c>
    </row>
    <row r="116" spans="1:78" s="50" customFormat="1" x14ac:dyDescent="0.3">
      <c r="A116" s="49" t="s">
        <v>48</v>
      </c>
      <c r="B116" s="50">
        <v>23773411</v>
      </c>
      <c r="C116" s="50" t="s">
        <v>5</v>
      </c>
      <c r="D116" s="50" t="s">
        <v>89</v>
      </c>
      <c r="F116" s="64"/>
      <c r="G116" s="51">
        <v>0.8</v>
      </c>
      <c r="H116" s="51" t="str">
        <f t="shared" si="85"/>
        <v>G</v>
      </c>
      <c r="I116" s="51" t="str">
        <f t="shared" si="86"/>
        <v>G</v>
      </c>
      <c r="J116" s="51" t="str">
        <f t="shared" si="87"/>
        <v>G</v>
      </c>
      <c r="K116" s="51" t="str">
        <f t="shared" si="88"/>
        <v>G</v>
      </c>
      <c r="L116" s="52">
        <v>8.6999999999999994E-2</v>
      </c>
      <c r="M116" s="51" t="str">
        <f t="shared" si="89"/>
        <v>G</v>
      </c>
      <c r="N116" s="51" t="str">
        <f t="shared" si="90"/>
        <v>VG</v>
      </c>
      <c r="O116" s="51" t="str">
        <f t="shared" si="91"/>
        <v>NS</v>
      </c>
      <c r="P116" s="51" t="str">
        <f t="shared" si="92"/>
        <v>VG</v>
      </c>
      <c r="Q116" s="51">
        <v>0.44</v>
      </c>
      <c r="R116" s="51" t="str">
        <f t="shared" si="93"/>
        <v>VG</v>
      </c>
      <c r="S116" s="51" t="str">
        <f t="shared" si="94"/>
        <v>G</v>
      </c>
      <c r="T116" s="51" t="str">
        <f t="shared" si="95"/>
        <v>G</v>
      </c>
      <c r="U116" s="51" t="str">
        <f t="shared" si="96"/>
        <v>G</v>
      </c>
      <c r="V116" s="89">
        <v>0.81</v>
      </c>
      <c r="W116" s="51" t="str">
        <f t="shared" si="97"/>
        <v>G</v>
      </c>
      <c r="X116" s="51" t="str">
        <f t="shared" si="98"/>
        <v>G</v>
      </c>
      <c r="Y116" s="51" t="str">
        <f t="shared" si="99"/>
        <v>VG</v>
      </c>
      <c r="Z116" s="51" t="str">
        <f t="shared" si="100"/>
        <v>VG</v>
      </c>
      <c r="AA116" s="53">
        <v>0.73647635295409697</v>
      </c>
      <c r="AB116" s="53">
        <v>0.71217887307743999</v>
      </c>
      <c r="AC116" s="53">
        <v>27.2620221999235</v>
      </c>
      <c r="AD116" s="53">
        <v>24.524223809741301</v>
      </c>
      <c r="AE116" s="53">
        <v>0.51334554351421302</v>
      </c>
      <c r="AF116" s="53">
        <v>0.53648963356486201</v>
      </c>
      <c r="AG116" s="53">
        <v>0.86031266235227699</v>
      </c>
      <c r="AH116" s="53">
        <v>0.80604704905596902</v>
      </c>
      <c r="AI116" s="54" t="s">
        <v>41</v>
      </c>
      <c r="AJ116" s="54" t="s">
        <v>41</v>
      </c>
      <c r="AK116" s="54" t="s">
        <v>39</v>
      </c>
      <c r="AL116" s="54" t="s">
        <v>39</v>
      </c>
      <c r="AM116" s="54" t="s">
        <v>41</v>
      </c>
      <c r="AN116" s="54" t="s">
        <v>41</v>
      </c>
      <c r="AO116" s="54" t="s">
        <v>43</v>
      </c>
      <c r="AP116" s="54" t="s">
        <v>41</v>
      </c>
      <c r="AR116" s="55" t="s">
        <v>49</v>
      </c>
      <c r="AS116" s="53">
        <v>0.73846200721585697</v>
      </c>
      <c r="AT116" s="53">
        <v>0.73940362028250395</v>
      </c>
      <c r="AU116" s="53">
        <v>26.413443273521001</v>
      </c>
      <c r="AV116" s="53">
        <v>26.218954908900098</v>
      </c>
      <c r="AW116" s="53">
        <v>0.51140785365903696</v>
      </c>
      <c r="AX116" s="53">
        <v>0.510486414821683</v>
      </c>
      <c r="AY116" s="53">
        <v>0.85207820283356694</v>
      </c>
      <c r="AZ116" s="53">
        <v>0.85461743340531704</v>
      </c>
      <c r="BA116" s="54" t="s">
        <v>41</v>
      </c>
      <c r="BB116" s="54" t="s">
        <v>41</v>
      </c>
      <c r="BC116" s="54" t="s">
        <v>39</v>
      </c>
      <c r="BD116" s="54" t="s">
        <v>39</v>
      </c>
      <c r="BE116" s="54" t="s">
        <v>41</v>
      </c>
      <c r="BF116" s="54" t="s">
        <v>41</v>
      </c>
      <c r="BG116" s="54" t="s">
        <v>43</v>
      </c>
      <c r="BH116" s="54" t="s">
        <v>43</v>
      </c>
      <c r="BI116" s="50">
        <f t="shared" si="101"/>
        <v>1</v>
      </c>
      <c r="BJ116" s="50" t="s">
        <v>49</v>
      </c>
      <c r="BK116" s="53">
        <v>0.739728356583635</v>
      </c>
      <c r="BL116" s="53">
        <v>0.74088756788968202</v>
      </c>
      <c r="BM116" s="53">
        <v>26.943030662540899</v>
      </c>
      <c r="BN116" s="53">
        <v>26.625025595358</v>
      </c>
      <c r="BO116" s="53">
        <v>0.51016825010614397</v>
      </c>
      <c r="BP116" s="53">
        <v>0.50903087539983105</v>
      </c>
      <c r="BQ116" s="53">
        <v>0.85983829217951901</v>
      </c>
      <c r="BR116" s="53">
        <v>0.86117403136036696</v>
      </c>
      <c r="BS116" s="50" t="s">
        <v>41</v>
      </c>
      <c r="BT116" s="50" t="s">
        <v>41</v>
      </c>
      <c r="BU116" s="50" t="s">
        <v>39</v>
      </c>
      <c r="BV116" s="50" t="s">
        <v>39</v>
      </c>
      <c r="BW116" s="50" t="s">
        <v>41</v>
      </c>
      <c r="BX116" s="50" t="s">
        <v>41</v>
      </c>
      <c r="BY116" s="50" t="s">
        <v>43</v>
      </c>
      <c r="BZ116" s="50" t="s">
        <v>43</v>
      </c>
    </row>
    <row r="117" spans="1:78" s="34" customFormat="1" x14ac:dyDescent="0.3">
      <c r="A117" s="35" t="s">
        <v>48</v>
      </c>
      <c r="B117" s="34">
        <v>23773411</v>
      </c>
      <c r="C117" s="34" t="s">
        <v>5</v>
      </c>
      <c r="D117" s="34" t="s">
        <v>105</v>
      </c>
      <c r="F117" s="86"/>
      <c r="G117" s="36">
        <v>0.83</v>
      </c>
      <c r="H117" s="36" t="str">
        <f t="shared" si="85"/>
        <v>VG</v>
      </c>
      <c r="I117" s="36" t="str">
        <f t="shared" si="86"/>
        <v>G</v>
      </c>
      <c r="J117" s="36" t="str">
        <f t="shared" si="87"/>
        <v>G</v>
      </c>
      <c r="K117" s="36" t="str">
        <f t="shared" si="88"/>
        <v>G</v>
      </c>
      <c r="L117" s="37">
        <v>0.151</v>
      </c>
      <c r="M117" s="36" t="str">
        <f t="shared" si="89"/>
        <v>NS</v>
      </c>
      <c r="N117" s="36" t="str">
        <f t="shared" si="90"/>
        <v>VG</v>
      </c>
      <c r="O117" s="36" t="str">
        <f t="shared" si="91"/>
        <v>NS</v>
      </c>
      <c r="P117" s="36" t="str">
        <f t="shared" si="92"/>
        <v>VG</v>
      </c>
      <c r="Q117" s="36">
        <v>0.41</v>
      </c>
      <c r="R117" s="36" t="str">
        <f t="shared" si="93"/>
        <v>VG</v>
      </c>
      <c r="S117" s="36" t="str">
        <f t="shared" si="94"/>
        <v>G</v>
      </c>
      <c r="T117" s="36" t="str">
        <f t="shared" si="95"/>
        <v>G</v>
      </c>
      <c r="U117" s="36" t="str">
        <f t="shared" si="96"/>
        <v>G</v>
      </c>
      <c r="V117" s="97">
        <v>0.85</v>
      </c>
      <c r="W117" s="36" t="str">
        <f t="shared" si="97"/>
        <v>G</v>
      </c>
      <c r="X117" s="36" t="str">
        <f t="shared" si="98"/>
        <v>G</v>
      </c>
      <c r="Y117" s="36" t="str">
        <f t="shared" si="99"/>
        <v>VG</v>
      </c>
      <c r="Z117" s="36" t="str">
        <f t="shared" si="100"/>
        <v>VG</v>
      </c>
      <c r="AA117" s="38">
        <v>0.73647635295409697</v>
      </c>
      <c r="AB117" s="38">
        <v>0.71217887307743999</v>
      </c>
      <c r="AC117" s="38">
        <v>27.2620221999235</v>
      </c>
      <c r="AD117" s="38">
        <v>24.524223809741301</v>
      </c>
      <c r="AE117" s="38">
        <v>0.51334554351421302</v>
      </c>
      <c r="AF117" s="38">
        <v>0.53648963356486201</v>
      </c>
      <c r="AG117" s="38">
        <v>0.86031266235227699</v>
      </c>
      <c r="AH117" s="38">
        <v>0.80604704905596902</v>
      </c>
      <c r="AI117" s="39" t="s">
        <v>41</v>
      </c>
      <c r="AJ117" s="39" t="s">
        <v>41</v>
      </c>
      <c r="AK117" s="39" t="s">
        <v>39</v>
      </c>
      <c r="AL117" s="39" t="s">
        <v>39</v>
      </c>
      <c r="AM117" s="39" t="s">
        <v>41</v>
      </c>
      <c r="AN117" s="39" t="s">
        <v>41</v>
      </c>
      <c r="AO117" s="39" t="s">
        <v>43</v>
      </c>
      <c r="AP117" s="39" t="s">
        <v>41</v>
      </c>
      <c r="AR117" s="40" t="s">
        <v>49</v>
      </c>
      <c r="AS117" s="38">
        <v>0.73846200721585697</v>
      </c>
      <c r="AT117" s="38">
        <v>0.73940362028250395</v>
      </c>
      <c r="AU117" s="38">
        <v>26.413443273521001</v>
      </c>
      <c r="AV117" s="38">
        <v>26.218954908900098</v>
      </c>
      <c r="AW117" s="38">
        <v>0.51140785365903696</v>
      </c>
      <c r="AX117" s="38">
        <v>0.510486414821683</v>
      </c>
      <c r="AY117" s="38">
        <v>0.85207820283356694</v>
      </c>
      <c r="AZ117" s="38">
        <v>0.85461743340531704</v>
      </c>
      <c r="BA117" s="39" t="s">
        <v>41</v>
      </c>
      <c r="BB117" s="39" t="s">
        <v>41</v>
      </c>
      <c r="BC117" s="39" t="s">
        <v>39</v>
      </c>
      <c r="BD117" s="39" t="s">
        <v>39</v>
      </c>
      <c r="BE117" s="39" t="s">
        <v>41</v>
      </c>
      <c r="BF117" s="39" t="s">
        <v>41</v>
      </c>
      <c r="BG117" s="39" t="s">
        <v>43</v>
      </c>
      <c r="BH117" s="39" t="s">
        <v>43</v>
      </c>
      <c r="BI117" s="34">
        <f t="shared" si="101"/>
        <v>1</v>
      </c>
      <c r="BJ117" s="34" t="s">
        <v>49</v>
      </c>
      <c r="BK117" s="38">
        <v>0.739728356583635</v>
      </c>
      <c r="BL117" s="38">
        <v>0.74088756788968202</v>
      </c>
      <c r="BM117" s="38">
        <v>26.943030662540899</v>
      </c>
      <c r="BN117" s="38">
        <v>26.625025595358</v>
      </c>
      <c r="BO117" s="38">
        <v>0.51016825010614397</v>
      </c>
      <c r="BP117" s="38">
        <v>0.50903087539983105</v>
      </c>
      <c r="BQ117" s="38">
        <v>0.85983829217951901</v>
      </c>
      <c r="BR117" s="38">
        <v>0.86117403136036696</v>
      </c>
      <c r="BS117" s="34" t="s">
        <v>41</v>
      </c>
      <c r="BT117" s="34" t="s">
        <v>41</v>
      </c>
      <c r="BU117" s="34" t="s">
        <v>39</v>
      </c>
      <c r="BV117" s="34" t="s">
        <v>39</v>
      </c>
      <c r="BW117" s="34" t="s">
        <v>41</v>
      </c>
      <c r="BX117" s="34" t="s">
        <v>41</v>
      </c>
      <c r="BY117" s="34" t="s">
        <v>43</v>
      </c>
      <c r="BZ117" s="34" t="s">
        <v>43</v>
      </c>
    </row>
    <row r="118" spans="1:78" s="50" customFormat="1" x14ac:dyDescent="0.3">
      <c r="A118" s="49" t="s">
        <v>48</v>
      </c>
      <c r="B118" s="50">
        <v>23773411</v>
      </c>
      <c r="C118" s="50" t="s">
        <v>5</v>
      </c>
      <c r="D118" s="50" t="s">
        <v>106</v>
      </c>
      <c r="F118" s="65"/>
      <c r="G118" s="51">
        <v>0.84</v>
      </c>
      <c r="H118" s="51" t="str">
        <f t="shared" si="85"/>
        <v>VG</v>
      </c>
      <c r="I118" s="51" t="str">
        <f t="shared" si="86"/>
        <v>G</v>
      </c>
      <c r="J118" s="51" t="str">
        <f t="shared" si="87"/>
        <v>G</v>
      </c>
      <c r="K118" s="51" t="str">
        <f t="shared" si="88"/>
        <v>G</v>
      </c>
      <c r="L118" s="52">
        <v>0.124</v>
      </c>
      <c r="M118" s="51" t="str">
        <f t="shared" si="89"/>
        <v>S</v>
      </c>
      <c r="N118" s="51" t="str">
        <f t="shared" si="90"/>
        <v>VG</v>
      </c>
      <c r="O118" s="51" t="str">
        <f t="shared" si="91"/>
        <v>NS</v>
      </c>
      <c r="P118" s="51" t="str">
        <f t="shared" si="92"/>
        <v>VG</v>
      </c>
      <c r="Q118" s="51">
        <v>0.4</v>
      </c>
      <c r="R118" s="51" t="str">
        <f t="shared" si="93"/>
        <v>VG</v>
      </c>
      <c r="S118" s="51" t="str">
        <f t="shared" si="94"/>
        <v>G</v>
      </c>
      <c r="T118" s="51" t="str">
        <f t="shared" si="95"/>
        <v>G</v>
      </c>
      <c r="U118" s="51" t="str">
        <f t="shared" si="96"/>
        <v>G</v>
      </c>
      <c r="V118" s="100">
        <v>0.85399999999999998</v>
      </c>
      <c r="W118" s="51" t="str">
        <f t="shared" si="97"/>
        <v>VG</v>
      </c>
      <c r="X118" s="51" t="str">
        <f t="shared" si="98"/>
        <v>G</v>
      </c>
      <c r="Y118" s="51" t="str">
        <f t="shared" si="99"/>
        <v>VG</v>
      </c>
      <c r="Z118" s="51" t="str">
        <f t="shared" si="100"/>
        <v>VG</v>
      </c>
      <c r="AA118" s="53">
        <v>0.73647635295409697</v>
      </c>
      <c r="AB118" s="53">
        <v>0.71217887307743999</v>
      </c>
      <c r="AC118" s="53">
        <v>27.2620221999235</v>
      </c>
      <c r="AD118" s="53">
        <v>24.524223809741301</v>
      </c>
      <c r="AE118" s="53">
        <v>0.51334554351421302</v>
      </c>
      <c r="AF118" s="53">
        <v>0.53648963356486201</v>
      </c>
      <c r="AG118" s="53">
        <v>0.86031266235227699</v>
      </c>
      <c r="AH118" s="53">
        <v>0.80604704905596902</v>
      </c>
      <c r="AI118" s="54" t="s">
        <v>41</v>
      </c>
      <c r="AJ118" s="54" t="s">
        <v>41</v>
      </c>
      <c r="AK118" s="54" t="s">
        <v>39</v>
      </c>
      <c r="AL118" s="54" t="s">
        <v>39</v>
      </c>
      <c r="AM118" s="54" t="s">
        <v>41</v>
      </c>
      <c r="AN118" s="54" t="s">
        <v>41</v>
      </c>
      <c r="AO118" s="54" t="s">
        <v>43</v>
      </c>
      <c r="AP118" s="54" t="s">
        <v>41</v>
      </c>
      <c r="AR118" s="55" t="s">
        <v>49</v>
      </c>
      <c r="AS118" s="53">
        <v>0.73846200721585697</v>
      </c>
      <c r="AT118" s="53">
        <v>0.73940362028250395</v>
      </c>
      <c r="AU118" s="53">
        <v>26.413443273521001</v>
      </c>
      <c r="AV118" s="53">
        <v>26.218954908900098</v>
      </c>
      <c r="AW118" s="53">
        <v>0.51140785365903696</v>
      </c>
      <c r="AX118" s="53">
        <v>0.510486414821683</v>
      </c>
      <c r="AY118" s="53">
        <v>0.85207820283356694</v>
      </c>
      <c r="AZ118" s="53">
        <v>0.85461743340531704</v>
      </c>
      <c r="BA118" s="54" t="s">
        <v>41</v>
      </c>
      <c r="BB118" s="54" t="s">
        <v>41</v>
      </c>
      <c r="BC118" s="54" t="s">
        <v>39</v>
      </c>
      <c r="BD118" s="54" t="s">
        <v>39</v>
      </c>
      <c r="BE118" s="54" t="s">
        <v>41</v>
      </c>
      <c r="BF118" s="54" t="s">
        <v>41</v>
      </c>
      <c r="BG118" s="54" t="s">
        <v>43</v>
      </c>
      <c r="BH118" s="54" t="s">
        <v>43</v>
      </c>
      <c r="BI118" s="50">
        <f t="shared" si="101"/>
        <v>1</v>
      </c>
      <c r="BJ118" s="50" t="s">
        <v>49</v>
      </c>
      <c r="BK118" s="53">
        <v>0.739728356583635</v>
      </c>
      <c r="BL118" s="53">
        <v>0.74088756788968202</v>
      </c>
      <c r="BM118" s="53">
        <v>26.943030662540899</v>
      </c>
      <c r="BN118" s="53">
        <v>26.625025595358</v>
      </c>
      <c r="BO118" s="53">
        <v>0.51016825010614397</v>
      </c>
      <c r="BP118" s="53">
        <v>0.50903087539983105</v>
      </c>
      <c r="BQ118" s="53">
        <v>0.85983829217951901</v>
      </c>
      <c r="BR118" s="53">
        <v>0.86117403136036696</v>
      </c>
      <c r="BS118" s="50" t="s">
        <v>41</v>
      </c>
      <c r="BT118" s="50" t="s">
        <v>41</v>
      </c>
      <c r="BU118" s="50" t="s">
        <v>39</v>
      </c>
      <c r="BV118" s="50" t="s">
        <v>39</v>
      </c>
      <c r="BW118" s="50" t="s">
        <v>41</v>
      </c>
      <c r="BX118" s="50" t="s">
        <v>41</v>
      </c>
      <c r="BY118" s="50" t="s">
        <v>43</v>
      </c>
      <c r="BZ118" s="50" t="s">
        <v>43</v>
      </c>
    </row>
    <row r="119" spans="1:78" s="50" customFormat="1" x14ac:dyDescent="0.3">
      <c r="A119" s="49" t="s">
        <v>48</v>
      </c>
      <c r="B119" s="50">
        <v>23773411</v>
      </c>
      <c r="C119" s="50" t="s">
        <v>5</v>
      </c>
      <c r="D119" s="50" t="s">
        <v>108</v>
      </c>
      <c r="F119" s="65"/>
      <c r="G119" s="51">
        <v>0.85</v>
      </c>
      <c r="H119" s="51" t="str">
        <f t="shared" si="85"/>
        <v>VG</v>
      </c>
      <c r="I119" s="51" t="str">
        <f t="shared" si="86"/>
        <v>G</v>
      </c>
      <c r="J119" s="51" t="str">
        <f t="shared" si="87"/>
        <v>G</v>
      </c>
      <c r="K119" s="51" t="str">
        <f t="shared" si="88"/>
        <v>G</v>
      </c>
      <c r="L119" s="52">
        <v>8.2000000000000003E-2</v>
      </c>
      <c r="M119" s="51" t="str">
        <f t="shared" si="89"/>
        <v>G</v>
      </c>
      <c r="N119" s="51" t="str">
        <f t="shared" si="90"/>
        <v>VG</v>
      </c>
      <c r="O119" s="51" t="str">
        <f t="shared" si="91"/>
        <v>NS</v>
      </c>
      <c r="P119" s="51" t="str">
        <f t="shared" si="92"/>
        <v>VG</v>
      </c>
      <c r="Q119" s="51">
        <v>0.39</v>
      </c>
      <c r="R119" s="51" t="str">
        <f t="shared" si="93"/>
        <v>VG</v>
      </c>
      <c r="S119" s="51" t="str">
        <f t="shared" si="94"/>
        <v>G</v>
      </c>
      <c r="T119" s="51" t="str">
        <f t="shared" si="95"/>
        <v>G</v>
      </c>
      <c r="U119" s="51" t="str">
        <f t="shared" si="96"/>
        <v>G</v>
      </c>
      <c r="V119" s="100">
        <v>0.85799999999999998</v>
      </c>
      <c r="W119" s="51" t="str">
        <f t="shared" si="97"/>
        <v>VG</v>
      </c>
      <c r="X119" s="51" t="str">
        <f t="shared" si="98"/>
        <v>G</v>
      </c>
      <c r="Y119" s="51" t="str">
        <f t="shared" si="99"/>
        <v>VG</v>
      </c>
      <c r="Z119" s="51" t="str">
        <f t="shared" si="100"/>
        <v>VG</v>
      </c>
      <c r="AA119" s="53">
        <v>0.73647635295409697</v>
      </c>
      <c r="AB119" s="53">
        <v>0.71217887307743999</v>
      </c>
      <c r="AC119" s="53">
        <v>27.2620221999235</v>
      </c>
      <c r="AD119" s="53">
        <v>24.524223809741301</v>
      </c>
      <c r="AE119" s="53">
        <v>0.51334554351421302</v>
      </c>
      <c r="AF119" s="53">
        <v>0.53648963356486201</v>
      </c>
      <c r="AG119" s="53">
        <v>0.86031266235227699</v>
      </c>
      <c r="AH119" s="53">
        <v>0.80604704905596902</v>
      </c>
      <c r="AI119" s="54" t="s">
        <v>41</v>
      </c>
      <c r="AJ119" s="54" t="s">
        <v>41</v>
      </c>
      <c r="AK119" s="54" t="s">
        <v>39</v>
      </c>
      <c r="AL119" s="54" t="s">
        <v>39</v>
      </c>
      <c r="AM119" s="54" t="s">
        <v>41</v>
      </c>
      <c r="AN119" s="54" t="s">
        <v>41</v>
      </c>
      <c r="AO119" s="54" t="s">
        <v>43</v>
      </c>
      <c r="AP119" s="54" t="s">
        <v>41</v>
      </c>
      <c r="AR119" s="55" t="s">
        <v>49</v>
      </c>
      <c r="AS119" s="53">
        <v>0.73846200721585697</v>
      </c>
      <c r="AT119" s="53">
        <v>0.73940362028250395</v>
      </c>
      <c r="AU119" s="53">
        <v>26.413443273521001</v>
      </c>
      <c r="AV119" s="53">
        <v>26.218954908900098</v>
      </c>
      <c r="AW119" s="53">
        <v>0.51140785365903696</v>
      </c>
      <c r="AX119" s="53">
        <v>0.510486414821683</v>
      </c>
      <c r="AY119" s="53">
        <v>0.85207820283356694</v>
      </c>
      <c r="AZ119" s="53">
        <v>0.85461743340531704</v>
      </c>
      <c r="BA119" s="54" t="s">
        <v>41</v>
      </c>
      <c r="BB119" s="54" t="s">
        <v>41</v>
      </c>
      <c r="BC119" s="54" t="s">
        <v>39</v>
      </c>
      <c r="BD119" s="54" t="s">
        <v>39</v>
      </c>
      <c r="BE119" s="54" t="s">
        <v>41</v>
      </c>
      <c r="BF119" s="54" t="s">
        <v>41</v>
      </c>
      <c r="BG119" s="54" t="s">
        <v>43</v>
      </c>
      <c r="BH119" s="54" t="s">
        <v>43</v>
      </c>
      <c r="BI119" s="50">
        <f t="shared" si="101"/>
        <v>1</v>
      </c>
      <c r="BJ119" s="50" t="s">
        <v>49</v>
      </c>
      <c r="BK119" s="53">
        <v>0.739728356583635</v>
      </c>
      <c r="BL119" s="53">
        <v>0.74088756788968202</v>
      </c>
      <c r="BM119" s="53">
        <v>26.943030662540899</v>
      </c>
      <c r="BN119" s="53">
        <v>26.625025595358</v>
      </c>
      <c r="BO119" s="53">
        <v>0.51016825010614397</v>
      </c>
      <c r="BP119" s="53">
        <v>0.50903087539983105</v>
      </c>
      <c r="BQ119" s="53">
        <v>0.85983829217951901</v>
      </c>
      <c r="BR119" s="53">
        <v>0.86117403136036696</v>
      </c>
      <c r="BS119" s="50" t="s">
        <v>41</v>
      </c>
      <c r="BT119" s="50" t="s">
        <v>41</v>
      </c>
      <c r="BU119" s="50" t="s">
        <v>39</v>
      </c>
      <c r="BV119" s="50" t="s">
        <v>39</v>
      </c>
      <c r="BW119" s="50" t="s">
        <v>41</v>
      </c>
      <c r="BX119" s="50" t="s">
        <v>41</v>
      </c>
      <c r="BY119" s="50" t="s">
        <v>43</v>
      </c>
      <c r="BZ119" s="50" t="s">
        <v>43</v>
      </c>
    </row>
    <row r="120" spans="1:78" s="50" customFormat="1" x14ac:dyDescent="0.3">
      <c r="A120" s="49" t="s">
        <v>48</v>
      </c>
      <c r="B120" s="50">
        <v>23773411</v>
      </c>
      <c r="C120" s="50" t="s">
        <v>5</v>
      </c>
      <c r="D120" s="50" t="s">
        <v>109</v>
      </c>
      <c r="F120" s="65"/>
      <c r="G120" s="51">
        <v>0.86</v>
      </c>
      <c r="H120" s="51" t="str">
        <f t="shared" si="85"/>
        <v>VG</v>
      </c>
      <c r="I120" s="51" t="str">
        <f t="shared" si="86"/>
        <v>G</v>
      </c>
      <c r="J120" s="51" t="str">
        <f t="shared" si="87"/>
        <v>G</v>
      </c>
      <c r="K120" s="51" t="str">
        <f t="shared" si="88"/>
        <v>G</v>
      </c>
      <c r="L120" s="52">
        <v>5.5E-2</v>
      </c>
      <c r="M120" s="51" t="str">
        <f t="shared" si="89"/>
        <v>G</v>
      </c>
      <c r="N120" s="51" t="str">
        <f t="shared" si="90"/>
        <v>VG</v>
      </c>
      <c r="O120" s="51" t="str">
        <f t="shared" si="91"/>
        <v>NS</v>
      </c>
      <c r="P120" s="51" t="str">
        <f t="shared" si="92"/>
        <v>VG</v>
      </c>
      <c r="Q120" s="51">
        <v>0.38</v>
      </c>
      <c r="R120" s="51" t="str">
        <f t="shared" si="93"/>
        <v>VG</v>
      </c>
      <c r="S120" s="51" t="str">
        <f t="shared" si="94"/>
        <v>G</v>
      </c>
      <c r="T120" s="51" t="str">
        <f t="shared" si="95"/>
        <v>G</v>
      </c>
      <c r="U120" s="51" t="str">
        <f t="shared" si="96"/>
        <v>G</v>
      </c>
      <c r="V120" s="100">
        <v>0.86</v>
      </c>
      <c r="W120" s="51" t="str">
        <f t="shared" si="97"/>
        <v>VG</v>
      </c>
      <c r="X120" s="51" t="str">
        <f t="shared" si="98"/>
        <v>G</v>
      </c>
      <c r="Y120" s="51" t="str">
        <f t="shared" si="99"/>
        <v>VG</v>
      </c>
      <c r="Z120" s="51" t="str">
        <f t="shared" si="100"/>
        <v>VG</v>
      </c>
      <c r="AA120" s="53">
        <v>0.73647635295409697</v>
      </c>
      <c r="AB120" s="53">
        <v>0.71217887307743999</v>
      </c>
      <c r="AC120" s="53">
        <v>27.2620221999235</v>
      </c>
      <c r="AD120" s="53">
        <v>24.524223809741301</v>
      </c>
      <c r="AE120" s="53">
        <v>0.51334554351421302</v>
      </c>
      <c r="AF120" s="53">
        <v>0.53648963356486201</v>
      </c>
      <c r="AG120" s="53">
        <v>0.86031266235227699</v>
      </c>
      <c r="AH120" s="53">
        <v>0.80604704905596902</v>
      </c>
      <c r="AI120" s="54" t="s">
        <v>41</v>
      </c>
      <c r="AJ120" s="54" t="s">
        <v>41</v>
      </c>
      <c r="AK120" s="54" t="s">
        <v>39</v>
      </c>
      <c r="AL120" s="54" t="s">
        <v>39</v>
      </c>
      <c r="AM120" s="54" t="s">
        <v>41</v>
      </c>
      <c r="AN120" s="54" t="s">
        <v>41</v>
      </c>
      <c r="AO120" s="54" t="s">
        <v>43</v>
      </c>
      <c r="AP120" s="54" t="s">
        <v>41</v>
      </c>
      <c r="AR120" s="55" t="s">
        <v>49</v>
      </c>
      <c r="AS120" s="53">
        <v>0.73846200721585697</v>
      </c>
      <c r="AT120" s="53">
        <v>0.73940362028250395</v>
      </c>
      <c r="AU120" s="53">
        <v>26.413443273521001</v>
      </c>
      <c r="AV120" s="53">
        <v>26.218954908900098</v>
      </c>
      <c r="AW120" s="53">
        <v>0.51140785365903696</v>
      </c>
      <c r="AX120" s="53">
        <v>0.510486414821683</v>
      </c>
      <c r="AY120" s="53">
        <v>0.85207820283356694</v>
      </c>
      <c r="AZ120" s="53">
        <v>0.85461743340531704</v>
      </c>
      <c r="BA120" s="54" t="s">
        <v>41</v>
      </c>
      <c r="BB120" s="54" t="s">
        <v>41</v>
      </c>
      <c r="BC120" s="54" t="s">
        <v>39</v>
      </c>
      <c r="BD120" s="54" t="s">
        <v>39</v>
      </c>
      <c r="BE120" s="54" t="s">
        <v>41</v>
      </c>
      <c r="BF120" s="54" t="s">
        <v>41</v>
      </c>
      <c r="BG120" s="54" t="s">
        <v>43</v>
      </c>
      <c r="BH120" s="54" t="s">
        <v>43</v>
      </c>
      <c r="BI120" s="50">
        <f t="shared" si="101"/>
        <v>1</v>
      </c>
      <c r="BJ120" s="50" t="s">
        <v>49</v>
      </c>
      <c r="BK120" s="53">
        <v>0.739728356583635</v>
      </c>
      <c r="BL120" s="53">
        <v>0.74088756788968202</v>
      </c>
      <c r="BM120" s="53">
        <v>26.943030662540899</v>
      </c>
      <c r="BN120" s="53">
        <v>26.625025595358</v>
      </c>
      <c r="BO120" s="53">
        <v>0.51016825010614397</v>
      </c>
      <c r="BP120" s="53">
        <v>0.50903087539983105</v>
      </c>
      <c r="BQ120" s="53">
        <v>0.85983829217951901</v>
      </c>
      <c r="BR120" s="53">
        <v>0.86117403136036696</v>
      </c>
      <c r="BS120" s="50" t="s">
        <v>41</v>
      </c>
      <c r="BT120" s="50" t="s">
        <v>41</v>
      </c>
      <c r="BU120" s="50" t="s">
        <v>39</v>
      </c>
      <c r="BV120" s="50" t="s">
        <v>39</v>
      </c>
      <c r="BW120" s="50" t="s">
        <v>41</v>
      </c>
      <c r="BX120" s="50" t="s">
        <v>41</v>
      </c>
      <c r="BY120" s="50" t="s">
        <v>43</v>
      </c>
      <c r="BZ120" s="50" t="s">
        <v>43</v>
      </c>
    </row>
    <row r="121" spans="1:78" s="50" customFormat="1" x14ac:dyDescent="0.3">
      <c r="A121" s="49" t="s">
        <v>48</v>
      </c>
      <c r="B121" s="50">
        <v>23773411</v>
      </c>
      <c r="C121" s="50" t="s">
        <v>5</v>
      </c>
      <c r="D121" s="50" t="s">
        <v>121</v>
      </c>
      <c r="E121" s="50" t="s">
        <v>127</v>
      </c>
      <c r="F121" s="65"/>
      <c r="G121" s="51">
        <v>0.86</v>
      </c>
      <c r="H121" s="51" t="str">
        <f t="shared" si="85"/>
        <v>VG</v>
      </c>
      <c r="I121" s="51" t="str">
        <f t="shared" si="86"/>
        <v>G</v>
      </c>
      <c r="J121" s="51" t="str">
        <f t="shared" si="87"/>
        <v>G</v>
      </c>
      <c r="K121" s="51" t="str">
        <f t="shared" si="88"/>
        <v>G</v>
      </c>
      <c r="L121" s="52">
        <v>3.6999999999999998E-2</v>
      </c>
      <c r="M121" s="51" t="str">
        <f t="shared" si="89"/>
        <v>VG</v>
      </c>
      <c r="N121" s="51" t="str">
        <f t="shared" si="90"/>
        <v>VG</v>
      </c>
      <c r="O121" s="51" t="str">
        <f t="shared" si="91"/>
        <v>NS</v>
      </c>
      <c r="P121" s="51" t="str">
        <f t="shared" si="92"/>
        <v>VG</v>
      </c>
      <c r="Q121" s="51">
        <v>0.38</v>
      </c>
      <c r="R121" s="51" t="str">
        <f t="shared" si="93"/>
        <v>VG</v>
      </c>
      <c r="S121" s="51" t="str">
        <f t="shared" si="94"/>
        <v>G</v>
      </c>
      <c r="T121" s="51" t="str">
        <f t="shared" si="95"/>
        <v>G</v>
      </c>
      <c r="U121" s="51" t="str">
        <f t="shared" si="96"/>
        <v>G</v>
      </c>
      <c r="V121" s="100">
        <v>0.86</v>
      </c>
      <c r="W121" s="51" t="str">
        <f t="shared" si="97"/>
        <v>VG</v>
      </c>
      <c r="X121" s="51" t="str">
        <f t="shared" si="98"/>
        <v>G</v>
      </c>
      <c r="Y121" s="51" t="str">
        <f t="shared" si="99"/>
        <v>VG</v>
      </c>
      <c r="Z121" s="51" t="str">
        <f t="shared" si="100"/>
        <v>VG</v>
      </c>
      <c r="AA121" s="53">
        <v>0.73647635295409697</v>
      </c>
      <c r="AB121" s="53">
        <v>0.71217887307743999</v>
      </c>
      <c r="AC121" s="53">
        <v>27.2620221999235</v>
      </c>
      <c r="AD121" s="53">
        <v>24.524223809741301</v>
      </c>
      <c r="AE121" s="53">
        <v>0.51334554351421302</v>
      </c>
      <c r="AF121" s="53">
        <v>0.53648963356486201</v>
      </c>
      <c r="AG121" s="53">
        <v>0.86031266235227699</v>
      </c>
      <c r="AH121" s="53">
        <v>0.80604704905596902</v>
      </c>
      <c r="AI121" s="54" t="s">
        <v>41</v>
      </c>
      <c r="AJ121" s="54" t="s">
        <v>41</v>
      </c>
      <c r="AK121" s="54" t="s">
        <v>39</v>
      </c>
      <c r="AL121" s="54" t="s">
        <v>39</v>
      </c>
      <c r="AM121" s="54" t="s">
        <v>41</v>
      </c>
      <c r="AN121" s="54" t="s">
        <v>41</v>
      </c>
      <c r="AO121" s="54" t="s">
        <v>43</v>
      </c>
      <c r="AP121" s="54" t="s">
        <v>41</v>
      </c>
      <c r="AR121" s="55" t="s">
        <v>49</v>
      </c>
      <c r="AS121" s="53">
        <v>0.73846200721585697</v>
      </c>
      <c r="AT121" s="53">
        <v>0.73940362028250395</v>
      </c>
      <c r="AU121" s="53">
        <v>26.413443273521001</v>
      </c>
      <c r="AV121" s="53">
        <v>26.218954908900098</v>
      </c>
      <c r="AW121" s="53">
        <v>0.51140785365903696</v>
      </c>
      <c r="AX121" s="53">
        <v>0.510486414821683</v>
      </c>
      <c r="AY121" s="53">
        <v>0.85207820283356694</v>
      </c>
      <c r="AZ121" s="53">
        <v>0.85461743340531704</v>
      </c>
      <c r="BA121" s="54" t="s">
        <v>41</v>
      </c>
      <c r="BB121" s="54" t="s">
        <v>41</v>
      </c>
      <c r="BC121" s="54" t="s">
        <v>39</v>
      </c>
      <c r="BD121" s="54" t="s">
        <v>39</v>
      </c>
      <c r="BE121" s="54" t="s">
        <v>41</v>
      </c>
      <c r="BF121" s="54" t="s">
        <v>41</v>
      </c>
      <c r="BG121" s="54" t="s">
        <v>43</v>
      </c>
      <c r="BH121" s="54" t="s">
        <v>43</v>
      </c>
      <c r="BI121" s="50">
        <f t="shared" si="101"/>
        <v>1</v>
      </c>
      <c r="BJ121" s="50" t="s">
        <v>49</v>
      </c>
      <c r="BK121" s="53">
        <v>0.739728356583635</v>
      </c>
      <c r="BL121" s="53">
        <v>0.74088756788968202</v>
      </c>
      <c r="BM121" s="53">
        <v>26.943030662540899</v>
      </c>
      <c r="BN121" s="53">
        <v>26.625025595358</v>
      </c>
      <c r="BO121" s="53">
        <v>0.51016825010614397</v>
      </c>
      <c r="BP121" s="53">
        <v>0.50903087539983105</v>
      </c>
      <c r="BQ121" s="53">
        <v>0.85983829217951901</v>
      </c>
      <c r="BR121" s="53">
        <v>0.86117403136036696</v>
      </c>
      <c r="BS121" s="50" t="s">
        <v>41</v>
      </c>
      <c r="BT121" s="50" t="s">
        <v>41</v>
      </c>
      <c r="BU121" s="50" t="s">
        <v>39</v>
      </c>
      <c r="BV121" s="50" t="s">
        <v>39</v>
      </c>
      <c r="BW121" s="50" t="s">
        <v>41</v>
      </c>
      <c r="BX121" s="50" t="s">
        <v>41</v>
      </c>
      <c r="BY121" s="50" t="s">
        <v>43</v>
      </c>
      <c r="BZ121" s="50" t="s">
        <v>43</v>
      </c>
    </row>
    <row r="122" spans="1:78" s="50" customFormat="1" x14ac:dyDescent="0.3">
      <c r="A122" s="49" t="s">
        <v>48</v>
      </c>
      <c r="B122" s="50">
        <v>23773411</v>
      </c>
      <c r="C122" s="50" t="s">
        <v>5</v>
      </c>
      <c r="D122" s="50" t="s">
        <v>147</v>
      </c>
      <c r="E122" s="50" t="s">
        <v>128</v>
      </c>
      <c r="F122" s="65"/>
      <c r="G122" s="51">
        <v>0.86</v>
      </c>
      <c r="H122" s="51" t="str">
        <f t="shared" si="85"/>
        <v>VG</v>
      </c>
      <c r="I122" s="51" t="str">
        <f t="shared" si="86"/>
        <v>G</v>
      </c>
      <c r="J122" s="51" t="str">
        <f t="shared" si="87"/>
        <v>G</v>
      </c>
      <c r="K122" s="51" t="str">
        <f t="shared" si="88"/>
        <v>G</v>
      </c>
      <c r="L122" s="52">
        <v>-1.1000000000000001E-3</v>
      </c>
      <c r="M122" s="51" t="str">
        <f t="shared" si="89"/>
        <v>VG</v>
      </c>
      <c r="N122" s="51" t="str">
        <f t="shared" si="90"/>
        <v>VG</v>
      </c>
      <c r="O122" s="51" t="str">
        <f t="shared" si="91"/>
        <v>NS</v>
      </c>
      <c r="P122" s="51" t="str">
        <f t="shared" si="92"/>
        <v>VG</v>
      </c>
      <c r="Q122" s="51">
        <v>0.38</v>
      </c>
      <c r="R122" s="51" t="str">
        <f t="shared" si="93"/>
        <v>VG</v>
      </c>
      <c r="S122" s="51" t="str">
        <f t="shared" si="94"/>
        <v>G</v>
      </c>
      <c r="T122" s="51" t="str">
        <f t="shared" si="95"/>
        <v>G</v>
      </c>
      <c r="U122" s="51" t="str">
        <f t="shared" si="96"/>
        <v>G</v>
      </c>
      <c r="V122" s="100">
        <v>0.86</v>
      </c>
      <c r="W122" s="51" t="str">
        <f t="shared" si="97"/>
        <v>VG</v>
      </c>
      <c r="X122" s="51" t="str">
        <f t="shared" si="98"/>
        <v>G</v>
      </c>
      <c r="Y122" s="51" t="str">
        <f t="shared" si="99"/>
        <v>VG</v>
      </c>
      <c r="Z122" s="51" t="str">
        <f t="shared" si="100"/>
        <v>VG</v>
      </c>
      <c r="AA122" s="53">
        <v>0.73647635295409697</v>
      </c>
      <c r="AB122" s="53">
        <v>0.71217887307743999</v>
      </c>
      <c r="AC122" s="53">
        <v>27.2620221999235</v>
      </c>
      <c r="AD122" s="53">
        <v>24.524223809741301</v>
      </c>
      <c r="AE122" s="53">
        <v>0.51334554351421302</v>
      </c>
      <c r="AF122" s="53">
        <v>0.53648963356486201</v>
      </c>
      <c r="AG122" s="53">
        <v>0.86031266235227699</v>
      </c>
      <c r="AH122" s="53">
        <v>0.80604704905596902</v>
      </c>
      <c r="AI122" s="54" t="s">
        <v>41</v>
      </c>
      <c r="AJ122" s="54" t="s">
        <v>41</v>
      </c>
      <c r="AK122" s="54" t="s">
        <v>39</v>
      </c>
      <c r="AL122" s="54" t="s">
        <v>39</v>
      </c>
      <c r="AM122" s="54" t="s">
        <v>41</v>
      </c>
      <c r="AN122" s="54" t="s">
        <v>41</v>
      </c>
      <c r="AO122" s="54" t="s">
        <v>43</v>
      </c>
      <c r="AP122" s="54" t="s">
        <v>41</v>
      </c>
      <c r="AR122" s="55" t="s">
        <v>49</v>
      </c>
      <c r="AS122" s="53">
        <v>0.73846200721585697</v>
      </c>
      <c r="AT122" s="53">
        <v>0.73940362028250395</v>
      </c>
      <c r="AU122" s="53">
        <v>26.413443273521001</v>
      </c>
      <c r="AV122" s="53">
        <v>26.218954908900098</v>
      </c>
      <c r="AW122" s="53">
        <v>0.51140785365903696</v>
      </c>
      <c r="AX122" s="53">
        <v>0.510486414821683</v>
      </c>
      <c r="AY122" s="53">
        <v>0.85207820283356694</v>
      </c>
      <c r="AZ122" s="53">
        <v>0.85461743340531704</v>
      </c>
      <c r="BA122" s="54" t="s">
        <v>41</v>
      </c>
      <c r="BB122" s="54" t="s">
        <v>41</v>
      </c>
      <c r="BC122" s="54" t="s">
        <v>39</v>
      </c>
      <c r="BD122" s="54" t="s">
        <v>39</v>
      </c>
      <c r="BE122" s="54" t="s">
        <v>41</v>
      </c>
      <c r="BF122" s="54" t="s">
        <v>41</v>
      </c>
      <c r="BG122" s="54" t="s">
        <v>43</v>
      </c>
      <c r="BH122" s="54" t="s">
        <v>43</v>
      </c>
      <c r="BI122" s="50">
        <f t="shared" si="101"/>
        <v>1</v>
      </c>
      <c r="BJ122" s="50" t="s">
        <v>49</v>
      </c>
      <c r="BK122" s="53">
        <v>0.739728356583635</v>
      </c>
      <c r="BL122" s="53">
        <v>0.74088756788968202</v>
      </c>
      <c r="BM122" s="53">
        <v>26.943030662540899</v>
      </c>
      <c r="BN122" s="53">
        <v>26.625025595358</v>
      </c>
      <c r="BO122" s="53">
        <v>0.51016825010614397</v>
      </c>
      <c r="BP122" s="53">
        <v>0.50903087539983105</v>
      </c>
      <c r="BQ122" s="53">
        <v>0.85983829217951901</v>
      </c>
      <c r="BR122" s="53">
        <v>0.86117403136036696</v>
      </c>
      <c r="BS122" s="50" t="s">
        <v>41</v>
      </c>
      <c r="BT122" s="50" t="s">
        <v>41</v>
      </c>
      <c r="BU122" s="50" t="s">
        <v>39</v>
      </c>
      <c r="BV122" s="50" t="s">
        <v>39</v>
      </c>
      <c r="BW122" s="50" t="s">
        <v>41</v>
      </c>
      <c r="BX122" s="50" t="s">
        <v>41</v>
      </c>
      <c r="BY122" s="50" t="s">
        <v>43</v>
      </c>
      <c r="BZ122" s="50" t="s">
        <v>43</v>
      </c>
    </row>
    <row r="123" spans="1:78" s="50" customFormat="1" x14ac:dyDescent="0.3">
      <c r="A123" s="49" t="s">
        <v>48</v>
      </c>
      <c r="B123" s="50">
        <v>23773411</v>
      </c>
      <c r="C123" s="50" t="s">
        <v>5</v>
      </c>
      <c r="D123" s="50" t="s">
        <v>157</v>
      </c>
      <c r="E123" s="50" t="s">
        <v>156</v>
      </c>
      <c r="F123" s="65"/>
      <c r="G123" s="51">
        <v>0.75</v>
      </c>
      <c r="H123" s="51" t="str">
        <f t="shared" si="85"/>
        <v>G</v>
      </c>
      <c r="I123" s="51" t="str">
        <f t="shared" si="86"/>
        <v>G</v>
      </c>
      <c r="J123" s="51" t="str">
        <f t="shared" si="87"/>
        <v>G</v>
      </c>
      <c r="K123" s="51" t="str">
        <f t="shared" si="88"/>
        <v>G</v>
      </c>
      <c r="L123" s="52">
        <v>-0.14299999999999999</v>
      </c>
      <c r="M123" s="51" t="str">
        <f t="shared" si="89"/>
        <v>S</v>
      </c>
      <c r="N123" s="51" t="str">
        <f t="shared" si="90"/>
        <v>VG</v>
      </c>
      <c r="O123" s="51" t="str">
        <f t="shared" si="91"/>
        <v>NS</v>
      </c>
      <c r="P123" s="51" t="str">
        <f t="shared" si="92"/>
        <v>VG</v>
      </c>
      <c r="Q123" s="51">
        <v>0.49</v>
      </c>
      <c r="R123" s="51" t="str">
        <f t="shared" si="93"/>
        <v>VG</v>
      </c>
      <c r="S123" s="51" t="str">
        <f t="shared" si="94"/>
        <v>G</v>
      </c>
      <c r="T123" s="51" t="str">
        <f t="shared" si="95"/>
        <v>G</v>
      </c>
      <c r="U123" s="51" t="str">
        <f t="shared" si="96"/>
        <v>G</v>
      </c>
      <c r="V123" s="100">
        <v>0.80059999999999998</v>
      </c>
      <c r="W123" s="51" t="str">
        <f t="shared" si="97"/>
        <v>G</v>
      </c>
      <c r="X123" s="51" t="str">
        <f t="shared" si="98"/>
        <v>G</v>
      </c>
      <c r="Y123" s="51" t="str">
        <f t="shared" si="99"/>
        <v>VG</v>
      </c>
      <c r="Z123" s="51" t="str">
        <f t="shared" si="100"/>
        <v>VG</v>
      </c>
      <c r="AA123" s="53">
        <v>0.73647635295409697</v>
      </c>
      <c r="AB123" s="53">
        <v>0.71217887307743999</v>
      </c>
      <c r="AC123" s="53">
        <v>27.2620221999235</v>
      </c>
      <c r="AD123" s="53">
        <v>24.524223809741301</v>
      </c>
      <c r="AE123" s="53">
        <v>0.51334554351421302</v>
      </c>
      <c r="AF123" s="53">
        <v>0.53648963356486201</v>
      </c>
      <c r="AG123" s="53">
        <v>0.86031266235227699</v>
      </c>
      <c r="AH123" s="53">
        <v>0.80604704905596902</v>
      </c>
      <c r="AI123" s="54" t="s">
        <v>41</v>
      </c>
      <c r="AJ123" s="54" t="s">
        <v>41</v>
      </c>
      <c r="AK123" s="54" t="s">
        <v>39</v>
      </c>
      <c r="AL123" s="54" t="s">
        <v>39</v>
      </c>
      <c r="AM123" s="54" t="s">
        <v>41</v>
      </c>
      <c r="AN123" s="54" t="s">
        <v>41</v>
      </c>
      <c r="AO123" s="54" t="s">
        <v>43</v>
      </c>
      <c r="AP123" s="54" t="s">
        <v>41</v>
      </c>
      <c r="AR123" s="55" t="s">
        <v>49</v>
      </c>
      <c r="AS123" s="53">
        <v>0.73846200721585697</v>
      </c>
      <c r="AT123" s="53">
        <v>0.73940362028250395</v>
      </c>
      <c r="AU123" s="53">
        <v>26.413443273521001</v>
      </c>
      <c r="AV123" s="53">
        <v>26.218954908900098</v>
      </c>
      <c r="AW123" s="53">
        <v>0.51140785365903696</v>
      </c>
      <c r="AX123" s="53">
        <v>0.510486414821683</v>
      </c>
      <c r="AY123" s="53">
        <v>0.85207820283356694</v>
      </c>
      <c r="AZ123" s="53">
        <v>0.85461743340531704</v>
      </c>
      <c r="BA123" s="54" t="s">
        <v>41</v>
      </c>
      <c r="BB123" s="54" t="s">
        <v>41</v>
      </c>
      <c r="BC123" s="54" t="s">
        <v>39</v>
      </c>
      <c r="BD123" s="54" t="s">
        <v>39</v>
      </c>
      <c r="BE123" s="54" t="s">
        <v>41</v>
      </c>
      <c r="BF123" s="54" t="s">
        <v>41</v>
      </c>
      <c r="BG123" s="54" t="s">
        <v>43</v>
      </c>
      <c r="BH123" s="54" t="s">
        <v>43</v>
      </c>
      <c r="BI123" s="50">
        <f t="shared" si="101"/>
        <v>1</v>
      </c>
      <c r="BJ123" s="50" t="s">
        <v>49</v>
      </c>
      <c r="BK123" s="53">
        <v>0.739728356583635</v>
      </c>
      <c r="BL123" s="53">
        <v>0.74088756788968202</v>
      </c>
      <c r="BM123" s="53">
        <v>26.943030662540899</v>
      </c>
      <c r="BN123" s="53">
        <v>26.625025595358</v>
      </c>
      <c r="BO123" s="53">
        <v>0.51016825010614397</v>
      </c>
      <c r="BP123" s="53">
        <v>0.50903087539983105</v>
      </c>
      <c r="BQ123" s="53">
        <v>0.85983829217951901</v>
      </c>
      <c r="BR123" s="53">
        <v>0.86117403136036696</v>
      </c>
      <c r="BS123" s="50" t="s">
        <v>41</v>
      </c>
      <c r="BT123" s="50" t="s">
        <v>41</v>
      </c>
      <c r="BU123" s="50" t="s">
        <v>39</v>
      </c>
      <c r="BV123" s="50" t="s">
        <v>39</v>
      </c>
      <c r="BW123" s="50" t="s">
        <v>41</v>
      </c>
      <c r="BX123" s="50" t="s">
        <v>41</v>
      </c>
      <c r="BY123" s="50" t="s">
        <v>43</v>
      </c>
      <c r="BZ123" s="50" t="s">
        <v>43</v>
      </c>
    </row>
    <row r="124" spans="1:78" s="50" customFormat="1" x14ac:dyDescent="0.3">
      <c r="A124" s="49" t="s">
        <v>48</v>
      </c>
      <c r="B124" s="50">
        <v>23773411</v>
      </c>
      <c r="C124" s="50" t="s">
        <v>5</v>
      </c>
      <c r="D124" s="50" t="s">
        <v>158</v>
      </c>
      <c r="E124" s="50" t="s">
        <v>159</v>
      </c>
      <c r="F124" s="65"/>
      <c r="G124" s="51">
        <v>0.81</v>
      </c>
      <c r="H124" s="51" t="str">
        <f t="shared" si="85"/>
        <v>VG</v>
      </c>
      <c r="I124" s="51" t="str">
        <f t="shared" si="86"/>
        <v>G</v>
      </c>
      <c r="J124" s="51" t="str">
        <f t="shared" si="87"/>
        <v>G</v>
      </c>
      <c r="K124" s="51" t="str">
        <f t="shared" si="88"/>
        <v>G</v>
      </c>
      <c r="L124" s="52">
        <v>-6.2899999999999998E-2</v>
      </c>
      <c r="M124" s="51" t="str">
        <f t="shared" si="89"/>
        <v>G</v>
      </c>
      <c r="N124" s="51" t="str">
        <f t="shared" si="90"/>
        <v>VG</v>
      </c>
      <c r="O124" s="51" t="str">
        <f t="shared" si="91"/>
        <v>NS</v>
      </c>
      <c r="P124" s="51" t="str">
        <f t="shared" si="92"/>
        <v>VG</v>
      </c>
      <c r="Q124" s="51">
        <v>0.44</v>
      </c>
      <c r="R124" s="51" t="str">
        <f t="shared" si="93"/>
        <v>VG</v>
      </c>
      <c r="S124" s="51" t="str">
        <f t="shared" si="94"/>
        <v>G</v>
      </c>
      <c r="T124" s="51" t="str">
        <f t="shared" si="95"/>
        <v>G</v>
      </c>
      <c r="U124" s="51" t="str">
        <f t="shared" si="96"/>
        <v>G</v>
      </c>
      <c r="V124" s="100">
        <v>0.82299999999999995</v>
      </c>
      <c r="W124" s="51" t="str">
        <f t="shared" si="97"/>
        <v>G</v>
      </c>
      <c r="X124" s="51" t="str">
        <f t="shared" si="98"/>
        <v>G</v>
      </c>
      <c r="Y124" s="51" t="str">
        <f t="shared" si="99"/>
        <v>VG</v>
      </c>
      <c r="Z124" s="51" t="str">
        <f t="shared" si="100"/>
        <v>VG</v>
      </c>
      <c r="AA124" s="53">
        <v>0.73647635295409697</v>
      </c>
      <c r="AB124" s="53">
        <v>0.71217887307743999</v>
      </c>
      <c r="AC124" s="53">
        <v>27.2620221999235</v>
      </c>
      <c r="AD124" s="53">
        <v>24.524223809741301</v>
      </c>
      <c r="AE124" s="53">
        <v>0.51334554351421302</v>
      </c>
      <c r="AF124" s="53">
        <v>0.53648963356486201</v>
      </c>
      <c r="AG124" s="53">
        <v>0.86031266235227699</v>
      </c>
      <c r="AH124" s="53">
        <v>0.80604704905596902</v>
      </c>
      <c r="AI124" s="54" t="s">
        <v>41</v>
      </c>
      <c r="AJ124" s="54" t="s">
        <v>41</v>
      </c>
      <c r="AK124" s="54" t="s">
        <v>39</v>
      </c>
      <c r="AL124" s="54" t="s">
        <v>39</v>
      </c>
      <c r="AM124" s="54" t="s">
        <v>41</v>
      </c>
      <c r="AN124" s="54" t="s">
        <v>41</v>
      </c>
      <c r="AO124" s="54" t="s">
        <v>43</v>
      </c>
      <c r="AP124" s="54" t="s">
        <v>41</v>
      </c>
      <c r="AR124" s="55" t="s">
        <v>49</v>
      </c>
      <c r="AS124" s="53">
        <v>0.73846200721585697</v>
      </c>
      <c r="AT124" s="53">
        <v>0.73940362028250395</v>
      </c>
      <c r="AU124" s="53">
        <v>26.413443273521001</v>
      </c>
      <c r="AV124" s="53">
        <v>26.218954908900098</v>
      </c>
      <c r="AW124" s="53">
        <v>0.51140785365903696</v>
      </c>
      <c r="AX124" s="53">
        <v>0.510486414821683</v>
      </c>
      <c r="AY124" s="53">
        <v>0.85207820283356694</v>
      </c>
      <c r="AZ124" s="53">
        <v>0.85461743340531704</v>
      </c>
      <c r="BA124" s="54" t="s">
        <v>41</v>
      </c>
      <c r="BB124" s="54" t="s">
        <v>41</v>
      </c>
      <c r="BC124" s="54" t="s">
        <v>39</v>
      </c>
      <c r="BD124" s="54" t="s">
        <v>39</v>
      </c>
      <c r="BE124" s="54" t="s">
        <v>41</v>
      </c>
      <c r="BF124" s="54" t="s">
        <v>41</v>
      </c>
      <c r="BG124" s="54" t="s">
        <v>43</v>
      </c>
      <c r="BH124" s="54" t="s">
        <v>43</v>
      </c>
      <c r="BI124" s="50">
        <f t="shared" si="101"/>
        <v>1</v>
      </c>
      <c r="BJ124" s="50" t="s">
        <v>49</v>
      </c>
      <c r="BK124" s="53">
        <v>0.739728356583635</v>
      </c>
      <c r="BL124" s="53">
        <v>0.74088756788968202</v>
      </c>
      <c r="BM124" s="53">
        <v>26.943030662540899</v>
      </c>
      <c r="BN124" s="53">
        <v>26.625025595358</v>
      </c>
      <c r="BO124" s="53">
        <v>0.51016825010614397</v>
      </c>
      <c r="BP124" s="53">
        <v>0.50903087539983105</v>
      </c>
      <c r="BQ124" s="53">
        <v>0.85983829217951901</v>
      </c>
      <c r="BR124" s="53">
        <v>0.86117403136036696</v>
      </c>
      <c r="BS124" s="50" t="s">
        <v>41</v>
      </c>
      <c r="BT124" s="50" t="s">
        <v>41</v>
      </c>
      <c r="BU124" s="50" t="s">
        <v>39</v>
      </c>
      <c r="BV124" s="50" t="s">
        <v>39</v>
      </c>
      <c r="BW124" s="50" t="s">
        <v>41</v>
      </c>
      <c r="BX124" s="50" t="s">
        <v>41</v>
      </c>
      <c r="BY124" s="50" t="s">
        <v>43</v>
      </c>
      <c r="BZ124" s="50" t="s">
        <v>43</v>
      </c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158</v>
      </c>
      <c r="E125" s="50" t="s">
        <v>160</v>
      </c>
      <c r="F125" s="65"/>
      <c r="G125" s="51">
        <v>0.81</v>
      </c>
      <c r="H125" s="51" t="str">
        <f t="shared" si="85"/>
        <v>VG</v>
      </c>
      <c r="I125" s="51" t="str">
        <f t="shared" si="86"/>
        <v>G</v>
      </c>
      <c r="J125" s="51" t="str">
        <f t="shared" si="87"/>
        <v>G</v>
      </c>
      <c r="K125" s="51" t="str">
        <f t="shared" si="88"/>
        <v>G</v>
      </c>
      <c r="L125" s="52">
        <v>-1.5299999999999999E-2</v>
      </c>
      <c r="M125" s="51" t="str">
        <f t="shared" si="89"/>
        <v>VG</v>
      </c>
      <c r="N125" s="51" t="str">
        <f t="shared" si="90"/>
        <v>VG</v>
      </c>
      <c r="O125" s="51" t="str">
        <f t="shared" si="91"/>
        <v>NS</v>
      </c>
      <c r="P125" s="51" t="str">
        <f t="shared" si="92"/>
        <v>VG</v>
      </c>
      <c r="Q125" s="51">
        <v>0.43</v>
      </c>
      <c r="R125" s="51" t="str">
        <f t="shared" si="93"/>
        <v>VG</v>
      </c>
      <c r="S125" s="51" t="str">
        <f t="shared" si="94"/>
        <v>G</v>
      </c>
      <c r="T125" s="51" t="str">
        <f t="shared" si="95"/>
        <v>G</v>
      </c>
      <c r="U125" s="51" t="str">
        <f t="shared" si="96"/>
        <v>G</v>
      </c>
      <c r="V125" s="100">
        <v>0.82199999999999995</v>
      </c>
      <c r="W125" s="51" t="str">
        <f t="shared" si="97"/>
        <v>G</v>
      </c>
      <c r="X125" s="51" t="str">
        <f t="shared" si="98"/>
        <v>G</v>
      </c>
      <c r="Y125" s="51" t="str">
        <f t="shared" si="99"/>
        <v>VG</v>
      </c>
      <c r="Z125" s="51" t="str">
        <f t="shared" si="100"/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si="101"/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163</v>
      </c>
      <c r="E126" s="50" t="s">
        <v>164</v>
      </c>
      <c r="F126" s="65"/>
      <c r="G126" s="51">
        <v>0.81</v>
      </c>
      <c r="H126" s="51" t="str">
        <f t="shared" si="85"/>
        <v>VG</v>
      </c>
      <c r="I126" s="51" t="str">
        <f t="shared" si="86"/>
        <v>G</v>
      </c>
      <c r="J126" s="51" t="str">
        <f t="shared" si="87"/>
        <v>G</v>
      </c>
      <c r="K126" s="51" t="str">
        <f t="shared" si="88"/>
        <v>G</v>
      </c>
      <c r="L126" s="52">
        <v>-1.5299999999999999E-2</v>
      </c>
      <c r="M126" s="51" t="str">
        <f t="shared" si="89"/>
        <v>VG</v>
      </c>
      <c r="N126" s="51" t="str">
        <f t="shared" si="90"/>
        <v>VG</v>
      </c>
      <c r="O126" s="51" t="str">
        <f t="shared" si="91"/>
        <v>NS</v>
      </c>
      <c r="P126" s="51" t="str">
        <f t="shared" si="92"/>
        <v>VG</v>
      </c>
      <c r="Q126" s="51">
        <v>0.43</v>
      </c>
      <c r="R126" s="51" t="str">
        <f t="shared" si="93"/>
        <v>VG</v>
      </c>
      <c r="S126" s="51" t="str">
        <f t="shared" si="94"/>
        <v>G</v>
      </c>
      <c r="T126" s="51" t="str">
        <f t="shared" si="95"/>
        <v>G</v>
      </c>
      <c r="U126" s="51" t="str">
        <f t="shared" si="96"/>
        <v>G</v>
      </c>
      <c r="V126" s="100">
        <v>0.82199999999999995</v>
      </c>
      <c r="W126" s="51" t="str">
        <f t="shared" si="97"/>
        <v>G</v>
      </c>
      <c r="X126" s="51" t="str">
        <f t="shared" si="98"/>
        <v>G</v>
      </c>
      <c r="Y126" s="51" t="str">
        <f t="shared" si="99"/>
        <v>VG</v>
      </c>
      <c r="Z126" s="51" t="str">
        <f t="shared" si="100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101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177</v>
      </c>
      <c r="E127" s="50" t="s">
        <v>164</v>
      </c>
      <c r="F127" s="65"/>
      <c r="G127" s="51">
        <v>0.86</v>
      </c>
      <c r="H127" s="51" t="str">
        <f t="shared" si="85"/>
        <v>VG</v>
      </c>
      <c r="I127" s="51" t="str">
        <f t="shared" si="86"/>
        <v>G</v>
      </c>
      <c r="J127" s="51" t="str">
        <f t="shared" si="87"/>
        <v>G</v>
      </c>
      <c r="K127" s="51" t="str">
        <f t="shared" si="88"/>
        <v>G</v>
      </c>
      <c r="L127" s="52">
        <v>-4.5900000000000003E-2</v>
      </c>
      <c r="M127" s="51" t="str">
        <f t="shared" si="89"/>
        <v>VG</v>
      </c>
      <c r="N127" s="51" t="str">
        <f t="shared" si="90"/>
        <v>VG</v>
      </c>
      <c r="O127" s="51" t="str">
        <f t="shared" si="91"/>
        <v>NS</v>
      </c>
      <c r="P127" s="51" t="str">
        <f t="shared" si="92"/>
        <v>VG</v>
      </c>
      <c r="Q127" s="51">
        <v>0.37</v>
      </c>
      <c r="R127" s="51" t="str">
        <f t="shared" si="93"/>
        <v>VG</v>
      </c>
      <c r="S127" s="51" t="str">
        <f t="shared" si="94"/>
        <v>G</v>
      </c>
      <c r="T127" s="51" t="str">
        <f t="shared" si="95"/>
        <v>G</v>
      </c>
      <c r="U127" s="51" t="str">
        <f t="shared" si="96"/>
        <v>G</v>
      </c>
      <c r="V127" s="100">
        <v>0.86519999999999997</v>
      </c>
      <c r="W127" s="51" t="str">
        <f t="shared" si="97"/>
        <v>VG</v>
      </c>
      <c r="X127" s="51" t="str">
        <f t="shared" si="98"/>
        <v>G</v>
      </c>
      <c r="Y127" s="51" t="str">
        <f t="shared" si="99"/>
        <v>VG</v>
      </c>
      <c r="Z127" s="51" t="str">
        <f t="shared" si="100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101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179</v>
      </c>
      <c r="E128" s="50" t="s">
        <v>180</v>
      </c>
      <c r="F128" s="65"/>
      <c r="G128" s="51">
        <v>0.84</v>
      </c>
      <c r="H128" s="51" t="str">
        <f t="shared" si="85"/>
        <v>VG</v>
      </c>
      <c r="I128" s="51" t="str">
        <f t="shared" si="86"/>
        <v>G</v>
      </c>
      <c r="J128" s="51" t="str">
        <f t="shared" si="87"/>
        <v>G</v>
      </c>
      <c r="K128" s="51" t="str">
        <f t="shared" si="88"/>
        <v>G</v>
      </c>
      <c r="L128" s="52">
        <v>6.9000000000000006E-2</v>
      </c>
      <c r="M128" s="51" t="str">
        <f t="shared" si="89"/>
        <v>G</v>
      </c>
      <c r="N128" s="51" t="str">
        <f t="shared" si="90"/>
        <v>VG</v>
      </c>
      <c r="O128" s="51" t="str">
        <f t="shared" si="91"/>
        <v>NS</v>
      </c>
      <c r="P128" s="51" t="str">
        <f t="shared" si="92"/>
        <v>VG</v>
      </c>
      <c r="Q128" s="51">
        <v>0.4</v>
      </c>
      <c r="R128" s="51" t="str">
        <f t="shared" si="93"/>
        <v>VG</v>
      </c>
      <c r="S128" s="51" t="str">
        <f t="shared" si="94"/>
        <v>G</v>
      </c>
      <c r="T128" s="51" t="str">
        <f t="shared" si="95"/>
        <v>G</v>
      </c>
      <c r="U128" s="51" t="str">
        <f t="shared" si="96"/>
        <v>G</v>
      </c>
      <c r="V128" s="100">
        <v>0.84599999999999997</v>
      </c>
      <c r="W128" s="51" t="str">
        <f t="shared" si="97"/>
        <v>G</v>
      </c>
      <c r="X128" s="51" t="str">
        <f t="shared" si="98"/>
        <v>G</v>
      </c>
      <c r="Y128" s="51" t="str">
        <f t="shared" si="99"/>
        <v>VG</v>
      </c>
      <c r="Z128" s="51" t="str">
        <f t="shared" si="100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101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34" customFormat="1" x14ac:dyDescent="0.3">
      <c r="A129" s="35" t="s">
        <v>48</v>
      </c>
      <c r="B129" s="34">
        <v>23773411</v>
      </c>
      <c r="C129" s="34" t="s">
        <v>5</v>
      </c>
      <c r="D129" s="34" t="s">
        <v>178</v>
      </c>
      <c r="E129" s="34" t="s">
        <v>154</v>
      </c>
      <c r="F129" s="86"/>
      <c r="G129" s="36">
        <v>0.77</v>
      </c>
      <c r="H129" s="36" t="str">
        <f t="shared" si="85"/>
        <v>G</v>
      </c>
      <c r="I129" s="36" t="str">
        <f t="shared" si="86"/>
        <v>G</v>
      </c>
      <c r="J129" s="36" t="str">
        <f t="shared" si="87"/>
        <v>G</v>
      </c>
      <c r="K129" s="36" t="str">
        <f t="shared" si="88"/>
        <v>G</v>
      </c>
      <c r="L129" s="37">
        <v>0.33400000000000002</v>
      </c>
      <c r="M129" s="36" t="str">
        <f t="shared" si="89"/>
        <v>NS</v>
      </c>
      <c r="N129" s="36" t="str">
        <f t="shared" si="90"/>
        <v>VG</v>
      </c>
      <c r="O129" s="36" t="str">
        <f t="shared" si="91"/>
        <v>NS</v>
      </c>
      <c r="P129" s="36" t="str">
        <f t="shared" si="92"/>
        <v>VG</v>
      </c>
      <c r="Q129" s="36">
        <v>0.46</v>
      </c>
      <c r="R129" s="36" t="str">
        <f t="shared" si="93"/>
        <v>VG</v>
      </c>
      <c r="S129" s="36" t="str">
        <f t="shared" si="94"/>
        <v>G</v>
      </c>
      <c r="T129" s="36" t="str">
        <f t="shared" si="95"/>
        <v>G</v>
      </c>
      <c r="U129" s="36" t="str">
        <f t="shared" si="96"/>
        <v>G</v>
      </c>
      <c r="V129" s="108">
        <v>0.88300000000000001</v>
      </c>
      <c r="W129" s="36" t="str">
        <f t="shared" si="97"/>
        <v>VG</v>
      </c>
      <c r="X129" s="36" t="str">
        <f t="shared" si="98"/>
        <v>G</v>
      </c>
      <c r="Y129" s="36" t="str">
        <f t="shared" si="99"/>
        <v>VG</v>
      </c>
      <c r="Z129" s="36" t="str">
        <f t="shared" si="100"/>
        <v>VG</v>
      </c>
      <c r="AA129" s="38">
        <v>0.73647635295409697</v>
      </c>
      <c r="AB129" s="38">
        <v>0.71217887307743999</v>
      </c>
      <c r="AC129" s="38">
        <v>27.2620221999235</v>
      </c>
      <c r="AD129" s="38">
        <v>24.524223809741301</v>
      </c>
      <c r="AE129" s="38">
        <v>0.51334554351421302</v>
      </c>
      <c r="AF129" s="38">
        <v>0.53648963356486201</v>
      </c>
      <c r="AG129" s="38">
        <v>0.86031266235227699</v>
      </c>
      <c r="AH129" s="38">
        <v>0.80604704905596902</v>
      </c>
      <c r="AI129" s="39" t="s">
        <v>41</v>
      </c>
      <c r="AJ129" s="39" t="s">
        <v>41</v>
      </c>
      <c r="AK129" s="39" t="s">
        <v>39</v>
      </c>
      <c r="AL129" s="39" t="s">
        <v>39</v>
      </c>
      <c r="AM129" s="39" t="s">
        <v>41</v>
      </c>
      <c r="AN129" s="39" t="s">
        <v>41</v>
      </c>
      <c r="AO129" s="39" t="s">
        <v>43</v>
      </c>
      <c r="AP129" s="39" t="s">
        <v>41</v>
      </c>
      <c r="AR129" s="40" t="s">
        <v>49</v>
      </c>
      <c r="AS129" s="38">
        <v>0.73846200721585697</v>
      </c>
      <c r="AT129" s="38">
        <v>0.73940362028250395</v>
      </c>
      <c r="AU129" s="38">
        <v>26.413443273521001</v>
      </c>
      <c r="AV129" s="38">
        <v>26.218954908900098</v>
      </c>
      <c r="AW129" s="38">
        <v>0.51140785365903696</v>
      </c>
      <c r="AX129" s="38">
        <v>0.510486414821683</v>
      </c>
      <c r="AY129" s="38">
        <v>0.85207820283356694</v>
      </c>
      <c r="AZ129" s="38">
        <v>0.85461743340531704</v>
      </c>
      <c r="BA129" s="39" t="s">
        <v>41</v>
      </c>
      <c r="BB129" s="39" t="s">
        <v>41</v>
      </c>
      <c r="BC129" s="39" t="s">
        <v>39</v>
      </c>
      <c r="BD129" s="39" t="s">
        <v>39</v>
      </c>
      <c r="BE129" s="39" t="s">
        <v>41</v>
      </c>
      <c r="BF129" s="39" t="s">
        <v>41</v>
      </c>
      <c r="BG129" s="39" t="s">
        <v>43</v>
      </c>
      <c r="BH129" s="39" t="s">
        <v>43</v>
      </c>
      <c r="BI129" s="34">
        <f t="shared" si="101"/>
        <v>1</v>
      </c>
      <c r="BJ129" s="34" t="s">
        <v>49</v>
      </c>
      <c r="BK129" s="38">
        <v>0.739728356583635</v>
      </c>
      <c r="BL129" s="38">
        <v>0.74088756788968202</v>
      </c>
      <c r="BM129" s="38">
        <v>26.943030662540899</v>
      </c>
      <c r="BN129" s="38">
        <v>26.625025595358</v>
      </c>
      <c r="BO129" s="38">
        <v>0.51016825010614397</v>
      </c>
      <c r="BP129" s="38">
        <v>0.50903087539983105</v>
      </c>
      <c r="BQ129" s="38">
        <v>0.85983829217951901</v>
      </c>
      <c r="BR129" s="38">
        <v>0.86117403136036696</v>
      </c>
      <c r="BS129" s="34" t="s">
        <v>41</v>
      </c>
      <c r="BT129" s="34" t="s">
        <v>41</v>
      </c>
      <c r="BU129" s="34" t="s">
        <v>39</v>
      </c>
      <c r="BV129" s="34" t="s">
        <v>39</v>
      </c>
      <c r="BW129" s="34" t="s">
        <v>41</v>
      </c>
      <c r="BX129" s="34" t="s">
        <v>41</v>
      </c>
      <c r="BY129" s="34" t="s">
        <v>43</v>
      </c>
      <c r="BZ129" s="34" t="s">
        <v>43</v>
      </c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181</v>
      </c>
      <c r="E130" s="50" t="s">
        <v>168</v>
      </c>
      <c r="F130" s="65"/>
      <c r="G130" s="51">
        <v>0.86</v>
      </c>
      <c r="H130" s="51" t="str">
        <f t="shared" si="85"/>
        <v>VG</v>
      </c>
      <c r="I130" s="51" t="str">
        <f t="shared" si="86"/>
        <v>G</v>
      </c>
      <c r="J130" s="51" t="str">
        <f t="shared" si="87"/>
        <v>G</v>
      </c>
      <c r="K130" s="51" t="str">
        <f t="shared" si="88"/>
        <v>G</v>
      </c>
      <c r="L130" s="52">
        <v>2.5999999999999999E-2</v>
      </c>
      <c r="M130" s="51" t="str">
        <f t="shared" si="89"/>
        <v>VG</v>
      </c>
      <c r="N130" s="51" t="str">
        <f t="shared" si="90"/>
        <v>VG</v>
      </c>
      <c r="O130" s="51" t="str">
        <f t="shared" si="91"/>
        <v>NS</v>
      </c>
      <c r="P130" s="51" t="str">
        <f t="shared" si="92"/>
        <v>VG</v>
      </c>
      <c r="Q130" s="51">
        <v>0.38</v>
      </c>
      <c r="R130" s="51" t="str">
        <f t="shared" si="93"/>
        <v>VG</v>
      </c>
      <c r="S130" s="51" t="str">
        <f t="shared" si="94"/>
        <v>G</v>
      </c>
      <c r="T130" s="51" t="str">
        <f t="shared" si="95"/>
        <v>G</v>
      </c>
      <c r="U130" s="51" t="str">
        <f t="shared" si="96"/>
        <v>G</v>
      </c>
      <c r="V130" s="100">
        <v>0.86</v>
      </c>
      <c r="W130" s="51" t="str">
        <f t="shared" si="97"/>
        <v>VG</v>
      </c>
      <c r="X130" s="51" t="str">
        <f t="shared" si="98"/>
        <v>G</v>
      </c>
      <c r="Y130" s="51" t="str">
        <f t="shared" si="99"/>
        <v>VG</v>
      </c>
      <c r="Z130" s="51" t="str">
        <f t="shared" si="100"/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si="101"/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181</v>
      </c>
      <c r="E131" s="50" t="s">
        <v>182</v>
      </c>
      <c r="F131" s="65"/>
      <c r="G131" s="51">
        <v>0.86</v>
      </c>
      <c r="H131" s="51" t="str">
        <f t="shared" si="85"/>
        <v>VG</v>
      </c>
      <c r="I131" s="51" t="str">
        <f t="shared" si="86"/>
        <v>G</v>
      </c>
      <c r="J131" s="51" t="str">
        <f t="shared" si="87"/>
        <v>G</v>
      </c>
      <c r="K131" s="51" t="str">
        <f t="shared" si="88"/>
        <v>G</v>
      </c>
      <c r="L131" s="52">
        <v>0.04</v>
      </c>
      <c r="M131" s="51" t="str">
        <f t="shared" si="89"/>
        <v>VG</v>
      </c>
      <c r="N131" s="51" t="str">
        <f t="shared" si="90"/>
        <v>VG</v>
      </c>
      <c r="O131" s="51" t="str">
        <f t="shared" si="91"/>
        <v>NS</v>
      </c>
      <c r="P131" s="51" t="str">
        <f t="shared" si="92"/>
        <v>VG</v>
      </c>
      <c r="Q131" s="51">
        <v>0.37</v>
      </c>
      <c r="R131" s="51" t="str">
        <f t="shared" si="93"/>
        <v>VG</v>
      </c>
      <c r="S131" s="51" t="str">
        <f t="shared" si="94"/>
        <v>G</v>
      </c>
      <c r="T131" s="51" t="str">
        <f t="shared" si="95"/>
        <v>G</v>
      </c>
      <c r="U131" s="51" t="str">
        <f t="shared" si="96"/>
        <v>G</v>
      </c>
      <c r="V131" s="100">
        <v>0.86199999999999999</v>
      </c>
      <c r="W131" s="51" t="str">
        <f t="shared" si="97"/>
        <v>VG</v>
      </c>
      <c r="X131" s="51" t="str">
        <f t="shared" si="98"/>
        <v>G</v>
      </c>
      <c r="Y131" s="51" t="str">
        <f t="shared" si="99"/>
        <v>VG</v>
      </c>
      <c r="Z131" s="51" t="str">
        <f t="shared" si="100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101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183</v>
      </c>
      <c r="E132" s="50" t="s">
        <v>168</v>
      </c>
      <c r="F132" s="65"/>
      <c r="G132" s="51">
        <v>0.86</v>
      </c>
      <c r="H132" s="51" t="str">
        <f t="shared" si="85"/>
        <v>VG</v>
      </c>
      <c r="I132" s="51" t="str">
        <f t="shared" si="86"/>
        <v>G</v>
      </c>
      <c r="J132" s="51" t="str">
        <f t="shared" si="87"/>
        <v>G</v>
      </c>
      <c r="K132" s="51" t="str">
        <f t="shared" si="88"/>
        <v>G</v>
      </c>
      <c r="L132" s="52">
        <v>4.3999999999999997E-2</v>
      </c>
      <c r="M132" s="51" t="str">
        <f t="shared" si="89"/>
        <v>VG</v>
      </c>
      <c r="N132" s="51" t="str">
        <f t="shared" si="90"/>
        <v>VG</v>
      </c>
      <c r="O132" s="51" t="str">
        <f t="shared" si="91"/>
        <v>NS</v>
      </c>
      <c r="P132" s="51" t="str">
        <f t="shared" si="92"/>
        <v>VG</v>
      </c>
      <c r="Q132" s="51">
        <v>0.38</v>
      </c>
      <c r="R132" s="51" t="str">
        <f t="shared" si="93"/>
        <v>VG</v>
      </c>
      <c r="S132" s="51" t="str">
        <f t="shared" si="94"/>
        <v>G</v>
      </c>
      <c r="T132" s="51" t="str">
        <f t="shared" si="95"/>
        <v>G</v>
      </c>
      <c r="U132" s="51" t="str">
        <f t="shared" si="96"/>
        <v>G</v>
      </c>
      <c r="V132" s="100">
        <v>0.86</v>
      </c>
      <c r="W132" s="51" t="str">
        <f t="shared" si="97"/>
        <v>VG</v>
      </c>
      <c r="X132" s="51" t="str">
        <f t="shared" si="98"/>
        <v>G</v>
      </c>
      <c r="Y132" s="51" t="str">
        <f t="shared" si="99"/>
        <v>VG</v>
      </c>
      <c r="Z132" s="51" t="str">
        <f t="shared" si="100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101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184</v>
      </c>
      <c r="E133" s="50" t="s">
        <v>182</v>
      </c>
      <c r="F133" s="65"/>
      <c r="G133" s="51">
        <v>0.86</v>
      </c>
      <c r="H133" s="51" t="str">
        <f t="shared" si="85"/>
        <v>VG</v>
      </c>
      <c r="I133" s="51" t="str">
        <f t="shared" si="86"/>
        <v>G</v>
      </c>
      <c r="J133" s="51" t="str">
        <f t="shared" si="87"/>
        <v>G</v>
      </c>
      <c r="K133" s="51" t="str">
        <f t="shared" si="88"/>
        <v>G</v>
      </c>
      <c r="L133" s="52">
        <v>3.9899999999999998E-2</v>
      </c>
      <c r="M133" s="51" t="str">
        <f t="shared" si="89"/>
        <v>VG</v>
      </c>
      <c r="N133" s="51" t="str">
        <f t="shared" si="90"/>
        <v>VG</v>
      </c>
      <c r="O133" s="51" t="str">
        <f t="shared" si="91"/>
        <v>NS</v>
      </c>
      <c r="P133" s="51" t="str">
        <f t="shared" si="92"/>
        <v>VG</v>
      </c>
      <c r="Q133" s="51">
        <v>0.37</v>
      </c>
      <c r="R133" s="51" t="str">
        <f t="shared" si="93"/>
        <v>VG</v>
      </c>
      <c r="S133" s="51" t="str">
        <f t="shared" si="94"/>
        <v>G</v>
      </c>
      <c r="T133" s="51" t="str">
        <f t="shared" si="95"/>
        <v>G</v>
      </c>
      <c r="U133" s="51" t="str">
        <f t="shared" si="96"/>
        <v>G</v>
      </c>
      <c r="V133" s="100">
        <v>0.86180000000000001</v>
      </c>
      <c r="W133" s="51" t="str">
        <f t="shared" si="97"/>
        <v>VG</v>
      </c>
      <c r="X133" s="51" t="str">
        <f t="shared" si="98"/>
        <v>G</v>
      </c>
      <c r="Y133" s="51" t="str">
        <f t="shared" si="99"/>
        <v>VG</v>
      </c>
      <c r="Z133" s="51" t="str">
        <f t="shared" si="100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101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184</v>
      </c>
      <c r="E134" s="50" t="s">
        <v>188</v>
      </c>
      <c r="F134" s="65"/>
      <c r="G134" s="51">
        <v>0.86</v>
      </c>
      <c r="H134" s="51" t="str">
        <f t="shared" si="85"/>
        <v>VG</v>
      </c>
      <c r="I134" s="51" t="str">
        <f t="shared" si="86"/>
        <v>G</v>
      </c>
      <c r="J134" s="51" t="str">
        <f t="shared" si="87"/>
        <v>G</v>
      </c>
      <c r="K134" s="51" t="str">
        <f t="shared" si="88"/>
        <v>G</v>
      </c>
      <c r="L134" s="52">
        <v>4.3900000000000002E-2</v>
      </c>
      <c r="M134" s="51" t="str">
        <f t="shared" si="89"/>
        <v>VG</v>
      </c>
      <c r="N134" s="51" t="str">
        <f t="shared" si="90"/>
        <v>VG</v>
      </c>
      <c r="O134" s="51" t="str">
        <f t="shared" si="91"/>
        <v>NS</v>
      </c>
      <c r="P134" s="51" t="str">
        <f t="shared" si="92"/>
        <v>VG</v>
      </c>
      <c r="Q134" s="51">
        <v>0.38</v>
      </c>
      <c r="R134" s="51" t="str">
        <f t="shared" si="93"/>
        <v>VG</v>
      </c>
      <c r="S134" s="51" t="str">
        <f t="shared" si="94"/>
        <v>G</v>
      </c>
      <c r="T134" s="51" t="str">
        <f t="shared" si="95"/>
        <v>G</v>
      </c>
      <c r="U134" s="51" t="str">
        <f t="shared" si="96"/>
        <v>G</v>
      </c>
      <c r="V134" s="100">
        <v>0.85799999999999998</v>
      </c>
      <c r="W134" s="51" t="str">
        <f t="shared" si="97"/>
        <v>VG</v>
      </c>
      <c r="X134" s="51" t="str">
        <f t="shared" si="98"/>
        <v>G</v>
      </c>
      <c r="Y134" s="51" t="str">
        <f t="shared" si="99"/>
        <v>VG</v>
      </c>
      <c r="Z134" s="51" t="str">
        <f t="shared" si="100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101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184</v>
      </c>
      <c r="E135" s="50" t="s">
        <v>189</v>
      </c>
      <c r="F135" s="65"/>
      <c r="G135" s="51">
        <v>0.85899999999999999</v>
      </c>
      <c r="H135" s="51" t="str">
        <f t="shared" si="85"/>
        <v>VG</v>
      </c>
      <c r="I135" s="51" t="str">
        <f t="shared" si="86"/>
        <v>G</v>
      </c>
      <c r="J135" s="51" t="str">
        <f t="shared" si="87"/>
        <v>G</v>
      </c>
      <c r="K135" s="51" t="str">
        <f t="shared" si="88"/>
        <v>G</v>
      </c>
      <c r="L135" s="52">
        <v>2.5999999999999999E-2</v>
      </c>
      <c r="M135" s="51" t="str">
        <f t="shared" si="89"/>
        <v>VG</v>
      </c>
      <c r="N135" s="51" t="str">
        <f t="shared" si="90"/>
        <v>VG</v>
      </c>
      <c r="O135" s="51" t="str">
        <f t="shared" si="91"/>
        <v>NS</v>
      </c>
      <c r="P135" s="51" t="str">
        <f t="shared" si="92"/>
        <v>VG</v>
      </c>
      <c r="Q135" s="51">
        <v>0.38</v>
      </c>
      <c r="R135" s="51" t="str">
        <f t="shared" si="93"/>
        <v>VG</v>
      </c>
      <c r="S135" s="51" t="str">
        <f t="shared" si="94"/>
        <v>G</v>
      </c>
      <c r="T135" s="51" t="str">
        <f t="shared" si="95"/>
        <v>G</v>
      </c>
      <c r="U135" s="51" t="str">
        <f t="shared" si="96"/>
        <v>G</v>
      </c>
      <c r="V135" s="100">
        <v>0.86009999999999998</v>
      </c>
      <c r="W135" s="51" t="str">
        <f t="shared" si="97"/>
        <v>VG</v>
      </c>
      <c r="X135" s="51" t="str">
        <f t="shared" si="98"/>
        <v>G</v>
      </c>
      <c r="Y135" s="51" t="str">
        <f t="shared" si="99"/>
        <v>VG</v>
      </c>
      <c r="Z135" s="51" t="str">
        <f t="shared" si="100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101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194</v>
      </c>
      <c r="E136" s="50" t="s">
        <v>190</v>
      </c>
      <c r="F136" s="65"/>
      <c r="G136" s="67">
        <v>0.85899999999999999</v>
      </c>
      <c r="H136" s="51" t="str">
        <f t="shared" si="85"/>
        <v>VG</v>
      </c>
      <c r="I136" s="51" t="str">
        <f t="shared" si="86"/>
        <v>G</v>
      </c>
      <c r="J136" s="51" t="str">
        <f t="shared" si="87"/>
        <v>G</v>
      </c>
      <c r="K136" s="51" t="str">
        <f t="shared" si="88"/>
        <v>G</v>
      </c>
      <c r="L136" s="109">
        <v>-2.8999999999999998E-3</v>
      </c>
      <c r="M136" s="51" t="str">
        <f t="shared" si="89"/>
        <v>VG</v>
      </c>
      <c r="N136" s="51" t="str">
        <f t="shared" si="90"/>
        <v>VG</v>
      </c>
      <c r="O136" s="51" t="str">
        <f t="shared" si="91"/>
        <v>NS</v>
      </c>
      <c r="P136" s="51" t="str">
        <f t="shared" si="92"/>
        <v>VG</v>
      </c>
      <c r="Q136" s="67">
        <v>0.376</v>
      </c>
      <c r="R136" s="51" t="str">
        <f t="shared" si="93"/>
        <v>VG</v>
      </c>
      <c r="S136" s="51" t="str">
        <f t="shared" si="94"/>
        <v>G</v>
      </c>
      <c r="T136" s="51" t="str">
        <f t="shared" si="95"/>
        <v>G</v>
      </c>
      <c r="U136" s="51" t="str">
        <f t="shared" si="96"/>
        <v>G</v>
      </c>
      <c r="V136" s="100">
        <v>0.85899999999999999</v>
      </c>
      <c r="W136" s="51" t="str">
        <f t="shared" si="97"/>
        <v>VG</v>
      </c>
      <c r="X136" s="51" t="str">
        <f t="shared" si="98"/>
        <v>G</v>
      </c>
      <c r="Y136" s="51" t="str">
        <f t="shared" si="99"/>
        <v>VG</v>
      </c>
      <c r="Z136" s="51" t="str">
        <f t="shared" si="100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101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194</v>
      </c>
      <c r="E137" s="50" t="s">
        <v>192</v>
      </c>
      <c r="F137" s="65"/>
      <c r="G137" s="67">
        <v>0.85699999999999998</v>
      </c>
      <c r="H137" s="51" t="str">
        <f t="shared" si="85"/>
        <v>VG</v>
      </c>
      <c r="I137" s="51" t="str">
        <f t="shared" si="86"/>
        <v>G</v>
      </c>
      <c r="J137" s="51" t="str">
        <f t="shared" si="87"/>
        <v>G</v>
      </c>
      <c r="K137" s="51" t="str">
        <f t="shared" si="88"/>
        <v>G</v>
      </c>
      <c r="L137" s="109">
        <v>8.0000000000000004E-4</v>
      </c>
      <c r="M137" s="51" t="str">
        <f t="shared" si="89"/>
        <v>VG</v>
      </c>
      <c r="N137" s="51" t="str">
        <f t="shared" si="90"/>
        <v>VG</v>
      </c>
      <c r="O137" s="51" t="str">
        <f t="shared" si="91"/>
        <v>NS</v>
      </c>
      <c r="P137" s="51" t="str">
        <f t="shared" si="92"/>
        <v>VG</v>
      </c>
      <c r="Q137" s="67">
        <v>0.378</v>
      </c>
      <c r="R137" s="51" t="str">
        <f t="shared" si="93"/>
        <v>VG</v>
      </c>
      <c r="S137" s="51" t="str">
        <f t="shared" si="94"/>
        <v>G</v>
      </c>
      <c r="T137" s="51" t="str">
        <f t="shared" si="95"/>
        <v>G</v>
      </c>
      <c r="U137" s="51" t="str">
        <f t="shared" si="96"/>
        <v>G</v>
      </c>
      <c r="V137" s="100">
        <v>0.85699999999999998</v>
      </c>
      <c r="W137" s="51" t="str">
        <f t="shared" si="97"/>
        <v>VG</v>
      </c>
      <c r="X137" s="51" t="str">
        <f t="shared" si="98"/>
        <v>G</v>
      </c>
      <c r="Y137" s="51" t="str">
        <f t="shared" si="99"/>
        <v>VG</v>
      </c>
      <c r="Z137" s="51" t="str">
        <f t="shared" si="100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101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195</v>
      </c>
      <c r="E138" s="50" t="s">
        <v>200</v>
      </c>
      <c r="F138" s="65"/>
      <c r="G138" s="67">
        <v>0.89700000000000002</v>
      </c>
      <c r="H138" s="51" t="str">
        <f t="shared" si="85"/>
        <v>VG</v>
      </c>
      <c r="I138" s="51" t="str">
        <f t="shared" si="86"/>
        <v>G</v>
      </c>
      <c r="J138" s="51" t="str">
        <f t="shared" si="87"/>
        <v>G</v>
      </c>
      <c r="K138" s="51" t="str">
        <f t="shared" si="88"/>
        <v>G</v>
      </c>
      <c r="L138" s="109">
        <v>1.093E-2</v>
      </c>
      <c r="M138" s="51" t="str">
        <f t="shared" si="89"/>
        <v>VG</v>
      </c>
      <c r="N138" s="51" t="str">
        <f t="shared" si="90"/>
        <v>VG</v>
      </c>
      <c r="O138" s="51" t="str">
        <f t="shared" si="91"/>
        <v>NS</v>
      </c>
      <c r="P138" s="51" t="str">
        <f t="shared" si="92"/>
        <v>VG</v>
      </c>
      <c r="Q138" s="67">
        <v>0.32</v>
      </c>
      <c r="R138" s="51" t="str">
        <f t="shared" si="93"/>
        <v>VG</v>
      </c>
      <c r="S138" s="51" t="str">
        <f t="shared" si="94"/>
        <v>G</v>
      </c>
      <c r="T138" s="51" t="str">
        <f t="shared" si="95"/>
        <v>G</v>
      </c>
      <c r="U138" s="51" t="str">
        <f t="shared" si="96"/>
        <v>G</v>
      </c>
      <c r="V138" s="100">
        <v>0.89800000000000002</v>
      </c>
      <c r="W138" s="51" t="str">
        <f t="shared" si="97"/>
        <v>VG</v>
      </c>
      <c r="X138" s="51" t="str">
        <f t="shared" si="98"/>
        <v>G</v>
      </c>
      <c r="Y138" s="51" t="str">
        <f t="shared" si="99"/>
        <v>VG</v>
      </c>
      <c r="Z138" s="51" t="str">
        <f t="shared" si="100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101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195</v>
      </c>
      <c r="E139" s="50" t="s">
        <v>199</v>
      </c>
      <c r="F139" s="65"/>
      <c r="G139" s="67">
        <v>0.89900000000000002</v>
      </c>
      <c r="H139" s="51" t="str">
        <f t="shared" si="85"/>
        <v>VG</v>
      </c>
      <c r="I139" s="51" t="str">
        <f t="shared" si="86"/>
        <v>G</v>
      </c>
      <c r="J139" s="51" t="str">
        <f t="shared" si="87"/>
        <v>G</v>
      </c>
      <c r="K139" s="51" t="str">
        <f t="shared" si="88"/>
        <v>G</v>
      </c>
      <c r="L139" s="109">
        <v>2.435E-2</v>
      </c>
      <c r="M139" s="51" t="str">
        <f t="shared" si="89"/>
        <v>VG</v>
      </c>
      <c r="N139" s="51" t="str">
        <f t="shared" si="90"/>
        <v>VG</v>
      </c>
      <c r="O139" s="51" t="str">
        <f t="shared" si="91"/>
        <v>NS</v>
      </c>
      <c r="P139" s="51" t="str">
        <f t="shared" si="92"/>
        <v>VG</v>
      </c>
      <c r="Q139" s="67">
        <v>0.317</v>
      </c>
      <c r="R139" s="51" t="str">
        <f t="shared" si="93"/>
        <v>VG</v>
      </c>
      <c r="S139" s="51" t="str">
        <f t="shared" si="94"/>
        <v>G</v>
      </c>
      <c r="T139" s="51" t="str">
        <f t="shared" si="95"/>
        <v>G</v>
      </c>
      <c r="U139" s="51" t="str">
        <f t="shared" si="96"/>
        <v>G</v>
      </c>
      <c r="V139" s="100">
        <v>0.9022</v>
      </c>
      <c r="W139" s="51" t="str">
        <f t="shared" si="97"/>
        <v>VG</v>
      </c>
      <c r="X139" s="51" t="str">
        <f t="shared" si="98"/>
        <v>G</v>
      </c>
      <c r="Y139" s="51" t="str">
        <f t="shared" si="99"/>
        <v>VG</v>
      </c>
      <c r="Z139" s="51" t="str">
        <f t="shared" si="100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101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207</v>
      </c>
      <c r="F140" s="65"/>
      <c r="G140" s="67">
        <v>0.89700000000000002</v>
      </c>
      <c r="H140" s="51" t="str">
        <f t="shared" si="85"/>
        <v>VG</v>
      </c>
      <c r="I140" s="51" t="str">
        <f t="shared" si="86"/>
        <v>G</v>
      </c>
      <c r="J140" s="51" t="str">
        <f t="shared" si="87"/>
        <v>G</v>
      </c>
      <c r="K140" s="51" t="str">
        <f t="shared" si="88"/>
        <v>G</v>
      </c>
      <c r="L140" s="109">
        <v>1.06E-2</v>
      </c>
      <c r="M140" s="51" t="str">
        <f t="shared" si="89"/>
        <v>VG</v>
      </c>
      <c r="N140" s="51" t="str">
        <f t="shared" si="90"/>
        <v>VG</v>
      </c>
      <c r="O140" s="51" t="str">
        <f t="shared" si="91"/>
        <v>NS</v>
      </c>
      <c r="P140" s="51" t="str">
        <f t="shared" si="92"/>
        <v>VG</v>
      </c>
      <c r="Q140" s="67">
        <v>0.32</v>
      </c>
      <c r="R140" s="51" t="str">
        <f t="shared" si="93"/>
        <v>VG</v>
      </c>
      <c r="S140" s="51" t="str">
        <f t="shared" si="94"/>
        <v>G</v>
      </c>
      <c r="T140" s="51" t="str">
        <f t="shared" si="95"/>
        <v>G</v>
      </c>
      <c r="U140" s="51" t="str">
        <f t="shared" si="96"/>
        <v>G</v>
      </c>
      <c r="V140" s="100">
        <v>0.89800000000000002</v>
      </c>
      <c r="W140" s="51" t="str">
        <f t="shared" si="97"/>
        <v>VG</v>
      </c>
      <c r="X140" s="51" t="str">
        <f t="shared" si="98"/>
        <v>G</v>
      </c>
      <c r="Y140" s="51" t="str">
        <f t="shared" si="99"/>
        <v>VG</v>
      </c>
      <c r="Z140" s="51" t="str">
        <f t="shared" si="100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101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212</v>
      </c>
      <c r="F141" s="65"/>
      <c r="G141" s="67">
        <v>0.89700000000000002</v>
      </c>
      <c r="H141" s="51" t="str">
        <f t="shared" si="85"/>
        <v>VG</v>
      </c>
      <c r="I141" s="51" t="str">
        <f t="shared" si="86"/>
        <v>G</v>
      </c>
      <c r="J141" s="51" t="str">
        <f t="shared" si="87"/>
        <v>G</v>
      </c>
      <c r="K141" s="51" t="str">
        <f t="shared" si="88"/>
        <v>G</v>
      </c>
      <c r="L141" s="109">
        <v>1.06E-2</v>
      </c>
      <c r="M141" s="51" t="str">
        <f t="shared" si="89"/>
        <v>VG</v>
      </c>
      <c r="N141" s="51" t="str">
        <f t="shared" si="90"/>
        <v>VG</v>
      </c>
      <c r="O141" s="51" t="str">
        <f t="shared" si="91"/>
        <v>NS</v>
      </c>
      <c r="P141" s="51" t="str">
        <f t="shared" si="92"/>
        <v>VG</v>
      </c>
      <c r="Q141" s="67">
        <v>0.32</v>
      </c>
      <c r="R141" s="51" t="str">
        <f t="shared" si="93"/>
        <v>VG</v>
      </c>
      <c r="S141" s="51" t="str">
        <f t="shared" si="94"/>
        <v>G</v>
      </c>
      <c r="T141" s="51" t="str">
        <f t="shared" si="95"/>
        <v>G</v>
      </c>
      <c r="U141" s="51" t="str">
        <f t="shared" si="96"/>
        <v>G</v>
      </c>
      <c r="V141" s="100">
        <v>0.89800000000000002</v>
      </c>
      <c r="W141" s="51" t="str">
        <f t="shared" si="97"/>
        <v>VG</v>
      </c>
      <c r="X141" s="51" t="str">
        <f t="shared" si="98"/>
        <v>G</v>
      </c>
      <c r="Y141" s="51" t="str">
        <f t="shared" si="99"/>
        <v>VG</v>
      </c>
      <c r="Z141" s="51" t="str">
        <f t="shared" si="100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101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318</v>
      </c>
      <c r="E142" s="50" t="s">
        <v>220</v>
      </c>
      <c r="F142" s="65"/>
      <c r="G142" s="67">
        <v>0.88600000000000001</v>
      </c>
      <c r="H142" s="51" t="str">
        <f t="shared" si="85"/>
        <v>VG</v>
      </c>
      <c r="I142" s="51" t="str">
        <f t="shared" si="86"/>
        <v>G</v>
      </c>
      <c r="J142" s="51" t="str">
        <f t="shared" si="87"/>
        <v>G</v>
      </c>
      <c r="K142" s="51" t="str">
        <f t="shared" si="88"/>
        <v>G</v>
      </c>
      <c r="L142" s="109">
        <v>-6.0900000000000003E-2</v>
      </c>
      <c r="M142" s="51" t="str">
        <f t="shared" si="89"/>
        <v>G</v>
      </c>
      <c r="N142" s="51" t="str">
        <f t="shared" si="90"/>
        <v>VG</v>
      </c>
      <c r="O142" s="51" t="str">
        <f t="shared" si="91"/>
        <v>NS</v>
      </c>
      <c r="P142" s="51" t="str">
        <f t="shared" si="92"/>
        <v>VG</v>
      </c>
      <c r="Q142" s="67">
        <v>0.33800000000000002</v>
      </c>
      <c r="R142" s="51" t="str">
        <f t="shared" si="93"/>
        <v>VG</v>
      </c>
      <c r="S142" s="51" t="str">
        <f t="shared" si="94"/>
        <v>G</v>
      </c>
      <c r="T142" s="51" t="str">
        <f t="shared" si="95"/>
        <v>G</v>
      </c>
      <c r="U142" s="51" t="str">
        <f t="shared" si="96"/>
        <v>G</v>
      </c>
      <c r="V142" s="100">
        <v>0.89170000000000005</v>
      </c>
      <c r="W142" s="51" t="str">
        <f t="shared" si="97"/>
        <v>VG</v>
      </c>
      <c r="X142" s="51" t="str">
        <f t="shared" si="98"/>
        <v>G</v>
      </c>
      <c r="Y142" s="51" t="str">
        <f t="shared" si="99"/>
        <v>VG</v>
      </c>
      <c r="Z142" s="51" t="str">
        <f t="shared" si="100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101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322</v>
      </c>
      <c r="E143" s="50" t="s">
        <v>221</v>
      </c>
      <c r="F143" s="65"/>
      <c r="G143" s="67">
        <v>0.90200000000000002</v>
      </c>
      <c r="H143" s="51" t="str">
        <f t="shared" si="85"/>
        <v>VG</v>
      </c>
      <c r="I143" s="51" t="str">
        <f t="shared" si="86"/>
        <v>G</v>
      </c>
      <c r="J143" s="51" t="str">
        <f t="shared" si="87"/>
        <v>G</v>
      </c>
      <c r="K143" s="51" t="str">
        <f t="shared" si="88"/>
        <v>G</v>
      </c>
      <c r="L143" s="109">
        <v>6.4999999999999997E-3</v>
      </c>
      <c r="M143" s="51" t="str">
        <f t="shared" si="89"/>
        <v>VG</v>
      </c>
      <c r="N143" s="51" t="str">
        <f t="shared" si="90"/>
        <v>VG</v>
      </c>
      <c r="O143" s="51" t="str">
        <f t="shared" si="91"/>
        <v>NS</v>
      </c>
      <c r="P143" s="51" t="str">
        <f t="shared" si="92"/>
        <v>VG</v>
      </c>
      <c r="Q143" s="67">
        <v>0.313</v>
      </c>
      <c r="R143" s="51" t="str">
        <f t="shared" si="93"/>
        <v>VG</v>
      </c>
      <c r="S143" s="51" t="str">
        <f t="shared" si="94"/>
        <v>G</v>
      </c>
      <c r="T143" s="51" t="str">
        <f t="shared" si="95"/>
        <v>G</v>
      </c>
      <c r="U143" s="51" t="str">
        <f t="shared" si="96"/>
        <v>G</v>
      </c>
      <c r="V143" s="100">
        <v>0.90300000000000002</v>
      </c>
      <c r="W143" s="51" t="str">
        <f t="shared" si="97"/>
        <v>VG</v>
      </c>
      <c r="X143" s="51" t="str">
        <f t="shared" si="98"/>
        <v>G</v>
      </c>
      <c r="Y143" s="51" t="str">
        <f t="shared" si="99"/>
        <v>VG</v>
      </c>
      <c r="Z143" s="51" t="str">
        <f t="shared" si="100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101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x14ac:dyDescent="0.3">
      <c r="A144" s="1"/>
      <c r="F144" s="122"/>
      <c r="G144" s="107"/>
      <c r="H144" s="7"/>
      <c r="I144" s="7"/>
      <c r="J144" s="7"/>
      <c r="K144" s="7"/>
      <c r="L144" s="111"/>
      <c r="M144" s="7"/>
      <c r="N144" s="7"/>
      <c r="O144" s="7"/>
      <c r="P144" s="7"/>
      <c r="Q144" s="107"/>
      <c r="R144" s="7"/>
      <c r="S144" s="7"/>
      <c r="T144" s="7"/>
      <c r="U144" s="7"/>
      <c r="V144" s="106"/>
      <c r="AA144" s="24"/>
      <c r="AB144" s="24"/>
      <c r="AC144" s="24"/>
      <c r="AD144" s="24"/>
      <c r="AE144" s="24"/>
      <c r="AF144" s="24"/>
      <c r="AG144" s="24"/>
      <c r="AH144" s="24"/>
      <c r="AI144" s="2"/>
      <c r="AJ144" s="2"/>
      <c r="AK144" s="2"/>
      <c r="AL144" s="2"/>
      <c r="AM144" s="2"/>
      <c r="AN144" s="2"/>
      <c r="AO144" s="2"/>
      <c r="AP144" s="2"/>
      <c r="AR144" s="33"/>
      <c r="AS144" s="24"/>
      <c r="AT144" s="24"/>
      <c r="AU144" s="24"/>
      <c r="AV144" s="24"/>
      <c r="AW144" s="24"/>
      <c r="AX144" s="24"/>
      <c r="AY144" s="24"/>
      <c r="AZ144" s="24"/>
      <c r="BA144" s="2"/>
      <c r="BB144" s="2"/>
      <c r="BC144" s="2"/>
      <c r="BD144" s="2"/>
      <c r="BE144" s="2"/>
      <c r="BF144" s="2"/>
      <c r="BG144" s="2"/>
      <c r="BH144" s="2"/>
      <c r="BK144" s="24"/>
      <c r="BL144" s="24"/>
      <c r="BM144" s="24"/>
      <c r="BN144" s="24"/>
      <c r="BO144" s="24"/>
      <c r="BP144" s="24"/>
      <c r="BQ144" s="24"/>
      <c r="BR144" s="24"/>
    </row>
    <row r="145" spans="1:78" s="50" customFormat="1" x14ac:dyDescent="0.3">
      <c r="A145" s="49">
        <v>14162200</v>
      </c>
      <c r="B145" s="50">
        <v>23773405</v>
      </c>
      <c r="C145" s="50" t="s">
        <v>6</v>
      </c>
      <c r="D145" s="50" t="s">
        <v>75</v>
      </c>
      <c r="F145" s="64"/>
      <c r="G145" s="51">
        <v>0.52400000000000002</v>
      </c>
      <c r="H145" s="51" t="str">
        <f t="shared" ref="H145:H172" si="102">IF(G145&gt;0.8,"VG",IF(G145&gt;0.7,"G",IF(G145&gt;0.45,"S","NS")))</f>
        <v>S</v>
      </c>
      <c r="I145" s="51" t="str">
        <f t="shared" ref="I145:I172" si="103">AJ145</f>
        <v>S</v>
      </c>
      <c r="J145" s="51" t="str">
        <f t="shared" ref="J145:J172" si="104">BB145</f>
        <v>S</v>
      </c>
      <c r="K145" s="51" t="str">
        <f t="shared" ref="K145:K172" si="105">BT145</f>
        <v>S</v>
      </c>
      <c r="L145" s="52">
        <v>-4.2999999999999997E-2</v>
      </c>
      <c r="M145" s="51" t="str">
        <f t="shared" ref="M145:M172" si="106">IF(ABS(L145)&lt;5%,"VG",IF(ABS(L145)&lt;10%,"G",IF(ABS(L145)&lt;15%,"S","NS")))</f>
        <v>VG</v>
      </c>
      <c r="N145" s="51" t="str">
        <f t="shared" ref="N145:N172" si="107">AO145</f>
        <v>S</v>
      </c>
      <c r="O145" s="51" t="str">
        <f t="shared" ref="O145:O172" si="108">BD145</f>
        <v>NS</v>
      </c>
      <c r="P145" s="51" t="str">
        <f t="shared" ref="P145:P172" si="109">BY145</f>
        <v>S</v>
      </c>
      <c r="Q145" s="51">
        <v>0.68799999999999994</v>
      </c>
      <c r="R145" s="51" t="str">
        <f t="shared" ref="R145:R172" si="110">IF(Q145&lt;=0.5,"VG",IF(Q145&lt;=0.6,"G",IF(Q145&lt;=0.7,"S","NS")))</f>
        <v>S</v>
      </c>
      <c r="S145" s="51" t="str">
        <f t="shared" ref="S145:S172" si="111">AN145</f>
        <v>NS</v>
      </c>
      <c r="T145" s="51" t="str">
        <f t="shared" ref="T145:T172" si="112">BF145</f>
        <v>S</v>
      </c>
      <c r="U145" s="51" t="str">
        <f t="shared" ref="U145:U172" si="113">BX145</f>
        <v>S</v>
      </c>
      <c r="V145" s="51">
        <v>0.59899999999999998</v>
      </c>
      <c r="W145" s="51" t="str">
        <f t="shared" ref="W145:W172" si="114">IF(V145&gt;0.85,"VG",IF(V145&gt;0.75,"G",IF(V145&gt;0.6,"S","NS")))</f>
        <v>NS</v>
      </c>
      <c r="X145" s="51" t="str">
        <f t="shared" ref="X145:X172" si="115">AP145</f>
        <v>NS</v>
      </c>
      <c r="Y145" s="51" t="str">
        <f t="shared" ref="Y145:Y172" si="116">BH145</f>
        <v>S</v>
      </c>
      <c r="Z145" s="51" t="str">
        <f t="shared" ref="Z145:Z172" si="117">BZ145</f>
        <v>S</v>
      </c>
      <c r="AA145" s="53">
        <v>0.61474935919165996</v>
      </c>
      <c r="AB145" s="53">
        <v>0.50541865349041004</v>
      </c>
      <c r="AC145" s="53">
        <v>23.505529061268899</v>
      </c>
      <c r="AD145" s="53">
        <v>20.7573483741354</v>
      </c>
      <c r="AE145" s="53">
        <v>0.62068562155759599</v>
      </c>
      <c r="AF145" s="53">
        <v>0.70326477695786105</v>
      </c>
      <c r="AG145" s="53">
        <v>0.70620903477716401</v>
      </c>
      <c r="AH145" s="53">
        <v>0.59088709824975805</v>
      </c>
      <c r="AI145" s="54" t="s">
        <v>42</v>
      </c>
      <c r="AJ145" s="54" t="s">
        <v>42</v>
      </c>
      <c r="AK145" s="54" t="s">
        <v>39</v>
      </c>
      <c r="AL145" s="54" t="s">
        <v>39</v>
      </c>
      <c r="AM145" s="54" t="s">
        <v>42</v>
      </c>
      <c r="AN145" s="54" t="s">
        <v>39</v>
      </c>
      <c r="AO145" s="54" t="s">
        <v>42</v>
      </c>
      <c r="AP145" s="54" t="s">
        <v>39</v>
      </c>
      <c r="AR145" s="55" t="s">
        <v>50</v>
      </c>
      <c r="AS145" s="53">
        <v>0.65361168481487997</v>
      </c>
      <c r="AT145" s="53">
        <v>0.62891701080685203</v>
      </c>
      <c r="AU145" s="53">
        <v>19.157711222465299</v>
      </c>
      <c r="AV145" s="53">
        <v>19.6352986175783</v>
      </c>
      <c r="AW145" s="53">
        <v>0.58854763204444205</v>
      </c>
      <c r="AX145" s="53">
        <v>0.60916581420262605</v>
      </c>
      <c r="AY145" s="53">
        <v>0.71557078302967803</v>
      </c>
      <c r="AZ145" s="53">
        <v>0.69834539597761702</v>
      </c>
      <c r="BA145" s="54" t="s">
        <v>42</v>
      </c>
      <c r="BB145" s="54" t="s">
        <v>42</v>
      </c>
      <c r="BC145" s="54" t="s">
        <v>39</v>
      </c>
      <c r="BD145" s="54" t="s">
        <v>39</v>
      </c>
      <c r="BE145" s="54" t="s">
        <v>41</v>
      </c>
      <c r="BF145" s="54" t="s">
        <v>42</v>
      </c>
      <c r="BG145" s="54" t="s">
        <v>42</v>
      </c>
      <c r="BH145" s="54" t="s">
        <v>42</v>
      </c>
      <c r="BI145" s="50">
        <f t="shared" ref="BI145:BI172" si="118">IF(BJ145=AR145,1,0)</f>
        <v>1</v>
      </c>
      <c r="BJ145" s="50" t="s">
        <v>50</v>
      </c>
      <c r="BK145" s="53">
        <v>0.61216899059697905</v>
      </c>
      <c r="BL145" s="53">
        <v>0.58873650283311596</v>
      </c>
      <c r="BM145" s="53">
        <v>23.1104136912037</v>
      </c>
      <c r="BN145" s="53">
        <v>22.9050585976862</v>
      </c>
      <c r="BO145" s="53">
        <v>0.62276079629583403</v>
      </c>
      <c r="BP145" s="53">
        <v>0.64129829031963304</v>
      </c>
      <c r="BQ145" s="53">
        <v>0.702161749198008</v>
      </c>
      <c r="BR145" s="53">
        <v>0.683585110815213</v>
      </c>
      <c r="BS145" s="50" t="s">
        <v>42</v>
      </c>
      <c r="BT145" s="50" t="s">
        <v>42</v>
      </c>
      <c r="BU145" s="50" t="s">
        <v>39</v>
      </c>
      <c r="BV145" s="50" t="s">
        <v>39</v>
      </c>
      <c r="BW145" s="50" t="s">
        <v>42</v>
      </c>
      <c r="BX145" s="50" t="s">
        <v>42</v>
      </c>
      <c r="BY145" s="50" t="s">
        <v>42</v>
      </c>
      <c r="BZ145" s="50" t="s">
        <v>42</v>
      </c>
    </row>
    <row r="146" spans="1:78" s="34" customFormat="1" x14ac:dyDescent="0.3">
      <c r="A146" s="35">
        <v>14162200</v>
      </c>
      <c r="B146" s="34">
        <v>23773405</v>
      </c>
      <c r="C146" s="34" t="s">
        <v>6</v>
      </c>
      <c r="D146" s="34" t="s">
        <v>81</v>
      </c>
      <c r="F146" s="86"/>
      <c r="G146" s="36">
        <v>0.43</v>
      </c>
      <c r="H146" s="36" t="str">
        <f t="shared" si="102"/>
        <v>NS</v>
      </c>
      <c r="I146" s="36" t="str">
        <f t="shared" si="103"/>
        <v>S</v>
      </c>
      <c r="J146" s="36" t="str">
        <f t="shared" si="104"/>
        <v>S</v>
      </c>
      <c r="K146" s="36" t="str">
        <f t="shared" si="105"/>
        <v>S</v>
      </c>
      <c r="L146" s="37">
        <v>-0.13400000000000001</v>
      </c>
      <c r="M146" s="36" t="str">
        <f t="shared" si="106"/>
        <v>S</v>
      </c>
      <c r="N146" s="36" t="str">
        <f t="shared" si="107"/>
        <v>S</v>
      </c>
      <c r="O146" s="36" t="str">
        <f t="shared" si="108"/>
        <v>NS</v>
      </c>
      <c r="P146" s="36" t="str">
        <f t="shared" si="109"/>
        <v>S</v>
      </c>
      <c r="Q146" s="36">
        <v>0.74</v>
      </c>
      <c r="R146" s="36" t="str">
        <f t="shared" si="110"/>
        <v>NS</v>
      </c>
      <c r="S146" s="36" t="str">
        <f t="shared" si="111"/>
        <v>NS</v>
      </c>
      <c r="T146" s="36" t="str">
        <f t="shared" si="112"/>
        <v>S</v>
      </c>
      <c r="U146" s="36" t="str">
        <f t="shared" si="113"/>
        <v>S</v>
      </c>
      <c r="V146" s="36">
        <v>0.56000000000000005</v>
      </c>
      <c r="W146" s="36" t="str">
        <f t="shared" si="114"/>
        <v>NS</v>
      </c>
      <c r="X146" s="36" t="str">
        <f t="shared" si="115"/>
        <v>NS</v>
      </c>
      <c r="Y146" s="36" t="str">
        <f t="shared" si="116"/>
        <v>S</v>
      </c>
      <c r="Z146" s="36" t="str">
        <f t="shared" si="117"/>
        <v>S</v>
      </c>
      <c r="AA146" s="38">
        <v>0.61474935919165996</v>
      </c>
      <c r="AB146" s="38">
        <v>0.50541865349041004</v>
      </c>
      <c r="AC146" s="38">
        <v>23.505529061268899</v>
      </c>
      <c r="AD146" s="38">
        <v>20.7573483741354</v>
      </c>
      <c r="AE146" s="38">
        <v>0.62068562155759599</v>
      </c>
      <c r="AF146" s="38">
        <v>0.70326477695786105</v>
      </c>
      <c r="AG146" s="38">
        <v>0.70620903477716401</v>
      </c>
      <c r="AH146" s="38">
        <v>0.59088709824975805</v>
      </c>
      <c r="AI146" s="39" t="s">
        <v>42</v>
      </c>
      <c r="AJ146" s="39" t="s">
        <v>42</v>
      </c>
      <c r="AK146" s="39" t="s">
        <v>39</v>
      </c>
      <c r="AL146" s="39" t="s">
        <v>39</v>
      </c>
      <c r="AM146" s="39" t="s">
        <v>42</v>
      </c>
      <c r="AN146" s="39" t="s">
        <v>39</v>
      </c>
      <c r="AO146" s="39" t="s">
        <v>42</v>
      </c>
      <c r="AP146" s="39" t="s">
        <v>39</v>
      </c>
      <c r="AR146" s="40" t="s">
        <v>50</v>
      </c>
      <c r="AS146" s="38">
        <v>0.65361168481487997</v>
      </c>
      <c r="AT146" s="38">
        <v>0.62891701080685203</v>
      </c>
      <c r="AU146" s="38">
        <v>19.157711222465299</v>
      </c>
      <c r="AV146" s="38">
        <v>19.6352986175783</v>
      </c>
      <c r="AW146" s="38">
        <v>0.58854763204444205</v>
      </c>
      <c r="AX146" s="38">
        <v>0.60916581420262605</v>
      </c>
      <c r="AY146" s="38">
        <v>0.71557078302967803</v>
      </c>
      <c r="AZ146" s="38">
        <v>0.69834539597761702</v>
      </c>
      <c r="BA146" s="39" t="s">
        <v>42</v>
      </c>
      <c r="BB146" s="39" t="s">
        <v>42</v>
      </c>
      <c r="BC146" s="39" t="s">
        <v>39</v>
      </c>
      <c r="BD146" s="39" t="s">
        <v>39</v>
      </c>
      <c r="BE146" s="39" t="s">
        <v>41</v>
      </c>
      <c r="BF146" s="39" t="s">
        <v>42</v>
      </c>
      <c r="BG146" s="39" t="s">
        <v>42</v>
      </c>
      <c r="BH146" s="39" t="s">
        <v>42</v>
      </c>
      <c r="BI146" s="34">
        <f t="shared" si="118"/>
        <v>1</v>
      </c>
      <c r="BJ146" s="34" t="s">
        <v>50</v>
      </c>
      <c r="BK146" s="38">
        <v>0.61216899059697905</v>
      </c>
      <c r="BL146" s="38">
        <v>0.58873650283311596</v>
      </c>
      <c r="BM146" s="38">
        <v>23.1104136912037</v>
      </c>
      <c r="BN146" s="38">
        <v>22.9050585976862</v>
      </c>
      <c r="BO146" s="38">
        <v>0.62276079629583403</v>
      </c>
      <c r="BP146" s="38">
        <v>0.64129829031963304</v>
      </c>
      <c r="BQ146" s="38">
        <v>0.702161749198008</v>
      </c>
      <c r="BR146" s="38">
        <v>0.683585110815213</v>
      </c>
      <c r="BS146" s="34" t="s">
        <v>42</v>
      </c>
      <c r="BT146" s="34" t="s">
        <v>42</v>
      </c>
      <c r="BU146" s="34" t="s">
        <v>39</v>
      </c>
      <c r="BV146" s="34" t="s">
        <v>39</v>
      </c>
      <c r="BW146" s="34" t="s">
        <v>42</v>
      </c>
      <c r="BX146" s="34" t="s">
        <v>42</v>
      </c>
      <c r="BY146" s="34" t="s">
        <v>42</v>
      </c>
      <c r="BZ146" s="34" t="s">
        <v>42</v>
      </c>
    </row>
    <row r="147" spans="1:78" s="34" customFormat="1" x14ac:dyDescent="0.3">
      <c r="A147" s="35">
        <v>14162200</v>
      </c>
      <c r="B147" s="34">
        <v>23773405</v>
      </c>
      <c r="C147" s="34" t="s">
        <v>6</v>
      </c>
      <c r="D147" s="34" t="s">
        <v>88</v>
      </c>
      <c r="F147" s="86"/>
      <c r="G147" s="36">
        <v>0.44</v>
      </c>
      <c r="H147" s="36" t="str">
        <f t="shared" si="102"/>
        <v>NS</v>
      </c>
      <c r="I147" s="36" t="str">
        <f t="shared" si="103"/>
        <v>S</v>
      </c>
      <c r="J147" s="36" t="str">
        <f t="shared" si="104"/>
        <v>S</v>
      </c>
      <c r="K147" s="36" t="str">
        <f t="shared" si="105"/>
        <v>S</v>
      </c>
      <c r="L147" s="37">
        <v>-0.121</v>
      </c>
      <c r="M147" s="36" t="str">
        <f t="shared" si="106"/>
        <v>S</v>
      </c>
      <c r="N147" s="36" t="str">
        <f t="shared" si="107"/>
        <v>S</v>
      </c>
      <c r="O147" s="36" t="str">
        <f t="shared" si="108"/>
        <v>NS</v>
      </c>
      <c r="P147" s="36" t="str">
        <f t="shared" si="109"/>
        <v>S</v>
      </c>
      <c r="Q147" s="36">
        <v>0.73</v>
      </c>
      <c r="R147" s="36" t="str">
        <f t="shared" si="110"/>
        <v>NS</v>
      </c>
      <c r="S147" s="36" t="str">
        <f t="shared" si="111"/>
        <v>NS</v>
      </c>
      <c r="T147" s="36" t="str">
        <f t="shared" si="112"/>
        <v>S</v>
      </c>
      <c r="U147" s="36" t="str">
        <f t="shared" si="113"/>
        <v>S</v>
      </c>
      <c r="V147" s="36">
        <v>0.56000000000000005</v>
      </c>
      <c r="W147" s="36" t="str">
        <f t="shared" si="114"/>
        <v>NS</v>
      </c>
      <c r="X147" s="36" t="str">
        <f t="shared" si="115"/>
        <v>NS</v>
      </c>
      <c r="Y147" s="36" t="str">
        <f t="shared" si="116"/>
        <v>S</v>
      </c>
      <c r="Z147" s="36" t="str">
        <f t="shared" si="117"/>
        <v>S</v>
      </c>
      <c r="AA147" s="38">
        <v>0.61474935919165996</v>
      </c>
      <c r="AB147" s="38">
        <v>0.50541865349041004</v>
      </c>
      <c r="AC147" s="38">
        <v>23.505529061268899</v>
      </c>
      <c r="AD147" s="38">
        <v>20.7573483741354</v>
      </c>
      <c r="AE147" s="38">
        <v>0.62068562155759599</v>
      </c>
      <c r="AF147" s="38">
        <v>0.70326477695786105</v>
      </c>
      <c r="AG147" s="38">
        <v>0.70620903477716401</v>
      </c>
      <c r="AH147" s="38">
        <v>0.59088709824975805</v>
      </c>
      <c r="AI147" s="39" t="s">
        <v>42</v>
      </c>
      <c r="AJ147" s="39" t="s">
        <v>42</v>
      </c>
      <c r="AK147" s="39" t="s">
        <v>39</v>
      </c>
      <c r="AL147" s="39" t="s">
        <v>39</v>
      </c>
      <c r="AM147" s="39" t="s">
        <v>42</v>
      </c>
      <c r="AN147" s="39" t="s">
        <v>39</v>
      </c>
      <c r="AO147" s="39" t="s">
        <v>42</v>
      </c>
      <c r="AP147" s="39" t="s">
        <v>39</v>
      </c>
      <c r="AR147" s="40" t="s">
        <v>50</v>
      </c>
      <c r="AS147" s="38">
        <v>0.65361168481487997</v>
      </c>
      <c r="AT147" s="38">
        <v>0.62891701080685203</v>
      </c>
      <c r="AU147" s="38">
        <v>19.157711222465299</v>
      </c>
      <c r="AV147" s="38">
        <v>19.6352986175783</v>
      </c>
      <c r="AW147" s="38">
        <v>0.58854763204444205</v>
      </c>
      <c r="AX147" s="38">
        <v>0.60916581420262605</v>
      </c>
      <c r="AY147" s="38">
        <v>0.71557078302967803</v>
      </c>
      <c r="AZ147" s="38">
        <v>0.69834539597761702</v>
      </c>
      <c r="BA147" s="39" t="s">
        <v>42</v>
      </c>
      <c r="BB147" s="39" t="s">
        <v>42</v>
      </c>
      <c r="BC147" s="39" t="s">
        <v>39</v>
      </c>
      <c r="BD147" s="39" t="s">
        <v>39</v>
      </c>
      <c r="BE147" s="39" t="s">
        <v>41</v>
      </c>
      <c r="BF147" s="39" t="s">
        <v>42</v>
      </c>
      <c r="BG147" s="39" t="s">
        <v>42</v>
      </c>
      <c r="BH147" s="39" t="s">
        <v>42</v>
      </c>
      <c r="BI147" s="34">
        <f t="shared" si="118"/>
        <v>1</v>
      </c>
      <c r="BJ147" s="34" t="s">
        <v>50</v>
      </c>
      <c r="BK147" s="38">
        <v>0.61216899059697905</v>
      </c>
      <c r="BL147" s="38">
        <v>0.58873650283311596</v>
      </c>
      <c r="BM147" s="38">
        <v>23.1104136912037</v>
      </c>
      <c r="BN147" s="38">
        <v>22.9050585976862</v>
      </c>
      <c r="BO147" s="38">
        <v>0.62276079629583403</v>
      </c>
      <c r="BP147" s="38">
        <v>0.64129829031963304</v>
      </c>
      <c r="BQ147" s="38">
        <v>0.702161749198008</v>
      </c>
      <c r="BR147" s="38">
        <v>0.683585110815213</v>
      </c>
      <c r="BS147" s="34" t="s">
        <v>42</v>
      </c>
      <c r="BT147" s="34" t="s">
        <v>42</v>
      </c>
      <c r="BU147" s="34" t="s">
        <v>39</v>
      </c>
      <c r="BV147" s="34" t="s">
        <v>39</v>
      </c>
      <c r="BW147" s="34" t="s">
        <v>42</v>
      </c>
      <c r="BX147" s="34" t="s">
        <v>42</v>
      </c>
      <c r="BY147" s="34" t="s">
        <v>42</v>
      </c>
      <c r="BZ147" s="34" t="s">
        <v>42</v>
      </c>
    </row>
    <row r="148" spans="1:78" s="34" customFormat="1" x14ac:dyDescent="0.3">
      <c r="A148" s="35">
        <v>14162200</v>
      </c>
      <c r="B148" s="34">
        <v>23773405</v>
      </c>
      <c r="C148" s="34" t="s">
        <v>6</v>
      </c>
      <c r="D148" s="34" t="s">
        <v>89</v>
      </c>
      <c r="F148" s="86"/>
      <c r="G148" s="36">
        <v>0.47</v>
      </c>
      <c r="H148" s="36" t="str">
        <f t="shared" si="102"/>
        <v>S</v>
      </c>
      <c r="I148" s="36" t="str">
        <f t="shared" si="103"/>
        <v>S</v>
      </c>
      <c r="J148" s="36" t="str">
        <f t="shared" si="104"/>
        <v>S</v>
      </c>
      <c r="K148" s="36" t="str">
        <f t="shared" si="105"/>
        <v>S</v>
      </c>
      <c r="L148" s="37">
        <v>-6.0999999999999999E-2</v>
      </c>
      <c r="M148" s="36" t="str">
        <f t="shared" si="106"/>
        <v>G</v>
      </c>
      <c r="N148" s="36" t="str">
        <f t="shared" si="107"/>
        <v>S</v>
      </c>
      <c r="O148" s="36" t="str">
        <f t="shared" si="108"/>
        <v>NS</v>
      </c>
      <c r="P148" s="36" t="str">
        <f t="shared" si="109"/>
        <v>S</v>
      </c>
      <c r="Q148" s="36">
        <v>0.73</v>
      </c>
      <c r="R148" s="36" t="str">
        <f t="shared" si="110"/>
        <v>NS</v>
      </c>
      <c r="S148" s="36" t="str">
        <f t="shared" si="111"/>
        <v>NS</v>
      </c>
      <c r="T148" s="36" t="str">
        <f t="shared" si="112"/>
        <v>S</v>
      </c>
      <c r="U148" s="36" t="str">
        <f t="shared" si="113"/>
        <v>S</v>
      </c>
      <c r="V148" s="36">
        <v>0.56000000000000005</v>
      </c>
      <c r="W148" s="36" t="str">
        <f t="shared" si="114"/>
        <v>NS</v>
      </c>
      <c r="X148" s="36" t="str">
        <f t="shared" si="115"/>
        <v>NS</v>
      </c>
      <c r="Y148" s="36" t="str">
        <f t="shared" si="116"/>
        <v>S</v>
      </c>
      <c r="Z148" s="36" t="str">
        <f t="shared" si="117"/>
        <v>S</v>
      </c>
      <c r="AA148" s="38">
        <v>0.61474935919165996</v>
      </c>
      <c r="AB148" s="38">
        <v>0.50541865349041004</v>
      </c>
      <c r="AC148" s="38">
        <v>23.505529061268899</v>
      </c>
      <c r="AD148" s="38">
        <v>20.7573483741354</v>
      </c>
      <c r="AE148" s="38">
        <v>0.62068562155759599</v>
      </c>
      <c r="AF148" s="38">
        <v>0.70326477695786105</v>
      </c>
      <c r="AG148" s="38">
        <v>0.70620903477716401</v>
      </c>
      <c r="AH148" s="38">
        <v>0.59088709824975805</v>
      </c>
      <c r="AI148" s="39" t="s">
        <v>42</v>
      </c>
      <c r="AJ148" s="39" t="s">
        <v>42</v>
      </c>
      <c r="AK148" s="39" t="s">
        <v>39</v>
      </c>
      <c r="AL148" s="39" t="s">
        <v>39</v>
      </c>
      <c r="AM148" s="39" t="s">
        <v>42</v>
      </c>
      <c r="AN148" s="39" t="s">
        <v>39</v>
      </c>
      <c r="AO148" s="39" t="s">
        <v>42</v>
      </c>
      <c r="AP148" s="39" t="s">
        <v>39</v>
      </c>
      <c r="AR148" s="40" t="s">
        <v>50</v>
      </c>
      <c r="AS148" s="38">
        <v>0.65361168481487997</v>
      </c>
      <c r="AT148" s="38">
        <v>0.62891701080685203</v>
      </c>
      <c r="AU148" s="38">
        <v>19.157711222465299</v>
      </c>
      <c r="AV148" s="38">
        <v>19.6352986175783</v>
      </c>
      <c r="AW148" s="38">
        <v>0.58854763204444205</v>
      </c>
      <c r="AX148" s="38">
        <v>0.60916581420262605</v>
      </c>
      <c r="AY148" s="38">
        <v>0.71557078302967803</v>
      </c>
      <c r="AZ148" s="38">
        <v>0.69834539597761702</v>
      </c>
      <c r="BA148" s="39" t="s">
        <v>42</v>
      </c>
      <c r="BB148" s="39" t="s">
        <v>42</v>
      </c>
      <c r="BC148" s="39" t="s">
        <v>39</v>
      </c>
      <c r="BD148" s="39" t="s">
        <v>39</v>
      </c>
      <c r="BE148" s="39" t="s">
        <v>41</v>
      </c>
      <c r="BF148" s="39" t="s">
        <v>42</v>
      </c>
      <c r="BG148" s="39" t="s">
        <v>42</v>
      </c>
      <c r="BH148" s="39" t="s">
        <v>42</v>
      </c>
      <c r="BI148" s="34">
        <f t="shared" si="118"/>
        <v>1</v>
      </c>
      <c r="BJ148" s="34" t="s">
        <v>50</v>
      </c>
      <c r="BK148" s="38">
        <v>0.61216899059697905</v>
      </c>
      <c r="BL148" s="38">
        <v>0.58873650283311596</v>
      </c>
      <c r="BM148" s="38">
        <v>23.1104136912037</v>
      </c>
      <c r="BN148" s="38">
        <v>22.9050585976862</v>
      </c>
      <c r="BO148" s="38">
        <v>0.62276079629583403</v>
      </c>
      <c r="BP148" s="38">
        <v>0.64129829031963304</v>
      </c>
      <c r="BQ148" s="38">
        <v>0.702161749198008</v>
      </c>
      <c r="BR148" s="38">
        <v>0.683585110815213</v>
      </c>
      <c r="BS148" s="34" t="s">
        <v>42</v>
      </c>
      <c r="BT148" s="34" t="s">
        <v>42</v>
      </c>
      <c r="BU148" s="34" t="s">
        <v>39</v>
      </c>
      <c r="BV148" s="34" t="s">
        <v>39</v>
      </c>
      <c r="BW148" s="34" t="s">
        <v>42</v>
      </c>
      <c r="BX148" s="34" t="s">
        <v>42</v>
      </c>
      <c r="BY148" s="34" t="s">
        <v>42</v>
      </c>
      <c r="BZ148" s="34" t="s">
        <v>42</v>
      </c>
    </row>
    <row r="149" spans="1:78" s="50" customFormat="1" x14ac:dyDescent="0.3">
      <c r="A149" s="49">
        <v>14162200</v>
      </c>
      <c r="B149" s="50">
        <v>23773405</v>
      </c>
      <c r="C149" s="50" t="s">
        <v>6</v>
      </c>
      <c r="D149" s="50" t="s">
        <v>105</v>
      </c>
      <c r="F149" s="65"/>
      <c r="G149" s="51">
        <v>0.84</v>
      </c>
      <c r="H149" s="51" t="str">
        <f t="shared" si="102"/>
        <v>VG</v>
      </c>
      <c r="I149" s="51" t="str">
        <f t="shared" si="103"/>
        <v>S</v>
      </c>
      <c r="J149" s="51" t="str">
        <f t="shared" si="104"/>
        <v>S</v>
      </c>
      <c r="K149" s="51" t="str">
        <f t="shared" si="105"/>
        <v>S</v>
      </c>
      <c r="L149" s="52">
        <v>0.124</v>
      </c>
      <c r="M149" s="51" t="str">
        <f t="shared" si="106"/>
        <v>S</v>
      </c>
      <c r="N149" s="51" t="str">
        <f t="shared" si="107"/>
        <v>S</v>
      </c>
      <c r="O149" s="51" t="str">
        <f t="shared" si="108"/>
        <v>NS</v>
      </c>
      <c r="P149" s="51" t="str">
        <f t="shared" si="109"/>
        <v>S</v>
      </c>
      <c r="Q149" s="51">
        <v>0.4</v>
      </c>
      <c r="R149" s="51" t="str">
        <f t="shared" si="110"/>
        <v>VG</v>
      </c>
      <c r="S149" s="51" t="str">
        <f t="shared" si="111"/>
        <v>NS</v>
      </c>
      <c r="T149" s="51" t="str">
        <f t="shared" si="112"/>
        <v>S</v>
      </c>
      <c r="U149" s="51" t="str">
        <f t="shared" si="113"/>
        <v>S</v>
      </c>
      <c r="V149" s="51">
        <v>0.85</v>
      </c>
      <c r="W149" s="51" t="str">
        <f t="shared" si="114"/>
        <v>G</v>
      </c>
      <c r="X149" s="51" t="str">
        <f t="shared" si="115"/>
        <v>NS</v>
      </c>
      <c r="Y149" s="51" t="str">
        <f t="shared" si="116"/>
        <v>S</v>
      </c>
      <c r="Z149" s="51" t="str">
        <f t="shared" si="117"/>
        <v>S</v>
      </c>
      <c r="AA149" s="53">
        <v>0.61474935919165996</v>
      </c>
      <c r="AB149" s="53">
        <v>0.50541865349041004</v>
      </c>
      <c r="AC149" s="53">
        <v>23.505529061268899</v>
      </c>
      <c r="AD149" s="53">
        <v>20.7573483741354</v>
      </c>
      <c r="AE149" s="53">
        <v>0.62068562155759599</v>
      </c>
      <c r="AF149" s="53">
        <v>0.70326477695786105</v>
      </c>
      <c r="AG149" s="53">
        <v>0.70620903477716401</v>
      </c>
      <c r="AH149" s="53">
        <v>0.59088709824975805</v>
      </c>
      <c r="AI149" s="54" t="s">
        <v>42</v>
      </c>
      <c r="AJ149" s="54" t="s">
        <v>42</v>
      </c>
      <c r="AK149" s="54" t="s">
        <v>39</v>
      </c>
      <c r="AL149" s="54" t="s">
        <v>39</v>
      </c>
      <c r="AM149" s="54" t="s">
        <v>42</v>
      </c>
      <c r="AN149" s="54" t="s">
        <v>39</v>
      </c>
      <c r="AO149" s="54" t="s">
        <v>42</v>
      </c>
      <c r="AP149" s="54" t="s">
        <v>39</v>
      </c>
      <c r="AR149" s="55" t="s">
        <v>50</v>
      </c>
      <c r="AS149" s="53">
        <v>0.65361168481487997</v>
      </c>
      <c r="AT149" s="53">
        <v>0.62891701080685203</v>
      </c>
      <c r="AU149" s="53">
        <v>19.157711222465299</v>
      </c>
      <c r="AV149" s="53">
        <v>19.6352986175783</v>
      </c>
      <c r="AW149" s="53">
        <v>0.58854763204444205</v>
      </c>
      <c r="AX149" s="53">
        <v>0.60916581420262605</v>
      </c>
      <c r="AY149" s="53">
        <v>0.71557078302967803</v>
      </c>
      <c r="AZ149" s="53">
        <v>0.69834539597761702</v>
      </c>
      <c r="BA149" s="54" t="s">
        <v>42</v>
      </c>
      <c r="BB149" s="54" t="s">
        <v>42</v>
      </c>
      <c r="BC149" s="54" t="s">
        <v>39</v>
      </c>
      <c r="BD149" s="54" t="s">
        <v>39</v>
      </c>
      <c r="BE149" s="54" t="s">
        <v>41</v>
      </c>
      <c r="BF149" s="54" t="s">
        <v>42</v>
      </c>
      <c r="BG149" s="54" t="s">
        <v>42</v>
      </c>
      <c r="BH149" s="54" t="s">
        <v>42</v>
      </c>
      <c r="BI149" s="50">
        <f t="shared" si="118"/>
        <v>1</v>
      </c>
      <c r="BJ149" s="50" t="s">
        <v>50</v>
      </c>
      <c r="BK149" s="53">
        <v>0.61216899059697905</v>
      </c>
      <c r="BL149" s="53">
        <v>0.58873650283311596</v>
      </c>
      <c r="BM149" s="53">
        <v>23.1104136912037</v>
      </c>
      <c r="BN149" s="53">
        <v>22.9050585976862</v>
      </c>
      <c r="BO149" s="53">
        <v>0.62276079629583403</v>
      </c>
      <c r="BP149" s="53">
        <v>0.64129829031963304</v>
      </c>
      <c r="BQ149" s="53">
        <v>0.702161749198008</v>
      </c>
      <c r="BR149" s="53">
        <v>0.683585110815213</v>
      </c>
      <c r="BS149" s="50" t="s">
        <v>42</v>
      </c>
      <c r="BT149" s="50" t="s">
        <v>42</v>
      </c>
      <c r="BU149" s="50" t="s">
        <v>39</v>
      </c>
      <c r="BV149" s="50" t="s">
        <v>39</v>
      </c>
      <c r="BW149" s="50" t="s">
        <v>42</v>
      </c>
      <c r="BX149" s="50" t="s">
        <v>42</v>
      </c>
      <c r="BY149" s="50" t="s">
        <v>42</v>
      </c>
      <c r="BZ149" s="50" t="s">
        <v>42</v>
      </c>
    </row>
    <row r="150" spans="1:78" s="50" customFormat="1" x14ac:dyDescent="0.3">
      <c r="A150" s="49">
        <v>14162200</v>
      </c>
      <c r="B150" s="50">
        <v>23773405</v>
      </c>
      <c r="C150" s="50" t="s">
        <v>6</v>
      </c>
      <c r="D150" s="50" t="s">
        <v>106</v>
      </c>
      <c r="F150" s="65"/>
      <c r="G150" s="51">
        <v>0.6</v>
      </c>
      <c r="H150" s="51" t="str">
        <f t="shared" si="102"/>
        <v>S</v>
      </c>
      <c r="I150" s="51" t="str">
        <f t="shared" si="103"/>
        <v>S</v>
      </c>
      <c r="J150" s="51" t="str">
        <f t="shared" si="104"/>
        <v>S</v>
      </c>
      <c r="K150" s="51" t="str">
        <f t="shared" si="105"/>
        <v>S</v>
      </c>
      <c r="L150" s="52">
        <v>1.7000000000000001E-2</v>
      </c>
      <c r="M150" s="51" t="str">
        <f t="shared" si="106"/>
        <v>VG</v>
      </c>
      <c r="N150" s="51" t="str">
        <f t="shared" si="107"/>
        <v>S</v>
      </c>
      <c r="O150" s="51" t="str">
        <f t="shared" si="108"/>
        <v>NS</v>
      </c>
      <c r="P150" s="51" t="str">
        <f t="shared" si="109"/>
        <v>S</v>
      </c>
      <c r="Q150" s="51">
        <v>0.63</v>
      </c>
      <c r="R150" s="51" t="str">
        <f t="shared" si="110"/>
        <v>S</v>
      </c>
      <c r="S150" s="51" t="str">
        <f t="shared" si="111"/>
        <v>NS</v>
      </c>
      <c r="T150" s="51" t="str">
        <f t="shared" si="112"/>
        <v>S</v>
      </c>
      <c r="U150" s="51" t="str">
        <f t="shared" si="113"/>
        <v>S</v>
      </c>
      <c r="V150" s="51">
        <v>0.64600000000000002</v>
      </c>
      <c r="W150" s="51" t="str">
        <f t="shared" si="114"/>
        <v>S</v>
      </c>
      <c r="X150" s="51" t="str">
        <f t="shared" si="115"/>
        <v>NS</v>
      </c>
      <c r="Y150" s="51" t="str">
        <f t="shared" si="116"/>
        <v>S</v>
      </c>
      <c r="Z150" s="51" t="str">
        <f t="shared" si="117"/>
        <v>S</v>
      </c>
      <c r="AA150" s="53">
        <v>0.61474935919165996</v>
      </c>
      <c r="AB150" s="53">
        <v>0.50541865349041004</v>
      </c>
      <c r="AC150" s="53">
        <v>23.505529061268899</v>
      </c>
      <c r="AD150" s="53">
        <v>20.7573483741354</v>
      </c>
      <c r="AE150" s="53">
        <v>0.62068562155759599</v>
      </c>
      <c r="AF150" s="53">
        <v>0.70326477695786105</v>
      </c>
      <c r="AG150" s="53">
        <v>0.70620903477716401</v>
      </c>
      <c r="AH150" s="53">
        <v>0.59088709824975805</v>
      </c>
      <c r="AI150" s="54" t="s">
        <v>42</v>
      </c>
      <c r="AJ150" s="54" t="s">
        <v>42</v>
      </c>
      <c r="AK150" s="54" t="s">
        <v>39</v>
      </c>
      <c r="AL150" s="54" t="s">
        <v>39</v>
      </c>
      <c r="AM150" s="54" t="s">
        <v>42</v>
      </c>
      <c r="AN150" s="54" t="s">
        <v>39</v>
      </c>
      <c r="AO150" s="54" t="s">
        <v>42</v>
      </c>
      <c r="AP150" s="54" t="s">
        <v>39</v>
      </c>
      <c r="AR150" s="55" t="s">
        <v>50</v>
      </c>
      <c r="AS150" s="53">
        <v>0.65361168481487997</v>
      </c>
      <c r="AT150" s="53">
        <v>0.62891701080685203</v>
      </c>
      <c r="AU150" s="53">
        <v>19.157711222465299</v>
      </c>
      <c r="AV150" s="53">
        <v>19.6352986175783</v>
      </c>
      <c r="AW150" s="53">
        <v>0.58854763204444205</v>
      </c>
      <c r="AX150" s="53">
        <v>0.60916581420262605</v>
      </c>
      <c r="AY150" s="53">
        <v>0.71557078302967803</v>
      </c>
      <c r="AZ150" s="53">
        <v>0.69834539597761702</v>
      </c>
      <c r="BA150" s="54" t="s">
        <v>42</v>
      </c>
      <c r="BB150" s="54" t="s">
        <v>42</v>
      </c>
      <c r="BC150" s="54" t="s">
        <v>39</v>
      </c>
      <c r="BD150" s="54" t="s">
        <v>39</v>
      </c>
      <c r="BE150" s="54" t="s">
        <v>41</v>
      </c>
      <c r="BF150" s="54" t="s">
        <v>42</v>
      </c>
      <c r="BG150" s="54" t="s">
        <v>42</v>
      </c>
      <c r="BH150" s="54" t="s">
        <v>42</v>
      </c>
      <c r="BI150" s="50">
        <f t="shared" si="118"/>
        <v>1</v>
      </c>
      <c r="BJ150" s="50" t="s">
        <v>50</v>
      </c>
      <c r="BK150" s="53">
        <v>0.61216899059697905</v>
      </c>
      <c r="BL150" s="53">
        <v>0.58873650283311596</v>
      </c>
      <c r="BM150" s="53">
        <v>23.1104136912037</v>
      </c>
      <c r="BN150" s="53">
        <v>22.9050585976862</v>
      </c>
      <c r="BO150" s="53">
        <v>0.62276079629583403</v>
      </c>
      <c r="BP150" s="53">
        <v>0.64129829031963304</v>
      </c>
      <c r="BQ150" s="53">
        <v>0.702161749198008</v>
      </c>
      <c r="BR150" s="53">
        <v>0.683585110815213</v>
      </c>
      <c r="BS150" s="50" t="s">
        <v>42</v>
      </c>
      <c r="BT150" s="50" t="s">
        <v>42</v>
      </c>
      <c r="BU150" s="50" t="s">
        <v>39</v>
      </c>
      <c r="BV150" s="50" t="s">
        <v>39</v>
      </c>
      <c r="BW150" s="50" t="s">
        <v>42</v>
      </c>
      <c r="BX150" s="50" t="s">
        <v>42</v>
      </c>
      <c r="BY150" s="50" t="s">
        <v>42</v>
      </c>
      <c r="BZ150" s="50" t="s">
        <v>42</v>
      </c>
    </row>
    <row r="151" spans="1:78" s="50" customFormat="1" x14ac:dyDescent="0.3">
      <c r="A151" s="49">
        <v>14162200</v>
      </c>
      <c r="B151" s="50">
        <v>23773405</v>
      </c>
      <c r="C151" s="50" t="s">
        <v>6</v>
      </c>
      <c r="D151" s="50" t="s">
        <v>107</v>
      </c>
      <c r="F151" s="65"/>
      <c r="G151" s="51">
        <v>0.61</v>
      </c>
      <c r="H151" s="51" t="str">
        <f t="shared" si="102"/>
        <v>S</v>
      </c>
      <c r="I151" s="51" t="str">
        <f t="shared" si="103"/>
        <v>S</v>
      </c>
      <c r="J151" s="51" t="str">
        <f t="shared" si="104"/>
        <v>S</v>
      </c>
      <c r="K151" s="51" t="str">
        <f t="shared" si="105"/>
        <v>S</v>
      </c>
      <c r="L151" s="52">
        <v>-1.2E-2</v>
      </c>
      <c r="M151" s="51" t="str">
        <f t="shared" si="106"/>
        <v>VG</v>
      </c>
      <c r="N151" s="51" t="str">
        <f t="shared" si="107"/>
        <v>S</v>
      </c>
      <c r="O151" s="51" t="str">
        <f t="shared" si="108"/>
        <v>NS</v>
      </c>
      <c r="P151" s="51" t="str">
        <f t="shared" si="109"/>
        <v>S</v>
      </c>
      <c r="Q151" s="51">
        <v>0.63</v>
      </c>
      <c r="R151" s="51" t="str">
        <f t="shared" si="110"/>
        <v>S</v>
      </c>
      <c r="S151" s="51" t="str">
        <f t="shared" si="111"/>
        <v>NS</v>
      </c>
      <c r="T151" s="51" t="str">
        <f t="shared" si="112"/>
        <v>S</v>
      </c>
      <c r="U151" s="51" t="str">
        <f t="shared" si="113"/>
        <v>S</v>
      </c>
      <c r="V151" s="51">
        <v>0.64600000000000002</v>
      </c>
      <c r="W151" s="51" t="str">
        <f t="shared" si="114"/>
        <v>S</v>
      </c>
      <c r="X151" s="51" t="str">
        <f t="shared" si="115"/>
        <v>NS</v>
      </c>
      <c r="Y151" s="51" t="str">
        <f t="shared" si="116"/>
        <v>S</v>
      </c>
      <c r="Z151" s="51" t="str">
        <f t="shared" si="117"/>
        <v>S</v>
      </c>
      <c r="AA151" s="53">
        <v>0.61474935919165996</v>
      </c>
      <c r="AB151" s="53">
        <v>0.50541865349041004</v>
      </c>
      <c r="AC151" s="53">
        <v>23.505529061268899</v>
      </c>
      <c r="AD151" s="53">
        <v>20.7573483741354</v>
      </c>
      <c r="AE151" s="53">
        <v>0.62068562155759599</v>
      </c>
      <c r="AF151" s="53">
        <v>0.70326477695786105</v>
      </c>
      <c r="AG151" s="53">
        <v>0.70620903477716401</v>
      </c>
      <c r="AH151" s="53">
        <v>0.59088709824975805</v>
      </c>
      <c r="AI151" s="54" t="s">
        <v>42</v>
      </c>
      <c r="AJ151" s="54" t="s">
        <v>42</v>
      </c>
      <c r="AK151" s="54" t="s">
        <v>39</v>
      </c>
      <c r="AL151" s="54" t="s">
        <v>39</v>
      </c>
      <c r="AM151" s="54" t="s">
        <v>42</v>
      </c>
      <c r="AN151" s="54" t="s">
        <v>39</v>
      </c>
      <c r="AO151" s="54" t="s">
        <v>42</v>
      </c>
      <c r="AP151" s="54" t="s">
        <v>39</v>
      </c>
      <c r="AR151" s="55" t="s">
        <v>50</v>
      </c>
      <c r="AS151" s="53">
        <v>0.65361168481487997</v>
      </c>
      <c r="AT151" s="53">
        <v>0.62891701080685203</v>
      </c>
      <c r="AU151" s="53">
        <v>19.157711222465299</v>
      </c>
      <c r="AV151" s="53">
        <v>19.6352986175783</v>
      </c>
      <c r="AW151" s="53">
        <v>0.58854763204444205</v>
      </c>
      <c r="AX151" s="53">
        <v>0.60916581420262605</v>
      </c>
      <c r="AY151" s="53">
        <v>0.71557078302967803</v>
      </c>
      <c r="AZ151" s="53">
        <v>0.69834539597761702</v>
      </c>
      <c r="BA151" s="54" t="s">
        <v>42</v>
      </c>
      <c r="BB151" s="54" t="s">
        <v>42</v>
      </c>
      <c r="BC151" s="54" t="s">
        <v>39</v>
      </c>
      <c r="BD151" s="54" t="s">
        <v>39</v>
      </c>
      <c r="BE151" s="54" t="s">
        <v>41</v>
      </c>
      <c r="BF151" s="54" t="s">
        <v>42</v>
      </c>
      <c r="BG151" s="54" t="s">
        <v>42</v>
      </c>
      <c r="BH151" s="54" t="s">
        <v>42</v>
      </c>
      <c r="BI151" s="50">
        <f t="shared" si="118"/>
        <v>1</v>
      </c>
      <c r="BJ151" s="50" t="s">
        <v>50</v>
      </c>
      <c r="BK151" s="53">
        <v>0.61216899059697905</v>
      </c>
      <c r="BL151" s="53">
        <v>0.58873650283311596</v>
      </c>
      <c r="BM151" s="53">
        <v>23.1104136912037</v>
      </c>
      <c r="BN151" s="53">
        <v>22.9050585976862</v>
      </c>
      <c r="BO151" s="53">
        <v>0.62276079629583403</v>
      </c>
      <c r="BP151" s="53">
        <v>0.64129829031963304</v>
      </c>
      <c r="BQ151" s="53">
        <v>0.702161749198008</v>
      </c>
      <c r="BR151" s="53">
        <v>0.683585110815213</v>
      </c>
      <c r="BS151" s="50" t="s">
        <v>42</v>
      </c>
      <c r="BT151" s="50" t="s">
        <v>42</v>
      </c>
      <c r="BU151" s="50" t="s">
        <v>39</v>
      </c>
      <c r="BV151" s="50" t="s">
        <v>39</v>
      </c>
      <c r="BW151" s="50" t="s">
        <v>42</v>
      </c>
      <c r="BX151" s="50" t="s">
        <v>42</v>
      </c>
      <c r="BY151" s="50" t="s">
        <v>42</v>
      </c>
      <c r="BZ151" s="50" t="s">
        <v>42</v>
      </c>
    </row>
    <row r="152" spans="1:78" s="50" customFormat="1" x14ac:dyDescent="0.3">
      <c r="A152" s="49">
        <v>14162200</v>
      </c>
      <c r="B152" s="50">
        <v>23773405</v>
      </c>
      <c r="C152" s="50" t="s">
        <v>6</v>
      </c>
      <c r="D152" s="50" t="s">
        <v>110</v>
      </c>
      <c r="F152" s="65"/>
      <c r="G152" s="51">
        <v>0.6</v>
      </c>
      <c r="H152" s="51" t="str">
        <f t="shared" si="102"/>
        <v>S</v>
      </c>
      <c r="I152" s="51" t="str">
        <f t="shared" si="103"/>
        <v>S</v>
      </c>
      <c r="J152" s="51" t="str">
        <f t="shared" si="104"/>
        <v>S</v>
      </c>
      <c r="K152" s="51" t="str">
        <f t="shared" si="105"/>
        <v>S</v>
      </c>
      <c r="L152" s="52">
        <v>-4.4999999999999998E-2</v>
      </c>
      <c r="M152" s="51" t="str">
        <f t="shared" si="106"/>
        <v>VG</v>
      </c>
      <c r="N152" s="51" t="str">
        <f t="shared" si="107"/>
        <v>S</v>
      </c>
      <c r="O152" s="51" t="str">
        <f t="shared" si="108"/>
        <v>NS</v>
      </c>
      <c r="P152" s="51" t="str">
        <f t="shared" si="109"/>
        <v>S</v>
      </c>
      <c r="Q152" s="51">
        <v>0.63</v>
      </c>
      <c r="R152" s="51" t="str">
        <f t="shared" si="110"/>
        <v>S</v>
      </c>
      <c r="S152" s="51" t="str">
        <f t="shared" si="111"/>
        <v>NS</v>
      </c>
      <c r="T152" s="51" t="str">
        <f t="shared" si="112"/>
        <v>S</v>
      </c>
      <c r="U152" s="51" t="str">
        <f t="shared" si="113"/>
        <v>S</v>
      </c>
      <c r="V152" s="51">
        <v>0.65700000000000003</v>
      </c>
      <c r="W152" s="51" t="str">
        <f t="shared" si="114"/>
        <v>S</v>
      </c>
      <c r="X152" s="51" t="str">
        <f t="shared" si="115"/>
        <v>NS</v>
      </c>
      <c r="Y152" s="51" t="str">
        <f t="shared" si="116"/>
        <v>S</v>
      </c>
      <c r="Z152" s="51" t="str">
        <f t="shared" si="117"/>
        <v>S</v>
      </c>
      <c r="AA152" s="53">
        <v>0.61474935919165996</v>
      </c>
      <c r="AB152" s="53">
        <v>0.50541865349041004</v>
      </c>
      <c r="AC152" s="53">
        <v>23.505529061268899</v>
      </c>
      <c r="AD152" s="53">
        <v>20.7573483741354</v>
      </c>
      <c r="AE152" s="53">
        <v>0.62068562155759599</v>
      </c>
      <c r="AF152" s="53">
        <v>0.70326477695786105</v>
      </c>
      <c r="AG152" s="53">
        <v>0.70620903477716401</v>
      </c>
      <c r="AH152" s="53">
        <v>0.59088709824975805</v>
      </c>
      <c r="AI152" s="54" t="s">
        <v>42</v>
      </c>
      <c r="AJ152" s="54" t="s">
        <v>42</v>
      </c>
      <c r="AK152" s="54" t="s">
        <v>39</v>
      </c>
      <c r="AL152" s="54" t="s">
        <v>39</v>
      </c>
      <c r="AM152" s="54" t="s">
        <v>42</v>
      </c>
      <c r="AN152" s="54" t="s">
        <v>39</v>
      </c>
      <c r="AO152" s="54" t="s">
        <v>42</v>
      </c>
      <c r="AP152" s="54" t="s">
        <v>39</v>
      </c>
      <c r="AR152" s="55" t="s">
        <v>50</v>
      </c>
      <c r="AS152" s="53">
        <v>0.65361168481487997</v>
      </c>
      <c r="AT152" s="53">
        <v>0.62891701080685203</v>
      </c>
      <c r="AU152" s="53">
        <v>19.157711222465299</v>
      </c>
      <c r="AV152" s="53">
        <v>19.6352986175783</v>
      </c>
      <c r="AW152" s="53">
        <v>0.58854763204444205</v>
      </c>
      <c r="AX152" s="53">
        <v>0.60916581420262605</v>
      </c>
      <c r="AY152" s="53">
        <v>0.71557078302967803</v>
      </c>
      <c r="AZ152" s="53">
        <v>0.69834539597761702</v>
      </c>
      <c r="BA152" s="54" t="s">
        <v>42</v>
      </c>
      <c r="BB152" s="54" t="s">
        <v>42</v>
      </c>
      <c r="BC152" s="54" t="s">
        <v>39</v>
      </c>
      <c r="BD152" s="54" t="s">
        <v>39</v>
      </c>
      <c r="BE152" s="54" t="s">
        <v>41</v>
      </c>
      <c r="BF152" s="54" t="s">
        <v>42</v>
      </c>
      <c r="BG152" s="54" t="s">
        <v>42</v>
      </c>
      <c r="BH152" s="54" t="s">
        <v>42</v>
      </c>
      <c r="BI152" s="50">
        <f t="shared" si="118"/>
        <v>1</v>
      </c>
      <c r="BJ152" s="50" t="s">
        <v>50</v>
      </c>
      <c r="BK152" s="53">
        <v>0.61216899059697905</v>
      </c>
      <c r="BL152" s="53">
        <v>0.58873650283311596</v>
      </c>
      <c r="BM152" s="53">
        <v>23.1104136912037</v>
      </c>
      <c r="BN152" s="53">
        <v>22.9050585976862</v>
      </c>
      <c r="BO152" s="53">
        <v>0.62276079629583403</v>
      </c>
      <c r="BP152" s="53">
        <v>0.64129829031963304</v>
      </c>
      <c r="BQ152" s="53">
        <v>0.702161749198008</v>
      </c>
      <c r="BR152" s="53">
        <v>0.683585110815213</v>
      </c>
      <c r="BS152" s="50" t="s">
        <v>42</v>
      </c>
      <c r="BT152" s="50" t="s">
        <v>42</v>
      </c>
      <c r="BU152" s="50" t="s">
        <v>39</v>
      </c>
      <c r="BV152" s="50" t="s">
        <v>39</v>
      </c>
      <c r="BW152" s="50" t="s">
        <v>42</v>
      </c>
      <c r="BX152" s="50" t="s">
        <v>42</v>
      </c>
      <c r="BY152" s="50" t="s">
        <v>42</v>
      </c>
      <c r="BZ152" s="50" t="s">
        <v>42</v>
      </c>
    </row>
    <row r="153" spans="1:78" s="50" customFormat="1" x14ac:dyDescent="0.3">
      <c r="A153" s="49">
        <v>14162200</v>
      </c>
      <c r="B153" s="50">
        <v>23773405</v>
      </c>
      <c r="C153" s="50" t="s">
        <v>6</v>
      </c>
      <c r="D153" s="50" t="s">
        <v>121</v>
      </c>
      <c r="E153" s="50" t="s">
        <v>130</v>
      </c>
      <c r="F153" s="65"/>
      <c r="G153" s="51">
        <v>0.6</v>
      </c>
      <c r="H153" s="51" t="str">
        <f t="shared" si="102"/>
        <v>S</v>
      </c>
      <c r="I153" s="51" t="str">
        <f t="shared" si="103"/>
        <v>S</v>
      </c>
      <c r="J153" s="51" t="str">
        <f t="shared" si="104"/>
        <v>S</v>
      </c>
      <c r="K153" s="51" t="str">
        <f t="shared" si="105"/>
        <v>S</v>
      </c>
      <c r="L153" s="52">
        <v>-4.2999999999999997E-2</v>
      </c>
      <c r="M153" s="51" t="str">
        <f t="shared" si="106"/>
        <v>VG</v>
      </c>
      <c r="N153" s="51" t="str">
        <f t="shared" si="107"/>
        <v>S</v>
      </c>
      <c r="O153" s="51" t="str">
        <f t="shared" si="108"/>
        <v>NS</v>
      </c>
      <c r="P153" s="51" t="str">
        <f t="shared" si="109"/>
        <v>S</v>
      </c>
      <c r="Q153" s="51">
        <v>0.60099999999999998</v>
      </c>
      <c r="R153" s="51" t="str">
        <f t="shared" si="110"/>
        <v>S</v>
      </c>
      <c r="S153" s="51" t="str">
        <f t="shared" si="111"/>
        <v>NS</v>
      </c>
      <c r="T153" s="51" t="str">
        <f t="shared" si="112"/>
        <v>S</v>
      </c>
      <c r="U153" s="51" t="str">
        <f t="shared" si="113"/>
        <v>S</v>
      </c>
      <c r="V153" s="51">
        <v>0.65700000000000003</v>
      </c>
      <c r="W153" s="51" t="str">
        <f t="shared" si="114"/>
        <v>S</v>
      </c>
      <c r="X153" s="51" t="str">
        <f t="shared" si="115"/>
        <v>NS</v>
      </c>
      <c r="Y153" s="51" t="str">
        <f t="shared" si="116"/>
        <v>S</v>
      </c>
      <c r="Z153" s="51" t="str">
        <f t="shared" si="117"/>
        <v>S</v>
      </c>
      <c r="AA153" s="53">
        <v>0.61474935919165996</v>
      </c>
      <c r="AB153" s="53">
        <v>0.50541865349041004</v>
      </c>
      <c r="AC153" s="53">
        <v>23.505529061268899</v>
      </c>
      <c r="AD153" s="53">
        <v>20.7573483741354</v>
      </c>
      <c r="AE153" s="53">
        <v>0.62068562155759599</v>
      </c>
      <c r="AF153" s="53">
        <v>0.70326477695786105</v>
      </c>
      <c r="AG153" s="53">
        <v>0.70620903477716401</v>
      </c>
      <c r="AH153" s="53">
        <v>0.59088709824975805</v>
      </c>
      <c r="AI153" s="54" t="s">
        <v>42</v>
      </c>
      <c r="AJ153" s="54" t="s">
        <v>42</v>
      </c>
      <c r="AK153" s="54" t="s">
        <v>39</v>
      </c>
      <c r="AL153" s="54" t="s">
        <v>39</v>
      </c>
      <c r="AM153" s="54" t="s">
        <v>42</v>
      </c>
      <c r="AN153" s="54" t="s">
        <v>39</v>
      </c>
      <c r="AO153" s="54" t="s">
        <v>42</v>
      </c>
      <c r="AP153" s="54" t="s">
        <v>39</v>
      </c>
      <c r="AR153" s="55" t="s">
        <v>50</v>
      </c>
      <c r="AS153" s="53">
        <v>0.65361168481487997</v>
      </c>
      <c r="AT153" s="53">
        <v>0.62891701080685203</v>
      </c>
      <c r="AU153" s="53">
        <v>19.157711222465299</v>
      </c>
      <c r="AV153" s="53">
        <v>19.6352986175783</v>
      </c>
      <c r="AW153" s="53">
        <v>0.58854763204444205</v>
      </c>
      <c r="AX153" s="53">
        <v>0.60916581420262605</v>
      </c>
      <c r="AY153" s="53">
        <v>0.71557078302967803</v>
      </c>
      <c r="AZ153" s="53">
        <v>0.69834539597761702</v>
      </c>
      <c r="BA153" s="54" t="s">
        <v>42</v>
      </c>
      <c r="BB153" s="54" t="s">
        <v>42</v>
      </c>
      <c r="BC153" s="54" t="s">
        <v>39</v>
      </c>
      <c r="BD153" s="54" t="s">
        <v>39</v>
      </c>
      <c r="BE153" s="54" t="s">
        <v>41</v>
      </c>
      <c r="BF153" s="54" t="s">
        <v>42</v>
      </c>
      <c r="BG153" s="54" t="s">
        <v>42</v>
      </c>
      <c r="BH153" s="54" t="s">
        <v>42</v>
      </c>
      <c r="BI153" s="50">
        <f t="shared" si="118"/>
        <v>1</v>
      </c>
      <c r="BJ153" s="50" t="s">
        <v>50</v>
      </c>
      <c r="BK153" s="53">
        <v>0.61216899059697905</v>
      </c>
      <c r="BL153" s="53">
        <v>0.58873650283311596</v>
      </c>
      <c r="BM153" s="53">
        <v>23.1104136912037</v>
      </c>
      <c r="BN153" s="53">
        <v>22.9050585976862</v>
      </c>
      <c r="BO153" s="53">
        <v>0.62276079629583403</v>
      </c>
      <c r="BP153" s="53">
        <v>0.64129829031963304</v>
      </c>
      <c r="BQ153" s="53">
        <v>0.702161749198008</v>
      </c>
      <c r="BR153" s="53">
        <v>0.683585110815213</v>
      </c>
      <c r="BS153" s="50" t="s">
        <v>42</v>
      </c>
      <c r="BT153" s="50" t="s">
        <v>42</v>
      </c>
      <c r="BU153" s="50" t="s">
        <v>39</v>
      </c>
      <c r="BV153" s="50" t="s">
        <v>39</v>
      </c>
      <c r="BW153" s="50" t="s">
        <v>42</v>
      </c>
      <c r="BX153" s="50" t="s">
        <v>42</v>
      </c>
      <c r="BY153" s="50" t="s">
        <v>42</v>
      </c>
      <c r="BZ153" s="50" t="s">
        <v>42</v>
      </c>
    </row>
    <row r="154" spans="1:78" s="50" customFormat="1" x14ac:dyDescent="0.3">
      <c r="A154" s="49">
        <v>14162200</v>
      </c>
      <c r="B154" s="50">
        <v>23773405</v>
      </c>
      <c r="C154" s="50" t="s">
        <v>6</v>
      </c>
      <c r="D154" s="50" t="s">
        <v>147</v>
      </c>
      <c r="E154" s="50" t="s">
        <v>129</v>
      </c>
      <c r="F154" s="65"/>
      <c r="G154" s="51">
        <v>0.59</v>
      </c>
      <c r="H154" s="51" t="str">
        <f t="shared" si="102"/>
        <v>S</v>
      </c>
      <c r="I154" s="51" t="str">
        <f t="shared" si="103"/>
        <v>S</v>
      </c>
      <c r="J154" s="51" t="str">
        <f t="shared" si="104"/>
        <v>S</v>
      </c>
      <c r="K154" s="51" t="str">
        <f t="shared" si="105"/>
        <v>S</v>
      </c>
      <c r="L154" s="52">
        <v>-7.0000000000000007E-2</v>
      </c>
      <c r="M154" s="51" t="str">
        <f t="shared" si="106"/>
        <v>G</v>
      </c>
      <c r="N154" s="51" t="str">
        <f t="shared" si="107"/>
        <v>S</v>
      </c>
      <c r="O154" s="51" t="str">
        <f t="shared" si="108"/>
        <v>NS</v>
      </c>
      <c r="P154" s="51" t="str">
        <f t="shared" si="109"/>
        <v>S</v>
      </c>
      <c r="Q154" s="51">
        <v>0.64</v>
      </c>
      <c r="R154" s="51" t="str">
        <f t="shared" si="110"/>
        <v>S</v>
      </c>
      <c r="S154" s="51" t="str">
        <f t="shared" si="111"/>
        <v>NS</v>
      </c>
      <c r="T154" s="51" t="str">
        <f t="shared" si="112"/>
        <v>S</v>
      </c>
      <c r="U154" s="51" t="str">
        <f t="shared" si="113"/>
        <v>S</v>
      </c>
      <c r="V154" s="51">
        <v>0.65700000000000003</v>
      </c>
      <c r="W154" s="51" t="str">
        <f t="shared" si="114"/>
        <v>S</v>
      </c>
      <c r="X154" s="51" t="str">
        <f t="shared" si="115"/>
        <v>NS</v>
      </c>
      <c r="Y154" s="51" t="str">
        <f t="shared" si="116"/>
        <v>S</v>
      </c>
      <c r="Z154" s="51" t="str">
        <f t="shared" si="117"/>
        <v>S</v>
      </c>
      <c r="AA154" s="53">
        <v>0.61474935919165996</v>
      </c>
      <c r="AB154" s="53">
        <v>0.50541865349041004</v>
      </c>
      <c r="AC154" s="53">
        <v>23.505529061268899</v>
      </c>
      <c r="AD154" s="53">
        <v>20.7573483741354</v>
      </c>
      <c r="AE154" s="53">
        <v>0.62068562155759599</v>
      </c>
      <c r="AF154" s="53">
        <v>0.70326477695786105</v>
      </c>
      <c r="AG154" s="53">
        <v>0.70620903477716401</v>
      </c>
      <c r="AH154" s="53">
        <v>0.59088709824975805</v>
      </c>
      <c r="AI154" s="54" t="s">
        <v>42</v>
      </c>
      <c r="AJ154" s="54" t="s">
        <v>42</v>
      </c>
      <c r="AK154" s="54" t="s">
        <v>39</v>
      </c>
      <c r="AL154" s="54" t="s">
        <v>39</v>
      </c>
      <c r="AM154" s="54" t="s">
        <v>42</v>
      </c>
      <c r="AN154" s="54" t="s">
        <v>39</v>
      </c>
      <c r="AO154" s="54" t="s">
        <v>42</v>
      </c>
      <c r="AP154" s="54" t="s">
        <v>39</v>
      </c>
      <c r="AR154" s="55" t="s">
        <v>50</v>
      </c>
      <c r="AS154" s="53">
        <v>0.65361168481487997</v>
      </c>
      <c r="AT154" s="53">
        <v>0.62891701080685203</v>
      </c>
      <c r="AU154" s="53">
        <v>19.157711222465299</v>
      </c>
      <c r="AV154" s="53">
        <v>19.6352986175783</v>
      </c>
      <c r="AW154" s="53">
        <v>0.58854763204444205</v>
      </c>
      <c r="AX154" s="53">
        <v>0.60916581420262605</v>
      </c>
      <c r="AY154" s="53">
        <v>0.71557078302967803</v>
      </c>
      <c r="AZ154" s="53">
        <v>0.69834539597761702</v>
      </c>
      <c r="BA154" s="54" t="s">
        <v>42</v>
      </c>
      <c r="BB154" s="54" t="s">
        <v>42</v>
      </c>
      <c r="BC154" s="54" t="s">
        <v>39</v>
      </c>
      <c r="BD154" s="54" t="s">
        <v>39</v>
      </c>
      <c r="BE154" s="54" t="s">
        <v>41</v>
      </c>
      <c r="BF154" s="54" t="s">
        <v>42</v>
      </c>
      <c r="BG154" s="54" t="s">
        <v>42</v>
      </c>
      <c r="BH154" s="54" t="s">
        <v>42</v>
      </c>
      <c r="BI154" s="50">
        <f t="shared" si="118"/>
        <v>1</v>
      </c>
      <c r="BJ154" s="50" t="s">
        <v>50</v>
      </c>
      <c r="BK154" s="53">
        <v>0.61216899059697905</v>
      </c>
      <c r="BL154" s="53">
        <v>0.58873650283311596</v>
      </c>
      <c r="BM154" s="53">
        <v>23.1104136912037</v>
      </c>
      <c r="BN154" s="53">
        <v>22.9050585976862</v>
      </c>
      <c r="BO154" s="53">
        <v>0.62276079629583403</v>
      </c>
      <c r="BP154" s="53">
        <v>0.64129829031963304</v>
      </c>
      <c r="BQ154" s="53">
        <v>0.702161749198008</v>
      </c>
      <c r="BR154" s="53">
        <v>0.683585110815213</v>
      </c>
      <c r="BS154" s="50" t="s">
        <v>42</v>
      </c>
      <c r="BT154" s="50" t="s">
        <v>42</v>
      </c>
      <c r="BU154" s="50" t="s">
        <v>39</v>
      </c>
      <c r="BV154" s="50" t="s">
        <v>39</v>
      </c>
      <c r="BW154" s="50" t="s">
        <v>42</v>
      </c>
      <c r="BX154" s="50" t="s">
        <v>42</v>
      </c>
      <c r="BY154" s="50" t="s">
        <v>42</v>
      </c>
      <c r="BZ154" s="50" t="s">
        <v>42</v>
      </c>
    </row>
    <row r="155" spans="1:78" s="50" customFormat="1" x14ac:dyDescent="0.3">
      <c r="A155" s="49">
        <v>14162200</v>
      </c>
      <c r="B155" s="50">
        <v>23773405</v>
      </c>
      <c r="C155" s="50" t="s">
        <v>6</v>
      </c>
      <c r="D155" s="50" t="s">
        <v>153</v>
      </c>
      <c r="F155" s="65"/>
      <c r="G155" s="51">
        <v>0.59</v>
      </c>
      <c r="H155" s="51" t="str">
        <f t="shared" si="102"/>
        <v>S</v>
      </c>
      <c r="I155" s="51" t="str">
        <f t="shared" si="103"/>
        <v>S</v>
      </c>
      <c r="J155" s="51" t="str">
        <f t="shared" si="104"/>
        <v>S</v>
      </c>
      <c r="K155" s="51" t="str">
        <f t="shared" si="105"/>
        <v>S</v>
      </c>
      <c r="L155" s="52">
        <v>-7.0999999999999994E-2</v>
      </c>
      <c r="M155" s="51" t="str">
        <f t="shared" si="106"/>
        <v>G</v>
      </c>
      <c r="N155" s="51" t="str">
        <f t="shared" si="107"/>
        <v>S</v>
      </c>
      <c r="O155" s="51" t="str">
        <f t="shared" si="108"/>
        <v>NS</v>
      </c>
      <c r="P155" s="51" t="str">
        <f t="shared" si="109"/>
        <v>S</v>
      </c>
      <c r="Q155" s="51">
        <v>0.64</v>
      </c>
      <c r="R155" s="51" t="str">
        <f t="shared" si="110"/>
        <v>S</v>
      </c>
      <c r="S155" s="51" t="str">
        <f t="shared" si="111"/>
        <v>NS</v>
      </c>
      <c r="T155" s="51" t="str">
        <f t="shared" si="112"/>
        <v>S</v>
      </c>
      <c r="U155" s="51" t="str">
        <f t="shared" si="113"/>
        <v>S</v>
      </c>
      <c r="V155" s="51">
        <v>0.65700000000000003</v>
      </c>
      <c r="W155" s="51" t="str">
        <f t="shared" si="114"/>
        <v>S</v>
      </c>
      <c r="X155" s="51" t="str">
        <f t="shared" si="115"/>
        <v>NS</v>
      </c>
      <c r="Y155" s="51" t="str">
        <f t="shared" si="116"/>
        <v>S</v>
      </c>
      <c r="Z155" s="51" t="str">
        <f t="shared" si="117"/>
        <v>S</v>
      </c>
      <c r="AA155" s="53">
        <v>0.61474935919165996</v>
      </c>
      <c r="AB155" s="53">
        <v>0.50541865349041004</v>
      </c>
      <c r="AC155" s="53">
        <v>23.505529061268899</v>
      </c>
      <c r="AD155" s="53">
        <v>20.7573483741354</v>
      </c>
      <c r="AE155" s="53">
        <v>0.62068562155759599</v>
      </c>
      <c r="AF155" s="53">
        <v>0.70326477695786105</v>
      </c>
      <c r="AG155" s="53">
        <v>0.70620903477716401</v>
      </c>
      <c r="AH155" s="53">
        <v>0.59088709824975805</v>
      </c>
      <c r="AI155" s="54" t="s">
        <v>42</v>
      </c>
      <c r="AJ155" s="54" t="s">
        <v>42</v>
      </c>
      <c r="AK155" s="54" t="s">
        <v>39</v>
      </c>
      <c r="AL155" s="54" t="s">
        <v>39</v>
      </c>
      <c r="AM155" s="54" t="s">
        <v>42</v>
      </c>
      <c r="AN155" s="54" t="s">
        <v>39</v>
      </c>
      <c r="AO155" s="54" t="s">
        <v>42</v>
      </c>
      <c r="AP155" s="54" t="s">
        <v>39</v>
      </c>
      <c r="AR155" s="55" t="s">
        <v>50</v>
      </c>
      <c r="AS155" s="53">
        <v>0.65361168481487997</v>
      </c>
      <c r="AT155" s="53">
        <v>0.62891701080685203</v>
      </c>
      <c r="AU155" s="53">
        <v>19.157711222465299</v>
      </c>
      <c r="AV155" s="53">
        <v>19.6352986175783</v>
      </c>
      <c r="AW155" s="53">
        <v>0.58854763204444205</v>
      </c>
      <c r="AX155" s="53">
        <v>0.60916581420262605</v>
      </c>
      <c r="AY155" s="53">
        <v>0.71557078302967803</v>
      </c>
      <c r="AZ155" s="53">
        <v>0.69834539597761702</v>
      </c>
      <c r="BA155" s="54" t="s">
        <v>42</v>
      </c>
      <c r="BB155" s="54" t="s">
        <v>42</v>
      </c>
      <c r="BC155" s="54" t="s">
        <v>39</v>
      </c>
      <c r="BD155" s="54" t="s">
        <v>39</v>
      </c>
      <c r="BE155" s="54" t="s">
        <v>41</v>
      </c>
      <c r="BF155" s="54" t="s">
        <v>42</v>
      </c>
      <c r="BG155" s="54" t="s">
        <v>42</v>
      </c>
      <c r="BH155" s="54" t="s">
        <v>42</v>
      </c>
      <c r="BI155" s="50">
        <f t="shared" si="118"/>
        <v>1</v>
      </c>
      <c r="BJ155" s="50" t="s">
        <v>50</v>
      </c>
      <c r="BK155" s="53">
        <v>0.61216899059697905</v>
      </c>
      <c r="BL155" s="53">
        <v>0.58873650283311596</v>
      </c>
      <c r="BM155" s="53">
        <v>23.1104136912037</v>
      </c>
      <c r="BN155" s="53">
        <v>22.9050585976862</v>
      </c>
      <c r="BO155" s="53">
        <v>0.62276079629583403</v>
      </c>
      <c r="BP155" s="53">
        <v>0.64129829031963304</v>
      </c>
      <c r="BQ155" s="53">
        <v>0.702161749198008</v>
      </c>
      <c r="BR155" s="53">
        <v>0.683585110815213</v>
      </c>
      <c r="BS155" s="50" t="s">
        <v>42</v>
      </c>
      <c r="BT155" s="50" t="s">
        <v>42</v>
      </c>
      <c r="BU155" s="50" t="s">
        <v>39</v>
      </c>
      <c r="BV155" s="50" t="s">
        <v>39</v>
      </c>
      <c r="BW155" s="50" t="s">
        <v>42</v>
      </c>
      <c r="BX155" s="50" t="s">
        <v>42</v>
      </c>
      <c r="BY155" s="50" t="s">
        <v>42</v>
      </c>
      <c r="BZ155" s="50" t="s">
        <v>42</v>
      </c>
    </row>
    <row r="156" spans="1:78" s="19" customFormat="1" x14ac:dyDescent="0.3">
      <c r="A156" s="92">
        <v>14162200</v>
      </c>
      <c r="B156" s="19">
        <v>23773405</v>
      </c>
      <c r="C156" s="19" t="s">
        <v>6</v>
      </c>
      <c r="D156" s="19" t="s">
        <v>155</v>
      </c>
      <c r="F156" s="94"/>
      <c r="G156" s="13">
        <v>0.33</v>
      </c>
      <c r="H156" s="13" t="str">
        <f t="shared" si="102"/>
        <v>NS</v>
      </c>
      <c r="I156" s="13" t="str">
        <f t="shared" si="103"/>
        <v>S</v>
      </c>
      <c r="J156" s="13" t="str">
        <f t="shared" si="104"/>
        <v>S</v>
      </c>
      <c r="K156" s="13" t="str">
        <f t="shared" si="105"/>
        <v>S</v>
      </c>
      <c r="L156" s="14">
        <v>-0.1948</v>
      </c>
      <c r="M156" s="13" t="str">
        <f t="shared" si="106"/>
        <v>NS</v>
      </c>
      <c r="N156" s="13" t="str">
        <f t="shared" si="107"/>
        <v>S</v>
      </c>
      <c r="O156" s="13" t="str">
        <f t="shared" si="108"/>
        <v>NS</v>
      </c>
      <c r="P156" s="13" t="str">
        <f t="shared" si="109"/>
        <v>S</v>
      </c>
      <c r="Q156" s="13">
        <v>0.78</v>
      </c>
      <c r="R156" s="13" t="str">
        <f t="shared" si="110"/>
        <v>NS</v>
      </c>
      <c r="S156" s="13" t="str">
        <f t="shared" si="111"/>
        <v>NS</v>
      </c>
      <c r="T156" s="13" t="str">
        <f t="shared" si="112"/>
        <v>S</v>
      </c>
      <c r="U156" s="13" t="str">
        <f t="shared" si="113"/>
        <v>S</v>
      </c>
      <c r="V156" s="13">
        <v>0.60899999999999999</v>
      </c>
      <c r="W156" s="13" t="str">
        <f t="shared" si="114"/>
        <v>S</v>
      </c>
      <c r="X156" s="13" t="str">
        <f t="shared" si="115"/>
        <v>NS</v>
      </c>
      <c r="Y156" s="13" t="str">
        <f t="shared" si="116"/>
        <v>S</v>
      </c>
      <c r="Z156" s="13" t="str">
        <f t="shared" si="117"/>
        <v>S</v>
      </c>
      <c r="AA156" s="22">
        <v>0.61474935919165996</v>
      </c>
      <c r="AB156" s="22">
        <v>0.50541865349041004</v>
      </c>
      <c r="AC156" s="22">
        <v>23.505529061268899</v>
      </c>
      <c r="AD156" s="22">
        <v>20.7573483741354</v>
      </c>
      <c r="AE156" s="22">
        <v>0.62068562155759599</v>
      </c>
      <c r="AF156" s="22">
        <v>0.70326477695786105</v>
      </c>
      <c r="AG156" s="22">
        <v>0.70620903477716401</v>
      </c>
      <c r="AH156" s="22">
        <v>0.59088709824975805</v>
      </c>
      <c r="AI156" s="25" t="s">
        <v>42</v>
      </c>
      <c r="AJ156" s="25" t="s">
        <v>42</v>
      </c>
      <c r="AK156" s="25" t="s">
        <v>39</v>
      </c>
      <c r="AL156" s="25" t="s">
        <v>39</v>
      </c>
      <c r="AM156" s="25" t="s">
        <v>42</v>
      </c>
      <c r="AN156" s="25" t="s">
        <v>39</v>
      </c>
      <c r="AO156" s="25" t="s">
        <v>42</v>
      </c>
      <c r="AP156" s="25" t="s">
        <v>39</v>
      </c>
      <c r="AR156" s="95" t="s">
        <v>50</v>
      </c>
      <c r="AS156" s="22">
        <v>0.65361168481487997</v>
      </c>
      <c r="AT156" s="22">
        <v>0.62891701080685203</v>
      </c>
      <c r="AU156" s="22">
        <v>19.157711222465299</v>
      </c>
      <c r="AV156" s="22">
        <v>19.6352986175783</v>
      </c>
      <c r="AW156" s="22">
        <v>0.58854763204444205</v>
      </c>
      <c r="AX156" s="22">
        <v>0.60916581420262605</v>
      </c>
      <c r="AY156" s="22">
        <v>0.71557078302967803</v>
      </c>
      <c r="AZ156" s="22">
        <v>0.69834539597761702</v>
      </c>
      <c r="BA156" s="25" t="s">
        <v>42</v>
      </c>
      <c r="BB156" s="25" t="s">
        <v>42</v>
      </c>
      <c r="BC156" s="25" t="s">
        <v>39</v>
      </c>
      <c r="BD156" s="25" t="s">
        <v>39</v>
      </c>
      <c r="BE156" s="25" t="s">
        <v>41</v>
      </c>
      <c r="BF156" s="25" t="s">
        <v>42</v>
      </c>
      <c r="BG156" s="25" t="s">
        <v>42</v>
      </c>
      <c r="BH156" s="25" t="s">
        <v>42</v>
      </c>
      <c r="BI156" s="19">
        <f t="shared" si="118"/>
        <v>1</v>
      </c>
      <c r="BJ156" s="19" t="s">
        <v>50</v>
      </c>
      <c r="BK156" s="22">
        <v>0.61216899059697905</v>
      </c>
      <c r="BL156" s="22">
        <v>0.58873650283311596</v>
      </c>
      <c r="BM156" s="22">
        <v>23.1104136912037</v>
      </c>
      <c r="BN156" s="22">
        <v>22.9050585976862</v>
      </c>
      <c r="BO156" s="22">
        <v>0.62276079629583403</v>
      </c>
      <c r="BP156" s="22">
        <v>0.64129829031963304</v>
      </c>
      <c r="BQ156" s="22">
        <v>0.702161749198008</v>
      </c>
      <c r="BR156" s="22">
        <v>0.683585110815213</v>
      </c>
      <c r="BS156" s="19" t="s">
        <v>42</v>
      </c>
      <c r="BT156" s="19" t="s">
        <v>42</v>
      </c>
      <c r="BU156" s="19" t="s">
        <v>39</v>
      </c>
      <c r="BV156" s="19" t="s">
        <v>39</v>
      </c>
      <c r="BW156" s="19" t="s">
        <v>42</v>
      </c>
      <c r="BX156" s="19" t="s">
        <v>42</v>
      </c>
      <c r="BY156" s="19" t="s">
        <v>42</v>
      </c>
      <c r="BZ156" s="19" t="s">
        <v>42</v>
      </c>
    </row>
    <row r="157" spans="1:78" s="19" customFormat="1" x14ac:dyDescent="0.3">
      <c r="A157" s="92">
        <v>14162200</v>
      </c>
      <c r="B157" s="19">
        <v>23773405</v>
      </c>
      <c r="C157" s="19" t="s">
        <v>6</v>
      </c>
      <c r="D157" s="19" t="s">
        <v>158</v>
      </c>
      <c r="F157" s="94"/>
      <c r="G157" s="13">
        <v>0.39</v>
      </c>
      <c r="H157" s="13" t="str">
        <f t="shared" si="102"/>
        <v>NS</v>
      </c>
      <c r="I157" s="13" t="str">
        <f t="shared" si="103"/>
        <v>S</v>
      </c>
      <c r="J157" s="13" t="str">
        <f t="shared" si="104"/>
        <v>S</v>
      </c>
      <c r="K157" s="13" t="str">
        <f t="shared" si="105"/>
        <v>S</v>
      </c>
      <c r="L157" s="14">
        <v>-0.16839999999999999</v>
      </c>
      <c r="M157" s="13" t="str">
        <f t="shared" si="106"/>
        <v>NS</v>
      </c>
      <c r="N157" s="13" t="str">
        <f t="shared" si="107"/>
        <v>S</v>
      </c>
      <c r="O157" s="13" t="str">
        <f t="shared" si="108"/>
        <v>NS</v>
      </c>
      <c r="P157" s="13" t="str">
        <f t="shared" si="109"/>
        <v>S</v>
      </c>
      <c r="Q157" s="13">
        <v>0.76</v>
      </c>
      <c r="R157" s="13" t="str">
        <f t="shared" si="110"/>
        <v>NS</v>
      </c>
      <c r="S157" s="13" t="str">
        <f t="shared" si="111"/>
        <v>NS</v>
      </c>
      <c r="T157" s="13" t="str">
        <f t="shared" si="112"/>
        <v>S</v>
      </c>
      <c r="U157" s="13" t="str">
        <f t="shared" si="113"/>
        <v>S</v>
      </c>
      <c r="V157" s="13">
        <v>0.61599999999999999</v>
      </c>
      <c r="W157" s="13" t="str">
        <f t="shared" si="114"/>
        <v>S</v>
      </c>
      <c r="X157" s="13" t="str">
        <f t="shared" si="115"/>
        <v>NS</v>
      </c>
      <c r="Y157" s="13" t="str">
        <f t="shared" si="116"/>
        <v>S</v>
      </c>
      <c r="Z157" s="13" t="str">
        <f t="shared" si="117"/>
        <v>S</v>
      </c>
      <c r="AA157" s="22">
        <v>0.61474935919165996</v>
      </c>
      <c r="AB157" s="22">
        <v>0.50541865349041004</v>
      </c>
      <c r="AC157" s="22">
        <v>23.505529061268899</v>
      </c>
      <c r="AD157" s="22">
        <v>20.7573483741354</v>
      </c>
      <c r="AE157" s="22">
        <v>0.62068562155759599</v>
      </c>
      <c r="AF157" s="22">
        <v>0.70326477695786105</v>
      </c>
      <c r="AG157" s="22">
        <v>0.70620903477716401</v>
      </c>
      <c r="AH157" s="22">
        <v>0.59088709824975805</v>
      </c>
      <c r="AI157" s="25" t="s">
        <v>42</v>
      </c>
      <c r="AJ157" s="25" t="s">
        <v>42</v>
      </c>
      <c r="AK157" s="25" t="s">
        <v>39</v>
      </c>
      <c r="AL157" s="25" t="s">
        <v>39</v>
      </c>
      <c r="AM157" s="25" t="s">
        <v>42</v>
      </c>
      <c r="AN157" s="25" t="s">
        <v>39</v>
      </c>
      <c r="AO157" s="25" t="s">
        <v>42</v>
      </c>
      <c r="AP157" s="25" t="s">
        <v>39</v>
      </c>
      <c r="AR157" s="95" t="s">
        <v>50</v>
      </c>
      <c r="AS157" s="22">
        <v>0.65361168481487997</v>
      </c>
      <c r="AT157" s="22">
        <v>0.62891701080685203</v>
      </c>
      <c r="AU157" s="22">
        <v>19.157711222465299</v>
      </c>
      <c r="AV157" s="22">
        <v>19.6352986175783</v>
      </c>
      <c r="AW157" s="22">
        <v>0.58854763204444205</v>
      </c>
      <c r="AX157" s="22">
        <v>0.60916581420262605</v>
      </c>
      <c r="AY157" s="22">
        <v>0.71557078302967803</v>
      </c>
      <c r="AZ157" s="22">
        <v>0.69834539597761702</v>
      </c>
      <c r="BA157" s="25" t="s">
        <v>42</v>
      </c>
      <c r="BB157" s="25" t="s">
        <v>42</v>
      </c>
      <c r="BC157" s="25" t="s">
        <v>39</v>
      </c>
      <c r="BD157" s="25" t="s">
        <v>39</v>
      </c>
      <c r="BE157" s="25" t="s">
        <v>41</v>
      </c>
      <c r="BF157" s="25" t="s">
        <v>42</v>
      </c>
      <c r="BG157" s="25" t="s">
        <v>42</v>
      </c>
      <c r="BH157" s="25" t="s">
        <v>42</v>
      </c>
      <c r="BI157" s="19">
        <f t="shared" si="118"/>
        <v>1</v>
      </c>
      <c r="BJ157" s="19" t="s">
        <v>50</v>
      </c>
      <c r="BK157" s="22">
        <v>0.61216899059697905</v>
      </c>
      <c r="BL157" s="22">
        <v>0.58873650283311596</v>
      </c>
      <c r="BM157" s="22">
        <v>23.1104136912037</v>
      </c>
      <c r="BN157" s="22">
        <v>22.9050585976862</v>
      </c>
      <c r="BO157" s="22">
        <v>0.62276079629583403</v>
      </c>
      <c r="BP157" s="22">
        <v>0.64129829031963304</v>
      </c>
      <c r="BQ157" s="22">
        <v>0.702161749198008</v>
      </c>
      <c r="BR157" s="22">
        <v>0.683585110815213</v>
      </c>
      <c r="BS157" s="19" t="s">
        <v>42</v>
      </c>
      <c r="BT157" s="19" t="s">
        <v>42</v>
      </c>
      <c r="BU157" s="19" t="s">
        <v>39</v>
      </c>
      <c r="BV157" s="19" t="s">
        <v>39</v>
      </c>
      <c r="BW157" s="19" t="s">
        <v>42</v>
      </c>
      <c r="BX157" s="19" t="s">
        <v>42</v>
      </c>
      <c r="BY157" s="19" t="s">
        <v>42</v>
      </c>
      <c r="BZ157" s="19" t="s">
        <v>42</v>
      </c>
    </row>
    <row r="158" spans="1:78" s="50" customFormat="1" x14ac:dyDescent="0.3">
      <c r="A158" s="49">
        <v>14162200</v>
      </c>
      <c r="B158" s="50">
        <v>23773405</v>
      </c>
      <c r="C158" s="50" t="s">
        <v>6</v>
      </c>
      <c r="D158" s="50" t="s">
        <v>158</v>
      </c>
      <c r="E158" s="50" t="s">
        <v>160</v>
      </c>
      <c r="F158" s="65"/>
      <c r="G158" s="51">
        <v>0.51</v>
      </c>
      <c r="H158" s="51" t="str">
        <f t="shared" si="102"/>
        <v>S</v>
      </c>
      <c r="I158" s="51" t="str">
        <f t="shared" si="103"/>
        <v>S</v>
      </c>
      <c r="J158" s="51" t="str">
        <f t="shared" si="104"/>
        <v>S</v>
      </c>
      <c r="K158" s="51" t="str">
        <f t="shared" si="105"/>
        <v>S</v>
      </c>
      <c r="L158" s="52">
        <v>-7.4999999999999997E-2</v>
      </c>
      <c r="M158" s="51" t="str">
        <f t="shared" si="106"/>
        <v>G</v>
      </c>
      <c r="N158" s="51" t="str">
        <f t="shared" si="107"/>
        <v>S</v>
      </c>
      <c r="O158" s="51" t="str">
        <f t="shared" si="108"/>
        <v>NS</v>
      </c>
      <c r="P158" s="51" t="str">
        <f t="shared" si="109"/>
        <v>S</v>
      </c>
      <c r="Q158" s="51">
        <v>0.7</v>
      </c>
      <c r="R158" s="51" t="str">
        <f t="shared" si="110"/>
        <v>S</v>
      </c>
      <c r="S158" s="51" t="str">
        <f t="shared" si="111"/>
        <v>NS</v>
      </c>
      <c r="T158" s="51" t="str">
        <f t="shared" si="112"/>
        <v>S</v>
      </c>
      <c r="U158" s="51" t="str">
        <f t="shared" si="113"/>
        <v>S</v>
      </c>
      <c r="V158" s="51">
        <v>0.627</v>
      </c>
      <c r="W158" s="51" t="str">
        <f t="shared" si="114"/>
        <v>S</v>
      </c>
      <c r="X158" s="51" t="str">
        <f t="shared" si="115"/>
        <v>NS</v>
      </c>
      <c r="Y158" s="51" t="str">
        <f t="shared" si="116"/>
        <v>S</v>
      </c>
      <c r="Z158" s="51" t="str">
        <f t="shared" si="117"/>
        <v>S</v>
      </c>
      <c r="AA158" s="53">
        <v>0.61474935919165996</v>
      </c>
      <c r="AB158" s="53">
        <v>0.50541865349041004</v>
      </c>
      <c r="AC158" s="53">
        <v>23.505529061268899</v>
      </c>
      <c r="AD158" s="53">
        <v>20.7573483741354</v>
      </c>
      <c r="AE158" s="53">
        <v>0.62068562155759599</v>
      </c>
      <c r="AF158" s="53">
        <v>0.70326477695786105</v>
      </c>
      <c r="AG158" s="53">
        <v>0.70620903477716401</v>
      </c>
      <c r="AH158" s="53">
        <v>0.59088709824975805</v>
      </c>
      <c r="AI158" s="54" t="s">
        <v>42</v>
      </c>
      <c r="AJ158" s="54" t="s">
        <v>42</v>
      </c>
      <c r="AK158" s="54" t="s">
        <v>39</v>
      </c>
      <c r="AL158" s="54" t="s">
        <v>39</v>
      </c>
      <c r="AM158" s="54" t="s">
        <v>42</v>
      </c>
      <c r="AN158" s="54" t="s">
        <v>39</v>
      </c>
      <c r="AO158" s="54" t="s">
        <v>42</v>
      </c>
      <c r="AP158" s="54" t="s">
        <v>39</v>
      </c>
      <c r="AR158" s="55" t="s">
        <v>50</v>
      </c>
      <c r="AS158" s="53">
        <v>0.65361168481487997</v>
      </c>
      <c r="AT158" s="53">
        <v>0.62891701080685203</v>
      </c>
      <c r="AU158" s="53">
        <v>19.157711222465299</v>
      </c>
      <c r="AV158" s="53">
        <v>19.6352986175783</v>
      </c>
      <c r="AW158" s="53">
        <v>0.58854763204444205</v>
      </c>
      <c r="AX158" s="53">
        <v>0.60916581420262605</v>
      </c>
      <c r="AY158" s="53">
        <v>0.71557078302967803</v>
      </c>
      <c r="AZ158" s="53">
        <v>0.69834539597761702</v>
      </c>
      <c r="BA158" s="54" t="s">
        <v>42</v>
      </c>
      <c r="BB158" s="54" t="s">
        <v>42</v>
      </c>
      <c r="BC158" s="54" t="s">
        <v>39</v>
      </c>
      <c r="BD158" s="54" t="s">
        <v>39</v>
      </c>
      <c r="BE158" s="54" t="s">
        <v>41</v>
      </c>
      <c r="BF158" s="54" t="s">
        <v>42</v>
      </c>
      <c r="BG158" s="54" t="s">
        <v>42</v>
      </c>
      <c r="BH158" s="54" t="s">
        <v>42</v>
      </c>
      <c r="BI158" s="50">
        <f t="shared" si="118"/>
        <v>1</v>
      </c>
      <c r="BJ158" s="50" t="s">
        <v>50</v>
      </c>
      <c r="BK158" s="53">
        <v>0.61216899059697905</v>
      </c>
      <c r="BL158" s="53">
        <v>0.58873650283311596</v>
      </c>
      <c r="BM158" s="53">
        <v>23.1104136912037</v>
      </c>
      <c r="BN158" s="53">
        <v>22.9050585976862</v>
      </c>
      <c r="BO158" s="53">
        <v>0.62276079629583403</v>
      </c>
      <c r="BP158" s="53">
        <v>0.64129829031963304</v>
      </c>
      <c r="BQ158" s="53">
        <v>0.702161749198008</v>
      </c>
      <c r="BR158" s="53">
        <v>0.683585110815213</v>
      </c>
      <c r="BS158" s="50" t="s">
        <v>42</v>
      </c>
      <c r="BT158" s="50" t="s">
        <v>42</v>
      </c>
      <c r="BU158" s="50" t="s">
        <v>39</v>
      </c>
      <c r="BV158" s="50" t="s">
        <v>39</v>
      </c>
      <c r="BW158" s="50" t="s">
        <v>42</v>
      </c>
      <c r="BX158" s="50" t="s">
        <v>42</v>
      </c>
      <c r="BY158" s="50" t="s">
        <v>42</v>
      </c>
      <c r="BZ158" s="50" t="s">
        <v>42</v>
      </c>
    </row>
    <row r="159" spans="1:78" s="50" customFormat="1" x14ac:dyDescent="0.3">
      <c r="A159" s="49">
        <v>14162200</v>
      </c>
      <c r="B159" s="50">
        <v>23773405</v>
      </c>
      <c r="C159" s="50" t="s">
        <v>6</v>
      </c>
      <c r="D159" s="50" t="s">
        <v>165</v>
      </c>
      <c r="E159" s="50" t="s">
        <v>166</v>
      </c>
      <c r="F159" s="65"/>
      <c r="G159" s="51">
        <v>0.59</v>
      </c>
      <c r="H159" s="51" t="str">
        <f t="shared" si="102"/>
        <v>S</v>
      </c>
      <c r="I159" s="51" t="str">
        <f t="shared" si="103"/>
        <v>S</v>
      </c>
      <c r="J159" s="51" t="str">
        <f t="shared" si="104"/>
        <v>S</v>
      </c>
      <c r="K159" s="51" t="str">
        <f t="shared" si="105"/>
        <v>S</v>
      </c>
      <c r="L159" s="52">
        <v>-0.1032</v>
      </c>
      <c r="M159" s="51" t="str">
        <f t="shared" si="106"/>
        <v>S</v>
      </c>
      <c r="N159" s="51" t="str">
        <f t="shared" si="107"/>
        <v>S</v>
      </c>
      <c r="O159" s="51" t="str">
        <f t="shared" si="108"/>
        <v>NS</v>
      </c>
      <c r="P159" s="51" t="str">
        <f t="shared" si="109"/>
        <v>S</v>
      </c>
      <c r="Q159" s="51">
        <v>0.63</v>
      </c>
      <c r="R159" s="51" t="str">
        <f t="shared" si="110"/>
        <v>S</v>
      </c>
      <c r="S159" s="51" t="str">
        <f t="shared" si="111"/>
        <v>NS</v>
      </c>
      <c r="T159" s="51" t="str">
        <f t="shared" si="112"/>
        <v>S</v>
      </c>
      <c r="U159" s="51" t="str">
        <f t="shared" si="113"/>
        <v>S</v>
      </c>
      <c r="V159" s="51">
        <v>0.65</v>
      </c>
      <c r="W159" s="51" t="str">
        <f t="shared" si="114"/>
        <v>S</v>
      </c>
      <c r="X159" s="51" t="str">
        <f t="shared" si="115"/>
        <v>NS</v>
      </c>
      <c r="Y159" s="51" t="str">
        <f t="shared" si="116"/>
        <v>S</v>
      </c>
      <c r="Z159" s="51" t="str">
        <f t="shared" si="117"/>
        <v>S</v>
      </c>
      <c r="AA159" s="53">
        <v>0.61474935919165996</v>
      </c>
      <c r="AB159" s="53">
        <v>0.50541865349041004</v>
      </c>
      <c r="AC159" s="53">
        <v>23.505529061268899</v>
      </c>
      <c r="AD159" s="53">
        <v>20.7573483741354</v>
      </c>
      <c r="AE159" s="53">
        <v>0.62068562155759599</v>
      </c>
      <c r="AF159" s="53">
        <v>0.70326477695786105</v>
      </c>
      <c r="AG159" s="53">
        <v>0.70620903477716401</v>
      </c>
      <c r="AH159" s="53">
        <v>0.59088709824975805</v>
      </c>
      <c r="AI159" s="54" t="s">
        <v>42</v>
      </c>
      <c r="AJ159" s="54" t="s">
        <v>42</v>
      </c>
      <c r="AK159" s="54" t="s">
        <v>39</v>
      </c>
      <c r="AL159" s="54" t="s">
        <v>39</v>
      </c>
      <c r="AM159" s="54" t="s">
        <v>42</v>
      </c>
      <c r="AN159" s="54" t="s">
        <v>39</v>
      </c>
      <c r="AO159" s="54" t="s">
        <v>42</v>
      </c>
      <c r="AP159" s="54" t="s">
        <v>39</v>
      </c>
      <c r="AR159" s="55" t="s">
        <v>50</v>
      </c>
      <c r="AS159" s="53">
        <v>0.65361168481487997</v>
      </c>
      <c r="AT159" s="53">
        <v>0.62891701080685203</v>
      </c>
      <c r="AU159" s="53">
        <v>19.157711222465299</v>
      </c>
      <c r="AV159" s="53">
        <v>19.6352986175783</v>
      </c>
      <c r="AW159" s="53">
        <v>0.58854763204444205</v>
      </c>
      <c r="AX159" s="53">
        <v>0.60916581420262605</v>
      </c>
      <c r="AY159" s="53">
        <v>0.71557078302967803</v>
      </c>
      <c r="AZ159" s="53">
        <v>0.69834539597761702</v>
      </c>
      <c r="BA159" s="54" t="s">
        <v>42</v>
      </c>
      <c r="BB159" s="54" t="s">
        <v>42</v>
      </c>
      <c r="BC159" s="54" t="s">
        <v>39</v>
      </c>
      <c r="BD159" s="54" t="s">
        <v>39</v>
      </c>
      <c r="BE159" s="54" t="s">
        <v>41</v>
      </c>
      <c r="BF159" s="54" t="s">
        <v>42</v>
      </c>
      <c r="BG159" s="54" t="s">
        <v>42</v>
      </c>
      <c r="BH159" s="54" t="s">
        <v>42</v>
      </c>
      <c r="BI159" s="50">
        <f t="shared" si="118"/>
        <v>1</v>
      </c>
      <c r="BJ159" s="50" t="s">
        <v>50</v>
      </c>
      <c r="BK159" s="53">
        <v>0.61216899059697905</v>
      </c>
      <c r="BL159" s="53">
        <v>0.58873650283311596</v>
      </c>
      <c r="BM159" s="53">
        <v>23.1104136912037</v>
      </c>
      <c r="BN159" s="53">
        <v>22.9050585976862</v>
      </c>
      <c r="BO159" s="53">
        <v>0.62276079629583403</v>
      </c>
      <c r="BP159" s="53">
        <v>0.64129829031963304</v>
      </c>
      <c r="BQ159" s="53">
        <v>0.702161749198008</v>
      </c>
      <c r="BR159" s="53">
        <v>0.683585110815213</v>
      </c>
      <c r="BS159" s="50" t="s">
        <v>42</v>
      </c>
      <c r="BT159" s="50" t="s">
        <v>42</v>
      </c>
      <c r="BU159" s="50" t="s">
        <v>39</v>
      </c>
      <c r="BV159" s="50" t="s">
        <v>39</v>
      </c>
      <c r="BW159" s="50" t="s">
        <v>42</v>
      </c>
      <c r="BX159" s="50" t="s">
        <v>42</v>
      </c>
      <c r="BY159" s="50" t="s">
        <v>42</v>
      </c>
      <c r="BZ159" s="50" t="s">
        <v>42</v>
      </c>
    </row>
    <row r="160" spans="1:78" s="34" customFormat="1" x14ac:dyDescent="0.3">
      <c r="A160" s="35">
        <v>14162200</v>
      </c>
      <c r="B160" s="34">
        <v>23773405</v>
      </c>
      <c r="C160" s="34" t="s">
        <v>6</v>
      </c>
      <c r="D160" s="34" t="s">
        <v>167</v>
      </c>
      <c r="E160" s="34" t="s">
        <v>168</v>
      </c>
      <c r="F160" s="86"/>
      <c r="G160" s="36">
        <v>0.59</v>
      </c>
      <c r="H160" s="36" t="str">
        <f t="shared" si="102"/>
        <v>S</v>
      </c>
      <c r="I160" s="36" t="str">
        <f t="shared" si="103"/>
        <v>S</v>
      </c>
      <c r="J160" s="36" t="str">
        <f t="shared" si="104"/>
        <v>S</v>
      </c>
      <c r="K160" s="36" t="str">
        <f t="shared" si="105"/>
        <v>S</v>
      </c>
      <c r="L160" s="37">
        <v>0.158</v>
      </c>
      <c r="M160" s="36" t="str">
        <f t="shared" si="106"/>
        <v>NS</v>
      </c>
      <c r="N160" s="36" t="str">
        <f t="shared" si="107"/>
        <v>S</v>
      </c>
      <c r="O160" s="36" t="str">
        <f t="shared" si="108"/>
        <v>NS</v>
      </c>
      <c r="P160" s="36" t="str">
        <f t="shared" si="109"/>
        <v>S</v>
      </c>
      <c r="Q160" s="36">
        <v>0.63</v>
      </c>
      <c r="R160" s="36" t="str">
        <f t="shared" si="110"/>
        <v>S</v>
      </c>
      <c r="S160" s="36" t="str">
        <f t="shared" si="111"/>
        <v>NS</v>
      </c>
      <c r="T160" s="36" t="str">
        <f t="shared" si="112"/>
        <v>S</v>
      </c>
      <c r="U160" s="36" t="str">
        <f t="shared" si="113"/>
        <v>S</v>
      </c>
      <c r="V160" s="36">
        <v>0.628</v>
      </c>
      <c r="W160" s="36" t="str">
        <f t="shared" si="114"/>
        <v>S</v>
      </c>
      <c r="X160" s="36" t="str">
        <f t="shared" si="115"/>
        <v>NS</v>
      </c>
      <c r="Y160" s="36" t="str">
        <f t="shared" si="116"/>
        <v>S</v>
      </c>
      <c r="Z160" s="36" t="str">
        <f t="shared" si="117"/>
        <v>S</v>
      </c>
      <c r="AA160" s="38">
        <v>0.61474935919165996</v>
      </c>
      <c r="AB160" s="38">
        <v>0.50541865349041004</v>
      </c>
      <c r="AC160" s="38">
        <v>23.505529061268899</v>
      </c>
      <c r="AD160" s="38">
        <v>20.7573483741354</v>
      </c>
      <c r="AE160" s="38">
        <v>0.62068562155759599</v>
      </c>
      <c r="AF160" s="38">
        <v>0.70326477695786105</v>
      </c>
      <c r="AG160" s="38">
        <v>0.70620903477716401</v>
      </c>
      <c r="AH160" s="38">
        <v>0.59088709824975805</v>
      </c>
      <c r="AI160" s="39" t="s">
        <v>42</v>
      </c>
      <c r="AJ160" s="39" t="s">
        <v>42</v>
      </c>
      <c r="AK160" s="39" t="s">
        <v>39</v>
      </c>
      <c r="AL160" s="39" t="s">
        <v>39</v>
      </c>
      <c r="AM160" s="39" t="s">
        <v>42</v>
      </c>
      <c r="AN160" s="39" t="s">
        <v>39</v>
      </c>
      <c r="AO160" s="39" t="s">
        <v>42</v>
      </c>
      <c r="AP160" s="39" t="s">
        <v>39</v>
      </c>
      <c r="AR160" s="40" t="s">
        <v>50</v>
      </c>
      <c r="AS160" s="38">
        <v>0.65361168481487997</v>
      </c>
      <c r="AT160" s="38">
        <v>0.62891701080685203</v>
      </c>
      <c r="AU160" s="38">
        <v>19.157711222465299</v>
      </c>
      <c r="AV160" s="38">
        <v>19.6352986175783</v>
      </c>
      <c r="AW160" s="38">
        <v>0.58854763204444205</v>
      </c>
      <c r="AX160" s="38">
        <v>0.60916581420262605</v>
      </c>
      <c r="AY160" s="38">
        <v>0.71557078302967803</v>
      </c>
      <c r="AZ160" s="38">
        <v>0.69834539597761702</v>
      </c>
      <c r="BA160" s="39" t="s">
        <v>42</v>
      </c>
      <c r="BB160" s="39" t="s">
        <v>42</v>
      </c>
      <c r="BC160" s="39" t="s">
        <v>39</v>
      </c>
      <c r="BD160" s="39" t="s">
        <v>39</v>
      </c>
      <c r="BE160" s="39" t="s">
        <v>41</v>
      </c>
      <c r="BF160" s="39" t="s">
        <v>42</v>
      </c>
      <c r="BG160" s="39" t="s">
        <v>42</v>
      </c>
      <c r="BH160" s="39" t="s">
        <v>42</v>
      </c>
      <c r="BI160" s="34">
        <f t="shared" si="118"/>
        <v>1</v>
      </c>
      <c r="BJ160" s="34" t="s">
        <v>50</v>
      </c>
      <c r="BK160" s="38">
        <v>0.61216899059697905</v>
      </c>
      <c r="BL160" s="38">
        <v>0.58873650283311596</v>
      </c>
      <c r="BM160" s="38">
        <v>23.1104136912037</v>
      </c>
      <c r="BN160" s="38">
        <v>22.9050585976862</v>
      </c>
      <c r="BO160" s="38">
        <v>0.62276079629583403</v>
      </c>
      <c r="BP160" s="38">
        <v>0.64129829031963304</v>
      </c>
      <c r="BQ160" s="38">
        <v>0.702161749198008</v>
      </c>
      <c r="BR160" s="38">
        <v>0.683585110815213</v>
      </c>
      <c r="BS160" s="34" t="s">
        <v>42</v>
      </c>
      <c r="BT160" s="34" t="s">
        <v>42</v>
      </c>
      <c r="BU160" s="34" t="s">
        <v>39</v>
      </c>
      <c r="BV160" s="34" t="s">
        <v>39</v>
      </c>
      <c r="BW160" s="34" t="s">
        <v>42</v>
      </c>
      <c r="BX160" s="34" t="s">
        <v>42</v>
      </c>
      <c r="BY160" s="34" t="s">
        <v>42</v>
      </c>
      <c r="BZ160" s="34" t="s">
        <v>42</v>
      </c>
    </row>
    <row r="161" spans="1:78" s="34" customFormat="1" x14ac:dyDescent="0.3">
      <c r="A161" s="35">
        <v>14162200</v>
      </c>
      <c r="B161" s="34">
        <v>23773405</v>
      </c>
      <c r="C161" s="34" t="s">
        <v>6</v>
      </c>
      <c r="D161" s="34" t="s">
        <v>169</v>
      </c>
      <c r="E161" s="34" t="s">
        <v>168</v>
      </c>
      <c r="F161" s="86"/>
      <c r="G161" s="36">
        <v>0.59</v>
      </c>
      <c r="H161" s="36" t="str">
        <f t="shared" si="102"/>
        <v>S</v>
      </c>
      <c r="I161" s="36" t="str">
        <f t="shared" si="103"/>
        <v>S</v>
      </c>
      <c r="J161" s="36" t="str">
        <f t="shared" si="104"/>
        <v>S</v>
      </c>
      <c r="K161" s="36" t="str">
        <f t="shared" si="105"/>
        <v>S</v>
      </c>
      <c r="L161" s="37">
        <v>0.1615</v>
      </c>
      <c r="M161" s="36" t="str">
        <f t="shared" si="106"/>
        <v>NS</v>
      </c>
      <c r="N161" s="36" t="str">
        <f t="shared" si="107"/>
        <v>S</v>
      </c>
      <c r="O161" s="36" t="str">
        <f t="shared" si="108"/>
        <v>NS</v>
      </c>
      <c r="P161" s="36" t="str">
        <f t="shared" si="109"/>
        <v>S</v>
      </c>
      <c r="Q161" s="36">
        <v>0.63</v>
      </c>
      <c r="R161" s="36" t="str">
        <f t="shared" si="110"/>
        <v>S</v>
      </c>
      <c r="S161" s="36" t="str">
        <f t="shared" si="111"/>
        <v>NS</v>
      </c>
      <c r="T161" s="36" t="str">
        <f t="shared" si="112"/>
        <v>S</v>
      </c>
      <c r="U161" s="36" t="str">
        <f t="shared" si="113"/>
        <v>S</v>
      </c>
      <c r="V161" s="36">
        <v>0.628</v>
      </c>
      <c r="W161" s="36" t="str">
        <f t="shared" si="114"/>
        <v>S</v>
      </c>
      <c r="X161" s="36" t="str">
        <f t="shared" si="115"/>
        <v>NS</v>
      </c>
      <c r="Y161" s="36" t="str">
        <f t="shared" si="116"/>
        <v>S</v>
      </c>
      <c r="Z161" s="36" t="str">
        <f t="shared" si="117"/>
        <v>S</v>
      </c>
      <c r="AA161" s="38">
        <v>0.61474935919165996</v>
      </c>
      <c r="AB161" s="38">
        <v>0.50541865349041004</v>
      </c>
      <c r="AC161" s="38">
        <v>23.505529061268899</v>
      </c>
      <c r="AD161" s="38">
        <v>20.7573483741354</v>
      </c>
      <c r="AE161" s="38">
        <v>0.62068562155759599</v>
      </c>
      <c r="AF161" s="38">
        <v>0.70326477695786105</v>
      </c>
      <c r="AG161" s="38">
        <v>0.70620903477716401</v>
      </c>
      <c r="AH161" s="38">
        <v>0.59088709824975805</v>
      </c>
      <c r="AI161" s="39" t="s">
        <v>42</v>
      </c>
      <c r="AJ161" s="39" t="s">
        <v>42</v>
      </c>
      <c r="AK161" s="39" t="s">
        <v>39</v>
      </c>
      <c r="AL161" s="39" t="s">
        <v>39</v>
      </c>
      <c r="AM161" s="39" t="s">
        <v>42</v>
      </c>
      <c r="AN161" s="39" t="s">
        <v>39</v>
      </c>
      <c r="AO161" s="39" t="s">
        <v>42</v>
      </c>
      <c r="AP161" s="39" t="s">
        <v>39</v>
      </c>
      <c r="AR161" s="40" t="s">
        <v>50</v>
      </c>
      <c r="AS161" s="38">
        <v>0.65361168481487997</v>
      </c>
      <c r="AT161" s="38">
        <v>0.62891701080685203</v>
      </c>
      <c r="AU161" s="38">
        <v>19.157711222465299</v>
      </c>
      <c r="AV161" s="38">
        <v>19.6352986175783</v>
      </c>
      <c r="AW161" s="38">
        <v>0.58854763204444205</v>
      </c>
      <c r="AX161" s="38">
        <v>0.60916581420262605</v>
      </c>
      <c r="AY161" s="38">
        <v>0.71557078302967803</v>
      </c>
      <c r="AZ161" s="38">
        <v>0.69834539597761702</v>
      </c>
      <c r="BA161" s="39" t="s">
        <v>42</v>
      </c>
      <c r="BB161" s="39" t="s">
        <v>42</v>
      </c>
      <c r="BC161" s="39" t="s">
        <v>39</v>
      </c>
      <c r="BD161" s="39" t="s">
        <v>39</v>
      </c>
      <c r="BE161" s="39" t="s">
        <v>41</v>
      </c>
      <c r="BF161" s="39" t="s">
        <v>42</v>
      </c>
      <c r="BG161" s="39" t="s">
        <v>42</v>
      </c>
      <c r="BH161" s="39" t="s">
        <v>42</v>
      </c>
      <c r="BI161" s="34">
        <f t="shared" si="118"/>
        <v>1</v>
      </c>
      <c r="BJ161" s="34" t="s">
        <v>50</v>
      </c>
      <c r="BK161" s="38">
        <v>0.61216899059697905</v>
      </c>
      <c r="BL161" s="38">
        <v>0.58873650283311596</v>
      </c>
      <c r="BM161" s="38">
        <v>23.1104136912037</v>
      </c>
      <c r="BN161" s="38">
        <v>22.9050585976862</v>
      </c>
      <c r="BO161" s="38">
        <v>0.62276079629583403</v>
      </c>
      <c r="BP161" s="38">
        <v>0.64129829031963304</v>
      </c>
      <c r="BQ161" s="38">
        <v>0.702161749198008</v>
      </c>
      <c r="BR161" s="38">
        <v>0.683585110815213</v>
      </c>
      <c r="BS161" s="34" t="s">
        <v>42</v>
      </c>
      <c r="BT161" s="34" t="s">
        <v>42</v>
      </c>
      <c r="BU161" s="34" t="s">
        <v>39</v>
      </c>
      <c r="BV161" s="34" t="s">
        <v>39</v>
      </c>
      <c r="BW161" s="34" t="s">
        <v>42</v>
      </c>
      <c r="BX161" s="34" t="s">
        <v>42</v>
      </c>
      <c r="BY161" s="34" t="s">
        <v>42</v>
      </c>
      <c r="BZ161" s="34" t="s">
        <v>42</v>
      </c>
    </row>
    <row r="162" spans="1:78" s="34" customFormat="1" x14ac:dyDescent="0.3">
      <c r="A162" s="35">
        <v>14162200</v>
      </c>
      <c r="B162" s="34">
        <v>23773405</v>
      </c>
      <c r="C162" s="34" t="s">
        <v>6</v>
      </c>
      <c r="D162" s="34" t="s">
        <v>169</v>
      </c>
      <c r="E162" s="34" t="s">
        <v>166</v>
      </c>
      <c r="F162" s="86"/>
      <c r="G162" s="36">
        <v>0.6</v>
      </c>
      <c r="H162" s="36" t="str">
        <f t="shared" si="102"/>
        <v>S</v>
      </c>
      <c r="I162" s="36" t="str">
        <f t="shared" si="103"/>
        <v>S</v>
      </c>
      <c r="J162" s="36" t="str">
        <f t="shared" si="104"/>
        <v>S</v>
      </c>
      <c r="K162" s="36" t="str">
        <f t="shared" si="105"/>
        <v>S</v>
      </c>
      <c r="L162" s="37">
        <v>0.152</v>
      </c>
      <c r="M162" s="36" t="str">
        <f t="shared" si="106"/>
        <v>NS</v>
      </c>
      <c r="N162" s="36" t="str">
        <f t="shared" si="107"/>
        <v>S</v>
      </c>
      <c r="O162" s="36" t="str">
        <f t="shared" si="108"/>
        <v>NS</v>
      </c>
      <c r="P162" s="36" t="str">
        <f t="shared" si="109"/>
        <v>S</v>
      </c>
      <c r="Q162" s="36">
        <v>0.62</v>
      </c>
      <c r="R162" s="36" t="str">
        <f t="shared" si="110"/>
        <v>S</v>
      </c>
      <c r="S162" s="36" t="str">
        <f t="shared" si="111"/>
        <v>NS</v>
      </c>
      <c r="T162" s="36" t="str">
        <f t="shared" si="112"/>
        <v>S</v>
      </c>
      <c r="U162" s="36" t="str">
        <f t="shared" si="113"/>
        <v>S</v>
      </c>
      <c r="V162" s="36">
        <v>0.63</v>
      </c>
      <c r="W162" s="36" t="str">
        <f t="shared" si="114"/>
        <v>S</v>
      </c>
      <c r="X162" s="36" t="str">
        <f t="shared" si="115"/>
        <v>NS</v>
      </c>
      <c r="Y162" s="36" t="str">
        <f t="shared" si="116"/>
        <v>S</v>
      </c>
      <c r="Z162" s="36" t="str">
        <f t="shared" si="117"/>
        <v>S</v>
      </c>
      <c r="AA162" s="38">
        <v>0.61474935919165996</v>
      </c>
      <c r="AB162" s="38">
        <v>0.50541865349041004</v>
      </c>
      <c r="AC162" s="38">
        <v>23.505529061268899</v>
      </c>
      <c r="AD162" s="38">
        <v>20.7573483741354</v>
      </c>
      <c r="AE162" s="38">
        <v>0.62068562155759599</v>
      </c>
      <c r="AF162" s="38">
        <v>0.70326477695786105</v>
      </c>
      <c r="AG162" s="38">
        <v>0.70620903477716401</v>
      </c>
      <c r="AH162" s="38">
        <v>0.59088709824975805</v>
      </c>
      <c r="AI162" s="39" t="s">
        <v>42</v>
      </c>
      <c r="AJ162" s="39" t="s">
        <v>42</v>
      </c>
      <c r="AK162" s="39" t="s">
        <v>39</v>
      </c>
      <c r="AL162" s="39" t="s">
        <v>39</v>
      </c>
      <c r="AM162" s="39" t="s">
        <v>42</v>
      </c>
      <c r="AN162" s="39" t="s">
        <v>39</v>
      </c>
      <c r="AO162" s="39" t="s">
        <v>42</v>
      </c>
      <c r="AP162" s="39" t="s">
        <v>39</v>
      </c>
      <c r="AR162" s="40" t="s">
        <v>50</v>
      </c>
      <c r="AS162" s="38">
        <v>0.65361168481487997</v>
      </c>
      <c r="AT162" s="38">
        <v>0.62891701080685203</v>
      </c>
      <c r="AU162" s="38">
        <v>19.157711222465299</v>
      </c>
      <c r="AV162" s="38">
        <v>19.6352986175783</v>
      </c>
      <c r="AW162" s="38">
        <v>0.58854763204444205</v>
      </c>
      <c r="AX162" s="38">
        <v>0.60916581420262605</v>
      </c>
      <c r="AY162" s="38">
        <v>0.71557078302967803</v>
      </c>
      <c r="AZ162" s="38">
        <v>0.69834539597761702</v>
      </c>
      <c r="BA162" s="39" t="s">
        <v>42</v>
      </c>
      <c r="BB162" s="39" t="s">
        <v>42</v>
      </c>
      <c r="BC162" s="39" t="s">
        <v>39</v>
      </c>
      <c r="BD162" s="39" t="s">
        <v>39</v>
      </c>
      <c r="BE162" s="39" t="s">
        <v>41</v>
      </c>
      <c r="BF162" s="39" t="s">
        <v>42</v>
      </c>
      <c r="BG162" s="39" t="s">
        <v>42</v>
      </c>
      <c r="BH162" s="39" t="s">
        <v>42</v>
      </c>
      <c r="BI162" s="34">
        <f t="shared" si="118"/>
        <v>1</v>
      </c>
      <c r="BJ162" s="34" t="s">
        <v>50</v>
      </c>
      <c r="BK162" s="38">
        <v>0.61216899059697905</v>
      </c>
      <c r="BL162" s="38">
        <v>0.58873650283311596</v>
      </c>
      <c r="BM162" s="38">
        <v>23.1104136912037</v>
      </c>
      <c r="BN162" s="38">
        <v>22.9050585976862</v>
      </c>
      <c r="BO162" s="38">
        <v>0.62276079629583403</v>
      </c>
      <c r="BP162" s="38">
        <v>0.64129829031963304</v>
      </c>
      <c r="BQ162" s="38">
        <v>0.702161749198008</v>
      </c>
      <c r="BR162" s="38">
        <v>0.683585110815213</v>
      </c>
      <c r="BS162" s="34" t="s">
        <v>42</v>
      </c>
      <c r="BT162" s="34" t="s">
        <v>42</v>
      </c>
      <c r="BU162" s="34" t="s">
        <v>39</v>
      </c>
      <c r="BV162" s="34" t="s">
        <v>39</v>
      </c>
      <c r="BW162" s="34" t="s">
        <v>42</v>
      </c>
      <c r="BX162" s="34" t="s">
        <v>42</v>
      </c>
      <c r="BY162" s="34" t="s">
        <v>42</v>
      </c>
      <c r="BZ162" s="34" t="s">
        <v>42</v>
      </c>
    </row>
    <row r="163" spans="1:78" s="50" customFormat="1" x14ac:dyDescent="0.3">
      <c r="A163" s="49">
        <v>14162200</v>
      </c>
      <c r="B163" s="50">
        <v>23773405</v>
      </c>
      <c r="C163" s="50" t="s">
        <v>6</v>
      </c>
      <c r="D163" s="50" t="s">
        <v>169</v>
      </c>
      <c r="E163" s="50" t="s">
        <v>168</v>
      </c>
      <c r="F163" s="65"/>
      <c r="G163" s="51">
        <v>0.59</v>
      </c>
      <c r="H163" s="51" t="str">
        <f t="shared" si="102"/>
        <v>S</v>
      </c>
      <c r="I163" s="51" t="str">
        <f t="shared" si="103"/>
        <v>S</v>
      </c>
      <c r="J163" s="51" t="str">
        <f t="shared" si="104"/>
        <v>S</v>
      </c>
      <c r="K163" s="51" t="str">
        <f t="shared" si="105"/>
        <v>S</v>
      </c>
      <c r="L163" s="52">
        <v>-6.2E-2</v>
      </c>
      <c r="M163" s="51" t="str">
        <f t="shared" si="106"/>
        <v>G</v>
      </c>
      <c r="N163" s="51" t="str">
        <f t="shared" si="107"/>
        <v>S</v>
      </c>
      <c r="O163" s="51" t="str">
        <f t="shared" si="108"/>
        <v>NS</v>
      </c>
      <c r="P163" s="51" t="str">
        <f t="shared" si="109"/>
        <v>S</v>
      </c>
      <c r="Q163" s="51">
        <v>0.63</v>
      </c>
      <c r="R163" s="51" t="str">
        <f t="shared" si="110"/>
        <v>S</v>
      </c>
      <c r="S163" s="51" t="str">
        <f t="shared" si="111"/>
        <v>NS</v>
      </c>
      <c r="T163" s="51" t="str">
        <f t="shared" si="112"/>
        <v>S</v>
      </c>
      <c r="U163" s="51" t="str">
        <f t="shared" si="113"/>
        <v>S</v>
      </c>
      <c r="V163" s="51">
        <v>0.66</v>
      </c>
      <c r="W163" s="51" t="str">
        <f t="shared" si="114"/>
        <v>S</v>
      </c>
      <c r="X163" s="51" t="str">
        <f t="shared" si="115"/>
        <v>NS</v>
      </c>
      <c r="Y163" s="51" t="str">
        <f t="shared" si="116"/>
        <v>S</v>
      </c>
      <c r="Z163" s="51" t="str">
        <f t="shared" si="117"/>
        <v>S</v>
      </c>
      <c r="AA163" s="53">
        <v>0.61474935919165996</v>
      </c>
      <c r="AB163" s="53">
        <v>0.50541865349041004</v>
      </c>
      <c r="AC163" s="53">
        <v>23.505529061268899</v>
      </c>
      <c r="AD163" s="53">
        <v>20.7573483741354</v>
      </c>
      <c r="AE163" s="53">
        <v>0.62068562155759599</v>
      </c>
      <c r="AF163" s="53">
        <v>0.70326477695786105</v>
      </c>
      <c r="AG163" s="53">
        <v>0.70620903477716401</v>
      </c>
      <c r="AH163" s="53">
        <v>0.59088709824975805</v>
      </c>
      <c r="AI163" s="54" t="s">
        <v>42</v>
      </c>
      <c r="AJ163" s="54" t="s">
        <v>42</v>
      </c>
      <c r="AK163" s="54" t="s">
        <v>39</v>
      </c>
      <c r="AL163" s="54" t="s">
        <v>39</v>
      </c>
      <c r="AM163" s="54" t="s">
        <v>42</v>
      </c>
      <c r="AN163" s="54" t="s">
        <v>39</v>
      </c>
      <c r="AO163" s="54" t="s">
        <v>42</v>
      </c>
      <c r="AP163" s="54" t="s">
        <v>39</v>
      </c>
      <c r="AR163" s="55" t="s">
        <v>50</v>
      </c>
      <c r="AS163" s="53">
        <v>0.65361168481487997</v>
      </c>
      <c r="AT163" s="53">
        <v>0.62891701080685203</v>
      </c>
      <c r="AU163" s="53">
        <v>19.157711222465299</v>
      </c>
      <c r="AV163" s="53">
        <v>19.6352986175783</v>
      </c>
      <c r="AW163" s="53">
        <v>0.58854763204444205</v>
      </c>
      <c r="AX163" s="53">
        <v>0.60916581420262605</v>
      </c>
      <c r="AY163" s="53">
        <v>0.71557078302967803</v>
      </c>
      <c r="AZ163" s="53">
        <v>0.69834539597761702</v>
      </c>
      <c r="BA163" s="54" t="s">
        <v>42</v>
      </c>
      <c r="BB163" s="54" t="s">
        <v>42</v>
      </c>
      <c r="BC163" s="54" t="s">
        <v>39</v>
      </c>
      <c r="BD163" s="54" t="s">
        <v>39</v>
      </c>
      <c r="BE163" s="54" t="s">
        <v>41</v>
      </c>
      <c r="BF163" s="54" t="s">
        <v>42</v>
      </c>
      <c r="BG163" s="54" t="s">
        <v>42</v>
      </c>
      <c r="BH163" s="54" t="s">
        <v>42</v>
      </c>
      <c r="BI163" s="50">
        <f t="shared" si="118"/>
        <v>1</v>
      </c>
      <c r="BJ163" s="50" t="s">
        <v>50</v>
      </c>
      <c r="BK163" s="53">
        <v>0.61216899059697905</v>
      </c>
      <c r="BL163" s="53">
        <v>0.58873650283311596</v>
      </c>
      <c r="BM163" s="53">
        <v>23.1104136912037</v>
      </c>
      <c r="BN163" s="53">
        <v>22.9050585976862</v>
      </c>
      <c r="BO163" s="53">
        <v>0.62276079629583403</v>
      </c>
      <c r="BP163" s="53">
        <v>0.64129829031963304</v>
      </c>
      <c r="BQ163" s="53">
        <v>0.702161749198008</v>
      </c>
      <c r="BR163" s="53">
        <v>0.683585110815213</v>
      </c>
      <c r="BS163" s="50" t="s">
        <v>42</v>
      </c>
      <c r="BT163" s="50" t="s">
        <v>42</v>
      </c>
      <c r="BU163" s="50" t="s">
        <v>39</v>
      </c>
      <c r="BV163" s="50" t="s">
        <v>39</v>
      </c>
      <c r="BW163" s="50" t="s">
        <v>42</v>
      </c>
      <c r="BX163" s="50" t="s">
        <v>42</v>
      </c>
      <c r="BY163" s="50" t="s">
        <v>42</v>
      </c>
      <c r="BZ163" s="50" t="s">
        <v>42</v>
      </c>
    </row>
    <row r="164" spans="1:78" s="50" customFormat="1" x14ac:dyDescent="0.3">
      <c r="A164" s="49">
        <v>14162200</v>
      </c>
      <c r="B164" s="50">
        <v>23773405</v>
      </c>
      <c r="C164" s="50" t="s">
        <v>6</v>
      </c>
      <c r="D164" s="50" t="s">
        <v>194</v>
      </c>
      <c r="E164" s="50" t="s">
        <v>168</v>
      </c>
      <c r="F164" s="65"/>
      <c r="G164" s="51">
        <v>0.59</v>
      </c>
      <c r="H164" s="51" t="str">
        <f t="shared" si="102"/>
        <v>S</v>
      </c>
      <c r="I164" s="51" t="str">
        <f t="shared" si="103"/>
        <v>S</v>
      </c>
      <c r="J164" s="51" t="str">
        <f t="shared" si="104"/>
        <v>S</v>
      </c>
      <c r="K164" s="51" t="str">
        <f t="shared" si="105"/>
        <v>S</v>
      </c>
      <c r="L164" s="52">
        <v>-7.1400000000000005E-2</v>
      </c>
      <c r="M164" s="51" t="str">
        <f t="shared" si="106"/>
        <v>G</v>
      </c>
      <c r="N164" s="51" t="str">
        <f t="shared" si="107"/>
        <v>S</v>
      </c>
      <c r="O164" s="51" t="str">
        <f t="shared" si="108"/>
        <v>NS</v>
      </c>
      <c r="P164" s="51" t="str">
        <f t="shared" si="109"/>
        <v>S</v>
      </c>
      <c r="Q164" s="51">
        <v>0.63900000000000001</v>
      </c>
      <c r="R164" s="51" t="str">
        <f t="shared" si="110"/>
        <v>S</v>
      </c>
      <c r="S164" s="51" t="str">
        <f t="shared" si="111"/>
        <v>NS</v>
      </c>
      <c r="T164" s="51" t="str">
        <f t="shared" si="112"/>
        <v>S</v>
      </c>
      <c r="U164" s="51" t="str">
        <f t="shared" si="113"/>
        <v>S</v>
      </c>
      <c r="V164" s="51">
        <v>0.66</v>
      </c>
      <c r="W164" s="51" t="str">
        <f t="shared" si="114"/>
        <v>S</v>
      </c>
      <c r="X164" s="51" t="str">
        <f t="shared" si="115"/>
        <v>NS</v>
      </c>
      <c r="Y164" s="51" t="str">
        <f t="shared" si="116"/>
        <v>S</v>
      </c>
      <c r="Z164" s="51" t="str">
        <f t="shared" si="117"/>
        <v>S</v>
      </c>
      <c r="AA164" s="53">
        <v>0.61474935919165996</v>
      </c>
      <c r="AB164" s="53">
        <v>0.50541865349041004</v>
      </c>
      <c r="AC164" s="53">
        <v>23.505529061268899</v>
      </c>
      <c r="AD164" s="53">
        <v>20.7573483741354</v>
      </c>
      <c r="AE164" s="53">
        <v>0.62068562155759599</v>
      </c>
      <c r="AF164" s="53">
        <v>0.70326477695786105</v>
      </c>
      <c r="AG164" s="53">
        <v>0.70620903477716401</v>
      </c>
      <c r="AH164" s="53">
        <v>0.59088709824975805</v>
      </c>
      <c r="AI164" s="54" t="s">
        <v>42</v>
      </c>
      <c r="AJ164" s="54" t="s">
        <v>42</v>
      </c>
      <c r="AK164" s="54" t="s">
        <v>39</v>
      </c>
      <c r="AL164" s="54" t="s">
        <v>39</v>
      </c>
      <c r="AM164" s="54" t="s">
        <v>42</v>
      </c>
      <c r="AN164" s="54" t="s">
        <v>39</v>
      </c>
      <c r="AO164" s="54" t="s">
        <v>42</v>
      </c>
      <c r="AP164" s="54" t="s">
        <v>39</v>
      </c>
      <c r="AR164" s="55" t="s">
        <v>50</v>
      </c>
      <c r="AS164" s="53">
        <v>0.65361168481487997</v>
      </c>
      <c r="AT164" s="53">
        <v>0.62891701080685203</v>
      </c>
      <c r="AU164" s="53">
        <v>19.157711222465299</v>
      </c>
      <c r="AV164" s="53">
        <v>19.6352986175783</v>
      </c>
      <c r="AW164" s="53">
        <v>0.58854763204444205</v>
      </c>
      <c r="AX164" s="53">
        <v>0.60916581420262605</v>
      </c>
      <c r="AY164" s="53">
        <v>0.71557078302967803</v>
      </c>
      <c r="AZ164" s="53">
        <v>0.69834539597761702</v>
      </c>
      <c r="BA164" s="54" t="s">
        <v>42</v>
      </c>
      <c r="BB164" s="54" t="s">
        <v>42</v>
      </c>
      <c r="BC164" s="54" t="s">
        <v>39</v>
      </c>
      <c r="BD164" s="54" t="s">
        <v>39</v>
      </c>
      <c r="BE164" s="54" t="s">
        <v>41</v>
      </c>
      <c r="BF164" s="54" t="s">
        <v>42</v>
      </c>
      <c r="BG164" s="54" t="s">
        <v>42</v>
      </c>
      <c r="BH164" s="54" t="s">
        <v>42</v>
      </c>
      <c r="BI164" s="50">
        <f t="shared" si="118"/>
        <v>1</v>
      </c>
      <c r="BJ164" s="50" t="s">
        <v>50</v>
      </c>
      <c r="BK164" s="53">
        <v>0.61216899059697905</v>
      </c>
      <c r="BL164" s="53">
        <v>0.58873650283311596</v>
      </c>
      <c r="BM164" s="53">
        <v>23.1104136912037</v>
      </c>
      <c r="BN164" s="53">
        <v>22.9050585976862</v>
      </c>
      <c r="BO164" s="53">
        <v>0.62276079629583403</v>
      </c>
      <c r="BP164" s="53">
        <v>0.64129829031963304</v>
      </c>
      <c r="BQ164" s="53">
        <v>0.702161749198008</v>
      </c>
      <c r="BR164" s="53">
        <v>0.683585110815213</v>
      </c>
      <c r="BS164" s="50" t="s">
        <v>42</v>
      </c>
      <c r="BT164" s="50" t="s">
        <v>42</v>
      </c>
      <c r="BU164" s="50" t="s">
        <v>39</v>
      </c>
      <c r="BV164" s="50" t="s">
        <v>39</v>
      </c>
      <c r="BW164" s="50" t="s">
        <v>42</v>
      </c>
      <c r="BX164" s="50" t="s">
        <v>42</v>
      </c>
      <c r="BY164" s="50" t="s">
        <v>42</v>
      </c>
      <c r="BZ164" s="50" t="s">
        <v>42</v>
      </c>
    </row>
    <row r="165" spans="1:78" s="50" customFormat="1" x14ac:dyDescent="0.3">
      <c r="A165" s="49">
        <v>14162200</v>
      </c>
      <c r="B165" s="50">
        <v>23773405</v>
      </c>
      <c r="C165" s="50" t="s">
        <v>6</v>
      </c>
      <c r="D165" s="50" t="s">
        <v>194</v>
      </c>
      <c r="E165" s="50" t="s">
        <v>166</v>
      </c>
      <c r="F165" s="65"/>
      <c r="G165" s="51">
        <v>0.59</v>
      </c>
      <c r="H165" s="51" t="str">
        <f t="shared" si="102"/>
        <v>S</v>
      </c>
      <c r="I165" s="51" t="str">
        <f t="shared" si="103"/>
        <v>S</v>
      </c>
      <c r="J165" s="51" t="str">
        <f t="shared" si="104"/>
        <v>S</v>
      </c>
      <c r="K165" s="51" t="str">
        <f t="shared" si="105"/>
        <v>S</v>
      </c>
      <c r="L165" s="52">
        <v>-7.6100000000000001E-2</v>
      </c>
      <c r="M165" s="51" t="str">
        <f t="shared" si="106"/>
        <v>G</v>
      </c>
      <c r="N165" s="51" t="str">
        <f t="shared" si="107"/>
        <v>S</v>
      </c>
      <c r="O165" s="51" t="str">
        <f t="shared" si="108"/>
        <v>NS</v>
      </c>
      <c r="P165" s="51" t="str">
        <f t="shared" si="109"/>
        <v>S</v>
      </c>
      <c r="Q165" s="51">
        <v>0.63900000000000001</v>
      </c>
      <c r="R165" s="51" t="str">
        <f t="shared" si="110"/>
        <v>S</v>
      </c>
      <c r="S165" s="51" t="str">
        <f t="shared" si="111"/>
        <v>NS</v>
      </c>
      <c r="T165" s="51" t="str">
        <f t="shared" si="112"/>
        <v>S</v>
      </c>
      <c r="U165" s="51" t="str">
        <f t="shared" si="113"/>
        <v>S</v>
      </c>
      <c r="V165" s="51">
        <v>0.66</v>
      </c>
      <c r="W165" s="51" t="str">
        <f t="shared" si="114"/>
        <v>S</v>
      </c>
      <c r="X165" s="51" t="str">
        <f t="shared" si="115"/>
        <v>NS</v>
      </c>
      <c r="Y165" s="51" t="str">
        <f t="shared" si="116"/>
        <v>S</v>
      </c>
      <c r="Z165" s="51" t="str">
        <f t="shared" si="117"/>
        <v>S</v>
      </c>
      <c r="AA165" s="53">
        <v>0.61474935919165996</v>
      </c>
      <c r="AB165" s="53">
        <v>0.50541865349041004</v>
      </c>
      <c r="AC165" s="53">
        <v>23.505529061268899</v>
      </c>
      <c r="AD165" s="53">
        <v>20.7573483741354</v>
      </c>
      <c r="AE165" s="53">
        <v>0.62068562155759599</v>
      </c>
      <c r="AF165" s="53">
        <v>0.70326477695786105</v>
      </c>
      <c r="AG165" s="53">
        <v>0.70620903477716401</v>
      </c>
      <c r="AH165" s="53">
        <v>0.59088709824975805</v>
      </c>
      <c r="AI165" s="54" t="s">
        <v>42</v>
      </c>
      <c r="AJ165" s="54" t="s">
        <v>42</v>
      </c>
      <c r="AK165" s="54" t="s">
        <v>39</v>
      </c>
      <c r="AL165" s="54" t="s">
        <v>39</v>
      </c>
      <c r="AM165" s="54" t="s">
        <v>42</v>
      </c>
      <c r="AN165" s="54" t="s">
        <v>39</v>
      </c>
      <c r="AO165" s="54" t="s">
        <v>42</v>
      </c>
      <c r="AP165" s="54" t="s">
        <v>39</v>
      </c>
      <c r="AR165" s="55" t="s">
        <v>50</v>
      </c>
      <c r="AS165" s="53">
        <v>0.65361168481487997</v>
      </c>
      <c r="AT165" s="53">
        <v>0.62891701080685203</v>
      </c>
      <c r="AU165" s="53">
        <v>19.157711222465299</v>
      </c>
      <c r="AV165" s="53">
        <v>19.6352986175783</v>
      </c>
      <c r="AW165" s="53">
        <v>0.58854763204444205</v>
      </c>
      <c r="AX165" s="53">
        <v>0.60916581420262605</v>
      </c>
      <c r="AY165" s="53">
        <v>0.71557078302967803</v>
      </c>
      <c r="AZ165" s="53">
        <v>0.69834539597761702</v>
      </c>
      <c r="BA165" s="54" t="s">
        <v>42</v>
      </c>
      <c r="BB165" s="54" t="s">
        <v>42</v>
      </c>
      <c r="BC165" s="54" t="s">
        <v>39</v>
      </c>
      <c r="BD165" s="54" t="s">
        <v>39</v>
      </c>
      <c r="BE165" s="54" t="s">
        <v>41</v>
      </c>
      <c r="BF165" s="54" t="s">
        <v>42</v>
      </c>
      <c r="BG165" s="54" t="s">
        <v>42</v>
      </c>
      <c r="BH165" s="54" t="s">
        <v>42</v>
      </c>
      <c r="BI165" s="50">
        <f t="shared" si="118"/>
        <v>1</v>
      </c>
      <c r="BJ165" s="50" t="s">
        <v>50</v>
      </c>
      <c r="BK165" s="53">
        <v>0.61216899059697905</v>
      </c>
      <c r="BL165" s="53">
        <v>0.58873650283311596</v>
      </c>
      <c r="BM165" s="53">
        <v>23.1104136912037</v>
      </c>
      <c r="BN165" s="53">
        <v>22.9050585976862</v>
      </c>
      <c r="BO165" s="53">
        <v>0.62276079629583403</v>
      </c>
      <c r="BP165" s="53">
        <v>0.64129829031963304</v>
      </c>
      <c r="BQ165" s="53">
        <v>0.702161749198008</v>
      </c>
      <c r="BR165" s="53">
        <v>0.683585110815213</v>
      </c>
      <c r="BS165" s="50" t="s">
        <v>42</v>
      </c>
      <c r="BT165" s="50" t="s">
        <v>42</v>
      </c>
      <c r="BU165" s="50" t="s">
        <v>39</v>
      </c>
      <c r="BV165" s="50" t="s">
        <v>39</v>
      </c>
      <c r="BW165" s="50" t="s">
        <v>42</v>
      </c>
      <c r="BX165" s="50" t="s">
        <v>42</v>
      </c>
      <c r="BY165" s="50" t="s">
        <v>42</v>
      </c>
      <c r="BZ165" s="50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195</v>
      </c>
      <c r="E166" s="50" t="s">
        <v>196</v>
      </c>
      <c r="F166" s="65"/>
      <c r="G166" s="51">
        <v>0.63200000000000001</v>
      </c>
      <c r="H166" s="51" t="str">
        <f t="shared" si="102"/>
        <v>S</v>
      </c>
      <c r="I166" s="51" t="str">
        <f t="shared" si="103"/>
        <v>S</v>
      </c>
      <c r="J166" s="51" t="str">
        <f t="shared" si="104"/>
        <v>S</v>
      </c>
      <c r="K166" s="51" t="str">
        <f t="shared" si="105"/>
        <v>S</v>
      </c>
      <c r="L166" s="52">
        <v>-4.9599999999999998E-2</v>
      </c>
      <c r="M166" s="51" t="str">
        <f t="shared" si="106"/>
        <v>VG</v>
      </c>
      <c r="N166" s="51" t="str">
        <f t="shared" si="107"/>
        <v>S</v>
      </c>
      <c r="O166" s="51" t="str">
        <f t="shared" si="108"/>
        <v>NS</v>
      </c>
      <c r="P166" s="51" t="str">
        <f t="shared" si="109"/>
        <v>S</v>
      </c>
      <c r="Q166" s="51">
        <v>0.63200000000000001</v>
      </c>
      <c r="R166" s="51" t="str">
        <f t="shared" si="110"/>
        <v>S</v>
      </c>
      <c r="S166" s="51" t="str">
        <f t="shared" si="111"/>
        <v>NS</v>
      </c>
      <c r="T166" s="51" t="str">
        <f t="shared" si="112"/>
        <v>S</v>
      </c>
      <c r="U166" s="51" t="str">
        <f t="shared" si="113"/>
        <v>S</v>
      </c>
      <c r="V166" s="51">
        <v>0.66</v>
      </c>
      <c r="W166" s="51" t="str">
        <f t="shared" si="114"/>
        <v>S</v>
      </c>
      <c r="X166" s="51" t="str">
        <f t="shared" si="115"/>
        <v>NS</v>
      </c>
      <c r="Y166" s="51" t="str">
        <f t="shared" si="116"/>
        <v>S</v>
      </c>
      <c r="Z166" s="51" t="str">
        <f t="shared" si="117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118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50" customFormat="1" x14ac:dyDescent="0.3">
      <c r="A167" s="49">
        <v>14162200</v>
      </c>
      <c r="B167" s="50">
        <v>23773405</v>
      </c>
      <c r="C167" s="50" t="s">
        <v>6</v>
      </c>
      <c r="D167" s="50" t="s">
        <v>198</v>
      </c>
      <c r="E167" s="50" t="s">
        <v>197</v>
      </c>
      <c r="F167" s="65"/>
      <c r="G167" s="51">
        <v>0.59799999999999998</v>
      </c>
      <c r="H167" s="51" t="str">
        <f t="shared" si="102"/>
        <v>S</v>
      </c>
      <c r="I167" s="51" t="str">
        <f t="shared" si="103"/>
        <v>S</v>
      </c>
      <c r="J167" s="51" t="str">
        <f t="shared" si="104"/>
        <v>S</v>
      </c>
      <c r="K167" s="51" t="str">
        <f t="shared" si="105"/>
        <v>S</v>
      </c>
      <c r="L167" s="52">
        <v>6.4000000000000003E-3</v>
      </c>
      <c r="M167" s="51" t="str">
        <f t="shared" si="106"/>
        <v>VG</v>
      </c>
      <c r="N167" s="51" t="str">
        <f t="shared" si="107"/>
        <v>S</v>
      </c>
      <c r="O167" s="51" t="str">
        <f t="shared" si="108"/>
        <v>NS</v>
      </c>
      <c r="P167" s="51" t="str">
        <f t="shared" si="109"/>
        <v>S</v>
      </c>
      <c r="Q167" s="51">
        <v>0.63200000000000001</v>
      </c>
      <c r="R167" s="51" t="str">
        <f t="shared" si="110"/>
        <v>S</v>
      </c>
      <c r="S167" s="51" t="str">
        <f t="shared" si="111"/>
        <v>NS</v>
      </c>
      <c r="T167" s="51" t="str">
        <f t="shared" si="112"/>
        <v>S</v>
      </c>
      <c r="U167" s="51" t="str">
        <f t="shared" si="113"/>
        <v>S</v>
      </c>
      <c r="V167" s="51">
        <v>0.64900000000000002</v>
      </c>
      <c r="W167" s="51" t="str">
        <f t="shared" si="114"/>
        <v>S</v>
      </c>
      <c r="X167" s="51" t="str">
        <f t="shared" si="115"/>
        <v>NS</v>
      </c>
      <c r="Y167" s="51" t="str">
        <f t="shared" si="116"/>
        <v>S</v>
      </c>
      <c r="Z167" s="51" t="str">
        <f t="shared" si="117"/>
        <v>S</v>
      </c>
      <c r="AA167" s="53">
        <v>0.61474935919165996</v>
      </c>
      <c r="AB167" s="53">
        <v>0.50541865349041004</v>
      </c>
      <c r="AC167" s="53">
        <v>23.505529061268899</v>
      </c>
      <c r="AD167" s="53">
        <v>20.7573483741354</v>
      </c>
      <c r="AE167" s="53">
        <v>0.62068562155759599</v>
      </c>
      <c r="AF167" s="53">
        <v>0.70326477695786105</v>
      </c>
      <c r="AG167" s="53">
        <v>0.70620903477716401</v>
      </c>
      <c r="AH167" s="53">
        <v>0.59088709824975805</v>
      </c>
      <c r="AI167" s="54" t="s">
        <v>42</v>
      </c>
      <c r="AJ167" s="54" t="s">
        <v>42</v>
      </c>
      <c r="AK167" s="54" t="s">
        <v>39</v>
      </c>
      <c r="AL167" s="54" t="s">
        <v>39</v>
      </c>
      <c r="AM167" s="54" t="s">
        <v>42</v>
      </c>
      <c r="AN167" s="54" t="s">
        <v>39</v>
      </c>
      <c r="AO167" s="54" t="s">
        <v>42</v>
      </c>
      <c r="AP167" s="54" t="s">
        <v>39</v>
      </c>
      <c r="AR167" s="55" t="s">
        <v>50</v>
      </c>
      <c r="AS167" s="53">
        <v>0.65361168481487997</v>
      </c>
      <c r="AT167" s="53">
        <v>0.62891701080685203</v>
      </c>
      <c r="AU167" s="53">
        <v>19.157711222465299</v>
      </c>
      <c r="AV167" s="53">
        <v>19.6352986175783</v>
      </c>
      <c r="AW167" s="53">
        <v>0.58854763204444205</v>
      </c>
      <c r="AX167" s="53">
        <v>0.60916581420262605</v>
      </c>
      <c r="AY167" s="53">
        <v>0.71557078302967803</v>
      </c>
      <c r="AZ167" s="53">
        <v>0.69834539597761702</v>
      </c>
      <c r="BA167" s="54" t="s">
        <v>42</v>
      </c>
      <c r="BB167" s="54" t="s">
        <v>42</v>
      </c>
      <c r="BC167" s="54" t="s">
        <v>39</v>
      </c>
      <c r="BD167" s="54" t="s">
        <v>39</v>
      </c>
      <c r="BE167" s="54" t="s">
        <v>41</v>
      </c>
      <c r="BF167" s="54" t="s">
        <v>42</v>
      </c>
      <c r="BG167" s="54" t="s">
        <v>42</v>
      </c>
      <c r="BH167" s="54" t="s">
        <v>42</v>
      </c>
      <c r="BI167" s="50">
        <f t="shared" si="118"/>
        <v>1</v>
      </c>
      <c r="BJ167" s="50" t="s">
        <v>50</v>
      </c>
      <c r="BK167" s="53">
        <v>0.61216899059697905</v>
      </c>
      <c r="BL167" s="53">
        <v>0.58873650283311596</v>
      </c>
      <c r="BM167" s="53">
        <v>23.1104136912037</v>
      </c>
      <c r="BN167" s="53">
        <v>22.9050585976862</v>
      </c>
      <c r="BO167" s="53">
        <v>0.62276079629583403</v>
      </c>
      <c r="BP167" s="53">
        <v>0.64129829031963304</v>
      </c>
      <c r="BQ167" s="53">
        <v>0.702161749198008</v>
      </c>
      <c r="BR167" s="53">
        <v>0.683585110815213</v>
      </c>
      <c r="BS167" s="50" t="s">
        <v>42</v>
      </c>
      <c r="BT167" s="50" t="s">
        <v>42</v>
      </c>
      <c r="BU167" s="50" t="s">
        <v>39</v>
      </c>
      <c r="BV167" s="50" t="s">
        <v>39</v>
      </c>
      <c r="BW167" s="50" t="s">
        <v>42</v>
      </c>
      <c r="BX167" s="50" t="s">
        <v>42</v>
      </c>
      <c r="BY167" s="50" t="s">
        <v>42</v>
      </c>
      <c r="BZ167" s="50" t="s">
        <v>42</v>
      </c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207</v>
      </c>
      <c r="F168" s="65"/>
      <c r="G168" s="51">
        <v>0.61399999999999999</v>
      </c>
      <c r="H168" s="51" t="str">
        <f t="shared" si="102"/>
        <v>S</v>
      </c>
      <c r="I168" s="51" t="str">
        <f t="shared" si="103"/>
        <v>S</v>
      </c>
      <c r="J168" s="51" t="str">
        <f t="shared" si="104"/>
        <v>S</v>
      </c>
      <c r="K168" s="51" t="str">
        <f t="shared" si="105"/>
        <v>S</v>
      </c>
      <c r="L168" s="52">
        <v>-6.5000000000000002E-2</v>
      </c>
      <c r="M168" s="51" t="str">
        <f t="shared" si="106"/>
        <v>G</v>
      </c>
      <c r="N168" s="51" t="str">
        <f t="shared" si="107"/>
        <v>S</v>
      </c>
      <c r="O168" s="51" t="str">
        <f t="shared" si="108"/>
        <v>NS</v>
      </c>
      <c r="P168" s="51" t="str">
        <f t="shared" si="109"/>
        <v>S</v>
      </c>
      <c r="Q168" s="51">
        <v>0.61799999999999999</v>
      </c>
      <c r="R168" s="51" t="str">
        <f t="shared" si="110"/>
        <v>S</v>
      </c>
      <c r="S168" s="51" t="str">
        <f t="shared" si="111"/>
        <v>NS</v>
      </c>
      <c r="T168" s="51" t="str">
        <f t="shared" si="112"/>
        <v>S</v>
      </c>
      <c r="U168" s="51" t="str">
        <f t="shared" si="113"/>
        <v>S</v>
      </c>
      <c r="V168" s="51">
        <v>0.66700000000000004</v>
      </c>
      <c r="W168" s="51" t="str">
        <f t="shared" si="114"/>
        <v>S</v>
      </c>
      <c r="X168" s="51" t="str">
        <f t="shared" si="115"/>
        <v>NS</v>
      </c>
      <c r="Y168" s="51" t="str">
        <f t="shared" si="116"/>
        <v>S</v>
      </c>
      <c r="Z168" s="51" t="str">
        <f t="shared" si="117"/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si="118"/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212</v>
      </c>
      <c r="F169" s="65"/>
      <c r="G169" s="51">
        <v>0.61399999999999999</v>
      </c>
      <c r="H169" s="51" t="str">
        <f t="shared" si="102"/>
        <v>S</v>
      </c>
      <c r="I169" s="51" t="str">
        <f t="shared" si="103"/>
        <v>S</v>
      </c>
      <c r="J169" s="51" t="str">
        <f t="shared" si="104"/>
        <v>S</v>
      </c>
      <c r="K169" s="51" t="str">
        <f t="shared" si="105"/>
        <v>S</v>
      </c>
      <c r="L169" s="52">
        <v>-6.5000000000000002E-2</v>
      </c>
      <c r="M169" s="51" t="str">
        <f t="shared" si="106"/>
        <v>G</v>
      </c>
      <c r="N169" s="51" t="str">
        <f t="shared" si="107"/>
        <v>S</v>
      </c>
      <c r="O169" s="51" t="str">
        <f t="shared" si="108"/>
        <v>NS</v>
      </c>
      <c r="P169" s="51" t="str">
        <f t="shared" si="109"/>
        <v>S</v>
      </c>
      <c r="Q169" s="51">
        <v>0.61799999999999999</v>
      </c>
      <c r="R169" s="51" t="str">
        <f t="shared" si="110"/>
        <v>S</v>
      </c>
      <c r="S169" s="51" t="str">
        <f t="shared" si="111"/>
        <v>NS</v>
      </c>
      <c r="T169" s="51" t="str">
        <f t="shared" si="112"/>
        <v>S</v>
      </c>
      <c r="U169" s="51" t="str">
        <f t="shared" si="113"/>
        <v>S</v>
      </c>
      <c r="V169" s="51">
        <v>0.66700000000000004</v>
      </c>
      <c r="W169" s="51" t="str">
        <f t="shared" si="114"/>
        <v>S</v>
      </c>
      <c r="X169" s="51" t="str">
        <f t="shared" si="115"/>
        <v>NS</v>
      </c>
      <c r="Y169" s="51" t="str">
        <f t="shared" si="116"/>
        <v>S</v>
      </c>
      <c r="Z169" s="51" t="str">
        <f t="shared" si="117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118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318</v>
      </c>
      <c r="E170" s="50" t="s">
        <v>220</v>
      </c>
      <c r="F170" s="65"/>
      <c r="G170" s="51">
        <v>0.59499999999999997</v>
      </c>
      <c r="H170" s="51" t="str">
        <f t="shared" si="102"/>
        <v>S</v>
      </c>
      <c r="I170" s="51" t="str">
        <f t="shared" si="103"/>
        <v>S</v>
      </c>
      <c r="J170" s="51" t="str">
        <f t="shared" si="104"/>
        <v>S</v>
      </c>
      <c r="K170" s="51" t="str">
        <f t="shared" si="105"/>
        <v>S</v>
      </c>
      <c r="L170" s="52">
        <v>-0.14660000000000001</v>
      </c>
      <c r="M170" s="51" t="str">
        <f t="shared" si="106"/>
        <v>S</v>
      </c>
      <c r="N170" s="51" t="str">
        <f t="shared" si="107"/>
        <v>S</v>
      </c>
      <c r="O170" s="51" t="str">
        <f t="shared" si="108"/>
        <v>NS</v>
      </c>
      <c r="P170" s="51" t="str">
        <f t="shared" si="109"/>
        <v>S</v>
      </c>
      <c r="Q170" s="51">
        <v>0.626</v>
      </c>
      <c r="R170" s="51" t="str">
        <f t="shared" si="110"/>
        <v>S</v>
      </c>
      <c r="S170" s="51" t="str">
        <f t="shared" si="111"/>
        <v>NS</v>
      </c>
      <c r="T170" s="51" t="str">
        <f t="shared" si="112"/>
        <v>S</v>
      </c>
      <c r="U170" s="51" t="str">
        <f t="shared" si="113"/>
        <v>S</v>
      </c>
      <c r="V170" s="51">
        <v>0.64990000000000003</v>
      </c>
      <c r="W170" s="51" t="str">
        <f t="shared" si="114"/>
        <v>S</v>
      </c>
      <c r="X170" s="51" t="str">
        <f t="shared" si="115"/>
        <v>NS</v>
      </c>
      <c r="Y170" s="51" t="str">
        <f t="shared" si="116"/>
        <v>S</v>
      </c>
      <c r="Z170" s="51" t="str">
        <f t="shared" si="117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118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322</v>
      </c>
      <c r="E171" s="50" t="s">
        <v>221</v>
      </c>
      <c r="F171" s="65"/>
      <c r="G171" s="51">
        <v>0.61599999999999999</v>
      </c>
      <c r="H171" s="51" t="str">
        <f t="shared" si="102"/>
        <v>S</v>
      </c>
      <c r="I171" s="51" t="str">
        <f t="shared" si="103"/>
        <v>S</v>
      </c>
      <c r="J171" s="51" t="str">
        <f t="shared" si="104"/>
        <v>S</v>
      </c>
      <c r="K171" s="51" t="str">
        <f t="shared" si="105"/>
        <v>S</v>
      </c>
      <c r="L171" s="52">
        <v>-7.22E-2</v>
      </c>
      <c r="M171" s="51" t="str">
        <f t="shared" si="106"/>
        <v>G</v>
      </c>
      <c r="N171" s="51" t="str">
        <f t="shared" si="107"/>
        <v>S</v>
      </c>
      <c r="O171" s="51" t="str">
        <f t="shared" si="108"/>
        <v>NS</v>
      </c>
      <c r="P171" s="51" t="str">
        <f t="shared" si="109"/>
        <v>S</v>
      </c>
      <c r="Q171" s="51">
        <v>0.61699999999999999</v>
      </c>
      <c r="R171" s="51" t="str">
        <f t="shared" si="110"/>
        <v>S</v>
      </c>
      <c r="S171" s="51" t="str">
        <f t="shared" si="111"/>
        <v>NS</v>
      </c>
      <c r="T171" s="51" t="str">
        <f t="shared" si="112"/>
        <v>S</v>
      </c>
      <c r="U171" s="51" t="str">
        <f t="shared" si="113"/>
        <v>S</v>
      </c>
      <c r="V171" s="51">
        <v>0.66700000000000004</v>
      </c>
      <c r="W171" s="51" t="str">
        <f t="shared" si="114"/>
        <v>S</v>
      </c>
      <c r="X171" s="51" t="str">
        <f t="shared" si="115"/>
        <v>NS</v>
      </c>
      <c r="Y171" s="51" t="str">
        <f t="shared" si="116"/>
        <v>S</v>
      </c>
      <c r="Z171" s="51" t="str">
        <f t="shared" si="117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118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328</v>
      </c>
      <c r="E172" s="50" t="s">
        <v>221</v>
      </c>
      <c r="F172" s="65"/>
      <c r="G172" s="51">
        <v>0.61299999999999999</v>
      </c>
      <c r="H172" s="51" t="str">
        <f t="shared" si="102"/>
        <v>S</v>
      </c>
      <c r="I172" s="51" t="str">
        <f t="shared" si="103"/>
        <v>S</v>
      </c>
      <c r="J172" s="51" t="str">
        <f t="shared" si="104"/>
        <v>S</v>
      </c>
      <c r="K172" s="51" t="str">
        <f t="shared" si="105"/>
        <v>S</v>
      </c>
      <c r="L172" s="52">
        <v>-7.2900000000000006E-2</v>
      </c>
      <c r="M172" s="51" t="str">
        <f t="shared" si="106"/>
        <v>G</v>
      </c>
      <c r="N172" s="51" t="str">
        <f t="shared" si="107"/>
        <v>S</v>
      </c>
      <c r="O172" s="51" t="str">
        <f t="shared" si="108"/>
        <v>NS</v>
      </c>
      <c r="P172" s="51" t="str">
        <f t="shared" si="109"/>
        <v>S</v>
      </c>
      <c r="Q172" s="51">
        <v>0.61799999999999999</v>
      </c>
      <c r="R172" s="51" t="str">
        <f t="shared" si="110"/>
        <v>S</v>
      </c>
      <c r="S172" s="51" t="str">
        <f t="shared" si="111"/>
        <v>NS</v>
      </c>
      <c r="T172" s="51" t="str">
        <f t="shared" si="112"/>
        <v>S</v>
      </c>
      <c r="U172" s="51" t="str">
        <f t="shared" si="113"/>
        <v>S</v>
      </c>
      <c r="V172" s="51">
        <v>0.67110000000000003</v>
      </c>
      <c r="W172" s="51" t="str">
        <f t="shared" si="114"/>
        <v>S</v>
      </c>
      <c r="X172" s="51" t="str">
        <f t="shared" si="115"/>
        <v>NS</v>
      </c>
      <c r="Y172" s="51" t="str">
        <f t="shared" si="116"/>
        <v>S</v>
      </c>
      <c r="Z172" s="51" t="str">
        <f t="shared" si="117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118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x14ac:dyDescent="0.3">
      <c r="A173" s="1"/>
      <c r="F173" s="122"/>
      <c r="G173" s="7"/>
      <c r="H173" s="7"/>
      <c r="I173" s="7"/>
      <c r="J173" s="7"/>
      <c r="K173" s="7"/>
      <c r="L173" s="58"/>
      <c r="M173" s="7"/>
      <c r="N173" s="7"/>
      <c r="O173" s="7"/>
      <c r="P173" s="7"/>
      <c r="Q173" s="7"/>
      <c r="R173" s="7"/>
      <c r="S173" s="7"/>
      <c r="T173" s="7"/>
      <c r="U173" s="7"/>
      <c r="AA173" s="24"/>
      <c r="AB173" s="24"/>
      <c r="AC173" s="24"/>
      <c r="AD173" s="24"/>
      <c r="AE173" s="24"/>
      <c r="AF173" s="24"/>
      <c r="AG173" s="24"/>
      <c r="AH173" s="24"/>
      <c r="AI173" s="2"/>
      <c r="AJ173" s="2"/>
      <c r="AK173" s="2"/>
      <c r="AL173" s="2"/>
      <c r="AM173" s="2"/>
      <c r="AN173" s="2"/>
      <c r="AO173" s="2"/>
      <c r="AP173" s="2"/>
      <c r="AR173" s="33"/>
      <c r="AS173" s="24"/>
      <c r="AT173" s="24"/>
      <c r="AU173" s="24"/>
      <c r="AV173" s="24"/>
      <c r="AW173" s="24"/>
      <c r="AX173" s="24"/>
      <c r="AY173" s="24"/>
      <c r="AZ173" s="24"/>
      <c r="BA173" s="2"/>
      <c r="BB173" s="2"/>
      <c r="BC173" s="2"/>
      <c r="BD173" s="2"/>
      <c r="BE173" s="2"/>
      <c r="BF173" s="2"/>
      <c r="BG173" s="2"/>
      <c r="BH173" s="2"/>
      <c r="BK173" s="24"/>
      <c r="BL173" s="24"/>
      <c r="BM173" s="24"/>
      <c r="BN173" s="24"/>
      <c r="BO173" s="24"/>
      <c r="BP173" s="24"/>
      <c r="BQ173" s="24"/>
      <c r="BR173" s="24"/>
    </row>
    <row r="174" spans="1:78" s="50" customFormat="1" x14ac:dyDescent="0.3">
      <c r="A174" s="49">
        <v>14162500</v>
      </c>
      <c r="B174" s="50">
        <v>23772909</v>
      </c>
      <c r="C174" s="50" t="s">
        <v>7</v>
      </c>
      <c r="D174" s="50" t="s">
        <v>82</v>
      </c>
      <c r="F174" s="64"/>
      <c r="G174" s="51">
        <v>0.68</v>
      </c>
      <c r="H174" s="51" t="str">
        <f t="shared" ref="H174:H189" si="119">IF(G174&gt;0.8,"VG",IF(G174&gt;0.7,"G",IF(G174&gt;0.45,"S","NS")))</f>
        <v>S</v>
      </c>
      <c r="I174" s="51" t="str">
        <f t="shared" ref="I174:I189" si="120">AJ174</f>
        <v>S</v>
      </c>
      <c r="J174" s="51" t="str">
        <f t="shared" ref="J174:J189" si="121">BB174</f>
        <v>VG</v>
      </c>
      <c r="K174" s="51" t="str">
        <f t="shared" ref="K174:K189" si="122">BT174</f>
        <v>G</v>
      </c>
      <c r="L174" s="52">
        <v>6.0000000000000001E-3</v>
      </c>
      <c r="M174" s="52" t="str">
        <f t="shared" ref="M174:M189" si="123">IF(ABS(L174)&lt;5%,"VG",IF(ABS(L174)&lt;10%,"G",IF(ABS(L174)&lt;15%,"S","NS")))</f>
        <v>VG</v>
      </c>
      <c r="N174" s="51" t="str">
        <f t="shared" ref="N174:N189" si="124">AO174</f>
        <v>G</v>
      </c>
      <c r="O174" s="51" t="str">
        <f t="shared" ref="O174:O189" si="125">BD174</f>
        <v>G</v>
      </c>
      <c r="P174" s="51" t="str">
        <f t="shared" ref="P174:P189" si="126">BY174</f>
        <v>G</v>
      </c>
      <c r="Q174" s="51">
        <v>0.56999999999999995</v>
      </c>
      <c r="R174" s="51" t="str">
        <f t="shared" ref="R174:R189" si="127">IF(Q174&lt;=0.5,"VG",IF(Q174&lt;=0.6,"G",IF(Q174&lt;=0.7,"S","NS")))</f>
        <v>G</v>
      </c>
      <c r="S174" s="51" t="str">
        <f t="shared" ref="S174:S189" si="128">AN174</f>
        <v>G</v>
      </c>
      <c r="T174" s="51" t="str">
        <f t="shared" ref="T174:T189" si="129">BF174</f>
        <v>VG</v>
      </c>
      <c r="U174" s="51" t="str">
        <f t="shared" ref="U174:U189" si="130">BX174</f>
        <v>VG</v>
      </c>
      <c r="V174" s="51">
        <v>0.78</v>
      </c>
      <c r="W174" s="51" t="str">
        <f t="shared" ref="W174:W189" si="131">IF(V174&gt;0.85,"VG",IF(V174&gt;0.75,"G",IF(V174&gt;0.6,"S","NS")))</f>
        <v>G</v>
      </c>
      <c r="X174" s="51" t="str">
        <f t="shared" ref="X174:X189" si="132">AP174</f>
        <v>S</v>
      </c>
      <c r="Y174" s="51" t="str">
        <f t="shared" ref="Y174:Y189" si="133">BH174</f>
        <v>G</v>
      </c>
      <c r="Z174" s="51" t="str">
        <f t="shared" ref="Z174:Z189" si="134">BZ174</f>
        <v>G</v>
      </c>
      <c r="AA174" s="53">
        <v>0.76488069174801598</v>
      </c>
      <c r="AB174" s="53">
        <v>0.68991725054118203</v>
      </c>
      <c r="AC174" s="53">
        <v>10.1443382784535</v>
      </c>
      <c r="AD174" s="53">
        <v>7.1222258413468396</v>
      </c>
      <c r="AE174" s="53">
        <v>0.484891027192693</v>
      </c>
      <c r="AF174" s="53">
        <v>0.55685074253234002</v>
      </c>
      <c r="AG174" s="53">
        <v>0.81843746163333897</v>
      </c>
      <c r="AH174" s="53">
        <v>0.72999307079166997</v>
      </c>
      <c r="AI174" s="54" t="s">
        <v>41</v>
      </c>
      <c r="AJ174" s="54" t="s">
        <v>42</v>
      </c>
      <c r="AK174" s="54" t="s">
        <v>42</v>
      </c>
      <c r="AL174" s="54" t="s">
        <v>41</v>
      </c>
      <c r="AM174" s="54" t="s">
        <v>43</v>
      </c>
      <c r="AN174" s="54" t="s">
        <v>41</v>
      </c>
      <c r="AO174" s="54" t="s">
        <v>41</v>
      </c>
      <c r="AP174" s="54" t="s">
        <v>42</v>
      </c>
      <c r="AR174" s="55" t="s">
        <v>51</v>
      </c>
      <c r="AS174" s="53">
        <v>0.79347932251418196</v>
      </c>
      <c r="AT174" s="53">
        <v>0.80273521066028797</v>
      </c>
      <c r="AU174" s="53">
        <v>6.4806978964083202</v>
      </c>
      <c r="AV174" s="53">
        <v>5.7980864326347703</v>
      </c>
      <c r="AW174" s="53">
        <v>0.454445461508659</v>
      </c>
      <c r="AX174" s="53">
        <v>0.444145009360357</v>
      </c>
      <c r="AY174" s="53">
        <v>0.82084976638971097</v>
      </c>
      <c r="AZ174" s="53">
        <v>0.82746101549721796</v>
      </c>
      <c r="BA174" s="54" t="s">
        <v>41</v>
      </c>
      <c r="BB174" s="54" t="s">
        <v>43</v>
      </c>
      <c r="BC174" s="54" t="s">
        <v>41</v>
      </c>
      <c r="BD174" s="54" t="s">
        <v>41</v>
      </c>
      <c r="BE174" s="54" t="s">
        <v>43</v>
      </c>
      <c r="BF174" s="54" t="s">
        <v>43</v>
      </c>
      <c r="BG174" s="54" t="s">
        <v>41</v>
      </c>
      <c r="BH174" s="54" t="s">
        <v>41</v>
      </c>
      <c r="BI174" s="50">
        <f t="shared" ref="BI174:BI189" si="135">IF(BJ174=AR174,1,0)</f>
        <v>1</v>
      </c>
      <c r="BJ174" s="50" t="s">
        <v>51</v>
      </c>
      <c r="BK174" s="53">
        <v>0.77201057728846201</v>
      </c>
      <c r="BL174" s="53">
        <v>0.78145064939357001</v>
      </c>
      <c r="BM174" s="53">
        <v>8.3086932198694807</v>
      </c>
      <c r="BN174" s="53">
        <v>6.9422442839524603</v>
      </c>
      <c r="BO174" s="53">
        <v>0.47748237947754502</v>
      </c>
      <c r="BP174" s="53">
        <v>0.46749262091120802</v>
      </c>
      <c r="BQ174" s="53">
        <v>0.81530771590621798</v>
      </c>
      <c r="BR174" s="53">
        <v>0.81882056470473397</v>
      </c>
      <c r="BS174" s="50" t="s">
        <v>41</v>
      </c>
      <c r="BT174" s="50" t="s">
        <v>41</v>
      </c>
      <c r="BU174" s="50" t="s">
        <v>41</v>
      </c>
      <c r="BV174" s="50" t="s">
        <v>41</v>
      </c>
      <c r="BW174" s="50" t="s">
        <v>43</v>
      </c>
      <c r="BX174" s="50" t="s">
        <v>43</v>
      </c>
      <c r="BY174" s="50" t="s">
        <v>41</v>
      </c>
      <c r="BZ174" s="50" t="s">
        <v>41</v>
      </c>
    </row>
    <row r="175" spans="1:78" s="50" customFormat="1" x14ac:dyDescent="0.3">
      <c r="A175" s="49">
        <v>14162500</v>
      </c>
      <c r="B175" s="50">
        <v>23772909</v>
      </c>
      <c r="C175" s="50" t="s">
        <v>7</v>
      </c>
      <c r="D175" s="50" t="s">
        <v>81</v>
      </c>
      <c r="F175" s="65"/>
      <c r="G175" s="51">
        <v>0.54</v>
      </c>
      <c r="H175" s="51" t="str">
        <f t="shared" si="119"/>
        <v>S</v>
      </c>
      <c r="I175" s="51" t="str">
        <f t="shared" si="120"/>
        <v>S</v>
      </c>
      <c r="J175" s="51" t="str">
        <f t="shared" si="121"/>
        <v>VG</v>
      </c>
      <c r="K175" s="51" t="str">
        <f t="shared" si="122"/>
        <v>G</v>
      </c>
      <c r="L175" s="52">
        <v>-2.5000000000000001E-2</v>
      </c>
      <c r="M175" s="52" t="str">
        <f t="shared" si="123"/>
        <v>VG</v>
      </c>
      <c r="N175" s="51" t="str">
        <f t="shared" si="124"/>
        <v>G</v>
      </c>
      <c r="O175" s="51" t="str">
        <f t="shared" si="125"/>
        <v>G</v>
      </c>
      <c r="P175" s="51" t="str">
        <f t="shared" si="126"/>
        <v>G</v>
      </c>
      <c r="Q175" s="51">
        <v>0.67</v>
      </c>
      <c r="R175" s="51" t="str">
        <f t="shared" si="127"/>
        <v>S</v>
      </c>
      <c r="S175" s="51" t="str">
        <f t="shared" si="128"/>
        <v>G</v>
      </c>
      <c r="T175" s="51" t="str">
        <f t="shared" si="129"/>
        <v>VG</v>
      </c>
      <c r="U175" s="51" t="str">
        <f t="shared" si="130"/>
        <v>VG</v>
      </c>
      <c r="V175" s="51">
        <v>0.69</v>
      </c>
      <c r="W175" s="51" t="str">
        <f t="shared" si="131"/>
        <v>S</v>
      </c>
      <c r="X175" s="51" t="str">
        <f t="shared" si="132"/>
        <v>S</v>
      </c>
      <c r="Y175" s="51" t="str">
        <f t="shared" si="133"/>
        <v>G</v>
      </c>
      <c r="Z175" s="51" t="str">
        <f t="shared" si="134"/>
        <v>G</v>
      </c>
      <c r="AA175" s="53">
        <v>0.76488069174801598</v>
      </c>
      <c r="AB175" s="53">
        <v>0.68991725054118203</v>
      </c>
      <c r="AC175" s="53">
        <v>10.1443382784535</v>
      </c>
      <c r="AD175" s="53">
        <v>7.1222258413468396</v>
      </c>
      <c r="AE175" s="53">
        <v>0.484891027192693</v>
      </c>
      <c r="AF175" s="53">
        <v>0.55685074253234002</v>
      </c>
      <c r="AG175" s="53">
        <v>0.81843746163333897</v>
      </c>
      <c r="AH175" s="53">
        <v>0.72999307079166997</v>
      </c>
      <c r="AI175" s="54" t="s">
        <v>41</v>
      </c>
      <c r="AJ175" s="54" t="s">
        <v>42</v>
      </c>
      <c r="AK175" s="54" t="s">
        <v>42</v>
      </c>
      <c r="AL175" s="54" t="s">
        <v>41</v>
      </c>
      <c r="AM175" s="54" t="s">
        <v>43</v>
      </c>
      <c r="AN175" s="54" t="s">
        <v>41</v>
      </c>
      <c r="AO175" s="54" t="s">
        <v>41</v>
      </c>
      <c r="AP175" s="54" t="s">
        <v>42</v>
      </c>
      <c r="AR175" s="55" t="s">
        <v>51</v>
      </c>
      <c r="AS175" s="53">
        <v>0.79347932251418196</v>
      </c>
      <c r="AT175" s="53">
        <v>0.80273521066028797</v>
      </c>
      <c r="AU175" s="53">
        <v>6.4806978964083202</v>
      </c>
      <c r="AV175" s="53">
        <v>5.7980864326347703</v>
      </c>
      <c r="AW175" s="53">
        <v>0.454445461508659</v>
      </c>
      <c r="AX175" s="53">
        <v>0.444145009360357</v>
      </c>
      <c r="AY175" s="53">
        <v>0.82084976638971097</v>
      </c>
      <c r="AZ175" s="53">
        <v>0.82746101549721796</v>
      </c>
      <c r="BA175" s="54" t="s">
        <v>41</v>
      </c>
      <c r="BB175" s="54" t="s">
        <v>43</v>
      </c>
      <c r="BC175" s="54" t="s">
        <v>41</v>
      </c>
      <c r="BD175" s="54" t="s">
        <v>41</v>
      </c>
      <c r="BE175" s="54" t="s">
        <v>43</v>
      </c>
      <c r="BF175" s="54" t="s">
        <v>43</v>
      </c>
      <c r="BG175" s="54" t="s">
        <v>41</v>
      </c>
      <c r="BH175" s="54" t="s">
        <v>41</v>
      </c>
      <c r="BI175" s="50">
        <f t="shared" si="135"/>
        <v>1</v>
      </c>
      <c r="BJ175" s="50" t="s">
        <v>51</v>
      </c>
      <c r="BK175" s="53">
        <v>0.77201057728846201</v>
      </c>
      <c r="BL175" s="53">
        <v>0.78145064939357001</v>
      </c>
      <c r="BM175" s="53">
        <v>8.3086932198694807</v>
      </c>
      <c r="BN175" s="53">
        <v>6.9422442839524603</v>
      </c>
      <c r="BO175" s="53">
        <v>0.47748237947754502</v>
      </c>
      <c r="BP175" s="53">
        <v>0.46749262091120802</v>
      </c>
      <c r="BQ175" s="53">
        <v>0.81530771590621798</v>
      </c>
      <c r="BR175" s="53">
        <v>0.81882056470473397</v>
      </c>
      <c r="BS175" s="50" t="s">
        <v>41</v>
      </c>
      <c r="BT175" s="50" t="s">
        <v>41</v>
      </c>
      <c r="BU175" s="50" t="s">
        <v>41</v>
      </c>
      <c r="BV175" s="50" t="s">
        <v>41</v>
      </c>
      <c r="BW175" s="50" t="s">
        <v>43</v>
      </c>
      <c r="BX175" s="50" t="s">
        <v>43</v>
      </c>
      <c r="BY175" s="50" t="s">
        <v>41</v>
      </c>
      <c r="BZ175" s="50" t="s">
        <v>41</v>
      </c>
    </row>
    <row r="176" spans="1:78" s="50" customFormat="1" x14ac:dyDescent="0.3">
      <c r="A176" s="49">
        <v>14162500</v>
      </c>
      <c r="B176" s="50">
        <v>23772909</v>
      </c>
      <c r="C176" s="50" t="s">
        <v>7</v>
      </c>
      <c r="D176" s="50" t="s">
        <v>88</v>
      </c>
      <c r="F176" s="65"/>
      <c r="G176" s="51">
        <v>0.61</v>
      </c>
      <c r="H176" s="51" t="str">
        <f t="shared" si="119"/>
        <v>S</v>
      </c>
      <c r="I176" s="51" t="str">
        <f t="shared" si="120"/>
        <v>S</v>
      </c>
      <c r="J176" s="51" t="str">
        <f t="shared" si="121"/>
        <v>VG</v>
      </c>
      <c r="K176" s="51" t="str">
        <f t="shared" si="122"/>
        <v>G</v>
      </c>
      <c r="L176" s="52">
        <v>5.0999999999999997E-2</v>
      </c>
      <c r="M176" s="52" t="str">
        <f t="shared" si="123"/>
        <v>G</v>
      </c>
      <c r="N176" s="51" t="str">
        <f t="shared" si="124"/>
        <v>G</v>
      </c>
      <c r="O176" s="51" t="str">
        <f t="shared" si="125"/>
        <v>G</v>
      </c>
      <c r="P176" s="51" t="str">
        <f t="shared" si="126"/>
        <v>G</v>
      </c>
      <c r="Q176" s="51">
        <v>0.62</v>
      </c>
      <c r="R176" s="51" t="str">
        <f t="shared" si="127"/>
        <v>S</v>
      </c>
      <c r="S176" s="51" t="str">
        <f t="shared" si="128"/>
        <v>G</v>
      </c>
      <c r="T176" s="51" t="str">
        <f t="shared" si="129"/>
        <v>VG</v>
      </c>
      <c r="U176" s="51" t="str">
        <f t="shared" si="130"/>
        <v>VG</v>
      </c>
      <c r="V176" s="51">
        <v>0.69</v>
      </c>
      <c r="W176" s="51" t="str">
        <f t="shared" si="131"/>
        <v>S</v>
      </c>
      <c r="X176" s="51" t="str">
        <f t="shared" si="132"/>
        <v>S</v>
      </c>
      <c r="Y176" s="51" t="str">
        <f t="shared" si="133"/>
        <v>G</v>
      </c>
      <c r="Z176" s="51" t="str">
        <f t="shared" si="134"/>
        <v>G</v>
      </c>
      <c r="AA176" s="53">
        <v>0.76488069174801598</v>
      </c>
      <c r="AB176" s="53">
        <v>0.68991725054118203</v>
      </c>
      <c r="AC176" s="53">
        <v>10.1443382784535</v>
      </c>
      <c r="AD176" s="53">
        <v>7.1222258413468396</v>
      </c>
      <c r="AE176" s="53">
        <v>0.484891027192693</v>
      </c>
      <c r="AF176" s="53">
        <v>0.55685074253234002</v>
      </c>
      <c r="AG176" s="53">
        <v>0.81843746163333897</v>
      </c>
      <c r="AH176" s="53">
        <v>0.72999307079166997</v>
      </c>
      <c r="AI176" s="54" t="s">
        <v>41</v>
      </c>
      <c r="AJ176" s="54" t="s">
        <v>42</v>
      </c>
      <c r="AK176" s="54" t="s">
        <v>42</v>
      </c>
      <c r="AL176" s="54" t="s">
        <v>41</v>
      </c>
      <c r="AM176" s="54" t="s">
        <v>43</v>
      </c>
      <c r="AN176" s="54" t="s">
        <v>41</v>
      </c>
      <c r="AO176" s="54" t="s">
        <v>41</v>
      </c>
      <c r="AP176" s="54" t="s">
        <v>42</v>
      </c>
      <c r="AR176" s="55" t="s">
        <v>51</v>
      </c>
      <c r="AS176" s="53">
        <v>0.79347932251418196</v>
      </c>
      <c r="AT176" s="53">
        <v>0.80273521066028797</v>
      </c>
      <c r="AU176" s="53">
        <v>6.4806978964083202</v>
      </c>
      <c r="AV176" s="53">
        <v>5.7980864326347703</v>
      </c>
      <c r="AW176" s="53">
        <v>0.454445461508659</v>
      </c>
      <c r="AX176" s="53">
        <v>0.444145009360357</v>
      </c>
      <c r="AY176" s="53">
        <v>0.82084976638971097</v>
      </c>
      <c r="AZ176" s="53">
        <v>0.82746101549721796</v>
      </c>
      <c r="BA176" s="54" t="s">
        <v>41</v>
      </c>
      <c r="BB176" s="54" t="s">
        <v>43</v>
      </c>
      <c r="BC176" s="54" t="s">
        <v>41</v>
      </c>
      <c r="BD176" s="54" t="s">
        <v>41</v>
      </c>
      <c r="BE176" s="54" t="s">
        <v>43</v>
      </c>
      <c r="BF176" s="54" t="s">
        <v>43</v>
      </c>
      <c r="BG176" s="54" t="s">
        <v>41</v>
      </c>
      <c r="BH176" s="54" t="s">
        <v>41</v>
      </c>
      <c r="BI176" s="50">
        <f t="shared" si="135"/>
        <v>1</v>
      </c>
      <c r="BJ176" s="50" t="s">
        <v>51</v>
      </c>
      <c r="BK176" s="53">
        <v>0.77201057728846201</v>
      </c>
      <c r="BL176" s="53">
        <v>0.78145064939357001</v>
      </c>
      <c r="BM176" s="53">
        <v>8.3086932198694807</v>
      </c>
      <c r="BN176" s="53">
        <v>6.9422442839524603</v>
      </c>
      <c r="BO176" s="53">
        <v>0.47748237947754502</v>
      </c>
      <c r="BP176" s="53">
        <v>0.46749262091120802</v>
      </c>
      <c r="BQ176" s="53">
        <v>0.81530771590621798</v>
      </c>
      <c r="BR176" s="53">
        <v>0.81882056470473397</v>
      </c>
      <c r="BS176" s="50" t="s">
        <v>41</v>
      </c>
      <c r="BT176" s="50" t="s">
        <v>41</v>
      </c>
      <c r="BU176" s="50" t="s">
        <v>41</v>
      </c>
      <c r="BV176" s="50" t="s">
        <v>41</v>
      </c>
      <c r="BW176" s="50" t="s">
        <v>43</v>
      </c>
      <c r="BX176" s="50" t="s">
        <v>43</v>
      </c>
      <c r="BY176" s="50" t="s">
        <v>41</v>
      </c>
      <c r="BZ176" s="50" t="s">
        <v>41</v>
      </c>
    </row>
    <row r="177" spans="1:78" s="50" customFormat="1" x14ac:dyDescent="0.3">
      <c r="A177" s="49">
        <v>14162500</v>
      </c>
      <c r="B177" s="50">
        <v>23772909</v>
      </c>
      <c r="C177" s="50" t="s">
        <v>7</v>
      </c>
      <c r="D177" s="50" t="s">
        <v>89</v>
      </c>
      <c r="F177" s="65"/>
      <c r="G177" s="51">
        <v>0.6</v>
      </c>
      <c r="H177" s="51" t="str">
        <f t="shared" si="119"/>
        <v>S</v>
      </c>
      <c r="I177" s="51" t="str">
        <f t="shared" si="120"/>
        <v>S</v>
      </c>
      <c r="J177" s="51" t="str">
        <f t="shared" si="121"/>
        <v>VG</v>
      </c>
      <c r="K177" s="51" t="str">
        <f t="shared" si="122"/>
        <v>G</v>
      </c>
      <c r="L177" s="52">
        <v>0.06</v>
      </c>
      <c r="M177" s="52" t="str">
        <f t="shared" si="123"/>
        <v>G</v>
      </c>
      <c r="N177" s="51" t="str">
        <f t="shared" si="124"/>
        <v>G</v>
      </c>
      <c r="O177" s="51" t="str">
        <f t="shared" si="125"/>
        <v>G</v>
      </c>
      <c r="P177" s="51" t="str">
        <f t="shared" si="126"/>
        <v>G</v>
      </c>
      <c r="Q177" s="51">
        <v>0.62</v>
      </c>
      <c r="R177" s="51" t="str">
        <f t="shared" si="127"/>
        <v>S</v>
      </c>
      <c r="S177" s="51" t="str">
        <f t="shared" si="128"/>
        <v>G</v>
      </c>
      <c r="T177" s="51" t="str">
        <f t="shared" si="129"/>
        <v>VG</v>
      </c>
      <c r="U177" s="51" t="str">
        <f t="shared" si="130"/>
        <v>VG</v>
      </c>
      <c r="V177" s="51">
        <v>0.69</v>
      </c>
      <c r="W177" s="51" t="str">
        <f t="shared" si="131"/>
        <v>S</v>
      </c>
      <c r="X177" s="51" t="str">
        <f t="shared" si="132"/>
        <v>S</v>
      </c>
      <c r="Y177" s="51" t="str">
        <f t="shared" si="133"/>
        <v>G</v>
      </c>
      <c r="Z177" s="51" t="str">
        <f t="shared" si="134"/>
        <v>G</v>
      </c>
      <c r="AA177" s="53">
        <v>0.76488069174801598</v>
      </c>
      <c r="AB177" s="53">
        <v>0.68991725054118203</v>
      </c>
      <c r="AC177" s="53">
        <v>10.1443382784535</v>
      </c>
      <c r="AD177" s="53">
        <v>7.1222258413468396</v>
      </c>
      <c r="AE177" s="53">
        <v>0.484891027192693</v>
      </c>
      <c r="AF177" s="53">
        <v>0.55685074253234002</v>
      </c>
      <c r="AG177" s="53">
        <v>0.81843746163333897</v>
      </c>
      <c r="AH177" s="53">
        <v>0.72999307079166997</v>
      </c>
      <c r="AI177" s="54" t="s">
        <v>41</v>
      </c>
      <c r="AJ177" s="54" t="s">
        <v>42</v>
      </c>
      <c r="AK177" s="54" t="s">
        <v>42</v>
      </c>
      <c r="AL177" s="54" t="s">
        <v>41</v>
      </c>
      <c r="AM177" s="54" t="s">
        <v>43</v>
      </c>
      <c r="AN177" s="54" t="s">
        <v>41</v>
      </c>
      <c r="AO177" s="54" t="s">
        <v>41</v>
      </c>
      <c r="AP177" s="54" t="s">
        <v>42</v>
      </c>
      <c r="AR177" s="55" t="s">
        <v>51</v>
      </c>
      <c r="AS177" s="53">
        <v>0.79347932251418196</v>
      </c>
      <c r="AT177" s="53">
        <v>0.80273521066028797</v>
      </c>
      <c r="AU177" s="53">
        <v>6.4806978964083202</v>
      </c>
      <c r="AV177" s="53">
        <v>5.7980864326347703</v>
      </c>
      <c r="AW177" s="53">
        <v>0.454445461508659</v>
      </c>
      <c r="AX177" s="53">
        <v>0.444145009360357</v>
      </c>
      <c r="AY177" s="53">
        <v>0.82084976638971097</v>
      </c>
      <c r="AZ177" s="53">
        <v>0.82746101549721796</v>
      </c>
      <c r="BA177" s="54" t="s">
        <v>41</v>
      </c>
      <c r="BB177" s="54" t="s">
        <v>43</v>
      </c>
      <c r="BC177" s="54" t="s">
        <v>41</v>
      </c>
      <c r="BD177" s="54" t="s">
        <v>41</v>
      </c>
      <c r="BE177" s="54" t="s">
        <v>43</v>
      </c>
      <c r="BF177" s="54" t="s">
        <v>43</v>
      </c>
      <c r="BG177" s="54" t="s">
        <v>41</v>
      </c>
      <c r="BH177" s="54" t="s">
        <v>41</v>
      </c>
      <c r="BI177" s="50">
        <f t="shared" si="135"/>
        <v>1</v>
      </c>
      <c r="BJ177" s="50" t="s">
        <v>51</v>
      </c>
      <c r="BK177" s="53">
        <v>0.77201057728846201</v>
      </c>
      <c r="BL177" s="53">
        <v>0.78145064939357001</v>
      </c>
      <c r="BM177" s="53">
        <v>8.3086932198694807</v>
      </c>
      <c r="BN177" s="53">
        <v>6.9422442839524603</v>
      </c>
      <c r="BO177" s="53">
        <v>0.47748237947754502</v>
      </c>
      <c r="BP177" s="53">
        <v>0.46749262091120802</v>
      </c>
      <c r="BQ177" s="53">
        <v>0.81530771590621798</v>
      </c>
      <c r="BR177" s="53">
        <v>0.81882056470473397</v>
      </c>
      <c r="BS177" s="50" t="s">
        <v>41</v>
      </c>
      <c r="BT177" s="50" t="s">
        <v>41</v>
      </c>
      <c r="BU177" s="50" t="s">
        <v>41</v>
      </c>
      <c r="BV177" s="50" t="s">
        <v>41</v>
      </c>
      <c r="BW177" s="50" t="s">
        <v>43</v>
      </c>
      <c r="BX177" s="50" t="s">
        <v>43</v>
      </c>
      <c r="BY177" s="50" t="s">
        <v>41</v>
      </c>
      <c r="BZ177" s="50" t="s">
        <v>41</v>
      </c>
    </row>
    <row r="178" spans="1:78" s="50" customFormat="1" x14ac:dyDescent="0.3">
      <c r="A178" s="49">
        <v>14162500</v>
      </c>
      <c r="B178" s="50">
        <v>23772909</v>
      </c>
      <c r="C178" s="50" t="s">
        <v>7</v>
      </c>
      <c r="D178" s="50" t="s">
        <v>105</v>
      </c>
      <c r="F178" s="65"/>
      <c r="G178" s="51">
        <v>0.78</v>
      </c>
      <c r="H178" s="51" t="str">
        <f t="shared" si="119"/>
        <v>G</v>
      </c>
      <c r="I178" s="51" t="str">
        <f t="shared" si="120"/>
        <v>S</v>
      </c>
      <c r="J178" s="51" t="str">
        <f t="shared" si="121"/>
        <v>VG</v>
      </c>
      <c r="K178" s="51" t="str">
        <f t="shared" si="122"/>
        <v>G</v>
      </c>
      <c r="L178" s="52">
        <v>6.2E-2</v>
      </c>
      <c r="M178" s="52" t="str">
        <f t="shared" si="123"/>
        <v>G</v>
      </c>
      <c r="N178" s="51" t="str">
        <f t="shared" si="124"/>
        <v>G</v>
      </c>
      <c r="O178" s="51" t="str">
        <f t="shared" si="125"/>
        <v>G</v>
      </c>
      <c r="P178" s="51" t="str">
        <f t="shared" si="126"/>
        <v>G</v>
      </c>
      <c r="Q178" s="51">
        <v>0.47</v>
      </c>
      <c r="R178" s="51" t="str">
        <f t="shared" si="127"/>
        <v>VG</v>
      </c>
      <c r="S178" s="51" t="str">
        <f t="shared" si="128"/>
        <v>G</v>
      </c>
      <c r="T178" s="51" t="str">
        <f t="shared" si="129"/>
        <v>VG</v>
      </c>
      <c r="U178" s="51" t="str">
        <f t="shared" si="130"/>
        <v>VG</v>
      </c>
      <c r="V178" s="51">
        <v>0.82</v>
      </c>
      <c r="W178" s="51" t="str">
        <f t="shared" si="131"/>
        <v>G</v>
      </c>
      <c r="X178" s="51" t="str">
        <f t="shared" si="132"/>
        <v>S</v>
      </c>
      <c r="Y178" s="51" t="str">
        <f t="shared" si="133"/>
        <v>G</v>
      </c>
      <c r="Z178" s="51" t="str">
        <f t="shared" si="134"/>
        <v>G</v>
      </c>
      <c r="AA178" s="53">
        <v>0.76488069174801598</v>
      </c>
      <c r="AB178" s="53">
        <v>0.68991725054118203</v>
      </c>
      <c r="AC178" s="53">
        <v>10.1443382784535</v>
      </c>
      <c r="AD178" s="53">
        <v>7.1222258413468396</v>
      </c>
      <c r="AE178" s="53">
        <v>0.484891027192693</v>
      </c>
      <c r="AF178" s="53">
        <v>0.55685074253234002</v>
      </c>
      <c r="AG178" s="53">
        <v>0.81843746163333897</v>
      </c>
      <c r="AH178" s="53">
        <v>0.72999307079166997</v>
      </c>
      <c r="AI178" s="54" t="s">
        <v>41</v>
      </c>
      <c r="AJ178" s="54" t="s">
        <v>42</v>
      </c>
      <c r="AK178" s="54" t="s">
        <v>42</v>
      </c>
      <c r="AL178" s="54" t="s">
        <v>41</v>
      </c>
      <c r="AM178" s="54" t="s">
        <v>43</v>
      </c>
      <c r="AN178" s="54" t="s">
        <v>41</v>
      </c>
      <c r="AO178" s="54" t="s">
        <v>41</v>
      </c>
      <c r="AP178" s="54" t="s">
        <v>42</v>
      </c>
      <c r="AR178" s="55" t="s">
        <v>51</v>
      </c>
      <c r="AS178" s="53">
        <v>0.79347932251418196</v>
      </c>
      <c r="AT178" s="53">
        <v>0.80273521066028797</v>
      </c>
      <c r="AU178" s="53">
        <v>6.4806978964083202</v>
      </c>
      <c r="AV178" s="53">
        <v>5.7980864326347703</v>
      </c>
      <c r="AW178" s="53">
        <v>0.454445461508659</v>
      </c>
      <c r="AX178" s="53">
        <v>0.444145009360357</v>
      </c>
      <c r="AY178" s="53">
        <v>0.82084976638971097</v>
      </c>
      <c r="AZ178" s="53">
        <v>0.82746101549721796</v>
      </c>
      <c r="BA178" s="54" t="s">
        <v>41</v>
      </c>
      <c r="BB178" s="54" t="s">
        <v>43</v>
      </c>
      <c r="BC178" s="54" t="s">
        <v>41</v>
      </c>
      <c r="BD178" s="54" t="s">
        <v>41</v>
      </c>
      <c r="BE178" s="54" t="s">
        <v>43</v>
      </c>
      <c r="BF178" s="54" t="s">
        <v>43</v>
      </c>
      <c r="BG178" s="54" t="s">
        <v>41</v>
      </c>
      <c r="BH178" s="54" t="s">
        <v>41</v>
      </c>
      <c r="BI178" s="50">
        <f t="shared" si="135"/>
        <v>1</v>
      </c>
      <c r="BJ178" s="50" t="s">
        <v>51</v>
      </c>
      <c r="BK178" s="53">
        <v>0.77201057728846201</v>
      </c>
      <c r="BL178" s="53">
        <v>0.78145064939357001</v>
      </c>
      <c r="BM178" s="53">
        <v>8.3086932198694807</v>
      </c>
      <c r="BN178" s="53">
        <v>6.9422442839524603</v>
      </c>
      <c r="BO178" s="53">
        <v>0.47748237947754502</v>
      </c>
      <c r="BP178" s="53">
        <v>0.46749262091120802</v>
      </c>
      <c r="BQ178" s="53">
        <v>0.81530771590621798</v>
      </c>
      <c r="BR178" s="53">
        <v>0.81882056470473397</v>
      </c>
      <c r="BS178" s="50" t="s">
        <v>41</v>
      </c>
      <c r="BT178" s="50" t="s">
        <v>41</v>
      </c>
      <c r="BU178" s="50" t="s">
        <v>41</v>
      </c>
      <c r="BV178" s="50" t="s">
        <v>41</v>
      </c>
      <c r="BW178" s="50" t="s">
        <v>43</v>
      </c>
      <c r="BX178" s="50" t="s">
        <v>43</v>
      </c>
      <c r="BY178" s="50" t="s">
        <v>41</v>
      </c>
      <c r="BZ178" s="50" t="s">
        <v>41</v>
      </c>
    </row>
    <row r="179" spans="1:78" s="50" customFormat="1" x14ac:dyDescent="0.3">
      <c r="A179" s="49">
        <v>14162500</v>
      </c>
      <c r="B179" s="50">
        <v>23772909</v>
      </c>
      <c r="C179" s="50" t="s">
        <v>7</v>
      </c>
      <c r="D179" s="50" t="s">
        <v>110</v>
      </c>
      <c r="F179" s="65"/>
      <c r="G179" s="51">
        <v>0.75</v>
      </c>
      <c r="H179" s="51" t="str">
        <f t="shared" si="119"/>
        <v>G</v>
      </c>
      <c r="I179" s="51" t="str">
        <f t="shared" si="120"/>
        <v>S</v>
      </c>
      <c r="J179" s="51" t="str">
        <f t="shared" si="121"/>
        <v>VG</v>
      </c>
      <c r="K179" s="51" t="str">
        <f t="shared" si="122"/>
        <v>G</v>
      </c>
      <c r="L179" s="52">
        <v>4.0000000000000001E-3</v>
      </c>
      <c r="M179" s="52" t="str">
        <f t="shared" si="123"/>
        <v>VG</v>
      </c>
      <c r="N179" s="51" t="str">
        <f t="shared" si="124"/>
        <v>G</v>
      </c>
      <c r="O179" s="51" t="str">
        <f t="shared" si="125"/>
        <v>G</v>
      </c>
      <c r="P179" s="51" t="str">
        <f t="shared" si="126"/>
        <v>G</v>
      </c>
      <c r="Q179" s="51">
        <v>0.5</v>
      </c>
      <c r="R179" s="51" t="str">
        <f t="shared" si="127"/>
        <v>VG</v>
      </c>
      <c r="S179" s="51" t="str">
        <f t="shared" si="128"/>
        <v>G</v>
      </c>
      <c r="T179" s="51" t="str">
        <f t="shared" si="129"/>
        <v>VG</v>
      </c>
      <c r="U179" s="51" t="str">
        <f t="shared" si="130"/>
        <v>VG</v>
      </c>
      <c r="V179" s="51">
        <v>0.82</v>
      </c>
      <c r="W179" s="51" t="str">
        <f t="shared" si="131"/>
        <v>G</v>
      </c>
      <c r="X179" s="51" t="str">
        <f t="shared" si="132"/>
        <v>S</v>
      </c>
      <c r="Y179" s="51" t="str">
        <f t="shared" si="133"/>
        <v>G</v>
      </c>
      <c r="Z179" s="51" t="str">
        <f t="shared" si="134"/>
        <v>G</v>
      </c>
      <c r="AA179" s="53">
        <v>0.76488069174801598</v>
      </c>
      <c r="AB179" s="53">
        <v>0.68991725054118203</v>
      </c>
      <c r="AC179" s="53">
        <v>10.1443382784535</v>
      </c>
      <c r="AD179" s="53">
        <v>7.1222258413468396</v>
      </c>
      <c r="AE179" s="53">
        <v>0.484891027192693</v>
      </c>
      <c r="AF179" s="53">
        <v>0.55685074253234002</v>
      </c>
      <c r="AG179" s="53">
        <v>0.81843746163333897</v>
      </c>
      <c r="AH179" s="53">
        <v>0.72999307079166997</v>
      </c>
      <c r="AI179" s="54" t="s">
        <v>41</v>
      </c>
      <c r="AJ179" s="54" t="s">
        <v>42</v>
      </c>
      <c r="AK179" s="54" t="s">
        <v>42</v>
      </c>
      <c r="AL179" s="54" t="s">
        <v>41</v>
      </c>
      <c r="AM179" s="54" t="s">
        <v>43</v>
      </c>
      <c r="AN179" s="54" t="s">
        <v>41</v>
      </c>
      <c r="AO179" s="54" t="s">
        <v>41</v>
      </c>
      <c r="AP179" s="54" t="s">
        <v>42</v>
      </c>
      <c r="AR179" s="55" t="s">
        <v>51</v>
      </c>
      <c r="AS179" s="53">
        <v>0.79347932251418196</v>
      </c>
      <c r="AT179" s="53">
        <v>0.80273521066028797</v>
      </c>
      <c r="AU179" s="53">
        <v>6.4806978964083202</v>
      </c>
      <c r="AV179" s="53">
        <v>5.7980864326347703</v>
      </c>
      <c r="AW179" s="53">
        <v>0.454445461508659</v>
      </c>
      <c r="AX179" s="53">
        <v>0.444145009360357</v>
      </c>
      <c r="AY179" s="53">
        <v>0.82084976638971097</v>
      </c>
      <c r="AZ179" s="53">
        <v>0.82746101549721796</v>
      </c>
      <c r="BA179" s="54" t="s">
        <v>41</v>
      </c>
      <c r="BB179" s="54" t="s">
        <v>43</v>
      </c>
      <c r="BC179" s="54" t="s">
        <v>41</v>
      </c>
      <c r="BD179" s="54" t="s">
        <v>41</v>
      </c>
      <c r="BE179" s="54" t="s">
        <v>43</v>
      </c>
      <c r="BF179" s="54" t="s">
        <v>43</v>
      </c>
      <c r="BG179" s="54" t="s">
        <v>41</v>
      </c>
      <c r="BH179" s="54" t="s">
        <v>41</v>
      </c>
      <c r="BI179" s="50">
        <f t="shared" si="135"/>
        <v>1</v>
      </c>
      <c r="BJ179" s="50" t="s">
        <v>51</v>
      </c>
      <c r="BK179" s="53">
        <v>0.77201057728846201</v>
      </c>
      <c r="BL179" s="53">
        <v>0.78145064939357001</v>
      </c>
      <c r="BM179" s="53">
        <v>8.3086932198694807</v>
      </c>
      <c r="BN179" s="53">
        <v>6.9422442839524603</v>
      </c>
      <c r="BO179" s="53">
        <v>0.47748237947754502</v>
      </c>
      <c r="BP179" s="53">
        <v>0.46749262091120802</v>
      </c>
      <c r="BQ179" s="53">
        <v>0.81530771590621798</v>
      </c>
      <c r="BR179" s="53">
        <v>0.81882056470473397</v>
      </c>
      <c r="BS179" s="50" t="s">
        <v>41</v>
      </c>
      <c r="BT179" s="50" t="s">
        <v>41</v>
      </c>
      <c r="BU179" s="50" t="s">
        <v>41</v>
      </c>
      <c r="BV179" s="50" t="s">
        <v>41</v>
      </c>
      <c r="BW179" s="50" t="s">
        <v>43</v>
      </c>
      <c r="BX179" s="50" t="s">
        <v>43</v>
      </c>
      <c r="BY179" s="50" t="s">
        <v>41</v>
      </c>
      <c r="BZ179" s="50" t="s">
        <v>41</v>
      </c>
    </row>
    <row r="180" spans="1:78" s="50" customFormat="1" x14ac:dyDescent="0.3">
      <c r="A180" s="49">
        <v>14162500</v>
      </c>
      <c r="B180" s="50">
        <v>23772909</v>
      </c>
      <c r="C180" s="50" t="s">
        <v>7</v>
      </c>
      <c r="D180" s="50" t="s">
        <v>117</v>
      </c>
      <c r="F180" s="65"/>
      <c r="G180" s="51">
        <v>0.76</v>
      </c>
      <c r="H180" s="51" t="str">
        <f t="shared" si="119"/>
        <v>G</v>
      </c>
      <c r="I180" s="51" t="str">
        <f t="shared" si="120"/>
        <v>S</v>
      </c>
      <c r="J180" s="51" t="str">
        <f t="shared" si="121"/>
        <v>VG</v>
      </c>
      <c r="K180" s="51" t="str">
        <f t="shared" si="122"/>
        <v>G</v>
      </c>
      <c r="L180" s="52">
        <v>4.0000000000000001E-3</v>
      </c>
      <c r="M180" s="52" t="str">
        <f t="shared" si="123"/>
        <v>VG</v>
      </c>
      <c r="N180" s="51" t="str">
        <f t="shared" si="124"/>
        <v>G</v>
      </c>
      <c r="O180" s="51" t="str">
        <f t="shared" si="125"/>
        <v>G</v>
      </c>
      <c r="P180" s="51" t="str">
        <f t="shared" si="126"/>
        <v>G</v>
      </c>
      <c r="Q180" s="51">
        <v>0.49</v>
      </c>
      <c r="R180" s="51" t="str">
        <f t="shared" si="127"/>
        <v>VG</v>
      </c>
      <c r="S180" s="51" t="str">
        <f t="shared" si="128"/>
        <v>G</v>
      </c>
      <c r="T180" s="51" t="str">
        <f t="shared" si="129"/>
        <v>VG</v>
      </c>
      <c r="U180" s="51" t="str">
        <f t="shared" si="130"/>
        <v>VG</v>
      </c>
      <c r="V180" s="51">
        <v>0.82</v>
      </c>
      <c r="W180" s="51" t="str">
        <f t="shared" si="131"/>
        <v>G</v>
      </c>
      <c r="X180" s="51" t="str">
        <f t="shared" si="132"/>
        <v>S</v>
      </c>
      <c r="Y180" s="51" t="str">
        <f t="shared" si="133"/>
        <v>G</v>
      </c>
      <c r="Z180" s="51" t="str">
        <f t="shared" si="134"/>
        <v>G</v>
      </c>
      <c r="AA180" s="53">
        <v>0.76488069174801598</v>
      </c>
      <c r="AB180" s="53">
        <v>0.68991725054118203</v>
      </c>
      <c r="AC180" s="53">
        <v>10.1443382784535</v>
      </c>
      <c r="AD180" s="53">
        <v>7.1222258413468396</v>
      </c>
      <c r="AE180" s="53">
        <v>0.484891027192693</v>
      </c>
      <c r="AF180" s="53">
        <v>0.55685074253234002</v>
      </c>
      <c r="AG180" s="53">
        <v>0.81843746163333897</v>
      </c>
      <c r="AH180" s="53">
        <v>0.72999307079166997</v>
      </c>
      <c r="AI180" s="54" t="s">
        <v>41</v>
      </c>
      <c r="AJ180" s="54" t="s">
        <v>42</v>
      </c>
      <c r="AK180" s="54" t="s">
        <v>42</v>
      </c>
      <c r="AL180" s="54" t="s">
        <v>41</v>
      </c>
      <c r="AM180" s="54" t="s">
        <v>43</v>
      </c>
      <c r="AN180" s="54" t="s">
        <v>41</v>
      </c>
      <c r="AO180" s="54" t="s">
        <v>41</v>
      </c>
      <c r="AP180" s="54" t="s">
        <v>42</v>
      </c>
      <c r="AR180" s="55" t="s">
        <v>51</v>
      </c>
      <c r="AS180" s="53">
        <v>0.79347932251418196</v>
      </c>
      <c r="AT180" s="53">
        <v>0.80273521066028797</v>
      </c>
      <c r="AU180" s="53">
        <v>6.4806978964083202</v>
      </c>
      <c r="AV180" s="53">
        <v>5.7980864326347703</v>
      </c>
      <c r="AW180" s="53">
        <v>0.454445461508659</v>
      </c>
      <c r="AX180" s="53">
        <v>0.444145009360357</v>
      </c>
      <c r="AY180" s="53">
        <v>0.82084976638971097</v>
      </c>
      <c r="AZ180" s="53">
        <v>0.82746101549721796</v>
      </c>
      <c r="BA180" s="54" t="s">
        <v>41</v>
      </c>
      <c r="BB180" s="54" t="s">
        <v>43</v>
      </c>
      <c r="BC180" s="54" t="s">
        <v>41</v>
      </c>
      <c r="BD180" s="54" t="s">
        <v>41</v>
      </c>
      <c r="BE180" s="54" t="s">
        <v>43</v>
      </c>
      <c r="BF180" s="54" t="s">
        <v>43</v>
      </c>
      <c r="BG180" s="54" t="s">
        <v>41</v>
      </c>
      <c r="BH180" s="54" t="s">
        <v>41</v>
      </c>
      <c r="BI180" s="50">
        <f t="shared" si="135"/>
        <v>1</v>
      </c>
      <c r="BJ180" s="50" t="s">
        <v>51</v>
      </c>
      <c r="BK180" s="53">
        <v>0.77201057728846201</v>
      </c>
      <c r="BL180" s="53">
        <v>0.78145064939357001</v>
      </c>
      <c r="BM180" s="53">
        <v>8.3086932198694807</v>
      </c>
      <c r="BN180" s="53">
        <v>6.9422442839524603</v>
      </c>
      <c r="BO180" s="53">
        <v>0.47748237947754502</v>
      </c>
      <c r="BP180" s="53">
        <v>0.46749262091120802</v>
      </c>
      <c r="BQ180" s="53">
        <v>0.81530771590621798</v>
      </c>
      <c r="BR180" s="53">
        <v>0.81882056470473397</v>
      </c>
      <c r="BS180" s="50" t="s">
        <v>41</v>
      </c>
      <c r="BT180" s="50" t="s">
        <v>41</v>
      </c>
      <c r="BU180" s="50" t="s">
        <v>41</v>
      </c>
      <c r="BV180" s="50" t="s">
        <v>41</v>
      </c>
      <c r="BW180" s="50" t="s">
        <v>43</v>
      </c>
      <c r="BX180" s="50" t="s">
        <v>43</v>
      </c>
      <c r="BY180" s="50" t="s">
        <v>41</v>
      </c>
      <c r="BZ180" s="50" t="s">
        <v>41</v>
      </c>
    </row>
    <row r="181" spans="1:78" s="50" customFormat="1" x14ac:dyDescent="0.3">
      <c r="A181" s="49">
        <v>14162500</v>
      </c>
      <c r="B181" s="50">
        <v>23772909</v>
      </c>
      <c r="C181" s="50" t="s">
        <v>7</v>
      </c>
      <c r="D181" s="50" t="s">
        <v>118</v>
      </c>
      <c r="F181" s="65"/>
      <c r="G181" s="51">
        <v>0.76</v>
      </c>
      <c r="H181" s="51" t="str">
        <f t="shared" si="119"/>
        <v>G</v>
      </c>
      <c r="I181" s="51" t="str">
        <f t="shared" si="120"/>
        <v>S</v>
      </c>
      <c r="J181" s="51" t="str">
        <f t="shared" si="121"/>
        <v>VG</v>
      </c>
      <c r="K181" s="51" t="str">
        <f t="shared" si="122"/>
        <v>G</v>
      </c>
      <c r="L181" s="52">
        <v>0</v>
      </c>
      <c r="M181" s="52" t="str">
        <f t="shared" si="123"/>
        <v>VG</v>
      </c>
      <c r="N181" s="51" t="str">
        <f t="shared" si="124"/>
        <v>G</v>
      </c>
      <c r="O181" s="51" t="str">
        <f t="shared" si="125"/>
        <v>G</v>
      </c>
      <c r="P181" s="51" t="str">
        <f t="shared" si="126"/>
        <v>G</v>
      </c>
      <c r="Q181" s="51">
        <v>0.49</v>
      </c>
      <c r="R181" s="51" t="str">
        <f t="shared" si="127"/>
        <v>VG</v>
      </c>
      <c r="S181" s="51" t="str">
        <f t="shared" si="128"/>
        <v>G</v>
      </c>
      <c r="T181" s="51" t="str">
        <f t="shared" si="129"/>
        <v>VG</v>
      </c>
      <c r="U181" s="51" t="str">
        <f t="shared" si="130"/>
        <v>VG</v>
      </c>
      <c r="V181" s="51">
        <v>0.81</v>
      </c>
      <c r="W181" s="51" t="str">
        <f t="shared" si="131"/>
        <v>G</v>
      </c>
      <c r="X181" s="51" t="str">
        <f t="shared" si="132"/>
        <v>S</v>
      </c>
      <c r="Y181" s="51" t="str">
        <f t="shared" si="133"/>
        <v>G</v>
      </c>
      <c r="Z181" s="51" t="str">
        <f t="shared" si="134"/>
        <v>G</v>
      </c>
      <c r="AA181" s="53">
        <v>0.76488069174801598</v>
      </c>
      <c r="AB181" s="53">
        <v>0.68991725054118203</v>
      </c>
      <c r="AC181" s="53">
        <v>10.1443382784535</v>
      </c>
      <c r="AD181" s="53">
        <v>7.1222258413468396</v>
      </c>
      <c r="AE181" s="53">
        <v>0.484891027192693</v>
      </c>
      <c r="AF181" s="53">
        <v>0.55685074253234002</v>
      </c>
      <c r="AG181" s="53">
        <v>0.81843746163333897</v>
      </c>
      <c r="AH181" s="53">
        <v>0.72999307079166997</v>
      </c>
      <c r="AI181" s="54" t="s">
        <v>41</v>
      </c>
      <c r="AJ181" s="54" t="s">
        <v>42</v>
      </c>
      <c r="AK181" s="54" t="s">
        <v>42</v>
      </c>
      <c r="AL181" s="54" t="s">
        <v>41</v>
      </c>
      <c r="AM181" s="54" t="s">
        <v>43</v>
      </c>
      <c r="AN181" s="54" t="s">
        <v>41</v>
      </c>
      <c r="AO181" s="54" t="s">
        <v>41</v>
      </c>
      <c r="AP181" s="54" t="s">
        <v>42</v>
      </c>
      <c r="AR181" s="55" t="s">
        <v>51</v>
      </c>
      <c r="AS181" s="53">
        <v>0.79347932251418196</v>
      </c>
      <c r="AT181" s="53">
        <v>0.80273521066028797</v>
      </c>
      <c r="AU181" s="53">
        <v>6.4806978964083202</v>
      </c>
      <c r="AV181" s="53">
        <v>5.7980864326347703</v>
      </c>
      <c r="AW181" s="53">
        <v>0.454445461508659</v>
      </c>
      <c r="AX181" s="53">
        <v>0.444145009360357</v>
      </c>
      <c r="AY181" s="53">
        <v>0.82084976638971097</v>
      </c>
      <c r="AZ181" s="53">
        <v>0.82746101549721796</v>
      </c>
      <c r="BA181" s="54" t="s">
        <v>41</v>
      </c>
      <c r="BB181" s="54" t="s">
        <v>43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41</v>
      </c>
      <c r="BH181" s="54" t="s">
        <v>41</v>
      </c>
      <c r="BI181" s="50">
        <f t="shared" si="135"/>
        <v>1</v>
      </c>
      <c r="BJ181" s="50" t="s">
        <v>51</v>
      </c>
      <c r="BK181" s="53">
        <v>0.77201057728846201</v>
      </c>
      <c r="BL181" s="53">
        <v>0.78145064939357001</v>
      </c>
      <c r="BM181" s="53">
        <v>8.3086932198694807</v>
      </c>
      <c r="BN181" s="53">
        <v>6.9422442839524603</v>
      </c>
      <c r="BO181" s="53">
        <v>0.47748237947754502</v>
      </c>
      <c r="BP181" s="53">
        <v>0.46749262091120802</v>
      </c>
      <c r="BQ181" s="53">
        <v>0.81530771590621798</v>
      </c>
      <c r="BR181" s="53">
        <v>0.81882056470473397</v>
      </c>
      <c r="BS181" s="50" t="s">
        <v>41</v>
      </c>
      <c r="BT181" s="50" t="s">
        <v>41</v>
      </c>
      <c r="BU181" s="50" t="s">
        <v>41</v>
      </c>
      <c r="BV181" s="50" t="s">
        <v>41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50" customFormat="1" x14ac:dyDescent="0.3">
      <c r="A182" s="49">
        <v>14162500</v>
      </c>
      <c r="B182" s="50">
        <v>23772909</v>
      </c>
      <c r="C182" s="50" t="s">
        <v>7</v>
      </c>
      <c r="D182" s="50" t="s">
        <v>121</v>
      </c>
      <c r="F182" s="65"/>
      <c r="G182" s="51">
        <v>0.76</v>
      </c>
      <c r="H182" s="51" t="str">
        <f t="shared" si="119"/>
        <v>G</v>
      </c>
      <c r="I182" s="51" t="str">
        <f t="shared" si="120"/>
        <v>S</v>
      </c>
      <c r="J182" s="51" t="str">
        <f t="shared" si="121"/>
        <v>VG</v>
      </c>
      <c r="K182" s="51" t="str">
        <f t="shared" si="122"/>
        <v>G</v>
      </c>
      <c r="L182" s="52">
        <v>2E-3</v>
      </c>
      <c r="M182" s="52" t="str">
        <f t="shared" si="123"/>
        <v>VG</v>
      </c>
      <c r="N182" s="51" t="str">
        <f t="shared" si="124"/>
        <v>G</v>
      </c>
      <c r="O182" s="51" t="str">
        <f t="shared" si="125"/>
        <v>G</v>
      </c>
      <c r="P182" s="51" t="str">
        <f t="shared" si="126"/>
        <v>G</v>
      </c>
      <c r="Q182" s="51">
        <v>0.49</v>
      </c>
      <c r="R182" s="51" t="str">
        <f t="shared" si="127"/>
        <v>VG</v>
      </c>
      <c r="S182" s="51" t="str">
        <f t="shared" si="128"/>
        <v>G</v>
      </c>
      <c r="T182" s="51" t="str">
        <f t="shared" si="129"/>
        <v>VG</v>
      </c>
      <c r="U182" s="51" t="str">
        <f t="shared" si="130"/>
        <v>VG</v>
      </c>
      <c r="V182" s="51">
        <v>0.81</v>
      </c>
      <c r="W182" s="51" t="str">
        <f t="shared" si="131"/>
        <v>G</v>
      </c>
      <c r="X182" s="51" t="str">
        <f t="shared" si="132"/>
        <v>S</v>
      </c>
      <c r="Y182" s="51" t="str">
        <f t="shared" si="133"/>
        <v>G</v>
      </c>
      <c r="Z182" s="51" t="str">
        <f t="shared" si="134"/>
        <v>G</v>
      </c>
      <c r="AA182" s="53">
        <v>0.76488069174801598</v>
      </c>
      <c r="AB182" s="53">
        <v>0.68991725054118203</v>
      </c>
      <c r="AC182" s="53">
        <v>10.1443382784535</v>
      </c>
      <c r="AD182" s="53">
        <v>7.1222258413468396</v>
      </c>
      <c r="AE182" s="53">
        <v>0.484891027192693</v>
      </c>
      <c r="AF182" s="53">
        <v>0.55685074253234002</v>
      </c>
      <c r="AG182" s="53">
        <v>0.81843746163333897</v>
      </c>
      <c r="AH182" s="53">
        <v>0.72999307079166997</v>
      </c>
      <c r="AI182" s="54" t="s">
        <v>41</v>
      </c>
      <c r="AJ182" s="54" t="s">
        <v>42</v>
      </c>
      <c r="AK182" s="54" t="s">
        <v>42</v>
      </c>
      <c r="AL182" s="54" t="s">
        <v>41</v>
      </c>
      <c r="AM182" s="54" t="s">
        <v>43</v>
      </c>
      <c r="AN182" s="54" t="s">
        <v>41</v>
      </c>
      <c r="AO182" s="54" t="s">
        <v>41</v>
      </c>
      <c r="AP182" s="54" t="s">
        <v>42</v>
      </c>
      <c r="AR182" s="55" t="s">
        <v>51</v>
      </c>
      <c r="AS182" s="53">
        <v>0.79347932251418196</v>
      </c>
      <c r="AT182" s="53">
        <v>0.80273521066028797</v>
      </c>
      <c r="AU182" s="53">
        <v>6.4806978964083202</v>
      </c>
      <c r="AV182" s="53">
        <v>5.7980864326347703</v>
      </c>
      <c r="AW182" s="53">
        <v>0.454445461508659</v>
      </c>
      <c r="AX182" s="53">
        <v>0.444145009360357</v>
      </c>
      <c r="AY182" s="53">
        <v>0.82084976638971097</v>
      </c>
      <c r="AZ182" s="53">
        <v>0.82746101549721796</v>
      </c>
      <c r="BA182" s="54" t="s">
        <v>41</v>
      </c>
      <c r="BB182" s="54" t="s">
        <v>43</v>
      </c>
      <c r="BC182" s="54" t="s">
        <v>41</v>
      </c>
      <c r="BD182" s="54" t="s">
        <v>41</v>
      </c>
      <c r="BE182" s="54" t="s">
        <v>43</v>
      </c>
      <c r="BF182" s="54" t="s">
        <v>43</v>
      </c>
      <c r="BG182" s="54" t="s">
        <v>41</v>
      </c>
      <c r="BH182" s="54" t="s">
        <v>41</v>
      </c>
      <c r="BI182" s="50">
        <f t="shared" si="135"/>
        <v>1</v>
      </c>
      <c r="BJ182" s="50" t="s">
        <v>51</v>
      </c>
      <c r="BK182" s="53">
        <v>0.77201057728846201</v>
      </c>
      <c r="BL182" s="53">
        <v>0.78145064939357001</v>
      </c>
      <c r="BM182" s="53">
        <v>8.3086932198694807</v>
      </c>
      <c r="BN182" s="53">
        <v>6.9422442839524603</v>
      </c>
      <c r="BO182" s="53">
        <v>0.47748237947754502</v>
      </c>
      <c r="BP182" s="53">
        <v>0.46749262091120802</v>
      </c>
      <c r="BQ182" s="53">
        <v>0.81530771590621798</v>
      </c>
      <c r="BR182" s="53">
        <v>0.81882056470473397</v>
      </c>
      <c r="BS182" s="50" t="s">
        <v>41</v>
      </c>
      <c r="BT182" s="50" t="s">
        <v>41</v>
      </c>
      <c r="BU182" s="50" t="s">
        <v>41</v>
      </c>
      <c r="BV182" s="50" t="s">
        <v>41</v>
      </c>
      <c r="BW182" s="50" t="s">
        <v>43</v>
      </c>
      <c r="BX182" s="50" t="s">
        <v>43</v>
      </c>
      <c r="BY182" s="50" t="s">
        <v>41</v>
      </c>
      <c r="BZ182" s="50" t="s">
        <v>41</v>
      </c>
    </row>
    <row r="183" spans="1:78" s="50" customFormat="1" x14ac:dyDescent="0.3">
      <c r="A183" s="49">
        <v>14162500</v>
      </c>
      <c r="B183" s="50">
        <v>23772909</v>
      </c>
      <c r="C183" s="50" t="s">
        <v>7</v>
      </c>
      <c r="D183" s="50" t="s">
        <v>133</v>
      </c>
      <c r="F183" s="65"/>
      <c r="G183" s="51">
        <v>0.75</v>
      </c>
      <c r="H183" s="51" t="str">
        <f t="shared" si="119"/>
        <v>G</v>
      </c>
      <c r="I183" s="51" t="str">
        <f t="shared" si="120"/>
        <v>S</v>
      </c>
      <c r="J183" s="51" t="str">
        <f t="shared" si="121"/>
        <v>VG</v>
      </c>
      <c r="K183" s="51" t="str">
        <f t="shared" si="122"/>
        <v>G</v>
      </c>
      <c r="L183" s="52">
        <v>-1E-3</v>
      </c>
      <c r="M183" s="52" t="str">
        <f t="shared" si="123"/>
        <v>VG</v>
      </c>
      <c r="N183" s="51" t="str">
        <f t="shared" si="124"/>
        <v>G</v>
      </c>
      <c r="O183" s="51" t="str">
        <f t="shared" si="125"/>
        <v>G</v>
      </c>
      <c r="P183" s="51" t="str">
        <f t="shared" si="126"/>
        <v>G</v>
      </c>
      <c r="Q183" s="51">
        <v>0.5</v>
      </c>
      <c r="R183" s="51" t="str">
        <f t="shared" si="127"/>
        <v>VG</v>
      </c>
      <c r="S183" s="51" t="str">
        <f t="shared" si="128"/>
        <v>G</v>
      </c>
      <c r="T183" s="51" t="str">
        <f t="shared" si="129"/>
        <v>VG</v>
      </c>
      <c r="U183" s="51" t="str">
        <f t="shared" si="130"/>
        <v>VG</v>
      </c>
      <c r="V183" s="51">
        <v>0.81</v>
      </c>
      <c r="W183" s="51" t="str">
        <f t="shared" si="131"/>
        <v>G</v>
      </c>
      <c r="X183" s="51" t="str">
        <f t="shared" si="132"/>
        <v>S</v>
      </c>
      <c r="Y183" s="51" t="str">
        <f t="shared" si="133"/>
        <v>G</v>
      </c>
      <c r="Z183" s="51" t="str">
        <f t="shared" si="134"/>
        <v>G</v>
      </c>
      <c r="AA183" s="53">
        <v>0.76488069174801598</v>
      </c>
      <c r="AB183" s="53">
        <v>0.68991725054118203</v>
      </c>
      <c r="AC183" s="53">
        <v>10.1443382784535</v>
      </c>
      <c r="AD183" s="53">
        <v>7.1222258413468396</v>
      </c>
      <c r="AE183" s="53">
        <v>0.484891027192693</v>
      </c>
      <c r="AF183" s="53">
        <v>0.55685074253234002</v>
      </c>
      <c r="AG183" s="53">
        <v>0.81843746163333897</v>
      </c>
      <c r="AH183" s="53">
        <v>0.72999307079166997</v>
      </c>
      <c r="AI183" s="54" t="s">
        <v>41</v>
      </c>
      <c r="AJ183" s="54" t="s">
        <v>42</v>
      </c>
      <c r="AK183" s="54" t="s">
        <v>42</v>
      </c>
      <c r="AL183" s="54" t="s">
        <v>41</v>
      </c>
      <c r="AM183" s="54" t="s">
        <v>43</v>
      </c>
      <c r="AN183" s="54" t="s">
        <v>41</v>
      </c>
      <c r="AO183" s="54" t="s">
        <v>41</v>
      </c>
      <c r="AP183" s="54" t="s">
        <v>42</v>
      </c>
      <c r="AR183" s="55" t="s">
        <v>51</v>
      </c>
      <c r="AS183" s="53">
        <v>0.79347932251418196</v>
      </c>
      <c r="AT183" s="53">
        <v>0.80273521066028797</v>
      </c>
      <c r="AU183" s="53">
        <v>6.4806978964083202</v>
      </c>
      <c r="AV183" s="53">
        <v>5.7980864326347703</v>
      </c>
      <c r="AW183" s="53">
        <v>0.454445461508659</v>
      </c>
      <c r="AX183" s="53">
        <v>0.444145009360357</v>
      </c>
      <c r="AY183" s="53">
        <v>0.82084976638971097</v>
      </c>
      <c r="AZ183" s="53">
        <v>0.82746101549721796</v>
      </c>
      <c r="BA183" s="54" t="s">
        <v>41</v>
      </c>
      <c r="BB183" s="54" t="s">
        <v>43</v>
      </c>
      <c r="BC183" s="54" t="s">
        <v>41</v>
      </c>
      <c r="BD183" s="54" t="s">
        <v>41</v>
      </c>
      <c r="BE183" s="54" t="s">
        <v>43</v>
      </c>
      <c r="BF183" s="54" t="s">
        <v>43</v>
      </c>
      <c r="BG183" s="54" t="s">
        <v>41</v>
      </c>
      <c r="BH183" s="54" t="s">
        <v>41</v>
      </c>
      <c r="BI183" s="50">
        <f t="shared" si="135"/>
        <v>1</v>
      </c>
      <c r="BJ183" s="50" t="s">
        <v>51</v>
      </c>
      <c r="BK183" s="53">
        <v>0.77201057728846201</v>
      </c>
      <c r="BL183" s="53">
        <v>0.78145064939357001</v>
      </c>
      <c r="BM183" s="53">
        <v>8.3086932198694807</v>
      </c>
      <c r="BN183" s="53">
        <v>6.9422442839524603</v>
      </c>
      <c r="BO183" s="53">
        <v>0.47748237947754502</v>
      </c>
      <c r="BP183" s="53">
        <v>0.46749262091120802</v>
      </c>
      <c r="BQ183" s="53">
        <v>0.81530771590621798</v>
      </c>
      <c r="BR183" s="53">
        <v>0.81882056470473397</v>
      </c>
      <c r="BS183" s="50" t="s">
        <v>41</v>
      </c>
      <c r="BT183" s="50" t="s">
        <v>41</v>
      </c>
      <c r="BU183" s="50" t="s">
        <v>41</v>
      </c>
      <c r="BV183" s="50" t="s">
        <v>41</v>
      </c>
      <c r="BW183" s="50" t="s">
        <v>43</v>
      </c>
      <c r="BX183" s="50" t="s">
        <v>43</v>
      </c>
      <c r="BY183" s="50" t="s">
        <v>41</v>
      </c>
      <c r="BZ183" s="50" t="s">
        <v>41</v>
      </c>
    </row>
    <row r="184" spans="1:78" s="50" customFormat="1" x14ac:dyDescent="0.3">
      <c r="A184" s="49">
        <v>14162500</v>
      </c>
      <c r="B184" s="50">
        <v>23772909</v>
      </c>
      <c r="C184" s="50" t="s">
        <v>7</v>
      </c>
      <c r="D184" s="50" t="s">
        <v>147</v>
      </c>
      <c r="F184" s="65"/>
      <c r="G184" s="51">
        <v>0.76</v>
      </c>
      <c r="H184" s="51" t="str">
        <f t="shared" si="119"/>
        <v>G</v>
      </c>
      <c r="I184" s="51" t="str">
        <f t="shared" si="120"/>
        <v>S</v>
      </c>
      <c r="J184" s="51" t="str">
        <f t="shared" si="121"/>
        <v>VG</v>
      </c>
      <c r="K184" s="51" t="str">
        <f t="shared" si="122"/>
        <v>G</v>
      </c>
      <c r="L184" s="52">
        <v>-1E-3</v>
      </c>
      <c r="M184" s="52" t="str">
        <f t="shared" si="123"/>
        <v>VG</v>
      </c>
      <c r="N184" s="51" t="str">
        <f t="shared" si="124"/>
        <v>G</v>
      </c>
      <c r="O184" s="51" t="str">
        <f t="shared" si="125"/>
        <v>G</v>
      </c>
      <c r="P184" s="51" t="str">
        <f t="shared" si="126"/>
        <v>G</v>
      </c>
      <c r="Q184" s="51">
        <v>0.49</v>
      </c>
      <c r="R184" s="51" t="str">
        <f t="shared" si="127"/>
        <v>VG</v>
      </c>
      <c r="S184" s="51" t="str">
        <f t="shared" si="128"/>
        <v>G</v>
      </c>
      <c r="T184" s="51" t="str">
        <f t="shared" si="129"/>
        <v>VG</v>
      </c>
      <c r="U184" s="51" t="str">
        <f t="shared" si="130"/>
        <v>VG</v>
      </c>
      <c r="V184" s="51">
        <v>0.81</v>
      </c>
      <c r="W184" s="51" t="str">
        <f t="shared" si="131"/>
        <v>G</v>
      </c>
      <c r="X184" s="51" t="str">
        <f t="shared" si="132"/>
        <v>S</v>
      </c>
      <c r="Y184" s="51" t="str">
        <f t="shared" si="133"/>
        <v>G</v>
      </c>
      <c r="Z184" s="51" t="str">
        <f t="shared" si="134"/>
        <v>G</v>
      </c>
      <c r="AA184" s="53">
        <v>0.76488069174801598</v>
      </c>
      <c r="AB184" s="53">
        <v>0.68991725054118203</v>
      </c>
      <c r="AC184" s="53">
        <v>10.1443382784535</v>
      </c>
      <c r="AD184" s="53">
        <v>7.1222258413468396</v>
      </c>
      <c r="AE184" s="53">
        <v>0.484891027192693</v>
      </c>
      <c r="AF184" s="53">
        <v>0.55685074253234002</v>
      </c>
      <c r="AG184" s="53">
        <v>0.81843746163333897</v>
      </c>
      <c r="AH184" s="53">
        <v>0.72999307079166997</v>
      </c>
      <c r="AI184" s="54" t="s">
        <v>41</v>
      </c>
      <c r="AJ184" s="54" t="s">
        <v>42</v>
      </c>
      <c r="AK184" s="54" t="s">
        <v>42</v>
      </c>
      <c r="AL184" s="54" t="s">
        <v>41</v>
      </c>
      <c r="AM184" s="54" t="s">
        <v>43</v>
      </c>
      <c r="AN184" s="54" t="s">
        <v>41</v>
      </c>
      <c r="AO184" s="54" t="s">
        <v>41</v>
      </c>
      <c r="AP184" s="54" t="s">
        <v>42</v>
      </c>
      <c r="AR184" s="55" t="s">
        <v>51</v>
      </c>
      <c r="AS184" s="53">
        <v>0.79347932251418196</v>
      </c>
      <c r="AT184" s="53">
        <v>0.80273521066028797</v>
      </c>
      <c r="AU184" s="53">
        <v>6.4806978964083202</v>
      </c>
      <c r="AV184" s="53">
        <v>5.7980864326347703</v>
      </c>
      <c r="AW184" s="53">
        <v>0.454445461508659</v>
      </c>
      <c r="AX184" s="53">
        <v>0.444145009360357</v>
      </c>
      <c r="AY184" s="53">
        <v>0.82084976638971097</v>
      </c>
      <c r="AZ184" s="53">
        <v>0.82746101549721796</v>
      </c>
      <c r="BA184" s="54" t="s">
        <v>41</v>
      </c>
      <c r="BB184" s="54" t="s">
        <v>43</v>
      </c>
      <c r="BC184" s="54" t="s">
        <v>41</v>
      </c>
      <c r="BD184" s="54" t="s">
        <v>41</v>
      </c>
      <c r="BE184" s="54" t="s">
        <v>43</v>
      </c>
      <c r="BF184" s="54" t="s">
        <v>43</v>
      </c>
      <c r="BG184" s="54" t="s">
        <v>41</v>
      </c>
      <c r="BH184" s="54" t="s">
        <v>41</v>
      </c>
      <c r="BI184" s="50">
        <f t="shared" si="135"/>
        <v>1</v>
      </c>
      <c r="BJ184" s="50" t="s">
        <v>51</v>
      </c>
      <c r="BK184" s="53">
        <v>0.77201057728846201</v>
      </c>
      <c r="BL184" s="53">
        <v>0.78145064939357001</v>
      </c>
      <c r="BM184" s="53">
        <v>8.3086932198694807</v>
      </c>
      <c r="BN184" s="53">
        <v>6.9422442839524603</v>
      </c>
      <c r="BO184" s="53">
        <v>0.47748237947754502</v>
      </c>
      <c r="BP184" s="53">
        <v>0.46749262091120802</v>
      </c>
      <c r="BQ184" s="53">
        <v>0.81530771590621798</v>
      </c>
      <c r="BR184" s="53">
        <v>0.81882056470473397</v>
      </c>
      <c r="BS184" s="50" t="s">
        <v>41</v>
      </c>
      <c r="BT184" s="50" t="s">
        <v>41</v>
      </c>
      <c r="BU184" s="50" t="s">
        <v>41</v>
      </c>
      <c r="BV184" s="50" t="s">
        <v>41</v>
      </c>
      <c r="BW184" s="50" t="s">
        <v>43</v>
      </c>
      <c r="BX184" s="50" t="s">
        <v>43</v>
      </c>
      <c r="BY184" s="50" t="s">
        <v>41</v>
      </c>
      <c r="BZ184" s="50" t="s">
        <v>41</v>
      </c>
    </row>
    <row r="185" spans="1:78" s="50" customFormat="1" x14ac:dyDescent="0.3">
      <c r="A185" s="49">
        <v>14162500</v>
      </c>
      <c r="B185" s="50">
        <v>23772909</v>
      </c>
      <c r="C185" s="50" t="s">
        <v>7</v>
      </c>
      <c r="D185" s="50" t="s">
        <v>195</v>
      </c>
      <c r="F185" s="65"/>
      <c r="G185" s="51">
        <v>0.76800000000000002</v>
      </c>
      <c r="H185" s="51" t="str">
        <f t="shared" si="119"/>
        <v>G</v>
      </c>
      <c r="I185" s="51" t="str">
        <f t="shared" si="120"/>
        <v>S</v>
      </c>
      <c r="J185" s="51" t="str">
        <f t="shared" si="121"/>
        <v>VG</v>
      </c>
      <c r="K185" s="51" t="str">
        <f t="shared" si="122"/>
        <v>G</v>
      </c>
      <c r="L185" s="52">
        <v>-2E-3</v>
      </c>
      <c r="M185" s="52" t="str">
        <f t="shared" si="123"/>
        <v>VG</v>
      </c>
      <c r="N185" s="51" t="str">
        <f t="shared" si="124"/>
        <v>G</v>
      </c>
      <c r="O185" s="51" t="str">
        <f t="shared" si="125"/>
        <v>G</v>
      </c>
      <c r="P185" s="51" t="str">
        <f t="shared" si="126"/>
        <v>G</v>
      </c>
      <c r="Q185" s="51">
        <v>0.48</v>
      </c>
      <c r="R185" s="51" t="str">
        <f t="shared" si="127"/>
        <v>VG</v>
      </c>
      <c r="S185" s="51" t="str">
        <f t="shared" si="128"/>
        <v>G</v>
      </c>
      <c r="T185" s="51" t="str">
        <f t="shared" si="129"/>
        <v>VG</v>
      </c>
      <c r="U185" s="51" t="str">
        <f t="shared" si="130"/>
        <v>VG</v>
      </c>
      <c r="V185" s="51">
        <v>0.82</v>
      </c>
      <c r="W185" s="51" t="str">
        <f t="shared" si="131"/>
        <v>G</v>
      </c>
      <c r="X185" s="51" t="str">
        <f t="shared" si="132"/>
        <v>S</v>
      </c>
      <c r="Y185" s="51" t="str">
        <f t="shared" si="133"/>
        <v>G</v>
      </c>
      <c r="Z185" s="51" t="str">
        <f t="shared" si="134"/>
        <v>G</v>
      </c>
      <c r="AA185" s="53">
        <v>0.76488069174801598</v>
      </c>
      <c r="AB185" s="53">
        <v>0.68991725054118203</v>
      </c>
      <c r="AC185" s="53">
        <v>10.1443382784535</v>
      </c>
      <c r="AD185" s="53">
        <v>7.1222258413468396</v>
      </c>
      <c r="AE185" s="53">
        <v>0.484891027192693</v>
      </c>
      <c r="AF185" s="53">
        <v>0.55685074253234002</v>
      </c>
      <c r="AG185" s="53">
        <v>0.81843746163333897</v>
      </c>
      <c r="AH185" s="53">
        <v>0.72999307079166997</v>
      </c>
      <c r="AI185" s="54" t="s">
        <v>41</v>
      </c>
      <c r="AJ185" s="54" t="s">
        <v>42</v>
      </c>
      <c r="AK185" s="54" t="s">
        <v>42</v>
      </c>
      <c r="AL185" s="54" t="s">
        <v>41</v>
      </c>
      <c r="AM185" s="54" t="s">
        <v>43</v>
      </c>
      <c r="AN185" s="54" t="s">
        <v>41</v>
      </c>
      <c r="AO185" s="54" t="s">
        <v>41</v>
      </c>
      <c r="AP185" s="54" t="s">
        <v>42</v>
      </c>
      <c r="AR185" s="55" t="s">
        <v>51</v>
      </c>
      <c r="AS185" s="53">
        <v>0.79347932251418196</v>
      </c>
      <c r="AT185" s="53">
        <v>0.80273521066028797</v>
      </c>
      <c r="AU185" s="53">
        <v>6.4806978964083202</v>
      </c>
      <c r="AV185" s="53">
        <v>5.7980864326347703</v>
      </c>
      <c r="AW185" s="53">
        <v>0.454445461508659</v>
      </c>
      <c r="AX185" s="53">
        <v>0.444145009360357</v>
      </c>
      <c r="AY185" s="53">
        <v>0.82084976638971097</v>
      </c>
      <c r="AZ185" s="53">
        <v>0.82746101549721796</v>
      </c>
      <c r="BA185" s="54" t="s">
        <v>41</v>
      </c>
      <c r="BB185" s="54" t="s">
        <v>43</v>
      </c>
      <c r="BC185" s="54" t="s">
        <v>41</v>
      </c>
      <c r="BD185" s="54" t="s">
        <v>41</v>
      </c>
      <c r="BE185" s="54" t="s">
        <v>43</v>
      </c>
      <c r="BF185" s="54" t="s">
        <v>43</v>
      </c>
      <c r="BG185" s="54" t="s">
        <v>41</v>
      </c>
      <c r="BH185" s="54" t="s">
        <v>41</v>
      </c>
      <c r="BI185" s="50">
        <f t="shared" si="135"/>
        <v>1</v>
      </c>
      <c r="BJ185" s="50" t="s">
        <v>51</v>
      </c>
      <c r="BK185" s="53">
        <v>0.77201057728846201</v>
      </c>
      <c r="BL185" s="53">
        <v>0.78145064939357001</v>
      </c>
      <c r="BM185" s="53">
        <v>8.3086932198694807</v>
      </c>
      <c r="BN185" s="53">
        <v>6.9422442839524603</v>
      </c>
      <c r="BO185" s="53">
        <v>0.47748237947754502</v>
      </c>
      <c r="BP185" s="53">
        <v>0.46749262091120802</v>
      </c>
      <c r="BQ185" s="53">
        <v>0.81530771590621798</v>
      </c>
      <c r="BR185" s="53">
        <v>0.81882056470473397</v>
      </c>
      <c r="BS185" s="50" t="s">
        <v>41</v>
      </c>
      <c r="BT185" s="50" t="s">
        <v>41</v>
      </c>
      <c r="BU185" s="50" t="s">
        <v>41</v>
      </c>
      <c r="BV185" s="50" t="s">
        <v>41</v>
      </c>
      <c r="BW185" s="50" t="s">
        <v>43</v>
      </c>
      <c r="BX185" s="50" t="s">
        <v>43</v>
      </c>
      <c r="BY185" s="50" t="s">
        <v>41</v>
      </c>
      <c r="BZ185" s="50" t="s">
        <v>41</v>
      </c>
    </row>
    <row r="186" spans="1:78" s="50" customFormat="1" x14ac:dyDescent="0.3">
      <c r="A186" s="49">
        <v>14162500</v>
      </c>
      <c r="B186" s="50">
        <v>23772909</v>
      </c>
      <c r="C186" s="50" t="s">
        <v>7</v>
      </c>
      <c r="D186" s="50" t="s">
        <v>207</v>
      </c>
      <c r="F186" s="65"/>
      <c r="G186" s="51">
        <v>0.76800000000000002</v>
      </c>
      <c r="H186" s="51" t="str">
        <f t="shared" si="119"/>
        <v>G</v>
      </c>
      <c r="I186" s="51" t="str">
        <f t="shared" si="120"/>
        <v>S</v>
      </c>
      <c r="J186" s="51" t="str">
        <f t="shared" si="121"/>
        <v>VG</v>
      </c>
      <c r="K186" s="51" t="str">
        <f t="shared" si="122"/>
        <v>G</v>
      </c>
      <c r="L186" s="52">
        <v>-2E-3</v>
      </c>
      <c r="M186" s="52" t="str">
        <f t="shared" si="123"/>
        <v>VG</v>
      </c>
      <c r="N186" s="51" t="str">
        <f t="shared" si="124"/>
        <v>G</v>
      </c>
      <c r="O186" s="51" t="str">
        <f t="shared" si="125"/>
        <v>G</v>
      </c>
      <c r="P186" s="51" t="str">
        <f t="shared" si="126"/>
        <v>G</v>
      </c>
      <c r="Q186" s="51">
        <v>0.48199999999999998</v>
      </c>
      <c r="R186" s="51" t="str">
        <f t="shared" si="127"/>
        <v>VG</v>
      </c>
      <c r="S186" s="51" t="str">
        <f t="shared" si="128"/>
        <v>G</v>
      </c>
      <c r="T186" s="51" t="str">
        <f t="shared" si="129"/>
        <v>VG</v>
      </c>
      <c r="U186" s="51" t="str">
        <f t="shared" si="130"/>
        <v>VG</v>
      </c>
      <c r="V186" s="51">
        <v>0.82299999999999995</v>
      </c>
      <c r="W186" s="51" t="str">
        <f t="shared" si="131"/>
        <v>G</v>
      </c>
      <c r="X186" s="51" t="str">
        <f t="shared" si="132"/>
        <v>S</v>
      </c>
      <c r="Y186" s="51" t="str">
        <f t="shared" si="133"/>
        <v>G</v>
      </c>
      <c r="Z186" s="51" t="str">
        <f t="shared" si="134"/>
        <v>G</v>
      </c>
      <c r="AA186" s="53">
        <v>0.76488069174801598</v>
      </c>
      <c r="AB186" s="53">
        <v>0.68991725054118203</v>
      </c>
      <c r="AC186" s="53">
        <v>10.1443382784535</v>
      </c>
      <c r="AD186" s="53">
        <v>7.1222258413468396</v>
      </c>
      <c r="AE186" s="53">
        <v>0.484891027192693</v>
      </c>
      <c r="AF186" s="53">
        <v>0.55685074253234002</v>
      </c>
      <c r="AG186" s="53">
        <v>0.81843746163333897</v>
      </c>
      <c r="AH186" s="53">
        <v>0.72999307079166997</v>
      </c>
      <c r="AI186" s="54" t="s">
        <v>41</v>
      </c>
      <c r="AJ186" s="54" t="s">
        <v>42</v>
      </c>
      <c r="AK186" s="54" t="s">
        <v>42</v>
      </c>
      <c r="AL186" s="54" t="s">
        <v>41</v>
      </c>
      <c r="AM186" s="54" t="s">
        <v>43</v>
      </c>
      <c r="AN186" s="54" t="s">
        <v>41</v>
      </c>
      <c r="AO186" s="54" t="s">
        <v>41</v>
      </c>
      <c r="AP186" s="54" t="s">
        <v>42</v>
      </c>
      <c r="AR186" s="55" t="s">
        <v>51</v>
      </c>
      <c r="AS186" s="53">
        <v>0.79347932251418196</v>
      </c>
      <c r="AT186" s="53">
        <v>0.80273521066028797</v>
      </c>
      <c r="AU186" s="53">
        <v>6.4806978964083202</v>
      </c>
      <c r="AV186" s="53">
        <v>5.7980864326347703</v>
      </c>
      <c r="AW186" s="53">
        <v>0.454445461508659</v>
      </c>
      <c r="AX186" s="53">
        <v>0.444145009360357</v>
      </c>
      <c r="AY186" s="53">
        <v>0.82084976638971097</v>
      </c>
      <c r="AZ186" s="53">
        <v>0.82746101549721796</v>
      </c>
      <c r="BA186" s="54" t="s">
        <v>41</v>
      </c>
      <c r="BB186" s="54" t="s">
        <v>43</v>
      </c>
      <c r="BC186" s="54" t="s">
        <v>41</v>
      </c>
      <c r="BD186" s="54" t="s">
        <v>41</v>
      </c>
      <c r="BE186" s="54" t="s">
        <v>43</v>
      </c>
      <c r="BF186" s="54" t="s">
        <v>43</v>
      </c>
      <c r="BG186" s="54" t="s">
        <v>41</v>
      </c>
      <c r="BH186" s="54" t="s">
        <v>41</v>
      </c>
      <c r="BI186" s="50">
        <f t="shared" si="135"/>
        <v>1</v>
      </c>
      <c r="BJ186" s="50" t="s">
        <v>51</v>
      </c>
      <c r="BK186" s="53">
        <v>0.77201057728846201</v>
      </c>
      <c r="BL186" s="53">
        <v>0.78145064939357001</v>
      </c>
      <c r="BM186" s="53">
        <v>8.3086932198694807</v>
      </c>
      <c r="BN186" s="53">
        <v>6.9422442839524603</v>
      </c>
      <c r="BO186" s="53">
        <v>0.47748237947754502</v>
      </c>
      <c r="BP186" s="53">
        <v>0.46749262091120802</v>
      </c>
      <c r="BQ186" s="53">
        <v>0.81530771590621798</v>
      </c>
      <c r="BR186" s="53">
        <v>0.81882056470473397</v>
      </c>
      <c r="BS186" s="50" t="s">
        <v>41</v>
      </c>
      <c r="BT186" s="50" t="s">
        <v>41</v>
      </c>
      <c r="BU186" s="50" t="s">
        <v>41</v>
      </c>
      <c r="BV186" s="50" t="s">
        <v>41</v>
      </c>
      <c r="BW186" s="50" t="s">
        <v>43</v>
      </c>
      <c r="BX186" s="50" t="s">
        <v>43</v>
      </c>
      <c r="BY186" s="50" t="s">
        <v>41</v>
      </c>
      <c r="BZ186" s="50" t="s">
        <v>41</v>
      </c>
    </row>
    <row r="187" spans="1:78" s="50" customFormat="1" x14ac:dyDescent="0.3">
      <c r="A187" s="49">
        <v>14162500</v>
      </c>
      <c r="B187" s="50">
        <v>23772909</v>
      </c>
      <c r="C187" s="50" t="s">
        <v>7</v>
      </c>
      <c r="D187" s="50" t="s">
        <v>212</v>
      </c>
      <c r="F187" s="65"/>
      <c r="G187" s="51">
        <v>0.76800000000000002</v>
      </c>
      <c r="H187" s="51" t="str">
        <f t="shared" si="119"/>
        <v>G</v>
      </c>
      <c r="I187" s="51" t="str">
        <f t="shared" si="120"/>
        <v>S</v>
      </c>
      <c r="J187" s="51" t="str">
        <f t="shared" si="121"/>
        <v>VG</v>
      </c>
      <c r="K187" s="51" t="str">
        <f t="shared" si="122"/>
        <v>G</v>
      </c>
      <c r="L187" s="52">
        <v>-2E-3</v>
      </c>
      <c r="M187" s="52" t="str">
        <f t="shared" si="123"/>
        <v>VG</v>
      </c>
      <c r="N187" s="51" t="str">
        <f t="shared" si="124"/>
        <v>G</v>
      </c>
      <c r="O187" s="51" t="str">
        <f t="shared" si="125"/>
        <v>G</v>
      </c>
      <c r="P187" s="51" t="str">
        <f t="shared" si="126"/>
        <v>G</v>
      </c>
      <c r="Q187" s="51">
        <v>0.48199999999999998</v>
      </c>
      <c r="R187" s="51" t="str">
        <f t="shared" si="127"/>
        <v>VG</v>
      </c>
      <c r="S187" s="51" t="str">
        <f t="shared" si="128"/>
        <v>G</v>
      </c>
      <c r="T187" s="51" t="str">
        <f t="shared" si="129"/>
        <v>VG</v>
      </c>
      <c r="U187" s="51" t="str">
        <f t="shared" si="130"/>
        <v>VG</v>
      </c>
      <c r="V187" s="51">
        <v>0.82299999999999995</v>
      </c>
      <c r="W187" s="51" t="str">
        <f t="shared" si="131"/>
        <v>G</v>
      </c>
      <c r="X187" s="51" t="str">
        <f t="shared" si="132"/>
        <v>S</v>
      </c>
      <c r="Y187" s="51" t="str">
        <f t="shared" si="133"/>
        <v>G</v>
      </c>
      <c r="Z187" s="51" t="str">
        <f t="shared" si="134"/>
        <v>G</v>
      </c>
      <c r="AA187" s="53">
        <v>0.76488069174801598</v>
      </c>
      <c r="AB187" s="53">
        <v>0.68991725054118203</v>
      </c>
      <c r="AC187" s="53">
        <v>10.1443382784535</v>
      </c>
      <c r="AD187" s="53">
        <v>7.1222258413468396</v>
      </c>
      <c r="AE187" s="53">
        <v>0.484891027192693</v>
      </c>
      <c r="AF187" s="53">
        <v>0.55685074253234002</v>
      </c>
      <c r="AG187" s="53">
        <v>0.81843746163333897</v>
      </c>
      <c r="AH187" s="53">
        <v>0.72999307079166997</v>
      </c>
      <c r="AI187" s="54" t="s">
        <v>41</v>
      </c>
      <c r="AJ187" s="54" t="s">
        <v>42</v>
      </c>
      <c r="AK187" s="54" t="s">
        <v>42</v>
      </c>
      <c r="AL187" s="54" t="s">
        <v>41</v>
      </c>
      <c r="AM187" s="54" t="s">
        <v>43</v>
      </c>
      <c r="AN187" s="54" t="s">
        <v>41</v>
      </c>
      <c r="AO187" s="54" t="s">
        <v>41</v>
      </c>
      <c r="AP187" s="54" t="s">
        <v>42</v>
      </c>
      <c r="AR187" s="55" t="s">
        <v>51</v>
      </c>
      <c r="AS187" s="53">
        <v>0.79347932251418196</v>
      </c>
      <c r="AT187" s="53">
        <v>0.80273521066028797</v>
      </c>
      <c r="AU187" s="53">
        <v>6.4806978964083202</v>
      </c>
      <c r="AV187" s="53">
        <v>5.7980864326347703</v>
      </c>
      <c r="AW187" s="53">
        <v>0.454445461508659</v>
      </c>
      <c r="AX187" s="53">
        <v>0.444145009360357</v>
      </c>
      <c r="AY187" s="53">
        <v>0.82084976638971097</v>
      </c>
      <c r="AZ187" s="53">
        <v>0.82746101549721796</v>
      </c>
      <c r="BA187" s="54" t="s">
        <v>41</v>
      </c>
      <c r="BB187" s="54" t="s">
        <v>43</v>
      </c>
      <c r="BC187" s="54" t="s">
        <v>41</v>
      </c>
      <c r="BD187" s="54" t="s">
        <v>41</v>
      </c>
      <c r="BE187" s="54" t="s">
        <v>43</v>
      </c>
      <c r="BF187" s="54" t="s">
        <v>43</v>
      </c>
      <c r="BG187" s="54" t="s">
        <v>41</v>
      </c>
      <c r="BH187" s="54" t="s">
        <v>41</v>
      </c>
      <c r="BI187" s="50">
        <f t="shared" si="135"/>
        <v>1</v>
      </c>
      <c r="BJ187" s="50" t="s">
        <v>51</v>
      </c>
      <c r="BK187" s="53">
        <v>0.77201057728846201</v>
      </c>
      <c r="BL187" s="53">
        <v>0.78145064939357001</v>
      </c>
      <c r="BM187" s="53">
        <v>8.3086932198694807</v>
      </c>
      <c r="BN187" s="53">
        <v>6.9422442839524603</v>
      </c>
      <c r="BO187" s="53">
        <v>0.47748237947754502</v>
      </c>
      <c r="BP187" s="53">
        <v>0.46749262091120802</v>
      </c>
      <c r="BQ187" s="53">
        <v>0.81530771590621798</v>
      </c>
      <c r="BR187" s="53">
        <v>0.81882056470473397</v>
      </c>
      <c r="BS187" s="50" t="s">
        <v>41</v>
      </c>
      <c r="BT187" s="50" t="s">
        <v>41</v>
      </c>
      <c r="BU187" s="50" t="s">
        <v>41</v>
      </c>
      <c r="BV187" s="50" t="s">
        <v>41</v>
      </c>
      <c r="BW187" s="50" t="s">
        <v>43</v>
      </c>
      <c r="BX187" s="50" t="s">
        <v>43</v>
      </c>
      <c r="BY187" s="50" t="s">
        <v>41</v>
      </c>
      <c r="BZ187" s="50" t="s">
        <v>41</v>
      </c>
    </row>
    <row r="188" spans="1:78" s="50" customFormat="1" x14ac:dyDescent="0.3">
      <c r="A188" s="49">
        <v>14162500</v>
      </c>
      <c r="B188" s="50">
        <v>23772909</v>
      </c>
      <c r="C188" s="50" t="s">
        <v>7</v>
      </c>
      <c r="D188" s="50" t="s">
        <v>318</v>
      </c>
      <c r="E188" s="50" t="s">
        <v>220</v>
      </c>
      <c r="F188" s="65"/>
      <c r="G188" s="51">
        <v>0.86299999999999999</v>
      </c>
      <c r="H188" s="51" t="str">
        <f t="shared" si="119"/>
        <v>VG</v>
      </c>
      <c r="I188" s="51" t="str">
        <f t="shared" si="120"/>
        <v>S</v>
      </c>
      <c r="J188" s="51" t="str">
        <f t="shared" si="121"/>
        <v>VG</v>
      </c>
      <c r="K188" s="51" t="str">
        <f t="shared" si="122"/>
        <v>G</v>
      </c>
      <c r="L188" s="52">
        <v>-8.6999999999999994E-3</v>
      </c>
      <c r="M188" s="52" t="str">
        <f t="shared" si="123"/>
        <v>VG</v>
      </c>
      <c r="N188" s="51" t="str">
        <f t="shared" si="124"/>
        <v>G</v>
      </c>
      <c r="O188" s="51" t="str">
        <f t="shared" si="125"/>
        <v>G</v>
      </c>
      <c r="P188" s="51" t="str">
        <f t="shared" si="126"/>
        <v>G</v>
      </c>
      <c r="Q188" s="51">
        <v>0.371</v>
      </c>
      <c r="R188" s="51" t="str">
        <f t="shared" si="127"/>
        <v>VG</v>
      </c>
      <c r="S188" s="51" t="str">
        <f t="shared" si="128"/>
        <v>G</v>
      </c>
      <c r="T188" s="51" t="str">
        <f t="shared" si="129"/>
        <v>VG</v>
      </c>
      <c r="U188" s="51" t="str">
        <f t="shared" si="130"/>
        <v>VG</v>
      </c>
      <c r="V188" s="51">
        <v>0.86299999999999999</v>
      </c>
      <c r="W188" s="51" t="str">
        <f t="shared" si="131"/>
        <v>VG</v>
      </c>
      <c r="X188" s="51" t="str">
        <f t="shared" si="132"/>
        <v>S</v>
      </c>
      <c r="Y188" s="51" t="str">
        <f t="shared" si="133"/>
        <v>G</v>
      </c>
      <c r="Z188" s="51" t="str">
        <f t="shared" si="134"/>
        <v>G</v>
      </c>
      <c r="AA188" s="53">
        <v>0.76488069174801598</v>
      </c>
      <c r="AB188" s="53">
        <v>0.68991725054118203</v>
      </c>
      <c r="AC188" s="53">
        <v>10.1443382784535</v>
      </c>
      <c r="AD188" s="53">
        <v>7.1222258413468396</v>
      </c>
      <c r="AE188" s="53">
        <v>0.484891027192693</v>
      </c>
      <c r="AF188" s="53">
        <v>0.55685074253234002</v>
      </c>
      <c r="AG188" s="53">
        <v>0.81843746163333897</v>
      </c>
      <c r="AH188" s="53">
        <v>0.72999307079166997</v>
      </c>
      <c r="AI188" s="54" t="s">
        <v>41</v>
      </c>
      <c r="AJ188" s="54" t="s">
        <v>42</v>
      </c>
      <c r="AK188" s="54" t="s">
        <v>42</v>
      </c>
      <c r="AL188" s="54" t="s">
        <v>41</v>
      </c>
      <c r="AM188" s="54" t="s">
        <v>43</v>
      </c>
      <c r="AN188" s="54" t="s">
        <v>41</v>
      </c>
      <c r="AO188" s="54" t="s">
        <v>41</v>
      </c>
      <c r="AP188" s="54" t="s">
        <v>42</v>
      </c>
      <c r="AR188" s="55" t="s">
        <v>51</v>
      </c>
      <c r="AS188" s="53">
        <v>0.79347932251418196</v>
      </c>
      <c r="AT188" s="53">
        <v>0.80273521066028797</v>
      </c>
      <c r="AU188" s="53">
        <v>6.4806978964083202</v>
      </c>
      <c r="AV188" s="53">
        <v>5.7980864326347703</v>
      </c>
      <c r="AW188" s="53">
        <v>0.454445461508659</v>
      </c>
      <c r="AX188" s="53">
        <v>0.444145009360357</v>
      </c>
      <c r="AY188" s="53">
        <v>0.82084976638971097</v>
      </c>
      <c r="AZ188" s="53">
        <v>0.82746101549721796</v>
      </c>
      <c r="BA188" s="54" t="s">
        <v>41</v>
      </c>
      <c r="BB188" s="54" t="s">
        <v>43</v>
      </c>
      <c r="BC188" s="54" t="s">
        <v>41</v>
      </c>
      <c r="BD188" s="54" t="s">
        <v>41</v>
      </c>
      <c r="BE188" s="54" t="s">
        <v>43</v>
      </c>
      <c r="BF188" s="54" t="s">
        <v>43</v>
      </c>
      <c r="BG188" s="54" t="s">
        <v>41</v>
      </c>
      <c r="BH188" s="54" t="s">
        <v>41</v>
      </c>
      <c r="BI188" s="50">
        <f t="shared" si="135"/>
        <v>1</v>
      </c>
      <c r="BJ188" s="50" t="s">
        <v>51</v>
      </c>
      <c r="BK188" s="53">
        <v>0.77201057728846201</v>
      </c>
      <c r="BL188" s="53">
        <v>0.78145064939357001</v>
      </c>
      <c r="BM188" s="53">
        <v>8.3086932198694807</v>
      </c>
      <c r="BN188" s="53">
        <v>6.9422442839524603</v>
      </c>
      <c r="BO188" s="53">
        <v>0.47748237947754502</v>
      </c>
      <c r="BP188" s="53">
        <v>0.46749262091120802</v>
      </c>
      <c r="BQ188" s="53">
        <v>0.81530771590621798</v>
      </c>
      <c r="BR188" s="53">
        <v>0.81882056470473397</v>
      </c>
      <c r="BS188" s="50" t="s">
        <v>41</v>
      </c>
      <c r="BT188" s="50" t="s">
        <v>41</v>
      </c>
      <c r="BU188" s="50" t="s">
        <v>41</v>
      </c>
      <c r="BV188" s="50" t="s">
        <v>41</v>
      </c>
      <c r="BW188" s="50" t="s">
        <v>43</v>
      </c>
      <c r="BX188" s="50" t="s">
        <v>43</v>
      </c>
      <c r="BY188" s="50" t="s">
        <v>41</v>
      </c>
      <c r="BZ188" s="50" t="s">
        <v>41</v>
      </c>
    </row>
    <row r="189" spans="1:78" s="50" customFormat="1" x14ac:dyDescent="0.3">
      <c r="A189" s="49">
        <v>14162500</v>
      </c>
      <c r="B189" s="50">
        <v>23772909</v>
      </c>
      <c r="C189" s="50" t="s">
        <v>7</v>
      </c>
      <c r="D189" s="50" t="s">
        <v>322</v>
      </c>
      <c r="E189" s="50" t="s">
        <v>221</v>
      </c>
      <c r="F189" s="65"/>
      <c r="G189" s="51">
        <v>0.79100000000000004</v>
      </c>
      <c r="H189" s="51" t="str">
        <f t="shared" si="119"/>
        <v>G</v>
      </c>
      <c r="I189" s="51" t="str">
        <f t="shared" si="120"/>
        <v>S</v>
      </c>
      <c r="J189" s="51" t="str">
        <f t="shared" si="121"/>
        <v>VG</v>
      </c>
      <c r="K189" s="51" t="str">
        <f t="shared" si="122"/>
        <v>G</v>
      </c>
      <c r="L189" s="52">
        <v>3.0599999999999999E-2</v>
      </c>
      <c r="M189" s="52" t="str">
        <f t="shared" si="123"/>
        <v>VG</v>
      </c>
      <c r="N189" s="51" t="str">
        <f t="shared" si="124"/>
        <v>G</v>
      </c>
      <c r="O189" s="51" t="str">
        <f t="shared" si="125"/>
        <v>G</v>
      </c>
      <c r="P189" s="51" t="str">
        <f t="shared" si="126"/>
        <v>G</v>
      </c>
      <c r="Q189" s="51">
        <v>0.45600000000000002</v>
      </c>
      <c r="R189" s="51" t="str">
        <f t="shared" si="127"/>
        <v>VG</v>
      </c>
      <c r="S189" s="51" t="str">
        <f t="shared" si="128"/>
        <v>G</v>
      </c>
      <c r="T189" s="51" t="str">
        <f t="shared" si="129"/>
        <v>VG</v>
      </c>
      <c r="U189" s="51" t="str">
        <f t="shared" si="130"/>
        <v>VG</v>
      </c>
      <c r="V189" s="51">
        <v>0.82599999999999996</v>
      </c>
      <c r="W189" s="51" t="str">
        <f t="shared" si="131"/>
        <v>G</v>
      </c>
      <c r="X189" s="51" t="str">
        <f t="shared" si="132"/>
        <v>S</v>
      </c>
      <c r="Y189" s="51" t="str">
        <f t="shared" si="133"/>
        <v>G</v>
      </c>
      <c r="Z189" s="51" t="str">
        <f t="shared" si="134"/>
        <v>G</v>
      </c>
      <c r="AA189" s="53">
        <v>0.76488069174801598</v>
      </c>
      <c r="AB189" s="53">
        <v>0.68991725054118203</v>
      </c>
      <c r="AC189" s="53">
        <v>10.1443382784535</v>
      </c>
      <c r="AD189" s="53">
        <v>7.1222258413468396</v>
      </c>
      <c r="AE189" s="53">
        <v>0.484891027192693</v>
      </c>
      <c r="AF189" s="53">
        <v>0.55685074253234002</v>
      </c>
      <c r="AG189" s="53">
        <v>0.81843746163333897</v>
      </c>
      <c r="AH189" s="53">
        <v>0.72999307079166997</v>
      </c>
      <c r="AI189" s="54" t="s">
        <v>41</v>
      </c>
      <c r="AJ189" s="54" t="s">
        <v>42</v>
      </c>
      <c r="AK189" s="54" t="s">
        <v>42</v>
      </c>
      <c r="AL189" s="54" t="s">
        <v>41</v>
      </c>
      <c r="AM189" s="54" t="s">
        <v>43</v>
      </c>
      <c r="AN189" s="54" t="s">
        <v>41</v>
      </c>
      <c r="AO189" s="54" t="s">
        <v>41</v>
      </c>
      <c r="AP189" s="54" t="s">
        <v>42</v>
      </c>
      <c r="AR189" s="55" t="s">
        <v>51</v>
      </c>
      <c r="AS189" s="53">
        <v>0.79347932251418196</v>
      </c>
      <c r="AT189" s="53">
        <v>0.80273521066028797</v>
      </c>
      <c r="AU189" s="53">
        <v>6.4806978964083202</v>
      </c>
      <c r="AV189" s="53">
        <v>5.7980864326347703</v>
      </c>
      <c r="AW189" s="53">
        <v>0.454445461508659</v>
      </c>
      <c r="AX189" s="53">
        <v>0.444145009360357</v>
      </c>
      <c r="AY189" s="53">
        <v>0.82084976638971097</v>
      </c>
      <c r="AZ189" s="53">
        <v>0.82746101549721796</v>
      </c>
      <c r="BA189" s="54" t="s">
        <v>41</v>
      </c>
      <c r="BB189" s="54" t="s">
        <v>43</v>
      </c>
      <c r="BC189" s="54" t="s">
        <v>41</v>
      </c>
      <c r="BD189" s="54" t="s">
        <v>41</v>
      </c>
      <c r="BE189" s="54" t="s">
        <v>43</v>
      </c>
      <c r="BF189" s="54" t="s">
        <v>43</v>
      </c>
      <c r="BG189" s="54" t="s">
        <v>41</v>
      </c>
      <c r="BH189" s="54" t="s">
        <v>41</v>
      </c>
      <c r="BI189" s="50">
        <f t="shared" si="135"/>
        <v>1</v>
      </c>
      <c r="BJ189" s="50" t="s">
        <v>51</v>
      </c>
      <c r="BK189" s="53">
        <v>0.77201057728846201</v>
      </c>
      <c r="BL189" s="53">
        <v>0.78145064939357001</v>
      </c>
      <c r="BM189" s="53">
        <v>8.3086932198694807</v>
      </c>
      <c r="BN189" s="53">
        <v>6.9422442839524603</v>
      </c>
      <c r="BO189" s="53">
        <v>0.47748237947754502</v>
      </c>
      <c r="BP189" s="53">
        <v>0.46749262091120802</v>
      </c>
      <c r="BQ189" s="53">
        <v>0.81530771590621798</v>
      </c>
      <c r="BR189" s="53">
        <v>0.81882056470473397</v>
      </c>
      <c r="BS189" s="50" t="s">
        <v>41</v>
      </c>
      <c r="BT189" s="50" t="s">
        <v>41</v>
      </c>
      <c r="BU189" s="50" t="s">
        <v>41</v>
      </c>
      <c r="BV189" s="50" t="s">
        <v>41</v>
      </c>
      <c r="BW189" s="50" t="s">
        <v>43</v>
      </c>
      <c r="BX189" s="50" t="s">
        <v>43</v>
      </c>
      <c r="BY189" s="50" t="s">
        <v>41</v>
      </c>
      <c r="BZ189" s="50" t="s">
        <v>41</v>
      </c>
    </row>
    <row r="190" spans="1:78" x14ac:dyDescent="0.3">
      <c r="A190" s="1"/>
      <c r="F190" s="122"/>
      <c r="G190" s="7"/>
      <c r="H190" s="7"/>
      <c r="I190" s="7"/>
      <c r="J190" s="7"/>
      <c r="K190" s="7"/>
      <c r="L190" s="58"/>
      <c r="M190" s="58"/>
      <c r="N190" s="7"/>
      <c r="O190" s="7"/>
      <c r="P190" s="7"/>
      <c r="Q190" s="7"/>
      <c r="R190" s="7"/>
      <c r="S190" s="7"/>
      <c r="T190" s="7"/>
      <c r="U190" s="7"/>
      <c r="AA190" s="24"/>
      <c r="AB190" s="24"/>
      <c r="AC190" s="24"/>
      <c r="AD190" s="24"/>
      <c r="AE190" s="24"/>
      <c r="AF190" s="24"/>
      <c r="AG190" s="24"/>
      <c r="AH190" s="24"/>
      <c r="AI190" s="2"/>
      <c r="AJ190" s="2"/>
      <c r="AK190" s="2"/>
      <c r="AL190" s="2"/>
      <c r="AM190" s="2"/>
      <c r="AN190" s="2"/>
      <c r="AO190" s="2"/>
      <c r="AP190" s="2"/>
      <c r="AR190" s="33"/>
      <c r="AS190" s="24"/>
      <c r="AT190" s="24"/>
      <c r="AU190" s="24"/>
      <c r="AV190" s="24"/>
      <c r="AW190" s="24"/>
      <c r="AX190" s="24"/>
      <c r="AY190" s="24"/>
      <c r="AZ190" s="24"/>
      <c r="BA190" s="2"/>
      <c r="BB190" s="2"/>
      <c r="BC190" s="2"/>
      <c r="BD190" s="2"/>
      <c r="BE190" s="2"/>
      <c r="BF190" s="2"/>
      <c r="BG190" s="2"/>
      <c r="BH190" s="2"/>
      <c r="BK190" s="24"/>
      <c r="BL190" s="24"/>
      <c r="BM190" s="24"/>
      <c r="BN190" s="24"/>
      <c r="BO190" s="24"/>
      <c r="BP190" s="24"/>
      <c r="BQ190" s="24"/>
      <c r="BR190" s="24"/>
    </row>
    <row r="191" spans="1:78" s="34" customFormat="1" x14ac:dyDescent="0.3">
      <c r="A191" s="35">
        <v>14163150</v>
      </c>
      <c r="B191" s="34">
        <v>23772857</v>
      </c>
      <c r="C191" s="34" t="s">
        <v>12</v>
      </c>
      <c r="D191" s="34" t="s">
        <v>75</v>
      </c>
      <c r="F191" s="64"/>
      <c r="G191" s="36">
        <v>0.14000000000000001</v>
      </c>
      <c r="H191" s="36" t="str">
        <f>IF(G191&gt;0.8,"VG",IF(G191&gt;0.7,"G",IF(G191&gt;0.45,"S","NS")))</f>
        <v>NS</v>
      </c>
      <c r="I191" s="36">
        <f>AJ191</f>
        <v>0</v>
      </c>
      <c r="J191" s="36">
        <f>BB191</f>
        <v>0</v>
      </c>
      <c r="K191" s="36">
        <f>BT191</f>
        <v>0</v>
      </c>
      <c r="L191" s="37">
        <v>-0.35299999999999998</v>
      </c>
      <c r="M191" s="37" t="str">
        <f>IF(ABS(L191)&lt;5%,"VG",IF(ABS(L191)&lt;10%,"G",IF(ABS(L191)&lt;15%,"S","NS")))</f>
        <v>NS</v>
      </c>
      <c r="N191" s="36">
        <f>AO191</f>
        <v>0</v>
      </c>
      <c r="O191" s="36">
        <f>BD191</f>
        <v>0</v>
      </c>
      <c r="P191" s="36">
        <f>BY191</f>
        <v>0</v>
      </c>
      <c r="Q191" s="36">
        <v>0.72899999999999998</v>
      </c>
      <c r="R191" s="36" t="str">
        <f>IF(Q191&lt;=0.5,"VG",IF(Q191&lt;=0.6,"G",IF(Q191&lt;=0.7,"S","NS")))</f>
        <v>NS</v>
      </c>
      <c r="S191" s="36">
        <f>AN191</f>
        <v>0</v>
      </c>
      <c r="T191" s="36">
        <f>BF191</f>
        <v>0</v>
      </c>
      <c r="U191" s="36">
        <f>BX191</f>
        <v>0</v>
      </c>
      <c r="V191" s="36">
        <v>0.83699999999999997</v>
      </c>
      <c r="W191" s="36" t="str">
        <f>IF(V191&gt;0.85,"VG",IF(V191&gt;0.75,"G",IF(V191&gt;0.6,"S","NS")))</f>
        <v>G</v>
      </c>
      <c r="X191" s="36">
        <f>AP191</f>
        <v>0</v>
      </c>
      <c r="Y191" s="36">
        <f>BH191</f>
        <v>0</v>
      </c>
      <c r="Z191" s="36">
        <f>BZ191</f>
        <v>0</v>
      </c>
      <c r="AA191" s="36"/>
      <c r="AB191" s="37"/>
      <c r="AC191" s="36"/>
      <c r="AD191" s="36"/>
      <c r="AE191" s="36"/>
      <c r="AF191" s="37"/>
      <c r="AG191" s="36"/>
      <c r="AH191" s="36"/>
      <c r="AI191" s="36"/>
      <c r="AJ191" s="37"/>
      <c r="AK191" s="36"/>
      <c r="AL191" s="36"/>
    </row>
    <row r="192" spans="1:78" s="34" customFormat="1" x14ac:dyDescent="0.3">
      <c r="A192" s="35">
        <v>14163900</v>
      </c>
      <c r="B192" s="34">
        <v>23772801</v>
      </c>
      <c r="C192" s="34" t="s">
        <v>13</v>
      </c>
      <c r="D192" s="34" t="s">
        <v>75</v>
      </c>
      <c r="F192" s="64"/>
      <c r="G192" s="36">
        <v>0.23</v>
      </c>
      <c r="H192" s="36" t="str">
        <f>IF(G192&gt;0.8,"VG",IF(G192&gt;0.7,"G",IF(G192&gt;0.45,"S","NS")))</f>
        <v>NS</v>
      </c>
      <c r="I192" s="36">
        <f>AJ192</f>
        <v>0</v>
      </c>
      <c r="J192" s="36">
        <f>BB192</f>
        <v>0</v>
      </c>
      <c r="K192" s="36">
        <f>BT192</f>
        <v>0</v>
      </c>
      <c r="L192" s="37">
        <v>-0.33500000000000002</v>
      </c>
      <c r="M192" s="37" t="str">
        <f>IF(ABS(L192)&lt;5%,"VG",IF(ABS(L192)&lt;10%,"G",IF(ABS(L192)&lt;15%,"S","NS")))</f>
        <v>NS</v>
      </c>
      <c r="N192" s="36">
        <f>AO192</f>
        <v>0</v>
      </c>
      <c r="O192" s="36">
        <f>BD192</f>
        <v>0</v>
      </c>
      <c r="P192" s="36">
        <f>BY192</f>
        <v>0</v>
      </c>
      <c r="Q192" s="36">
        <v>0.71799999999999997</v>
      </c>
      <c r="R192" s="36" t="str">
        <f>IF(Q192&lt;=0.5,"VG",IF(Q192&lt;=0.6,"G",IF(Q192&lt;=0.7,"S","NS")))</f>
        <v>NS</v>
      </c>
      <c r="S192" s="36">
        <f>AN192</f>
        <v>0</v>
      </c>
      <c r="T192" s="36">
        <f>BF192</f>
        <v>0</v>
      </c>
      <c r="U192" s="36">
        <f>BX192</f>
        <v>0</v>
      </c>
      <c r="V192" s="36">
        <v>0.78</v>
      </c>
      <c r="W192" s="36" t="str">
        <f>IF(V192&gt;0.85,"VG",IF(V192&gt;0.75,"G",IF(V192&gt;0.6,"S","NS")))</f>
        <v>G</v>
      </c>
      <c r="X192" s="36">
        <f>AP192</f>
        <v>0</v>
      </c>
      <c r="Y192" s="36">
        <f>BH192</f>
        <v>0</v>
      </c>
      <c r="Z192" s="36">
        <f>BZ192</f>
        <v>0</v>
      </c>
      <c r="AA192" s="36"/>
      <c r="AB192" s="37"/>
      <c r="AC192" s="36"/>
      <c r="AD192" s="36"/>
      <c r="AE192" s="36"/>
      <c r="AF192" s="37"/>
      <c r="AG192" s="36"/>
      <c r="AH192" s="36"/>
      <c r="AI192" s="36"/>
      <c r="AJ192" s="37"/>
      <c r="AK192" s="36"/>
      <c r="AL192" s="36"/>
    </row>
    <row r="193" spans="1:78" s="34" customFormat="1" x14ac:dyDescent="0.3">
      <c r="A193" s="35">
        <v>14164700</v>
      </c>
      <c r="B193" s="34">
        <v>23774369</v>
      </c>
      <c r="C193" s="34" t="s">
        <v>8</v>
      </c>
      <c r="D193" s="34" t="s">
        <v>75</v>
      </c>
      <c r="F193" s="64"/>
      <c r="G193" s="36">
        <v>0.35699999999999998</v>
      </c>
      <c r="H193" s="36" t="str">
        <f>IF(G193&gt;0.8,"VG",IF(G193&gt;0.7,"G",IF(G193&gt;0.45,"S","NS")))</f>
        <v>NS</v>
      </c>
      <c r="I193" s="36" t="str">
        <f>AJ193</f>
        <v>NS</v>
      </c>
      <c r="J193" s="36" t="str">
        <f>BB193</f>
        <v>NS</v>
      </c>
      <c r="K193" s="36" t="str">
        <f>BT193</f>
        <v>NS</v>
      </c>
      <c r="L193" s="37">
        <v>0.60499999999999998</v>
      </c>
      <c r="M193" s="37" t="str">
        <f>IF(ABS(L193)&lt;5%,"VG",IF(ABS(L193)&lt;10%,"G",IF(ABS(L193)&lt;15%,"S","NS")))</f>
        <v>NS</v>
      </c>
      <c r="N193" s="36" t="str">
        <f>AO193</f>
        <v>S</v>
      </c>
      <c r="O193" s="36" t="str">
        <f>BD193</f>
        <v>NS</v>
      </c>
      <c r="P193" s="36" t="str">
        <f>BY193</f>
        <v>NS</v>
      </c>
      <c r="Q193" s="36">
        <v>0.747</v>
      </c>
      <c r="R193" s="36" t="str">
        <f>IF(Q193&lt;=0.5,"VG",IF(Q193&lt;=0.6,"G",IF(Q193&lt;=0.7,"S","NS")))</f>
        <v>NS</v>
      </c>
      <c r="S193" s="36" t="str">
        <f>AN193</f>
        <v>NS</v>
      </c>
      <c r="T193" s="36" t="str">
        <f>BF193</f>
        <v>NS</v>
      </c>
      <c r="U193" s="36" t="str">
        <f>BX193</f>
        <v>NS</v>
      </c>
      <c r="V193" s="36">
        <v>0.70399999999999996</v>
      </c>
      <c r="W193" s="36" t="str">
        <f>IF(V193&gt;0.85,"VG",IF(V193&gt;0.75,"G",IF(V193&gt;0.6,"S","NS")))</f>
        <v>S</v>
      </c>
      <c r="X193" s="36" t="str">
        <f>AP193</f>
        <v>S</v>
      </c>
      <c r="Y193" s="36" t="str">
        <f>BH193</f>
        <v>S</v>
      </c>
      <c r="Z193" s="36" t="str">
        <f>BZ193</f>
        <v>S</v>
      </c>
      <c r="AA193" s="38">
        <v>3.0704881282754101E-2</v>
      </c>
      <c r="AB193" s="38">
        <v>8.4524781993650294E-2</v>
      </c>
      <c r="AC193" s="38">
        <v>57.725781118164299</v>
      </c>
      <c r="AD193" s="38">
        <v>55.898433080474298</v>
      </c>
      <c r="AE193" s="38">
        <v>0.98452786589168995</v>
      </c>
      <c r="AF193" s="38">
        <v>0.956804691672417</v>
      </c>
      <c r="AG193" s="38">
        <v>0.60214454482463797</v>
      </c>
      <c r="AH193" s="38">
        <v>0.63132009052717497</v>
      </c>
      <c r="AI193" s="39" t="s">
        <v>39</v>
      </c>
      <c r="AJ193" s="39" t="s">
        <v>39</v>
      </c>
      <c r="AK193" s="39" t="s">
        <v>39</v>
      </c>
      <c r="AL193" s="39" t="s">
        <v>39</v>
      </c>
      <c r="AM193" s="39" t="s">
        <v>39</v>
      </c>
      <c r="AN193" s="39" t="s">
        <v>39</v>
      </c>
      <c r="AO193" s="39" t="s">
        <v>42</v>
      </c>
      <c r="AP193" s="39" t="s">
        <v>42</v>
      </c>
      <c r="AR193" s="40" t="s">
        <v>52</v>
      </c>
      <c r="AS193" s="38">
        <v>-0.140948274247363</v>
      </c>
      <c r="AT193" s="38">
        <v>-0.122937769553058</v>
      </c>
      <c r="AU193" s="38">
        <v>66.867307385937096</v>
      </c>
      <c r="AV193" s="38">
        <v>66.057230496528703</v>
      </c>
      <c r="AW193" s="38">
        <v>1.0681518029977599</v>
      </c>
      <c r="AX193" s="38">
        <v>1.0596875811073101</v>
      </c>
      <c r="AY193" s="38">
        <v>0.57818284597209202</v>
      </c>
      <c r="AZ193" s="38">
        <v>0.60062178678829903</v>
      </c>
      <c r="BA193" s="39" t="s">
        <v>39</v>
      </c>
      <c r="BB193" s="39" t="s">
        <v>39</v>
      </c>
      <c r="BC193" s="39" t="s">
        <v>39</v>
      </c>
      <c r="BD193" s="39" t="s">
        <v>39</v>
      </c>
      <c r="BE193" s="39" t="s">
        <v>39</v>
      </c>
      <c r="BF193" s="39" t="s">
        <v>39</v>
      </c>
      <c r="BG193" s="39" t="s">
        <v>39</v>
      </c>
      <c r="BH193" s="39" t="s">
        <v>42</v>
      </c>
      <c r="BI193" s="34">
        <f>IF(BJ193=AR193,1,0)</f>
        <v>1</v>
      </c>
      <c r="BJ193" s="34" t="s">
        <v>52</v>
      </c>
      <c r="BK193" s="38">
        <v>-5.9165543784451997E-2</v>
      </c>
      <c r="BL193" s="38">
        <v>-4.1886943092680901E-2</v>
      </c>
      <c r="BM193" s="38">
        <v>61.764911696754098</v>
      </c>
      <c r="BN193" s="38">
        <v>61.151691742809497</v>
      </c>
      <c r="BO193" s="38">
        <v>1.02915768654976</v>
      </c>
      <c r="BP193" s="38">
        <v>1.02072863342452</v>
      </c>
      <c r="BQ193" s="38">
        <v>0.58744030239503198</v>
      </c>
      <c r="BR193" s="38">
        <v>0.61195296299156199</v>
      </c>
      <c r="BS193" s="34" t="s">
        <v>39</v>
      </c>
      <c r="BT193" s="34" t="s">
        <v>39</v>
      </c>
      <c r="BU193" s="34" t="s">
        <v>39</v>
      </c>
      <c r="BV193" s="34" t="s">
        <v>39</v>
      </c>
      <c r="BW193" s="34" t="s">
        <v>39</v>
      </c>
      <c r="BX193" s="34" t="s">
        <v>39</v>
      </c>
      <c r="BY193" s="34" t="s">
        <v>39</v>
      </c>
      <c r="BZ193" s="34" t="s">
        <v>42</v>
      </c>
    </row>
    <row r="194" spans="1:78" s="19" customFormat="1" x14ac:dyDescent="0.3">
      <c r="A194" s="92">
        <v>14164700</v>
      </c>
      <c r="B194" s="19">
        <v>23774369</v>
      </c>
      <c r="C194" s="19" t="s">
        <v>8</v>
      </c>
      <c r="D194" s="19" t="s">
        <v>105</v>
      </c>
      <c r="F194" s="94"/>
      <c r="G194" s="13">
        <v>0.35</v>
      </c>
      <c r="H194" s="13" t="str">
        <f>IF(G194&gt;0.8,"VG",IF(G194&gt;0.7,"G",IF(G194&gt;0.45,"S","NS")))</f>
        <v>NS</v>
      </c>
      <c r="I194" s="13" t="str">
        <f>AJ194</f>
        <v>NS</v>
      </c>
      <c r="J194" s="13" t="str">
        <f>BB194</f>
        <v>NS</v>
      </c>
      <c r="K194" s="13" t="str">
        <f>BT194</f>
        <v>NS</v>
      </c>
      <c r="L194" s="14">
        <v>0.61</v>
      </c>
      <c r="M194" s="14" t="str">
        <f>IF(ABS(L194)&lt;5%,"VG",IF(ABS(L194)&lt;10%,"G",IF(ABS(L194)&lt;15%,"S","NS")))</f>
        <v>NS</v>
      </c>
      <c r="N194" s="13" t="str">
        <f>AO194</f>
        <v>S</v>
      </c>
      <c r="O194" s="13" t="str">
        <f>BD194</f>
        <v>NS</v>
      </c>
      <c r="P194" s="13" t="str">
        <f>BY194</f>
        <v>NS</v>
      </c>
      <c r="Q194" s="13">
        <v>0.747</v>
      </c>
      <c r="R194" s="13" t="str">
        <f>IF(Q194&lt;=0.5,"VG",IF(Q194&lt;=0.6,"G",IF(Q194&lt;=0.7,"S","NS")))</f>
        <v>NS</v>
      </c>
      <c r="S194" s="13" t="str">
        <f>AN194</f>
        <v>NS</v>
      </c>
      <c r="T194" s="13" t="str">
        <f>BF194</f>
        <v>NS</v>
      </c>
      <c r="U194" s="13" t="str">
        <f>BX194</f>
        <v>NS</v>
      </c>
      <c r="V194" s="13">
        <v>0.73</v>
      </c>
      <c r="W194" s="13" t="str">
        <f>IF(V194&gt;0.85,"VG",IF(V194&gt;0.75,"G",IF(V194&gt;0.6,"S","NS")))</f>
        <v>S</v>
      </c>
      <c r="X194" s="13" t="str">
        <f>AP194</f>
        <v>S</v>
      </c>
      <c r="Y194" s="13" t="str">
        <f>BH194</f>
        <v>S</v>
      </c>
      <c r="Z194" s="13" t="str">
        <f>BZ194</f>
        <v>S</v>
      </c>
      <c r="AA194" s="22">
        <v>3.0704881282754101E-2</v>
      </c>
      <c r="AB194" s="22">
        <v>8.4524781993650294E-2</v>
      </c>
      <c r="AC194" s="22">
        <v>57.725781118164299</v>
      </c>
      <c r="AD194" s="22">
        <v>55.898433080474298</v>
      </c>
      <c r="AE194" s="22">
        <v>0.98452786589168995</v>
      </c>
      <c r="AF194" s="22">
        <v>0.956804691672417</v>
      </c>
      <c r="AG194" s="22">
        <v>0.60214454482463797</v>
      </c>
      <c r="AH194" s="22">
        <v>0.63132009052717497</v>
      </c>
      <c r="AI194" s="25" t="s">
        <v>39</v>
      </c>
      <c r="AJ194" s="25" t="s">
        <v>39</v>
      </c>
      <c r="AK194" s="25" t="s">
        <v>39</v>
      </c>
      <c r="AL194" s="25" t="s">
        <v>39</v>
      </c>
      <c r="AM194" s="25" t="s">
        <v>39</v>
      </c>
      <c r="AN194" s="25" t="s">
        <v>39</v>
      </c>
      <c r="AO194" s="25" t="s">
        <v>42</v>
      </c>
      <c r="AP194" s="25" t="s">
        <v>42</v>
      </c>
      <c r="AR194" s="95" t="s">
        <v>52</v>
      </c>
      <c r="AS194" s="22">
        <v>-0.140948274247363</v>
      </c>
      <c r="AT194" s="22">
        <v>-0.122937769553058</v>
      </c>
      <c r="AU194" s="22">
        <v>66.867307385937096</v>
      </c>
      <c r="AV194" s="22">
        <v>66.057230496528703</v>
      </c>
      <c r="AW194" s="22">
        <v>1.0681518029977599</v>
      </c>
      <c r="AX194" s="22">
        <v>1.0596875811073101</v>
      </c>
      <c r="AY194" s="22">
        <v>0.57818284597209202</v>
      </c>
      <c r="AZ194" s="22">
        <v>0.60062178678829903</v>
      </c>
      <c r="BA194" s="25" t="s">
        <v>39</v>
      </c>
      <c r="BB194" s="25" t="s">
        <v>39</v>
      </c>
      <c r="BC194" s="25" t="s">
        <v>39</v>
      </c>
      <c r="BD194" s="25" t="s">
        <v>39</v>
      </c>
      <c r="BE194" s="25" t="s">
        <v>39</v>
      </c>
      <c r="BF194" s="25" t="s">
        <v>39</v>
      </c>
      <c r="BG194" s="25" t="s">
        <v>39</v>
      </c>
      <c r="BH194" s="25" t="s">
        <v>42</v>
      </c>
      <c r="BI194" s="19">
        <f>IF(BJ194=AR194,1,0)</f>
        <v>1</v>
      </c>
      <c r="BJ194" s="19" t="s">
        <v>52</v>
      </c>
      <c r="BK194" s="22">
        <v>-5.9165543784451997E-2</v>
      </c>
      <c r="BL194" s="22">
        <v>-4.1886943092680901E-2</v>
      </c>
      <c r="BM194" s="22">
        <v>61.764911696754098</v>
      </c>
      <c r="BN194" s="22">
        <v>61.151691742809497</v>
      </c>
      <c r="BO194" s="22">
        <v>1.02915768654976</v>
      </c>
      <c r="BP194" s="22">
        <v>1.02072863342452</v>
      </c>
      <c r="BQ194" s="22">
        <v>0.58744030239503198</v>
      </c>
      <c r="BR194" s="22">
        <v>0.61195296299156199</v>
      </c>
      <c r="BS194" s="19" t="s">
        <v>39</v>
      </c>
      <c r="BT194" s="19" t="s">
        <v>39</v>
      </c>
      <c r="BU194" s="19" t="s">
        <v>39</v>
      </c>
      <c r="BV194" s="19" t="s">
        <v>39</v>
      </c>
      <c r="BW194" s="19" t="s">
        <v>39</v>
      </c>
      <c r="BX194" s="19" t="s">
        <v>39</v>
      </c>
      <c r="BY194" s="19" t="s">
        <v>39</v>
      </c>
      <c r="BZ194" s="19" t="s">
        <v>42</v>
      </c>
    </row>
    <row r="195" spans="1:78" x14ac:dyDescent="0.3">
      <c r="A195" s="1"/>
      <c r="F195" s="122"/>
      <c r="G195" s="7"/>
      <c r="H195" s="7"/>
      <c r="I195" s="7"/>
      <c r="J195" s="7"/>
      <c r="K195" s="7"/>
      <c r="L195" s="58"/>
      <c r="M195" s="58"/>
      <c r="N195" s="7"/>
      <c r="O195" s="7"/>
      <c r="P195" s="7"/>
      <c r="Q195" s="7"/>
      <c r="R195" s="7"/>
      <c r="S195" s="7"/>
      <c r="T195" s="7"/>
      <c r="U195" s="7"/>
      <c r="AA195" s="24"/>
      <c r="AB195" s="24"/>
      <c r="AC195" s="24"/>
      <c r="AD195" s="24"/>
      <c r="AE195" s="24"/>
      <c r="AF195" s="24"/>
      <c r="AG195" s="24"/>
      <c r="AH195" s="24"/>
      <c r="AI195" s="2"/>
      <c r="AJ195" s="2"/>
      <c r="AK195" s="2"/>
      <c r="AL195" s="2"/>
      <c r="AM195" s="2"/>
      <c r="AN195" s="2"/>
      <c r="AO195" s="2"/>
      <c r="AP195" s="2"/>
      <c r="AR195" s="33"/>
      <c r="AS195" s="24"/>
      <c r="AT195" s="24"/>
      <c r="AU195" s="24"/>
      <c r="AV195" s="24"/>
      <c r="AW195" s="24"/>
      <c r="AX195" s="24"/>
      <c r="AY195" s="24"/>
      <c r="AZ195" s="24"/>
      <c r="BA195" s="2"/>
      <c r="BB195" s="2"/>
      <c r="BC195" s="2"/>
      <c r="BD195" s="2"/>
      <c r="BE195" s="2"/>
      <c r="BF195" s="2"/>
      <c r="BG195" s="2"/>
      <c r="BH195" s="2"/>
      <c r="BK195" s="24"/>
      <c r="BL195" s="24"/>
      <c r="BM195" s="24"/>
      <c r="BN195" s="24"/>
      <c r="BO195" s="24"/>
      <c r="BP195" s="24"/>
      <c r="BQ195" s="24"/>
      <c r="BR195" s="24"/>
    </row>
    <row r="196" spans="1:78" s="50" customFormat="1" x14ac:dyDescent="0.3">
      <c r="A196" s="49">
        <v>14164900</v>
      </c>
      <c r="B196" s="50">
        <v>23772751</v>
      </c>
      <c r="C196" s="50" t="s">
        <v>9</v>
      </c>
      <c r="D196" s="50" t="s">
        <v>75</v>
      </c>
      <c r="F196" s="64"/>
      <c r="G196" s="51">
        <v>0.77100000000000002</v>
      </c>
      <c r="H196" s="51" t="str">
        <f t="shared" ref="H196:H231" si="136">IF(G196&gt;0.8,"VG",IF(G196&gt;0.7,"G",IF(G196&gt;0.45,"S","NS")))</f>
        <v>G</v>
      </c>
      <c r="I196" s="51" t="str">
        <f t="shared" ref="I196:I231" si="137">AJ196</f>
        <v>G</v>
      </c>
      <c r="J196" s="51" t="str">
        <f t="shared" ref="J196:J231" si="138">BB196</f>
        <v>VG</v>
      </c>
      <c r="K196" s="51" t="str">
        <f t="shared" ref="K196:K231" si="139">BT196</f>
        <v>VG</v>
      </c>
      <c r="L196" s="52">
        <v>-1.7000000000000001E-2</v>
      </c>
      <c r="M196" s="52" t="str">
        <f t="shared" ref="M196:M231" si="140">IF(ABS(L196)&lt;5%,"VG",IF(ABS(L196)&lt;10%,"G",IF(ABS(L196)&lt;15%,"S","NS")))</f>
        <v>VG</v>
      </c>
      <c r="N196" s="51" t="str">
        <f t="shared" ref="N196:N231" si="141">AO196</f>
        <v>G</v>
      </c>
      <c r="O196" s="51" t="str">
        <f t="shared" ref="O196:O231" si="142">BD196</f>
        <v>VG</v>
      </c>
      <c r="P196" s="51" t="str">
        <f t="shared" ref="P196:P231" si="143">BY196</f>
        <v>G</v>
      </c>
      <c r="Q196" s="51">
        <v>0.47699999999999998</v>
      </c>
      <c r="R196" s="51" t="str">
        <f t="shared" ref="R196:R231" si="144">IF(Q196&lt;=0.5,"VG",IF(Q196&lt;=0.6,"G",IF(Q196&lt;=0.7,"S","NS")))</f>
        <v>VG</v>
      </c>
      <c r="S196" s="51" t="str">
        <f t="shared" ref="S196:S231" si="145">AN196</f>
        <v>VG</v>
      </c>
      <c r="T196" s="51" t="str">
        <f t="shared" ref="T196:T231" si="146">BF196</f>
        <v>VG</v>
      </c>
      <c r="U196" s="51" t="str">
        <f t="shared" ref="U196:U231" si="147">BX196</f>
        <v>VG</v>
      </c>
      <c r="V196" s="51">
        <v>0.79300000000000004</v>
      </c>
      <c r="W196" s="51" t="str">
        <f t="shared" ref="W196:W231" si="148">IF(V196&gt;0.85,"VG",IF(V196&gt;0.75,"G",IF(V196&gt;0.6,"S","NS")))</f>
        <v>G</v>
      </c>
      <c r="X196" s="51" t="str">
        <f t="shared" ref="X196:X231" si="149">AP196</f>
        <v>G</v>
      </c>
      <c r="Y196" s="51" t="str">
        <f t="shared" ref="Y196:Y231" si="150">BH196</f>
        <v>VG</v>
      </c>
      <c r="Z196" s="51" t="str">
        <f t="shared" ref="Z196:Z231" si="151">BZ196</f>
        <v>G</v>
      </c>
      <c r="AA196" s="53">
        <v>0.82957537734731002</v>
      </c>
      <c r="AB196" s="53">
        <v>0.770017181523593</v>
      </c>
      <c r="AC196" s="53">
        <v>4.1945904485044201</v>
      </c>
      <c r="AD196" s="53">
        <v>1.60133556975805</v>
      </c>
      <c r="AE196" s="53">
        <v>0.41282517201920899</v>
      </c>
      <c r="AF196" s="53">
        <v>0.47956523902010201</v>
      </c>
      <c r="AG196" s="53">
        <v>0.83981224617125405</v>
      </c>
      <c r="AH196" s="53">
        <v>0.77168278397218004</v>
      </c>
      <c r="AI196" s="54" t="s">
        <v>43</v>
      </c>
      <c r="AJ196" s="54" t="s">
        <v>41</v>
      </c>
      <c r="AK196" s="54" t="s">
        <v>43</v>
      </c>
      <c r="AL196" s="54" t="s">
        <v>43</v>
      </c>
      <c r="AM196" s="54" t="s">
        <v>43</v>
      </c>
      <c r="AN196" s="54" t="s">
        <v>43</v>
      </c>
      <c r="AO196" s="54" t="s">
        <v>41</v>
      </c>
      <c r="AP196" s="54" t="s">
        <v>41</v>
      </c>
      <c r="AR196" s="55" t="s">
        <v>53</v>
      </c>
      <c r="AS196" s="53">
        <v>0.84535320975234196</v>
      </c>
      <c r="AT196" s="53">
        <v>0.852362033202411</v>
      </c>
      <c r="AU196" s="53">
        <v>0.65503642042571297</v>
      </c>
      <c r="AV196" s="53">
        <v>0.70929549035220396</v>
      </c>
      <c r="AW196" s="53">
        <v>0.39325156102380399</v>
      </c>
      <c r="AX196" s="53">
        <v>0.38423686288224501</v>
      </c>
      <c r="AY196" s="53">
        <v>0.84908178687649805</v>
      </c>
      <c r="AZ196" s="53">
        <v>0.85623492331974904</v>
      </c>
      <c r="BA196" s="54" t="s">
        <v>43</v>
      </c>
      <c r="BB196" s="54" t="s">
        <v>43</v>
      </c>
      <c r="BC196" s="54" t="s">
        <v>43</v>
      </c>
      <c r="BD196" s="54" t="s">
        <v>43</v>
      </c>
      <c r="BE196" s="54" t="s">
        <v>43</v>
      </c>
      <c r="BF196" s="54" t="s">
        <v>43</v>
      </c>
      <c r="BG196" s="54" t="s">
        <v>41</v>
      </c>
      <c r="BH196" s="54" t="s">
        <v>43</v>
      </c>
      <c r="BI196" s="50">
        <f t="shared" ref="BI196:BI231" si="152">IF(BJ196=AR196,1,0)</f>
        <v>1</v>
      </c>
      <c r="BJ196" s="50" t="s">
        <v>53</v>
      </c>
      <c r="BK196" s="53">
        <v>0.83149852870428698</v>
      </c>
      <c r="BL196" s="53">
        <v>0.840051780765255</v>
      </c>
      <c r="BM196" s="53">
        <v>2.4536945846266698</v>
      </c>
      <c r="BN196" s="53">
        <v>1.8573873082821999</v>
      </c>
      <c r="BO196" s="53">
        <v>0.41048930716367399</v>
      </c>
      <c r="BP196" s="53">
        <v>0.39993526880577102</v>
      </c>
      <c r="BQ196" s="53">
        <v>0.83515826593662201</v>
      </c>
      <c r="BR196" s="53">
        <v>0.84255161739777595</v>
      </c>
      <c r="BS196" s="50" t="s">
        <v>43</v>
      </c>
      <c r="BT196" s="50" t="s">
        <v>43</v>
      </c>
      <c r="BU196" s="50" t="s">
        <v>43</v>
      </c>
      <c r="BV196" s="50" t="s">
        <v>43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14164900</v>
      </c>
      <c r="B197" s="50">
        <v>23772751</v>
      </c>
      <c r="C197" s="50" t="s">
        <v>9</v>
      </c>
      <c r="D197" s="50" t="s">
        <v>78</v>
      </c>
      <c r="F197" s="64"/>
      <c r="G197" s="51">
        <v>0.76</v>
      </c>
      <c r="H197" s="51" t="str">
        <f t="shared" si="136"/>
        <v>G</v>
      </c>
      <c r="I197" s="51" t="str">
        <f t="shared" si="137"/>
        <v>G</v>
      </c>
      <c r="J197" s="51" t="str">
        <f t="shared" si="138"/>
        <v>VG</v>
      </c>
      <c r="K197" s="51" t="str">
        <f t="shared" si="139"/>
        <v>VG</v>
      </c>
      <c r="L197" s="52">
        <v>-1.9E-2</v>
      </c>
      <c r="M197" s="52" t="str">
        <f t="shared" si="140"/>
        <v>VG</v>
      </c>
      <c r="N197" s="51" t="str">
        <f t="shared" si="141"/>
        <v>G</v>
      </c>
      <c r="O197" s="51" t="str">
        <f t="shared" si="142"/>
        <v>VG</v>
      </c>
      <c r="P197" s="51" t="str">
        <f t="shared" si="143"/>
        <v>G</v>
      </c>
      <c r="Q197" s="51">
        <v>0.49</v>
      </c>
      <c r="R197" s="51" t="str">
        <f t="shared" si="144"/>
        <v>VG</v>
      </c>
      <c r="S197" s="51" t="str">
        <f t="shared" si="145"/>
        <v>VG</v>
      </c>
      <c r="T197" s="51" t="str">
        <f t="shared" si="146"/>
        <v>VG</v>
      </c>
      <c r="U197" s="51" t="str">
        <f t="shared" si="147"/>
        <v>VG</v>
      </c>
      <c r="V197" s="51">
        <v>0.79300000000000004</v>
      </c>
      <c r="W197" s="51" t="str">
        <f t="shared" si="148"/>
        <v>G</v>
      </c>
      <c r="X197" s="51" t="str">
        <f t="shared" si="149"/>
        <v>G</v>
      </c>
      <c r="Y197" s="51" t="str">
        <f t="shared" si="150"/>
        <v>VG</v>
      </c>
      <c r="Z197" s="51" t="str">
        <f t="shared" si="151"/>
        <v>G</v>
      </c>
      <c r="AA197" s="53">
        <v>0.82957537734731002</v>
      </c>
      <c r="AB197" s="53">
        <v>0.770017181523593</v>
      </c>
      <c r="AC197" s="53">
        <v>4.1945904485044201</v>
      </c>
      <c r="AD197" s="53">
        <v>1.60133556975805</v>
      </c>
      <c r="AE197" s="53">
        <v>0.41282517201920899</v>
      </c>
      <c r="AF197" s="53">
        <v>0.47956523902010201</v>
      </c>
      <c r="AG197" s="53">
        <v>0.83981224617125405</v>
      </c>
      <c r="AH197" s="53">
        <v>0.77168278397218004</v>
      </c>
      <c r="AI197" s="54" t="s">
        <v>43</v>
      </c>
      <c r="AJ197" s="54" t="s">
        <v>41</v>
      </c>
      <c r="AK197" s="54" t="s">
        <v>43</v>
      </c>
      <c r="AL197" s="54" t="s">
        <v>43</v>
      </c>
      <c r="AM197" s="54" t="s">
        <v>43</v>
      </c>
      <c r="AN197" s="54" t="s">
        <v>43</v>
      </c>
      <c r="AO197" s="54" t="s">
        <v>41</v>
      </c>
      <c r="AP197" s="54" t="s">
        <v>41</v>
      </c>
      <c r="AR197" s="55" t="s">
        <v>53</v>
      </c>
      <c r="AS197" s="53">
        <v>0.84535320975234196</v>
      </c>
      <c r="AT197" s="53">
        <v>0.852362033202411</v>
      </c>
      <c r="AU197" s="53">
        <v>0.65503642042571297</v>
      </c>
      <c r="AV197" s="53">
        <v>0.70929549035220396</v>
      </c>
      <c r="AW197" s="53">
        <v>0.39325156102380399</v>
      </c>
      <c r="AX197" s="53">
        <v>0.38423686288224501</v>
      </c>
      <c r="AY197" s="53">
        <v>0.84908178687649805</v>
      </c>
      <c r="AZ197" s="53">
        <v>0.85623492331974904</v>
      </c>
      <c r="BA197" s="54" t="s">
        <v>43</v>
      </c>
      <c r="BB197" s="54" t="s">
        <v>43</v>
      </c>
      <c r="BC197" s="54" t="s">
        <v>43</v>
      </c>
      <c r="BD197" s="54" t="s">
        <v>43</v>
      </c>
      <c r="BE197" s="54" t="s">
        <v>43</v>
      </c>
      <c r="BF197" s="54" t="s">
        <v>43</v>
      </c>
      <c r="BG197" s="54" t="s">
        <v>41</v>
      </c>
      <c r="BH197" s="54" t="s">
        <v>43</v>
      </c>
      <c r="BI197" s="50">
        <f t="shared" si="152"/>
        <v>1</v>
      </c>
      <c r="BJ197" s="50" t="s">
        <v>53</v>
      </c>
      <c r="BK197" s="53">
        <v>0.83149852870428698</v>
      </c>
      <c r="BL197" s="53">
        <v>0.840051780765255</v>
      </c>
      <c r="BM197" s="53">
        <v>2.4536945846266698</v>
      </c>
      <c r="BN197" s="53">
        <v>1.8573873082821999</v>
      </c>
      <c r="BO197" s="53">
        <v>0.41048930716367399</v>
      </c>
      <c r="BP197" s="53">
        <v>0.39993526880577102</v>
      </c>
      <c r="BQ197" s="53">
        <v>0.83515826593662201</v>
      </c>
      <c r="BR197" s="53">
        <v>0.84255161739777595</v>
      </c>
      <c r="BS197" s="50" t="s">
        <v>43</v>
      </c>
      <c r="BT197" s="50" t="s">
        <v>43</v>
      </c>
      <c r="BU197" s="50" t="s">
        <v>43</v>
      </c>
      <c r="BV197" s="50" t="s">
        <v>43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14164900</v>
      </c>
      <c r="B198" s="50">
        <v>23772751</v>
      </c>
      <c r="C198" s="50" t="s">
        <v>9</v>
      </c>
      <c r="D198" s="50" t="s">
        <v>79</v>
      </c>
      <c r="F198" s="64"/>
      <c r="G198" s="51">
        <v>0.74</v>
      </c>
      <c r="H198" s="51" t="str">
        <f t="shared" si="136"/>
        <v>G</v>
      </c>
      <c r="I198" s="51" t="str">
        <f t="shared" si="137"/>
        <v>G</v>
      </c>
      <c r="J198" s="51" t="str">
        <f t="shared" si="138"/>
        <v>VG</v>
      </c>
      <c r="K198" s="51" t="str">
        <f t="shared" si="139"/>
        <v>VG</v>
      </c>
      <c r="L198" s="52">
        <v>-8.0000000000000002E-3</v>
      </c>
      <c r="M198" s="52" t="str">
        <f t="shared" si="140"/>
        <v>VG</v>
      </c>
      <c r="N198" s="51" t="str">
        <f t="shared" si="141"/>
        <v>G</v>
      </c>
      <c r="O198" s="51" t="str">
        <f t="shared" si="142"/>
        <v>VG</v>
      </c>
      <c r="P198" s="51" t="str">
        <f t="shared" si="143"/>
        <v>G</v>
      </c>
      <c r="Q198" s="51">
        <v>0.51</v>
      </c>
      <c r="R198" s="51" t="str">
        <f t="shared" si="144"/>
        <v>G</v>
      </c>
      <c r="S198" s="51" t="str">
        <f t="shared" si="145"/>
        <v>VG</v>
      </c>
      <c r="T198" s="51" t="str">
        <f t="shared" si="146"/>
        <v>VG</v>
      </c>
      <c r="U198" s="51" t="str">
        <f t="shared" si="147"/>
        <v>VG</v>
      </c>
      <c r="V198" s="51">
        <v>0.82</v>
      </c>
      <c r="W198" s="51" t="str">
        <f t="shared" si="148"/>
        <v>G</v>
      </c>
      <c r="X198" s="51" t="str">
        <f t="shared" si="149"/>
        <v>G</v>
      </c>
      <c r="Y198" s="51" t="str">
        <f t="shared" si="150"/>
        <v>VG</v>
      </c>
      <c r="Z198" s="51" t="str">
        <f t="shared" si="151"/>
        <v>G</v>
      </c>
      <c r="AA198" s="53">
        <v>0.82957537734731002</v>
      </c>
      <c r="AB198" s="53">
        <v>0.770017181523593</v>
      </c>
      <c r="AC198" s="53">
        <v>4.1945904485044201</v>
      </c>
      <c r="AD198" s="53">
        <v>1.60133556975805</v>
      </c>
      <c r="AE198" s="53">
        <v>0.41282517201920899</v>
      </c>
      <c r="AF198" s="53">
        <v>0.47956523902010201</v>
      </c>
      <c r="AG198" s="53">
        <v>0.83981224617125405</v>
      </c>
      <c r="AH198" s="53">
        <v>0.77168278397218004</v>
      </c>
      <c r="AI198" s="54" t="s">
        <v>43</v>
      </c>
      <c r="AJ198" s="54" t="s">
        <v>41</v>
      </c>
      <c r="AK198" s="54" t="s">
        <v>43</v>
      </c>
      <c r="AL198" s="54" t="s">
        <v>43</v>
      </c>
      <c r="AM198" s="54" t="s">
        <v>43</v>
      </c>
      <c r="AN198" s="54" t="s">
        <v>43</v>
      </c>
      <c r="AO198" s="54" t="s">
        <v>41</v>
      </c>
      <c r="AP198" s="54" t="s">
        <v>41</v>
      </c>
      <c r="AR198" s="55" t="s">
        <v>53</v>
      </c>
      <c r="AS198" s="53">
        <v>0.84535320975234196</v>
      </c>
      <c r="AT198" s="53">
        <v>0.852362033202411</v>
      </c>
      <c r="AU198" s="53">
        <v>0.65503642042571297</v>
      </c>
      <c r="AV198" s="53">
        <v>0.70929549035220396</v>
      </c>
      <c r="AW198" s="53">
        <v>0.39325156102380399</v>
      </c>
      <c r="AX198" s="53">
        <v>0.38423686288224501</v>
      </c>
      <c r="AY198" s="53">
        <v>0.84908178687649805</v>
      </c>
      <c r="AZ198" s="53">
        <v>0.85623492331974904</v>
      </c>
      <c r="BA198" s="54" t="s">
        <v>43</v>
      </c>
      <c r="BB198" s="54" t="s">
        <v>43</v>
      </c>
      <c r="BC198" s="54" t="s">
        <v>43</v>
      </c>
      <c r="BD198" s="54" t="s">
        <v>43</v>
      </c>
      <c r="BE198" s="54" t="s">
        <v>43</v>
      </c>
      <c r="BF198" s="54" t="s">
        <v>43</v>
      </c>
      <c r="BG198" s="54" t="s">
        <v>41</v>
      </c>
      <c r="BH198" s="54" t="s">
        <v>43</v>
      </c>
      <c r="BI198" s="50">
        <f t="shared" si="152"/>
        <v>1</v>
      </c>
      <c r="BJ198" s="50" t="s">
        <v>53</v>
      </c>
      <c r="BK198" s="53">
        <v>0.83149852870428698</v>
      </c>
      <c r="BL198" s="53">
        <v>0.840051780765255</v>
      </c>
      <c r="BM198" s="53">
        <v>2.4536945846266698</v>
      </c>
      <c r="BN198" s="53">
        <v>1.8573873082821999</v>
      </c>
      <c r="BO198" s="53">
        <v>0.41048930716367399</v>
      </c>
      <c r="BP198" s="53">
        <v>0.39993526880577102</v>
      </c>
      <c r="BQ198" s="53">
        <v>0.83515826593662201</v>
      </c>
      <c r="BR198" s="53">
        <v>0.84255161739777595</v>
      </c>
      <c r="BS198" s="50" t="s">
        <v>43</v>
      </c>
      <c r="BT198" s="50" t="s">
        <v>43</v>
      </c>
      <c r="BU198" s="50" t="s">
        <v>43</v>
      </c>
      <c r="BV198" s="50" t="s">
        <v>43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14164900</v>
      </c>
      <c r="B199" s="50">
        <v>23772751</v>
      </c>
      <c r="C199" s="50" t="s">
        <v>9</v>
      </c>
      <c r="D199" s="50" t="s">
        <v>80</v>
      </c>
      <c r="F199" s="64"/>
      <c r="G199" s="51">
        <v>0.75</v>
      </c>
      <c r="H199" s="51" t="str">
        <f t="shared" si="136"/>
        <v>G</v>
      </c>
      <c r="I199" s="51" t="str">
        <f t="shared" si="137"/>
        <v>G</v>
      </c>
      <c r="J199" s="51" t="str">
        <f t="shared" si="138"/>
        <v>VG</v>
      </c>
      <c r="K199" s="51" t="str">
        <f t="shared" si="139"/>
        <v>VG</v>
      </c>
      <c r="L199" s="52">
        <v>-7.0000000000000001E-3</v>
      </c>
      <c r="M199" s="52" t="str">
        <f t="shared" si="140"/>
        <v>VG</v>
      </c>
      <c r="N199" s="51" t="str">
        <f t="shared" si="141"/>
        <v>G</v>
      </c>
      <c r="O199" s="51" t="str">
        <f t="shared" si="142"/>
        <v>VG</v>
      </c>
      <c r="P199" s="51" t="str">
        <f t="shared" si="143"/>
        <v>G</v>
      </c>
      <c r="Q199" s="51">
        <v>0.5</v>
      </c>
      <c r="R199" s="51" t="str">
        <f t="shared" si="144"/>
        <v>VG</v>
      </c>
      <c r="S199" s="51" t="str">
        <f t="shared" si="145"/>
        <v>VG</v>
      </c>
      <c r="T199" s="51" t="str">
        <f t="shared" si="146"/>
        <v>VG</v>
      </c>
      <c r="U199" s="51" t="str">
        <f t="shared" si="147"/>
        <v>VG</v>
      </c>
      <c r="V199" s="51">
        <v>0.78</v>
      </c>
      <c r="W199" s="51" t="str">
        <f t="shared" si="148"/>
        <v>G</v>
      </c>
      <c r="X199" s="51" t="str">
        <f t="shared" si="149"/>
        <v>G</v>
      </c>
      <c r="Y199" s="51" t="str">
        <f t="shared" si="150"/>
        <v>VG</v>
      </c>
      <c r="Z199" s="51" t="str">
        <f t="shared" si="151"/>
        <v>G</v>
      </c>
      <c r="AA199" s="53">
        <v>0.82957537734731002</v>
      </c>
      <c r="AB199" s="53">
        <v>0.770017181523593</v>
      </c>
      <c r="AC199" s="53">
        <v>4.1945904485044201</v>
      </c>
      <c r="AD199" s="53">
        <v>1.60133556975805</v>
      </c>
      <c r="AE199" s="53">
        <v>0.41282517201920899</v>
      </c>
      <c r="AF199" s="53">
        <v>0.47956523902010201</v>
      </c>
      <c r="AG199" s="53">
        <v>0.83981224617125405</v>
      </c>
      <c r="AH199" s="53">
        <v>0.77168278397218004</v>
      </c>
      <c r="AI199" s="54" t="s">
        <v>43</v>
      </c>
      <c r="AJ199" s="54" t="s">
        <v>41</v>
      </c>
      <c r="AK199" s="54" t="s">
        <v>43</v>
      </c>
      <c r="AL199" s="54" t="s">
        <v>43</v>
      </c>
      <c r="AM199" s="54" t="s">
        <v>43</v>
      </c>
      <c r="AN199" s="54" t="s">
        <v>43</v>
      </c>
      <c r="AO199" s="54" t="s">
        <v>41</v>
      </c>
      <c r="AP199" s="54" t="s">
        <v>41</v>
      </c>
      <c r="AR199" s="55" t="s">
        <v>53</v>
      </c>
      <c r="AS199" s="53">
        <v>0.84535320975234196</v>
      </c>
      <c r="AT199" s="53">
        <v>0.852362033202411</v>
      </c>
      <c r="AU199" s="53">
        <v>0.65503642042571297</v>
      </c>
      <c r="AV199" s="53">
        <v>0.70929549035220396</v>
      </c>
      <c r="AW199" s="53">
        <v>0.39325156102380399</v>
      </c>
      <c r="AX199" s="53">
        <v>0.38423686288224501</v>
      </c>
      <c r="AY199" s="53">
        <v>0.84908178687649805</v>
      </c>
      <c r="AZ199" s="53">
        <v>0.85623492331974904</v>
      </c>
      <c r="BA199" s="54" t="s">
        <v>43</v>
      </c>
      <c r="BB199" s="54" t="s">
        <v>43</v>
      </c>
      <c r="BC199" s="54" t="s">
        <v>43</v>
      </c>
      <c r="BD199" s="54" t="s">
        <v>43</v>
      </c>
      <c r="BE199" s="54" t="s">
        <v>43</v>
      </c>
      <c r="BF199" s="54" t="s">
        <v>43</v>
      </c>
      <c r="BG199" s="54" t="s">
        <v>41</v>
      </c>
      <c r="BH199" s="54" t="s">
        <v>43</v>
      </c>
      <c r="BI199" s="50">
        <f t="shared" si="152"/>
        <v>1</v>
      </c>
      <c r="BJ199" s="50" t="s">
        <v>53</v>
      </c>
      <c r="BK199" s="53">
        <v>0.83149852870428698</v>
      </c>
      <c r="BL199" s="53">
        <v>0.840051780765255</v>
      </c>
      <c r="BM199" s="53">
        <v>2.4536945846266698</v>
      </c>
      <c r="BN199" s="53">
        <v>1.8573873082821999</v>
      </c>
      <c r="BO199" s="53">
        <v>0.41048930716367399</v>
      </c>
      <c r="BP199" s="53">
        <v>0.39993526880577102</v>
      </c>
      <c r="BQ199" s="53">
        <v>0.83515826593662201</v>
      </c>
      <c r="BR199" s="53">
        <v>0.84255161739777595</v>
      </c>
      <c r="BS199" s="50" t="s">
        <v>43</v>
      </c>
      <c r="BT199" s="50" t="s">
        <v>43</v>
      </c>
      <c r="BU199" s="50" t="s">
        <v>43</v>
      </c>
      <c r="BV199" s="50" t="s">
        <v>43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s="50" customFormat="1" x14ac:dyDescent="0.3">
      <c r="A200" s="49">
        <v>14164900</v>
      </c>
      <c r="B200" s="50">
        <v>23772751</v>
      </c>
      <c r="C200" s="50" t="s">
        <v>9</v>
      </c>
      <c r="D200" s="69">
        <v>44181</v>
      </c>
      <c r="E200" s="69"/>
      <c r="F200" s="64"/>
      <c r="G200" s="51">
        <v>0.69</v>
      </c>
      <c r="H200" s="51" t="str">
        <f t="shared" si="136"/>
        <v>S</v>
      </c>
      <c r="I200" s="51" t="str">
        <f t="shared" si="137"/>
        <v>G</v>
      </c>
      <c r="J200" s="51" t="str">
        <f t="shared" si="138"/>
        <v>VG</v>
      </c>
      <c r="K200" s="51" t="str">
        <f t="shared" si="139"/>
        <v>VG</v>
      </c>
      <c r="L200" s="52">
        <v>1.7000000000000001E-2</v>
      </c>
      <c r="M200" s="52" t="str">
        <f t="shared" si="140"/>
        <v>VG</v>
      </c>
      <c r="N200" s="51" t="str">
        <f t="shared" si="141"/>
        <v>G</v>
      </c>
      <c r="O200" s="51" t="str">
        <f t="shared" si="142"/>
        <v>VG</v>
      </c>
      <c r="P200" s="51" t="str">
        <f t="shared" si="143"/>
        <v>G</v>
      </c>
      <c r="Q200" s="51">
        <v>0.56000000000000005</v>
      </c>
      <c r="R200" s="51" t="str">
        <f t="shared" si="144"/>
        <v>G</v>
      </c>
      <c r="S200" s="51" t="str">
        <f t="shared" si="145"/>
        <v>VG</v>
      </c>
      <c r="T200" s="51" t="str">
        <f t="shared" si="146"/>
        <v>VG</v>
      </c>
      <c r="U200" s="51" t="str">
        <f t="shared" si="147"/>
        <v>VG</v>
      </c>
      <c r="V200" s="51">
        <v>0.7</v>
      </c>
      <c r="W200" s="51" t="str">
        <f t="shared" si="148"/>
        <v>S</v>
      </c>
      <c r="X200" s="51" t="str">
        <f t="shared" si="149"/>
        <v>G</v>
      </c>
      <c r="Y200" s="51" t="str">
        <f t="shared" si="150"/>
        <v>VG</v>
      </c>
      <c r="Z200" s="51" t="str">
        <f t="shared" si="151"/>
        <v>G</v>
      </c>
      <c r="AA200" s="53">
        <v>0.82957537734731002</v>
      </c>
      <c r="AB200" s="53">
        <v>0.770017181523593</v>
      </c>
      <c r="AC200" s="53">
        <v>4.1945904485044201</v>
      </c>
      <c r="AD200" s="53">
        <v>1.60133556975805</v>
      </c>
      <c r="AE200" s="53">
        <v>0.41282517201920899</v>
      </c>
      <c r="AF200" s="53">
        <v>0.47956523902010201</v>
      </c>
      <c r="AG200" s="53">
        <v>0.83981224617125405</v>
      </c>
      <c r="AH200" s="53">
        <v>0.77168278397218004</v>
      </c>
      <c r="AI200" s="54" t="s">
        <v>43</v>
      </c>
      <c r="AJ200" s="54" t="s">
        <v>41</v>
      </c>
      <c r="AK200" s="54" t="s">
        <v>43</v>
      </c>
      <c r="AL200" s="54" t="s">
        <v>43</v>
      </c>
      <c r="AM200" s="54" t="s">
        <v>43</v>
      </c>
      <c r="AN200" s="54" t="s">
        <v>43</v>
      </c>
      <c r="AO200" s="54" t="s">
        <v>41</v>
      </c>
      <c r="AP200" s="54" t="s">
        <v>41</v>
      </c>
      <c r="AR200" s="55" t="s">
        <v>53</v>
      </c>
      <c r="AS200" s="53">
        <v>0.84535320975234196</v>
      </c>
      <c r="AT200" s="53">
        <v>0.852362033202411</v>
      </c>
      <c r="AU200" s="53">
        <v>0.65503642042571297</v>
      </c>
      <c r="AV200" s="53">
        <v>0.70929549035220396</v>
      </c>
      <c r="AW200" s="53">
        <v>0.39325156102380399</v>
      </c>
      <c r="AX200" s="53">
        <v>0.38423686288224501</v>
      </c>
      <c r="AY200" s="53">
        <v>0.84908178687649805</v>
      </c>
      <c r="AZ200" s="53">
        <v>0.85623492331974904</v>
      </c>
      <c r="BA200" s="54" t="s">
        <v>43</v>
      </c>
      <c r="BB200" s="54" t="s">
        <v>43</v>
      </c>
      <c r="BC200" s="54" t="s">
        <v>43</v>
      </c>
      <c r="BD200" s="54" t="s">
        <v>43</v>
      </c>
      <c r="BE200" s="54" t="s">
        <v>43</v>
      </c>
      <c r="BF200" s="54" t="s">
        <v>43</v>
      </c>
      <c r="BG200" s="54" t="s">
        <v>41</v>
      </c>
      <c r="BH200" s="54" t="s">
        <v>43</v>
      </c>
      <c r="BI200" s="50">
        <f t="shared" si="152"/>
        <v>1</v>
      </c>
      <c r="BJ200" s="50" t="s">
        <v>53</v>
      </c>
      <c r="BK200" s="53">
        <v>0.83149852870428698</v>
      </c>
      <c r="BL200" s="53">
        <v>0.840051780765255</v>
      </c>
      <c r="BM200" s="53">
        <v>2.4536945846266698</v>
      </c>
      <c r="BN200" s="53">
        <v>1.8573873082821999</v>
      </c>
      <c r="BO200" s="53">
        <v>0.41048930716367399</v>
      </c>
      <c r="BP200" s="53">
        <v>0.39993526880577102</v>
      </c>
      <c r="BQ200" s="53">
        <v>0.83515826593662201</v>
      </c>
      <c r="BR200" s="53">
        <v>0.84255161739777595</v>
      </c>
      <c r="BS200" s="50" t="s">
        <v>43</v>
      </c>
      <c r="BT200" s="50" t="s">
        <v>43</v>
      </c>
      <c r="BU200" s="50" t="s">
        <v>43</v>
      </c>
      <c r="BV200" s="50" t="s">
        <v>43</v>
      </c>
      <c r="BW200" s="50" t="s">
        <v>43</v>
      </c>
      <c r="BX200" s="50" t="s">
        <v>43</v>
      </c>
      <c r="BY200" s="50" t="s">
        <v>41</v>
      </c>
      <c r="BZ200" s="50" t="s">
        <v>41</v>
      </c>
    </row>
    <row r="201" spans="1:78" s="50" customFormat="1" x14ac:dyDescent="0.3">
      <c r="A201" s="49">
        <v>14164900</v>
      </c>
      <c r="B201" s="50">
        <v>23772751</v>
      </c>
      <c r="C201" s="50" t="s">
        <v>9</v>
      </c>
      <c r="D201" s="69" t="s">
        <v>88</v>
      </c>
      <c r="E201" s="69"/>
      <c r="F201" s="64"/>
      <c r="G201" s="51">
        <v>0.68</v>
      </c>
      <c r="H201" s="51" t="str">
        <f t="shared" si="136"/>
        <v>S</v>
      </c>
      <c r="I201" s="51" t="str">
        <f t="shared" si="137"/>
        <v>G</v>
      </c>
      <c r="J201" s="51" t="str">
        <f t="shared" si="138"/>
        <v>VG</v>
      </c>
      <c r="K201" s="51" t="str">
        <f t="shared" si="139"/>
        <v>VG</v>
      </c>
      <c r="L201" s="52">
        <v>8.7999999999999995E-2</v>
      </c>
      <c r="M201" s="52" t="str">
        <f t="shared" si="140"/>
        <v>G</v>
      </c>
      <c r="N201" s="51" t="str">
        <f t="shared" si="141"/>
        <v>G</v>
      </c>
      <c r="O201" s="51" t="str">
        <f t="shared" si="142"/>
        <v>VG</v>
      </c>
      <c r="P201" s="51" t="str">
        <f t="shared" si="143"/>
        <v>G</v>
      </c>
      <c r="Q201" s="51">
        <v>0.56000000000000005</v>
      </c>
      <c r="R201" s="51" t="str">
        <f t="shared" si="144"/>
        <v>G</v>
      </c>
      <c r="S201" s="51" t="str">
        <f t="shared" si="145"/>
        <v>VG</v>
      </c>
      <c r="T201" s="51" t="str">
        <f t="shared" si="146"/>
        <v>VG</v>
      </c>
      <c r="U201" s="51" t="str">
        <f t="shared" si="147"/>
        <v>VG</v>
      </c>
      <c r="V201" s="51">
        <v>0.71</v>
      </c>
      <c r="W201" s="51" t="str">
        <f t="shared" si="148"/>
        <v>S</v>
      </c>
      <c r="X201" s="51" t="str">
        <f t="shared" si="149"/>
        <v>G</v>
      </c>
      <c r="Y201" s="51" t="str">
        <f t="shared" si="150"/>
        <v>VG</v>
      </c>
      <c r="Z201" s="51" t="str">
        <f t="shared" si="151"/>
        <v>G</v>
      </c>
      <c r="AA201" s="53">
        <v>0.82957537734731002</v>
      </c>
      <c r="AB201" s="53">
        <v>0.770017181523593</v>
      </c>
      <c r="AC201" s="53">
        <v>4.1945904485044201</v>
      </c>
      <c r="AD201" s="53">
        <v>1.60133556975805</v>
      </c>
      <c r="AE201" s="53">
        <v>0.41282517201920899</v>
      </c>
      <c r="AF201" s="53">
        <v>0.47956523902010201</v>
      </c>
      <c r="AG201" s="53">
        <v>0.83981224617125405</v>
      </c>
      <c r="AH201" s="53">
        <v>0.77168278397218004</v>
      </c>
      <c r="AI201" s="54" t="s">
        <v>43</v>
      </c>
      <c r="AJ201" s="54" t="s">
        <v>41</v>
      </c>
      <c r="AK201" s="54" t="s">
        <v>43</v>
      </c>
      <c r="AL201" s="54" t="s">
        <v>43</v>
      </c>
      <c r="AM201" s="54" t="s">
        <v>43</v>
      </c>
      <c r="AN201" s="54" t="s">
        <v>43</v>
      </c>
      <c r="AO201" s="54" t="s">
        <v>41</v>
      </c>
      <c r="AP201" s="54" t="s">
        <v>41</v>
      </c>
      <c r="AR201" s="55" t="s">
        <v>53</v>
      </c>
      <c r="AS201" s="53">
        <v>0.84535320975234196</v>
      </c>
      <c r="AT201" s="53">
        <v>0.852362033202411</v>
      </c>
      <c r="AU201" s="53">
        <v>0.65503642042571297</v>
      </c>
      <c r="AV201" s="53">
        <v>0.70929549035220396</v>
      </c>
      <c r="AW201" s="53">
        <v>0.39325156102380399</v>
      </c>
      <c r="AX201" s="53">
        <v>0.38423686288224501</v>
      </c>
      <c r="AY201" s="53">
        <v>0.84908178687649805</v>
      </c>
      <c r="AZ201" s="53">
        <v>0.85623492331974904</v>
      </c>
      <c r="BA201" s="54" t="s">
        <v>43</v>
      </c>
      <c r="BB201" s="54" t="s">
        <v>43</v>
      </c>
      <c r="BC201" s="54" t="s">
        <v>43</v>
      </c>
      <c r="BD201" s="54" t="s">
        <v>43</v>
      </c>
      <c r="BE201" s="54" t="s">
        <v>43</v>
      </c>
      <c r="BF201" s="54" t="s">
        <v>43</v>
      </c>
      <c r="BG201" s="54" t="s">
        <v>41</v>
      </c>
      <c r="BH201" s="54" t="s">
        <v>43</v>
      </c>
      <c r="BI201" s="50">
        <f t="shared" si="152"/>
        <v>1</v>
      </c>
      <c r="BJ201" s="50" t="s">
        <v>53</v>
      </c>
      <c r="BK201" s="53">
        <v>0.83149852870428698</v>
      </c>
      <c r="BL201" s="53">
        <v>0.840051780765255</v>
      </c>
      <c r="BM201" s="53">
        <v>2.4536945846266698</v>
      </c>
      <c r="BN201" s="53">
        <v>1.8573873082821999</v>
      </c>
      <c r="BO201" s="53">
        <v>0.41048930716367399</v>
      </c>
      <c r="BP201" s="53">
        <v>0.39993526880577102</v>
      </c>
      <c r="BQ201" s="53">
        <v>0.83515826593662201</v>
      </c>
      <c r="BR201" s="53">
        <v>0.84255161739777595</v>
      </c>
      <c r="BS201" s="50" t="s">
        <v>43</v>
      </c>
      <c r="BT201" s="50" t="s">
        <v>43</v>
      </c>
      <c r="BU201" s="50" t="s">
        <v>43</v>
      </c>
      <c r="BV201" s="50" t="s">
        <v>43</v>
      </c>
      <c r="BW201" s="50" t="s">
        <v>43</v>
      </c>
      <c r="BX201" s="50" t="s">
        <v>43</v>
      </c>
      <c r="BY201" s="50" t="s">
        <v>41</v>
      </c>
      <c r="BZ201" s="50" t="s">
        <v>41</v>
      </c>
    </row>
    <row r="202" spans="1:78" s="50" customFormat="1" x14ac:dyDescent="0.3">
      <c r="A202" s="49">
        <v>14164900</v>
      </c>
      <c r="B202" s="50">
        <v>23772751</v>
      </c>
      <c r="C202" s="50" t="s">
        <v>9</v>
      </c>
      <c r="D202" s="69" t="s">
        <v>89</v>
      </c>
      <c r="E202" s="69"/>
      <c r="F202" s="64"/>
      <c r="G202" s="51">
        <v>0.68</v>
      </c>
      <c r="H202" s="51" t="str">
        <f t="shared" si="136"/>
        <v>S</v>
      </c>
      <c r="I202" s="51" t="str">
        <f t="shared" si="137"/>
        <v>G</v>
      </c>
      <c r="J202" s="51" t="str">
        <f t="shared" si="138"/>
        <v>VG</v>
      </c>
      <c r="K202" s="51" t="str">
        <f t="shared" si="139"/>
        <v>VG</v>
      </c>
      <c r="L202" s="52">
        <v>9.6000000000000002E-2</v>
      </c>
      <c r="M202" s="52" t="str">
        <f t="shared" si="140"/>
        <v>G</v>
      </c>
      <c r="N202" s="51" t="str">
        <f t="shared" si="141"/>
        <v>G</v>
      </c>
      <c r="O202" s="51" t="str">
        <f t="shared" si="142"/>
        <v>VG</v>
      </c>
      <c r="P202" s="51" t="str">
        <f t="shared" si="143"/>
        <v>G</v>
      </c>
      <c r="Q202" s="51">
        <v>0.56000000000000005</v>
      </c>
      <c r="R202" s="51" t="str">
        <f t="shared" si="144"/>
        <v>G</v>
      </c>
      <c r="S202" s="51" t="str">
        <f t="shared" si="145"/>
        <v>VG</v>
      </c>
      <c r="T202" s="51" t="str">
        <f t="shared" si="146"/>
        <v>VG</v>
      </c>
      <c r="U202" s="51" t="str">
        <f t="shared" si="147"/>
        <v>VG</v>
      </c>
      <c r="V202" s="51">
        <v>0.71</v>
      </c>
      <c r="W202" s="51" t="str">
        <f t="shared" si="148"/>
        <v>S</v>
      </c>
      <c r="X202" s="51" t="str">
        <f t="shared" si="149"/>
        <v>G</v>
      </c>
      <c r="Y202" s="51" t="str">
        <f t="shared" si="150"/>
        <v>VG</v>
      </c>
      <c r="Z202" s="51" t="str">
        <f t="shared" si="151"/>
        <v>G</v>
      </c>
      <c r="AA202" s="53">
        <v>0.82957537734731002</v>
      </c>
      <c r="AB202" s="53">
        <v>0.770017181523593</v>
      </c>
      <c r="AC202" s="53">
        <v>4.1945904485044201</v>
      </c>
      <c r="AD202" s="53">
        <v>1.60133556975805</v>
      </c>
      <c r="AE202" s="53">
        <v>0.41282517201920899</v>
      </c>
      <c r="AF202" s="53">
        <v>0.47956523902010201</v>
      </c>
      <c r="AG202" s="53">
        <v>0.83981224617125405</v>
      </c>
      <c r="AH202" s="53">
        <v>0.77168278397218004</v>
      </c>
      <c r="AI202" s="54" t="s">
        <v>43</v>
      </c>
      <c r="AJ202" s="54" t="s">
        <v>41</v>
      </c>
      <c r="AK202" s="54" t="s">
        <v>43</v>
      </c>
      <c r="AL202" s="54" t="s">
        <v>43</v>
      </c>
      <c r="AM202" s="54" t="s">
        <v>43</v>
      </c>
      <c r="AN202" s="54" t="s">
        <v>43</v>
      </c>
      <c r="AO202" s="54" t="s">
        <v>41</v>
      </c>
      <c r="AP202" s="54" t="s">
        <v>41</v>
      </c>
      <c r="AR202" s="55" t="s">
        <v>53</v>
      </c>
      <c r="AS202" s="53">
        <v>0.84535320975234196</v>
      </c>
      <c r="AT202" s="53">
        <v>0.852362033202411</v>
      </c>
      <c r="AU202" s="53">
        <v>0.65503642042571297</v>
      </c>
      <c r="AV202" s="53">
        <v>0.70929549035220396</v>
      </c>
      <c r="AW202" s="53">
        <v>0.39325156102380399</v>
      </c>
      <c r="AX202" s="53">
        <v>0.38423686288224501</v>
      </c>
      <c r="AY202" s="53">
        <v>0.84908178687649805</v>
      </c>
      <c r="AZ202" s="53">
        <v>0.85623492331974904</v>
      </c>
      <c r="BA202" s="54" t="s">
        <v>43</v>
      </c>
      <c r="BB202" s="54" t="s">
        <v>43</v>
      </c>
      <c r="BC202" s="54" t="s">
        <v>43</v>
      </c>
      <c r="BD202" s="54" t="s">
        <v>43</v>
      </c>
      <c r="BE202" s="54" t="s">
        <v>43</v>
      </c>
      <c r="BF202" s="54" t="s">
        <v>43</v>
      </c>
      <c r="BG202" s="54" t="s">
        <v>41</v>
      </c>
      <c r="BH202" s="54" t="s">
        <v>43</v>
      </c>
      <c r="BI202" s="50">
        <f t="shared" si="152"/>
        <v>1</v>
      </c>
      <c r="BJ202" s="50" t="s">
        <v>53</v>
      </c>
      <c r="BK202" s="53">
        <v>0.83149852870428698</v>
      </c>
      <c r="BL202" s="53">
        <v>0.840051780765255</v>
      </c>
      <c r="BM202" s="53">
        <v>2.4536945846266698</v>
      </c>
      <c r="BN202" s="53">
        <v>1.8573873082821999</v>
      </c>
      <c r="BO202" s="53">
        <v>0.41048930716367399</v>
      </c>
      <c r="BP202" s="53">
        <v>0.39993526880577102</v>
      </c>
      <c r="BQ202" s="53">
        <v>0.83515826593662201</v>
      </c>
      <c r="BR202" s="53">
        <v>0.84255161739777595</v>
      </c>
      <c r="BS202" s="50" t="s">
        <v>43</v>
      </c>
      <c r="BT202" s="50" t="s">
        <v>43</v>
      </c>
      <c r="BU202" s="50" t="s">
        <v>43</v>
      </c>
      <c r="BV202" s="50" t="s">
        <v>43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14164900</v>
      </c>
      <c r="B203" s="50">
        <v>23772751</v>
      </c>
      <c r="C203" s="50" t="s">
        <v>9</v>
      </c>
      <c r="D203" s="69" t="s">
        <v>98</v>
      </c>
      <c r="E203" s="69"/>
      <c r="F203" s="64"/>
      <c r="G203" s="51">
        <v>0.68</v>
      </c>
      <c r="H203" s="51" t="str">
        <f t="shared" si="136"/>
        <v>S</v>
      </c>
      <c r="I203" s="51" t="str">
        <f t="shared" si="137"/>
        <v>G</v>
      </c>
      <c r="J203" s="51" t="str">
        <f t="shared" si="138"/>
        <v>VG</v>
      </c>
      <c r="K203" s="51" t="str">
        <f t="shared" si="139"/>
        <v>VG</v>
      </c>
      <c r="L203" s="52">
        <v>9.6000000000000002E-2</v>
      </c>
      <c r="M203" s="52" t="str">
        <f t="shared" si="140"/>
        <v>G</v>
      </c>
      <c r="N203" s="51" t="str">
        <f t="shared" si="141"/>
        <v>G</v>
      </c>
      <c r="O203" s="51" t="str">
        <f t="shared" si="142"/>
        <v>VG</v>
      </c>
      <c r="P203" s="51" t="str">
        <f t="shared" si="143"/>
        <v>G</v>
      </c>
      <c r="Q203" s="51">
        <v>0.56000000000000005</v>
      </c>
      <c r="R203" s="51" t="str">
        <f t="shared" si="144"/>
        <v>G</v>
      </c>
      <c r="S203" s="51" t="str">
        <f t="shared" si="145"/>
        <v>VG</v>
      </c>
      <c r="T203" s="51" t="str">
        <f t="shared" si="146"/>
        <v>VG</v>
      </c>
      <c r="U203" s="51" t="str">
        <f t="shared" si="147"/>
        <v>VG</v>
      </c>
      <c r="V203" s="51">
        <v>0.71</v>
      </c>
      <c r="W203" s="51" t="str">
        <f t="shared" si="148"/>
        <v>S</v>
      </c>
      <c r="X203" s="51" t="str">
        <f t="shared" si="149"/>
        <v>G</v>
      </c>
      <c r="Y203" s="51" t="str">
        <f t="shared" si="150"/>
        <v>VG</v>
      </c>
      <c r="Z203" s="51" t="str">
        <f t="shared" si="151"/>
        <v>G</v>
      </c>
      <c r="AA203" s="53">
        <v>0.82957537734731002</v>
      </c>
      <c r="AB203" s="53">
        <v>0.770017181523593</v>
      </c>
      <c r="AC203" s="53">
        <v>4.1945904485044201</v>
      </c>
      <c r="AD203" s="53">
        <v>1.60133556975805</v>
      </c>
      <c r="AE203" s="53">
        <v>0.41282517201920899</v>
      </c>
      <c r="AF203" s="53">
        <v>0.47956523902010201</v>
      </c>
      <c r="AG203" s="53">
        <v>0.83981224617125405</v>
      </c>
      <c r="AH203" s="53">
        <v>0.77168278397218004</v>
      </c>
      <c r="AI203" s="54" t="s">
        <v>43</v>
      </c>
      <c r="AJ203" s="54" t="s">
        <v>41</v>
      </c>
      <c r="AK203" s="54" t="s">
        <v>43</v>
      </c>
      <c r="AL203" s="54" t="s">
        <v>43</v>
      </c>
      <c r="AM203" s="54" t="s">
        <v>43</v>
      </c>
      <c r="AN203" s="54" t="s">
        <v>43</v>
      </c>
      <c r="AO203" s="54" t="s">
        <v>41</v>
      </c>
      <c r="AP203" s="54" t="s">
        <v>41</v>
      </c>
      <c r="AR203" s="55" t="s">
        <v>53</v>
      </c>
      <c r="AS203" s="53">
        <v>0.84535320975234196</v>
      </c>
      <c r="AT203" s="53">
        <v>0.852362033202411</v>
      </c>
      <c r="AU203" s="53">
        <v>0.65503642042571297</v>
      </c>
      <c r="AV203" s="53">
        <v>0.70929549035220396</v>
      </c>
      <c r="AW203" s="53">
        <v>0.39325156102380399</v>
      </c>
      <c r="AX203" s="53">
        <v>0.38423686288224501</v>
      </c>
      <c r="AY203" s="53">
        <v>0.84908178687649805</v>
      </c>
      <c r="AZ203" s="53">
        <v>0.85623492331974904</v>
      </c>
      <c r="BA203" s="54" t="s">
        <v>43</v>
      </c>
      <c r="BB203" s="54" t="s">
        <v>43</v>
      </c>
      <c r="BC203" s="54" t="s">
        <v>43</v>
      </c>
      <c r="BD203" s="54" t="s">
        <v>43</v>
      </c>
      <c r="BE203" s="54" t="s">
        <v>43</v>
      </c>
      <c r="BF203" s="54" t="s">
        <v>43</v>
      </c>
      <c r="BG203" s="54" t="s">
        <v>41</v>
      </c>
      <c r="BH203" s="54" t="s">
        <v>43</v>
      </c>
      <c r="BI203" s="50">
        <f t="shared" si="152"/>
        <v>1</v>
      </c>
      <c r="BJ203" s="50" t="s">
        <v>53</v>
      </c>
      <c r="BK203" s="53">
        <v>0.83149852870428698</v>
      </c>
      <c r="BL203" s="53">
        <v>0.840051780765255</v>
      </c>
      <c r="BM203" s="53">
        <v>2.4536945846266698</v>
      </c>
      <c r="BN203" s="53">
        <v>1.8573873082821999</v>
      </c>
      <c r="BO203" s="53">
        <v>0.41048930716367399</v>
      </c>
      <c r="BP203" s="53">
        <v>0.39993526880577102</v>
      </c>
      <c r="BQ203" s="53">
        <v>0.83515826593662201</v>
      </c>
      <c r="BR203" s="53">
        <v>0.84255161739777595</v>
      </c>
      <c r="BS203" s="50" t="s">
        <v>43</v>
      </c>
      <c r="BT203" s="50" t="s">
        <v>43</v>
      </c>
      <c r="BU203" s="50" t="s">
        <v>43</v>
      </c>
      <c r="BV203" s="50" t="s">
        <v>43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14164900</v>
      </c>
      <c r="B204" s="50">
        <v>23772751</v>
      </c>
      <c r="C204" s="50" t="s">
        <v>9</v>
      </c>
      <c r="D204" s="69">
        <v>44187</v>
      </c>
      <c r="E204" s="69"/>
      <c r="F204" s="64"/>
      <c r="G204" s="51">
        <v>0.81</v>
      </c>
      <c r="H204" s="51" t="str">
        <f t="shared" si="136"/>
        <v>VG</v>
      </c>
      <c r="I204" s="51" t="str">
        <f t="shared" si="137"/>
        <v>G</v>
      </c>
      <c r="J204" s="51" t="str">
        <f t="shared" si="138"/>
        <v>VG</v>
      </c>
      <c r="K204" s="51" t="str">
        <f t="shared" si="139"/>
        <v>VG</v>
      </c>
      <c r="L204" s="52">
        <v>4.1000000000000002E-2</v>
      </c>
      <c r="M204" s="52" t="str">
        <f t="shared" si="140"/>
        <v>VG</v>
      </c>
      <c r="N204" s="51" t="str">
        <f t="shared" si="141"/>
        <v>G</v>
      </c>
      <c r="O204" s="51" t="str">
        <f t="shared" si="142"/>
        <v>VG</v>
      </c>
      <c r="P204" s="51" t="str">
        <f t="shared" si="143"/>
        <v>G</v>
      </c>
      <c r="Q204" s="51">
        <v>0.43</v>
      </c>
      <c r="R204" s="51" t="str">
        <f t="shared" si="144"/>
        <v>VG</v>
      </c>
      <c r="S204" s="51" t="str">
        <f t="shared" si="145"/>
        <v>VG</v>
      </c>
      <c r="T204" s="51" t="str">
        <f t="shared" si="146"/>
        <v>VG</v>
      </c>
      <c r="U204" s="51" t="str">
        <f t="shared" si="147"/>
        <v>VG</v>
      </c>
      <c r="V204" s="51">
        <v>0.82</v>
      </c>
      <c r="W204" s="51" t="str">
        <f t="shared" si="148"/>
        <v>G</v>
      </c>
      <c r="X204" s="51" t="str">
        <f t="shared" si="149"/>
        <v>G</v>
      </c>
      <c r="Y204" s="51" t="str">
        <f t="shared" si="150"/>
        <v>VG</v>
      </c>
      <c r="Z204" s="51" t="str">
        <f t="shared" si="151"/>
        <v>G</v>
      </c>
      <c r="AA204" s="53">
        <v>0.82957537734731002</v>
      </c>
      <c r="AB204" s="53">
        <v>0.770017181523593</v>
      </c>
      <c r="AC204" s="53">
        <v>4.1945904485044201</v>
      </c>
      <c r="AD204" s="53">
        <v>1.60133556975805</v>
      </c>
      <c r="AE204" s="53">
        <v>0.41282517201920899</v>
      </c>
      <c r="AF204" s="53">
        <v>0.47956523902010201</v>
      </c>
      <c r="AG204" s="53">
        <v>0.83981224617125405</v>
      </c>
      <c r="AH204" s="53">
        <v>0.77168278397218004</v>
      </c>
      <c r="AI204" s="54" t="s">
        <v>43</v>
      </c>
      <c r="AJ204" s="54" t="s">
        <v>41</v>
      </c>
      <c r="AK204" s="54" t="s">
        <v>43</v>
      </c>
      <c r="AL204" s="54" t="s">
        <v>43</v>
      </c>
      <c r="AM204" s="54" t="s">
        <v>43</v>
      </c>
      <c r="AN204" s="54" t="s">
        <v>43</v>
      </c>
      <c r="AO204" s="54" t="s">
        <v>41</v>
      </c>
      <c r="AP204" s="54" t="s">
        <v>41</v>
      </c>
      <c r="AR204" s="55" t="s">
        <v>53</v>
      </c>
      <c r="AS204" s="53">
        <v>0.84535320975234196</v>
      </c>
      <c r="AT204" s="53">
        <v>0.852362033202411</v>
      </c>
      <c r="AU204" s="53">
        <v>0.65503642042571297</v>
      </c>
      <c r="AV204" s="53">
        <v>0.70929549035220396</v>
      </c>
      <c r="AW204" s="53">
        <v>0.39325156102380399</v>
      </c>
      <c r="AX204" s="53">
        <v>0.38423686288224501</v>
      </c>
      <c r="AY204" s="53">
        <v>0.84908178687649805</v>
      </c>
      <c r="AZ204" s="53">
        <v>0.85623492331974904</v>
      </c>
      <c r="BA204" s="54" t="s">
        <v>43</v>
      </c>
      <c r="BB204" s="54" t="s">
        <v>43</v>
      </c>
      <c r="BC204" s="54" t="s">
        <v>43</v>
      </c>
      <c r="BD204" s="54" t="s">
        <v>43</v>
      </c>
      <c r="BE204" s="54" t="s">
        <v>43</v>
      </c>
      <c r="BF204" s="54" t="s">
        <v>43</v>
      </c>
      <c r="BG204" s="54" t="s">
        <v>41</v>
      </c>
      <c r="BH204" s="54" t="s">
        <v>43</v>
      </c>
      <c r="BI204" s="50">
        <f t="shared" si="152"/>
        <v>1</v>
      </c>
      <c r="BJ204" s="50" t="s">
        <v>53</v>
      </c>
      <c r="BK204" s="53">
        <v>0.83149852870428698</v>
      </c>
      <c r="BL204" s="53">
        <v>0.840051780765255</v>
      </c>
      <c r="BM204" s="53">
        <v>2.4536945846266698</v>
      </c>
      <c r="BN204" s="53">
        <v>1.8573873082821999</v>
      </c>
      <c r="BO204" s="53">
        <v>0.41048930716367399</v>
      </c>
      <c r="BP204" s="53">
        <v>0.39993526880577102</v>
      </c>
      <c r="BQ204" s="53">
        <v>0.83515826593662201</v>
      </c>
      <c r="BR204" s="53">
        <v>0.84255161739777595</v>
      </c>
      <c r="BS204" s="50" t="s">
        <v>43</v>
      </c>
      <c r="BT204" s="50" t="s">
        <v>43</v>
      </c>
      <c r="BU204" s="50" t="s">
        <v>43</v>
      </c>
      <c r="BV204" s="50" t="s">
        <v>43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14164900</v>
      </c>
      <c r="B205" s="50">
        <v>23772751</v>
      </c>
      <c r="C205" s="50" t="s">
        <v>9</v>
      </c>
      <c r="D205" s="69" t="s">
        <v>105</v>
      </c>
      <c r="E205" s="69"/>
      <c r="F205" s="64"/>
      <c r="G205" s="51">
        <v>0.82</v>
      </c>
      <c r="H205" s="51" t="str">
        <f t="shared" si="136"/>
        <v>VG</v>
      </c>
      <c r="I205" s="51" t="str">
        <f t="shared" si="137"/>
        <v>G</v>
      </c>
      <c r="J205" s="51" t="str">
        <f t="shared" si="138"/>
        <v>VG</v>
      </c>
      <c r="K205" s="51" t="str">
        <f t="shared" si="139"/>
        <v>VG</v>
      </c>
      <c r="L205" s="52">
        <v>2.8000000000000001E-2</v>
      </c>
      <c r="M205" s="52" t="str">
        <f t="shared" si="140"/>
        <v>VG</v>
      </c>
      <c r="N205" s="51" t="str">
        <f t="shared" si="141"/>
        <v>G</v>
      </c>
      <c r="O205" s="51" t="str">
        <f t="shared" si="142"/>
        <v>VG</v>
      </c>
      <c r="P205" s="51" t="str">
        <f t="shared" si="143"/>
        <v>G</v>
      </c>
      <c r="Q205" s="51">
        <v>0.42</v>
      </c>
      <c r="R205" s="51" t="str">
        <f t="shared" si="144"/>
        <v>VG</v>
      </c>
      <c r="S205" s="51" t="str">
        <f t="shared" si="145"/>
        <v>VG</v>
      </c>
      <c r="T205" s="51" t="str">
        <f t="shared" si="146"/>
        <v>VG</v>
      </c>
      <c r="U205" s="51" t="str">
        <f t="shared" si="147"/>
        <v>VG</v>
      </c>
      <c r="V205" s="51">
        <v>0.83</v>
      </c>
      <c r="W205" s="51" t="str">
        <f t="shared" si="148"/>
        <v>G</v>
      </c>
      <c r="X205" s="51" t="str">
        <f t="shared" si="149"/>
        <v>G</v>
      </c>
      <c r="Y205" s="51" t="str">
        <f t="shared" si="150"/>
        <v>VG</v>
      </c>
      <c r="Z205" s="51" t="str">
        <f t="shared" si="151"/>
        <v>G</v>
      </c>
      <c r="AA205" s="53">
        <v>0.82957537734731002</v>
      </c>
      <c r="AB205" s="53">
        <v>0.770017181523593</v>
      </c>
      <c r="AC205" s="53">
        <v>4.1945904485044201</v>
      </c>
      <c r="AD205" s="53">
        <v>1.60133556975805</v>
      </c>
      <c r="AE205" s="53">
        <v>0.41282517201920899</v>
      </c>
      <c r="AF205" s="53">
        <v>0.47956523902010201</v>
      </c>
      <c r="AG205" s="53">
        <v>0.83981224617125405</v>
      </c>
      <c r="AH205" s="53">
        <v>0.77168278397218004</v>
      </c>
      <c r="AI205" s="54" t="s">
        <v>43</v>
      </c>
      <c r="AJ205" s="54" t="s">
        <v>41</v>
      </c>
      <c r="AK205" s="54" t="s">
        <v>43</v>
      </c>
      <c r="AL205" s="54" t="s">
        <v>43</v>
      </c>
      <c r="AM205" s="54" t="s">
        <v>43</v>
      </c>
      <c r="AN205" s="54" t="s">
        <v>43</v>
      </c>
      <c r="AO205" s="54" t="s">
        <v>41</v>
      </c>
      <c r="AP205" s="54" t="s">
        <v>41</v>
      </c>
      <c r="AR205" s="55" t="s">
        <v>53</v>
      </c>
      <c r="AS205" s="53">
        <v>0.84535320975234196</v>
      </c>
      <c r="AT205" s="53">
        <v>0.852362033202411</v>
      </c>
      <c r="AU205" s="53">
        <v>0.65503642042571297</v>
      </c>
      <c r="AV205" s="53">
        <v>0.70929549035220396</v>
      </c>
      <c r="AW205" s="53">
        <v>0.39325156102380399</v>
      </c>
      <c r="AX205" s="53">
        <v>0.38423686288224501</v>
      </c>
      <c r="AY205" s="53">
        <v>0.84908178687649805</v>
      </c>
      <c r="AZ205" s="53">
        <v>0.85623492331974904</v>
      </c>
      <c r="BA205" s="54" t="s">
        <v>43</v>
      </c>
      <c r="BB205" s="54" t="s">
        <v>43</v>
      </c>
      <c r="BC205" s="54" t="s">
        <v>43</v>
      </c>
      <c r="BD205" s="54" t="s">
        <v>43</v>
      </c>
      <c r="BE205" s="54" t="s">
        <v>43</v>
      </c>
      <c r="BF205" s="54" t="s">
        <v>43</v>
      </c>
      <c r="BG205" s="54" t="s">
        <v>41</v>
      </c>
      <c r="BH205" s="54" t="s">
        <v>43</v>
      </c>
      <c r="BI205" s="50">
        <f t="shared" si="152"/>
        <v>1</v>
      </c>
      <c r="BJ205" s="50" t="s">
        <v>53</v>
      </c>
      <c r="BK205" s="53">
        <v>0.83149852870428698</v>
      </c>
      <c r="BL205" s="53">
        <v>0.840051780765255</v>
      </c>
      <c r="BM205" s="53">
        <v>2.4536945846266698</v>
      </c>
      <c r="BN205" s="53">
        <v>1.8573873082821999</v>
      </c>
      <c r="BO205" s="53">
        <v>0.41048930716367399</v>
      </c>
      <c r="BP205" s="53">
        <v>0.39993526880577102</v>
      </c>
      <c r="BQ205" s="53">
        <v>0.83515826593662201</v>
      </c>
      <c r="BR205" s="53">
        <v>0.84255161739777595</v>
      </c>
      <c r="BS205" s="50" t="s">
        <v>43</v>
      </c>
      <c r="BT205" s="50" t="s">
        <v>43</v>
      </c>
      <c r="BU205" s="50" t="s">
        <v>43</v>
      </c>
      <c r="BV205" s="50" t="s">
        <v>43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14164900</v>
      </c>
      <c r="B206" s="50">
        <v>23772751</v>
      </c>
      <c r="C206" s="50" t="s">
        <v>9</v>
      </c>
      <c r="D206" s="69" t="s">
        <v>106</v>
      </c>
      <c r="E206" s="69"/>
      <c r="F206" s="64"/>
      <c r="G206" s="51">
        <v>0.82</v>
      </c>
      <c r="H206" s="51" t="str">
        <f t="shared" si="136"/>
        <v>VG</v>
      </c>
      <c r="I206" s="51" t="str">
        <f t="shared" si="137"/>
        <v>G</v>
      </c>
      <c r="J206" s="51" t="str">
        <f t="shared" si="138"/>
        <v>VG</v>
      </c>
      <c r="K206" s="51" t="str">
        <f t="shared" si="139"/>
        <v>VG</v>
      </c>
      <c r="L206" s="52">
        <v>1.7000000000000001E-2</v>
      </c>
      <c r="M206" s="52" t="str">
        <f t="shared" si="140"/>
        <v>VG</v>
      </c>
      <c r="N206" s="51" t="str">
        <f t="shared" si="141"/>
        <v>G</v>
      </c>
      <c r="O206" s="51" t="str">
        <f t="shared" si="142"/>
        <v>VG</v>
      </c>
      <c r="P206" s="51" t="str">
        <f t="shared" si="143"/>
        <v>G</v>
      </c>
      <c r="Q206" s="51">
        <v>0.42</v>
      </c>
      <c r="R206" s="51" t="str">
        <f t="shared" si="144"/>
        <v>VG</v>
      </c>
      <c r="S206" s="51" t="str">
        <f t="shared" si="145"/>
        <v>VG</v>
      </c>
      <c r="T206" s="51" t="str">
        <f t="shared" si="146"/>
        <v>VG</v>
      </c>
      <c r="U206" s="51" t="str">
        <f t="shared" si="147"/>
        <v>VG</v>
      </c>
      <c r="V206" s="51">
        <v>0.83</v>
      </c>
      <c r="W206" s="51" t="str">
        <f t="shared" si="148"/>
        <v>G</v>
      </c>
      <c r="X206" s="51" t="str">
        <f t="shared" si="149"/>
        <v>G</v>
      </c>
      <c r="Y206" s="51" t="str">
        <f t="shared" si="150"/>
        <v>VG</v>
      </c>
      <c r="Z206" s="51" t="str">
        <f t="shared" si="151"/>
        <v>G</v>
      </c>
      <c r="AA206" s="53">
        <v>0.82957537734731002</v>
      </c>
      <c r="AB206" s="53">
        <v>0.770017181523593</v>
      </c>
      <c r="AC206" s="53">
        <v>4.1945904485044201</v>
      </c>
      <c r="AD206" s="53">
        <v>1.60133556975805</v>
      </c>
      <c r="AE206" s="53">
        <v>0.41282517201920899</v>
      </c>
      <c r="AF206" s="53">
        <v>0.47956523902010201</v>
      </c>
      <c r="AG206" s="53">
        <v>0.83981224617125405</v>
      </c>
      <c r="AH206" s="53">
        <v>0.77168278397218004</v>
      </c>
      <c r="AI206" s="54" t="s">
        <v>43</v>
      </c>
      <c r="AJ206" s="54" t="s">
        <v>41</v>
      </c>
      <c r="AK206" s="54" t="s">
        <v>43</v>
      </c>
      <c r="AL206" s="54" t="s">
        <v>43</v>
      </c>
      <c r="AM206" s="54" t="s">
        <v>43</v>
      </c>
      <c r="AN206" s="54" t="s">
        <v>43</v>
      </c>
      <c r="AO206" s="54" t="s">
        <v>41</v>
      </c>
      <c r="AP206" s="54" t="s">
        <v>41</v>
      </c>
      <c r="AR206" s="55" t="s">
        <v>53</v>
      </c>
      <c r="AS206" s="53">
        <v>0.84535320975234196</v>
      </c>
      <c r="AT206" s="53">
        <v>0.852362033202411</v>
      </c>
      <c r="AU206" s="53">
        <v>0.65503642042571297</v>
      </c>
      <c r="AV206" s="53">
        <v>0.70929549035220396</v>
      </c>
      <c r="AW206" s="53">
        <v>0.39325156102380399</v>
      </c>
      <c r="AX206" s="53">
        <v>0.38423686288224501</v>
      </c>
      <c r="AY206" s="53">
        <v>0.84908178687649805</v>
      </c>
      <c r="AZ206" s="53">
        <v>0.85623492331974904</v>
      </c>
      <c r="BA206" s="54" t="s">
        <v>43</v>
      </c>
      <c r="BB206" s="54" t="s">
        <v>43</v>
      </c>
      <c r="BC206" s="54" t="s">
        <v>43</v>
      </c>
      <c r="BD206" s="54" t="s">
        <v>43</v>
      </c>
      <c r="BE206" s="54" t="s">
        <v>43</v>
      </c>
      <c r="BF206" s="54" t="s">
        <v>43</v>
      </c>
      <c r="BG206" s="54" t="s">
        <v>41</v>
      </c>
      <c r="BH206" s="54" t="s">
        <v>43</v>
      </c>
      <c r="BI206" s="50">
        <f t="shared" si="152"/>
        <v>1</v>
      </c>
      <c r="BJ206" s="50" t="s">
        <v>53</v>
      </c>
      <c r="BK206" s="53">
        <v>0.83149852870428698</v>
      </c>
      <c r="BL206" s="53">
        <v>0.840051780765255</v>
      </c>
      <c r="BM206" s="53">
        <v>2.4536945846266698</v>
      </c>
      <c r="BN206" s="53">
        <v>1.8573873082821999</v>
      </c>
      <c r="BO206" s="53">
        <v>0.41048930716367399</v>
      </c>
      <c r="BP206" s="53">
        <v>0.39993526880577102</v>
      </c>
      <c r="BQ206" s="53">
        <v>0.83515826593662201</v>
      </c>
      <c r="BR206" s="53">
        <v>0.84255161739777595</v>
      </c>
      <c r="BS206" s="50" t="s">
        <v>43</v>
      </c>
      <c r="BT206" s="50" t="s">
        <v>43</v>
      </c>
      <c r="BU206" s="50" t="s">
        <v>43</v>
      </c>
      <c r="BV206" s="50" t="s">
        <v>43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14164900</v>
      </c>
      <c r="B207" s="50">
        <v>23772751</v>
      </c>
      <c r="C207" s="50" t="s">
        <v>9</v>
      </c>
      <c r="D207" s="69" t="s">
        <v>108</v>
      </c>
      <c r="E207" s="69"/>
      <c r="F207" s="64"/>
      <c r="G207" s="51">
        <v>0.8</v>
      </c>
      <c r="H207" s="51" t="str">
        <f t="shared" si="136"/>
        <v>G</v>
      </c>
      <c r="I207" s="51" t="str">
        <f t="shared" si="137"/>
        <v>G</v>
      </c>
      <c r="J207" s="51" t="str">
        <f t="shared" si="138"/>
        <v>VG</v>
      </c>
      <c r="K207" s="51" t="str">
        <f t="shared" si="139"/>
        <v>VG</v>
      </c>
      <c r="L207" s="52">
        <v>-2.3E-2</v>
      </c>
      <c r="M207" s="52" t="str">
        <f t="shared" si="140"/>
        <v>VG</v>
      </c>
      <c r="N207" s="51" t="str">
        <f t="shared" si="141"/>
        <v>G</v>
      </c>
      <c r="O207" s="51" t="str">
        <f t="shared" si="142"/>
        <v>VG</v>
      </c>
      <c r="P207" s="51" t="str">
        <f t="shared" si="143"/>
        <v>G</v>
      </c>
      <c r="Q207" s="51">
        <v>0.45</v>
      </c>
      <c r="R207" s="51" t="str">
        <f t="shared" si="144"/>
        <v>VG</v>
      </c>
      <c r="S207" s="51" t="str">
        <f t="shared" si="145"/>
        <v>VG</v>
      </c>
      <c r="T207" s="51" t="str">
        <f t="shared" si="146"/>
        <v>VG</v>
      </c>
      <c r="U207" s="51" t="str">
        <f t="shared" si="147"/>
        <v>VG</v>
      </c>
      <c r="V207" s="51">
        <v>0.81</v>
      </c>
      <c r="W207" s="51" t="str">
        <f t="shared" si="148"/>
        <v>G</v>
      </c>
      <c r="X207" s="51" t="str">
        <f t="shared" si="149"/>
        <v>G</v>
      </c>
      <c r="Y207" s="51" t="str">
        <f t="shared" si="150"/>
        <v>VG</v>
      </c>
      <c r="Z207" s="51" t="str">
        <f t="shared" si="151"/>
        <v>G</v>
      </c>
      <c r="AA207" s="53">
        <v>0.82957537734731002</v>
      </c>
      <c r="AB207" s="53">
        <v>0.770017181523593</v>
      </c>
      <c r="AC207" s="53">
        <v>4.1945904485044201</v>
      </c>
      <c r="AD207" s="53">
        <v>1.60133556975805</v>
      </c>
      <c r="AE207" s="53">
        <v>0.41282517201920899</v>
      </c>
      <c r="AF207" s="53">
        <v>0.47956523902010201</v>
      </c>
      <c r="AG207" s="53">
        <v>0.83981224617125405</v>
      </c>
      <c r="AH207" s="53">
        <v>0.77168278397218004</v>
      </c>
      <c r="AI207" s="54" t="s">
        <v>43</v>
      </c>
      <c r="AJ207" s="54" t="s">
        <v>41</v>
      </c>
      <c r="AK207" s="54" t="s">
        <v>43</v>
      </c>
      <c r="AL207" s="54" t="s">
        <v>43</v>
      </c>
      <c r="AM207" s="54" t="s">
        <v>43</v>
      </c>
      <c r="AN207" s="54" t="s">
        <v>43</v>
      </c>
      <c r="AO207" s="54" t="s">
        <v>41</v>
      </c>
      <c r="AP207" s="54" t="s">
        <v>41</v>
      </c>
      <c r="AR207" s="55" t="s">
        <v>53</v>
      </c>
      <c r="AS207" s="53">
        <v>0.84535320975234196</v>
      </c>
      <c r="AT207" s="53">
        <v>0.852362033202411</v>
      </c>
      <c r="AU207" s="53">
        <v>0.65503642042571297</v>
      </c>
      <c r="AV207" s="53">
        <v>0.70929549035220396</v>
      </c>
      <c r="AW207" s="53">
        <v>0.39325156102380399</v>
      </c>
      <c r="AX207" s="53">
        <v>0.38423686288224501</v>
      </c>
      <c r="AY207" s="53">
        <v>0.84908178687649805</v>
      </c>
      <c r="AZ207" s="53">
        <v>0.85623492331974904</v>
      </c>
      <c r="BA207" s="54" t="s">
        <v>43</v>
      </c>
      <c r="BB207" s="54" t="s">
        <v>43</v>
      </c>
      <c r="BC207" s="54" t="s">
        <v>43</v>
      </c>
      <c r="BD207" s="54" t="s">
        <v>43</v>
      </c>
      <c r="BE207" s="54" t="s">
        <v>43</v>
      </c>
      <c r="BF207" s="54" t="s">
        <v>43</v>
      </c>
      <c r="BG207" s="54" t="s">
        <v>41</v>
      </c>
      <c r="BH207" s="54" t="s">
        <v>43</v>
      </c>
      <c r="BI207" s="50">
        <f t="shared" si="152"/>
        <v>1</v>
      </c>
      <c r="BJ207" s="50" t="s">
        <v>53</v>
      </c>
      <c r="BK207" s="53">
        <v>0.83149852870428698</v>
      </c>
      <c r="BL207" s="53">
        <v>0.840051780765255</v>
      </c>
      <c r="BM207" s="53">
        <v>2.4536945846266698</v>
      </c>
      <c r="BN207" s="53">
        <v>1.8573873082821999</v>
      </c>
      <c r="BO207" s="53">
        <v>0.41048930716367399</v>
      </c>
      <c r="BP207" s="53">
        <v>0.39993526880577102</v>
      </c>
      <c r="BQ207" s="53">
        <v>0.83515826593662201</v>
      </c>
      <c r="BR207" s="53">
        <v>0.84255161739777595</v>
      </c>
      <c r="BS207" s="50" t="s">
        <v>43</v>
      </c>
      <c r="BT207" s="50" t="s">
        <v>43</v>
      </c>
      <c r="BU207" s="50" t="s">
        <v>43</v>
      </c>
      <c r="BV207" s="50" t="s">
        <v>43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14164900</v>
      </c>
      <c r="B208" s="50">
        <v>23772751</v>
      </c>
      <c r="C208" s="50" t="s">
        <v>9</v>
      </c>
      <c r="D208" s="69" t="s">
        <v>110</v>
      </c>
      <c r="E208" s="69"/>
      <c r="F208" s="64"/>
      <c r="G208" s="51">
        <v>0.81</v>
      </c>
      <c r="H208" s="51" t="str">
        <f t="shared" si="136"/>
        <v>VG</v>
      </c>
      <c r="I208" s="51" t="str">
        <f t="shared" si="137"/>
        <v>G</v>
      </c>
      <c r="J208" s="51" t="str">
        <f t="shared" si="138"/>
        <v>VG</v>
      </c>
      <c r="K208" s="51" t="str">
        <f t="shared" si="139"/>
        <v>VG</v>
      </c>
      <c r="L208" s="52">
        <v>-2.1000000000000001E-2</v>
      </c>
      <c r="M208" s="52" t="str">
        <f t="shared" si="140"/>
        <v>VG</v>
      </c>
      <c r="N208" s="51" t="str">
        <f t="shared" si="141"/>
        <v>G</v>
      </c>
      <c r="O208" s="51" t="str">
        <f t="shared" si="142"/>
        <v>VG</v>
      </c>
      <c r="P208" s="51" t="str">
        <f t="shared" si="143"/>
        <v>G</v>
      </c>
      <c r="Q208" s="51">
        <v>0.44</v>
      </c>
      <c r="R208" s="51" t="str">
        <f t="shared" si="144"/>
        <v>VG</v>
      </c>
      <c r="S208" s="51" t="str">
        <f t="shared" si="145"/>
        <v>VG</v>
      </c>
      <c r="T208" s="51" t="str">
        <f t="shared" si="146"/>
        <v>VG</v>
      </c>
      <c r="U208" s="51" t="str">
        <f t="shared" si="147"/>
        <v>VG</v>
      </c>
      <c r="V208" s="51">
        <v>0.81799999999999995</v>
      </c>
      <c r="W208" s="51" t="str">
        <f t="shared" si="148"/>
        <v>G</v>
      </c>
      <c r="X208" s="51" t="str">
        <f t="shared" si="149"/>
        <v>G</v>
      </c>
      <c r="Y208" s="51" t="str">
        <f t="shared" si="150"/>
        <v>VG</v>
      </c>
      <c r="Z208" s="51" t="str">
        <f t="shared" si="151"/>
        <v>G</v>
      </c>
      <c r="AA208" s="53">
        <v>0.82957537734731002</v>
      </c>
      <c r="AB208" s="53">
        <v>0.770017181523593</v>
      </c>
      <c r="AC208" s="53">
        <v>4.1945904485044201</v>
      </c>
      <c r="AD208" s="53">
        <v>1.60133556975805</v>
      </c>
      <c r="AE208" s="53">
        <v>0.41282517201920899</v>
      </c>
      <c r="AF208" s="53">
        <v>0.47956523902010201</v>
      </c>
      <c r="AG208" s="53">
        <v>0.83981224617125405</v>
      </c>
      <c r="AH208" s="53">
        <v>0.77168278397218004</v>
      </c>
      <c r="AI208" s="54" t="s">
        <v>43</v>
      </c>
      <c r="AJ208" s="54" t="s">
        <v>41</v>
      </c>
      <c r="AK208" s="54" t="s">
        <v>43</v>
      </c>
      <c r="AL208" s="54" t="s">
        <v>43</v>
      </c>
      <c r="AM208" s="54" t="s">
        <v>43</v>
      </c>
      <c r="AN208" s="54" t="s">
        <v>43</v>
      </c>
      <c r="AO208" s="54" t="s">
        <v>41</v>
      </c>
      <c r="AP208" s="54" t="s">
        <v>41</v>
      </c>
      <c r="AR208" s="55" t="s">
        <v>53</v>
      </c>
      <c r="AS208" s="53">
        <v>0.84535320975234196</v>
      </c>
      <c r="AT208" s="53">
        <v>0.852362033202411</v>
      </c>
      <c r="AU208" s="53">
        <v>0.65503642042571297</v>
      </c>
      <c r="AV208" s="53">
        <v>0.70929549035220396</v>
      </c>
      <c r="AW208" s="53">
        <v>0.39325156102380399</v>
      </c>
      <c r="AX208" s="53">
        <v>0.38423686288224501</v>
      </c>
      <c r="AY208" s="53">
        <v>0.84908178687649805</v>
      </c>
      <c r="AZ208" s="53">
        <v>0.85623492331974904</v>
      </c>
      <c r="BA208" s="54" t="s">
        <v>43</v>
      </c>
      <c r="BB208" s="54" t="s">
        <v>43</v>
      </c>
      <c r="BC208" s="54" t="s">
        <v>43</v>
      </c>
      <c r="BD208" s="54" t="s">
        <v>43</v>
      </c>
      <c r="BE208" s="54" t="s">
        <v>43</v>
      </c>
      <c r="BF208" s="54" t="s">
        <v>43</v>
      </c>
      <c r="BG208" s="54" t="s">
        <v>41</v>
      </c>
      <c r="BH208" s="54" t="s">
        <v>43</v>
      </c>
      <c r="BI208" s="50">
        <f t="shared" si="152"/>
        <v>1</v>
      </c>
      <c r="BJ208" s="50" t="s">
        <v>53</v>
      </c>
      <c r="BK208" s="53">
        <v>0.83149852870428698</v>
      </c>
      <c r="BL208" s="53">
        <v>0.840051780765255</v>
      </c>
      <c r="BM208" s="53">
        <v>2.4536945846266698</v>
      </c>
      <c r="BN208" s="53">
        <v>1.8573873082821999</v>
      </c>
      <c r="BO208" s="53">
        <v>0.41048930716367399</v>
      </c>
      <c r="BP208" s="53">
        <v>0.39993526880577102</v>
      </c>
      <c r="BQ208" s="53">
        <v>0.83515826593662201</v>
      </c>
      <c r="BR208" s="53">
        <v>0.84255161739777595</v>
      </c>
      <c r="BS208" s="50" t="s">
        <v>43</v>
      </c>
      <c r="BT208" s="50" t="s">
        <v>43</v>
      </c>
      <c r="BU208" s="50" t="s">
        <v>43</v>
      </c>
      <c r="BV208" s="50" t="s">
        <v>43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14164900</v>
      </c>
      <c r="B209" s="50">
        <v>23772751</v>
      </c>
      <c r="C209" s="50" t="s">
        <v>9</v>
      </c>
      <c r="D209" s="69" t="s">
        <v>118</v>
      </c>
      <c r="E209" s="69"/>
      <c r="F209" s="64"/>
      <c r="G209" s="67">
        <v>0.80400000000000005</v>
      </c>
      <c r="H209" s="51" t="str">
        <f t="shared" si="136"/>
        <v>VG</v>
      </c>
      <c r="I209" s="51" t="str">
        <f t="shared" si="137"/>
        <v>G</v>
      </c>
      <c r="J209" s="51" t="str">
        <f t="shared" si="138"/>
        <v>VG</v>
      </c>
      <c r="K209" s="51" t="str">
        <f t="shared" si="139"/>
        <v>VG</v>
      </c>
      <c r="L209" s="52">
        <v>-2.8000000000000001E-2</v>
      </c>
      <c r="M209" s="52" t="str">
        <f t="shared" si="140"/>
        <v>VG</v>
      </c>
      <c r="N209" s="51" t="str">
        <f t="shared" si="141"/>
        <v>G</v>
      </c>
      <c r="O209" s="51" t="str">
        <f t="shared" si="142"/>
        <v>VG</v>
      </c>
      <c r="P209" s="51" t="str">
        <f t="shared" si="143"/>
        <v>G</v>
      </c>
      <c r="Q209" s="51">
        <v>0.44</v>
      </c>
      <c r="R209" s="51" t="str">
        <f t="shared" si="144"/>
        <v>VG</v>
      </c>
      <c r="S209" s="51" t="str">
        <f t="shared" si="145"/>
        <v>VG</v>
      </c>
      <c r="T209" s="51" t="str">
        <f t="shared" si="146"/>
        <v>VG</v>
      </c>
      <c r="U209" s="51" t="str">
        <f t="shared" si="147"/>
        <v>VG</v>
      </c>
      <c r="V209" s="51">
        <v>0.81799999999999995</v>
      </c>
      <c r="W209" s="51" t="str">
        <f t="shared" si="148"/>
        <v>G</v>
      </c>
      <c r="X209" s="51" t="str">
        <f t="shared" si="149"/>
        <v>G</v>
      </c>
      <c r="Y209" s="51" t="str">
        <f t="shared" si="150"/>
        <v>VG</v>
      </c>
      <c r="Z209" s="51" t="str">
        <f t="shared" si="151"/>
        <v>G</v>
      </c>
      <c r="AA209" s="53">
        <v>0.82957537734731002</v>
      </c>
      <c r="AB209" s="53">
        <v>0.770017181523593</v>
      </c>
      <c r="AC209" s="53">
        <v>4.1945904485044201</v>
      </c>
      <c r="AD209" s="53">
        <v>1.60133556975805</v>
      </c>
      <c r="AE209" s="53">
        <v>0.41282517201920899</v>
      </c>
      <c r="AF209" s="53">
        <v>0.47956523902010201</v>
      </c>
      <c r="AG209" s="53">
        <v>0.83981224617125405</v>
      </c>
      <c r="AH209" s="53">
        <v>0.77168278397218004</v>
      </c>
      <c r="AI209" s="54" t="s">
        <v>43</v>
      </c>
      <c r="AJ209" s="54" t="s">
        <v>41</v>
      </c>
      <c r="AK209" s="54" t="s">
        <v>43</v>
      </c>
      <c r="AL209" s="54" t="s">
        <v>43</v>
      </c>
      <c r="AM209" s="54" t="s">
        <v>43</v>
      </c>
      <c r="AN209" s="54" t="s">
        <v>43</v>
      </c>
      <c r="AO209" s="54" t="s">
        <v>41</v>
      </c>
      <c r="AP209" s="54" t="s">
        <v>41</v>
      </c>
      <c r="AR209" s="55" t="s">
        <v>53</v>
      </c>
      <c r="AS209" s="53">
        <v>0.84535320975234196</v>
      </c>
      <c r="AT209" s="53">
        <v>0.852362033202411</v>
      </c>
      <c r="AU209" s="53">
        <v>0.65503642042571297</v>
      </c>
      <c r="AV209" s="53">
        <v>0.70929549035220396</v>
      </c>
      <c r="AW209" s="53">
        <v>0.39325156102380399</v>
      </c>
      <c r="AX209" s="53">
        <v>0.38423686288224501</v>
      </c>
      <c r="AY209" s="53">
        <v>0.84908178687649805</v>
      </c>
      <c r="AZ209" s="53">
        <v>0.85623492331974904</v>
      </c>
      <c r="BA209" s="54" t="s">
        <v>43</v>
      </c>
      <c r="BB209" s="54" t="s">
        <v>43</v>
      </c>
      <c r="BC209" s="54" t="s">
        <v>43</v>
      </c>
      <c r="BD209" s="54" t="s">
        <v>43</v>
      </c>
      <c r="BE209" s="54" t="s">
        <v>43</v>
      </c>
      <c r="BF209" s="54" t="s">
        <v>43</v>
      </c>
      <c r="BG209" s="54" t="s">
        <v>41</v>
      </c>
      <c r="BH209" s="54" t="s">
        <v>43</v>
      </c>
      <c r="BI209" s="50">
        <f t="shared" si="152"/>
        <v>1</v>
      </c>
      <c r="BJ209" s="50" t="s">
        <v>53</v>
      </c>
      <c r="BK209" s="53">
        <v>0.83149852870428698</v>
      </c>
      <c r="BL209" s="53">
        <v>0.840051780765255</v>
      </c>
      <c r="BM209" s="53">
        <v>2.4536945846266698</v>
      </c>
      <c r="BN209" s="53">
        <v>1.8573873082821999</v>
      </c>
      <c r="BO209" s="53">
        <v>0.41048930716367399</v>
      </c>
      <c r="BP209" s="53">
        <v>0.39993526880577102</v>
      </c>
      <c r="BQ209" s="53">
        <v>0.83515826593662201</v>
      </c>
      <c r="BR209" s="53">
        <v>0.84255161739777595</v>
      </c>
      <c r="BS209" s="50" t="s">
        <v>43</v>
      </c>
      <c r="BT209" s="50" t="s">
        <v>43</v>
      </c>
      <c r="BU209" s="50" t="s">
        <v>43</v>
      </c>
      <c r="BV209" s="50" t="s">
        <v>43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14164900</v>
      </c>
      <c r="B210" s="50">
        <v>23772751</v>
      </c>
      <c r="C210" s="50" t="s">
        <v>9</v>
      </c>
      <c r="D210" s="69" t="s">
        <v>119</v>
      </c>
      <c r="E210" s="69"/>
      <c r="F210" s="64"/>
      <c r="G210" s="67">
        <v>0.80500000000000005</v>
      </c>
      <c r="H210" s="51" t="str">
        <f t="shared" si="136"/>
        <v>VG</v>
      </c>
      <c r="I210" s="51" t="str">
        <f t="shared" si="137"/>
        <v>G</v>
      </c>
      <c r="J210" s="51" t="str">
        <f t="shared" si="138"/>
        <v>VG</v>
      </c>
      <c r="K210" s="51" t="str">
        <f t="shared" si="139"/>
        <v>VG</v>
      </c>
      <c r="L210" s="52">
        <v>-0.02</v>
      </c>
      <c r="M210" s="52" t="str">
        <f t="shared" si="140"/>
        <v>VG</v>
      </c>
      <c r="N210" s="51" t="str">
        <f t="shared" si="141"/>
        <v>G</v>
      </c>
      <c r="O210" s="51" t="str">
        <f t="shared" si="142"/>
        <v>VG</v>
      </c>
      <c r="P210" s="51" t="str">
        <f t="shared" si="143"/>
        <v>G</v>
      </c>
      <c r="Q210" s="51">
        <v>0.44</v>
      </c>
      <c r="R210" s="51" t="str">
        <f t="shared" si="144"/>
        <v>VG</v>
      </c>
      <c r="S210" s="51" t="str">
        <f t="shared" si="145"/>
        <v>VG</v>
      </c>
      <c r="T210" s="51" t="str">
        <f t="shared" si="146"/>
        <v>VG</v>
      </c>
      <c r="U210" s="51" t="str">
        <f t="shared" si="147"/>
        <v>VG</v>
      </c>
      <c r="V210" s="51">
        <v>0.81399999999999995</v>
      </c>
      <c r="W210" s="51" t="str">
        <f t="shared" si="148"/>
        <v>G</v>
      </c>
      <c r="X210" s="51" t="str">
        <f t="shared" si="149"/>
        <v>G</v>
      </c>
      <c r="Y210" s="51" t="str">
        <f t="shared" si="150"/>
        <v>VG</v>
      </c>
      <c r="Z210" s="51" t="str">
        <f t="shared" si="151"/>
        <v>G</v>
      </c>
      <c r="AA210" s="53">
        <v>0.82957537734731002</v>
      </c>
      <c r="AB210" s="53">
        <v>0.770017181523593</v>
      </c>
      <c r="AC210" s="53">
        <v>4.1945904485044201</v>
      </c>
      <c r="AD210" s="53">
        <v>1.60133556975805</v>
      </c>
      <c r="AE210" s="53">
        <v>0.41282517201920899</v>
      </c>
      <c r="AF210" s="53">
        <v>0.47956523902010201</v>
      </c>
      <c r="AG210" s="53">
        <v>0.83981224617125405</v>
      </c>
      <c r="AH210" s="53">
        <v>0.77168278397218004</v>
      </c>
      <c r="AI210" s="54" t="s">
        <v>43</v>
      </c>
      <c r="AJ210" s="54" t="s">
        <v>41</v>
      </c>
      <c r="AK210" s="54" t="s">
        <v>43</v>
      </c>
      <c r="AL210" s="54" t="s">
        <v>43</v>
      </c>
      <c r="AM210" s="54" t="s">
        <v>43</v>
      </c>
      <c r="AN210" s="54" t="s">
        <v>43</v>
      </c>
      <c r="AO210" s="54" t="s">
        <v>41</v>
      </c>
      <c r="AP210" s="54" t="s">
        <v>41</v>
      </c>
      <c r="AR210" s="55" t="s">
        <v>53</v>
      </c>
      <c r="AS210" s="53">
        <v>0.84535320975234196</v>
      </c>
      <c r="AT210" s="53">
        <v>0.852362033202411</v>
      </c>
      <c r="AU210" s="53">
        <v>0.65503642042571297</v>
      </c>
      <c r="AV210" s="53">
        <v>0.70929549035220396</v>
      </c>
      <c r="AW210" s="53">
        <v>0.39325156102380399</v>
      </c>
      <c r="AX210" s="53">
        <v>0.38423686288224501</v>
      </c>
      <c r="AY210" s="53">
        <v>0.84908178687649805</v>
      </c>
      <c r="AZ210" s="53">
        <v>0.85623492331974904</v>
      </c>
      <c r="BA210" s="54" t="s">
        <v>43</v>
      </c>
      <c r="BB210" s="54" t="s">
        <v>43</v>
      </c>
      <c r="BC210" s="54" t="s">
        <v>43</v>
      </c>
      <c r="BD210" s="54" t="s">
        <v>43</v>
      </c>
      <c r="BE210" s="54" t="s">
        <v>43</v>
      </c>
      <c r="BF210" s="54" t="s">
        <v>43</v>
      </c>
      <c r="BG210" s="54" t="s">
        <v>41</v>
      </c>
      <c r="BH210" s="54" t="s">
        <v>43</v>
      </c>
      <c r="BI210" s="50">
        <f t="shared" si="152"/>
        <v>1</v>
      </c>
      <c r="BJ210" s="50" t="s">
        <v>53</v>
      </c>
      <c r="BK210" s="53">
        <v>0.83149852870428698</v>
      </c>
      <c r="BL210" s="53">
        <v>0.840051780765255</v>
      </c>
      <c r="BM210" s="53">
        <v>2.4536945846266698</v>
      </c>
      <c r="BN210" s="53">
        <v>1.8573873082821999</v>
      </c>
      <c r="BO210" s="53">
        <v>0.41048930716367399</v>
      </c>
      <c r="BP210" s="53">
        <v>0.39993526880577102</v>
      </c>
      <c r="BQ210" s="53">
        <v>0.83515826593662201</v>
      </c>
      <c r="BR210" s="53">
        <v>0.84255161739777595</v>
      </c>
      <c r="BS210" s="50" t="s">
        <v>43</v>
      </c>
      <c r="BT210" s="50" t="s">
        <v>43</v>
      </c>
      <c r="BU210" s="50" t="s">
        <v>43</v>
      </c>
      <c r="BV210" s="50" t="s">
        <v>43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14164900</v>
      </c>
      <c r="B211" s="50">
        <v>23772751</v>
      </c>
      <c r="C211" s="50" t="s">
        <v>9</v>
      </c>
      <c r="D211" s="69" t="s">
        <v>121</v>
      </c>
      <c r="E211" s="69"/>
      <c r="F211" s="64"/>
      <c r="G211" s="67">
        <v>0.80500000000000005</v>
      </c>
      <c r="H211" s="51" t="str">
        <f t="shared" si="136"/>
        <v>VG</v>
      </c>
      <c r="I211" s="51" t="str">
        <f t="shared" si="137"/>
        <v>G</v>
      </c>
      <c r="J211" s="51" t="str">
        <f t="shared" si="138"/>
        <v>VG</v>
      </c>
      <c r="K211" s="51" t="str">
        <f t="shared" si="139"/>
        <v>VG</v>
      </c>
      <c r="L211" s="52">
        <v>-1.78E-2</v>
      </c>
      <c r="M211" s="52" t="str">
        <f t="shared" si="140"/>
        <v>VG</v>
      </c>
      <c r="N211" s="51" t="str">
        <f t="shared" si="141"/>
        <v>G</v>
      </c>
      <c r="O211" s="51" t="str">
        <f t="shared" si="142"/>
        <v>VG</v>
      </c>
      <c r="P211" s="51" t="str">
        <f t="shared" si="143"/>
        <v>G</v>
      </c>
      <c r="Q211" s="51">
        <v>0.44</v>
      </c>
      <c r="R211" s="51" t="str">
        <f t="shared" si="144"/>
        <v>VG</v>
      </c>
      <c r="S211" s="51" t="str">
        <f t="shared" si="145"/>
        <v>VG</v>
      </c>
      <c r="T211" s="51" t="str">
        <f t="shared" si="146"/>
        <v>VG</v>
      </c>
      <c r="U211" s="51" t="str">
        <f t="shared" si="147"/>
        <v>VG</v>
      </c>
      <c r="V211" s="51">
        <v>0.81399999999999995</v>
      </c>
      <c r="W211" s="51" t="str">
        <f t="shared" si="148"/>
        <v>G</v>
      </c>
      <c r="X211" s="51" t="str">
        <f t="shared" si="149"/>
        <v>G</v>
      </c>
      <c r="Y211" s="51" t="str">
        <f t="shared" si="150"/>
        <v>VG</v>
      </c>
      <c r="Z211" s="51" t="str">
        <f t="shared" si="151"/>
        <v>G</v>
      </c>
      <c r="AA211" s="53">
        <v>0.82957537734731002</v>
      </c>
      <c r="AB211" s="53">
        <v>0.770017181523593</v>
      </c>
      <c r="AC211" s="53">
        <v>4.1945904485044201</v>
      </c>
      <c r="AD211" s="53">
        <v>1.60133556975805</v>
      </c>
      <c r="AE211" s="53">
        <v>0.41282517201920899</v>
      </c>
      <c r="AF211" s="53">
        <v>0.47956523902010201</v>
      </c>
      <c r="AG211" s="53">
        <v>0.83981224617125405</v>
      </c>
      <c r="AH211" s="53">
        <v>0.77168278397218004</v>
      </c>
      <c r="AI211" s="54" t="s">
        <v>43</v>
      </c>
      <c r="AJ211" s="54" t="s">
        <v>41</v>
      </c>
      <c r="AK211" s="54" t="s">
        <v>43</v>
      </c>
      <c r="AL211" s="54" t="s">
        <v>43</v>
      </c>
      <c r="AM211" s="54" t="s">
        <v>43</v>
      </c>
      <c r="AN211" s="54" t="s">
        <v>43</v>
      </c>
      <c r="AO211" s="54" t="s">
        <v>41</v>
      </c>
      <c r="AP211" s="54" t="s">
        <v>41</v>
      </c>
      <c r="AR211" s="55" t="s">
        <v>53</v>
      </c>
      <c r="AS211" s="53">
        <v>0.84535320975234196</v>
      </c>
      <c r="AT211" s="53">
        <v>0.852362033202411</v>
      </c>
      <c r="AU211" s="53">
        <v>0.65503642042571297</v>
      </c>
      <c r="AV211" s="53">
        <v>0.70929549035220396</v>
      </c>
      <c r="AW211" s="53">
        <v>0.39325156102380399</v>
      </c>
      <c r="AX211" s="53">
        <v>0.38423686288224501</v>
      </c>
      <c r="AY211" s="53">
        <v>0.84908178687649805</v>
      </c>
      <c r="AZ211" s="53">
        <v>0.85623492331974904</v>
      </c>
      <c r="BA211" s="54" t="s">
        <v>43</v>
      </c>
      <c r="BB211" s="54" t="s">
        <v>43</v>
      </c>
      <c r="BC211" s="54" t="s">
        <v>43</v>
      </c>
      <c r="BD211" s="54" t="s">
        <v>43</v>
      </c>
      <c r="BE211" s="54" t="s">
        <v>43</v>
      </c>
      <c r="BF211" s="54" t="s">
        <v>43</v>
      </c>
      <c r="BG211" s="54" t="s">
        <v>41</v>
      </c>
      <c r="BH211" s="54" t="s">
        <v>43</v>
      </c>
      <c r="BI211" s="50">
        <f t="shared" si="152"/>
        <v>1</v>
      </c>
      <c r="BJ211" s="50" t="s">
        <v>53</v>
      </c>
      <c r="BK211" s="53">
        <v>0.83149852870428698</v>
      </c>
      <c r="BL211" s="53">
        <v>0.840051780765255</v>
      </c>
      <c r="BM211" s="53">
        <v>2.4536945846266698</v>
      </c>
      <c r="BN211" s="53">
        <v>1.8573873082821999</v>
      </c>
      <c r="BO211" s="53">
        <v>0.41048930716367399</v>
      </c>
      <c r="BP211" s="53">
        <v>0.39993526880577102</v>
      </c>
      <c r="BQ211" s="53">
        <v>0.83515826593662201</v>
      </c>
      <c r="BR211" s="53">
        <v>0.84255161739777595</v>
      </c>
      <c r="BS211" s="50" t="s">
        <v>43</v>
      </c>
      <c r="BT211" s="50" t="s">
        <v>43</v>
      </c>
      <c r="BU211" s="50" t="s">
        <v>43</v>
      </c>
      <c r="BV211" s="50" t="s">
        <v>43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14164900</v>
      </c>
      <c r="B212" s="50">
        <v>23772751</v>
      </c>
      <c r="C212" s="50" t="s">
        <v>9</v>
      </c>
      <c r="D212" s="69" t="s">
        <v>133</v>
      </c>
      <c r="E212" s="69"/>
      <c r="F212" s="64"/>
      <c r="G212" s="67">
        <v>0.80400000000000005</v>
      </c>
      <c r="H212" s="51" t="str">
        <f t="shared" si="136"/>
        <v>VG</v>
      </c>
      <c r="I212" s="51" t="str">
        <f t="shared" si="137"/>
        <v>G</v>
      </c>
      <c r="J212" s="51" t="str">
        <f t="shared" si="138"/>
        <v>VG</v>
      </c>
      <c r="K212" s="51" t="str">
        <f t="shared" si="139"/>
        <v>VG</v>
      </c>
      <c r="L212" s="52">
        <v>-2.07E-2</v>
      </c>
      <c r="M212" s="52" t="str">
        <f t="shared" si="140"/>
        <v>VG</v>
      </c>
      <c r="N212" s="51" t="str">
        <f t="shared" si="141"/>
        <v>G</v>
      </c>
      <c r="O212" s="51" t="str">
        <f t="shared" si="142"/>
        <v>VG</v>
      </c>
      <c r="P212" s="51" t="str">
        <f t="shared" si="143"/>
        <v>G</v>
      </c>
      <c r="Q212" s="51">
        <v>0.44</v>
      </c>
      <c r="R212" s="51" t="str">
        <f t="shared" si="144"/>
        <v>VG</v>
      </c>
      <c r="S212" s="51" t="str">
        <f t="shared" si="145"/>
        <v>VG</v>
      </c>
      <c r="T212" s="51" t="str">
        <f t="shared" si="146"/>
        <v>VG</v>
      </c>
      <c r="U212" s="51" t="str">
        <f t="shared" si="147"/>
        <v>VG</v>
      </c>
      <c r="V212" s="51">
        <v>0.81399999999999995</v>
      </c>
      <c r="W212" s="51" t="str">
        <f t="shared" si="148"/>
        <v>G</v>
      </c>
      <c r="X212" s="51" t="str">
        <f t="shared" si="149"/>
        <v>G</v>
      </c>
      <c r="Y212" s="51" t="str">
        <f t="shared" si="150"/>
        <v>VG</v>
      </c>
      <c r="Z212" s="51" t="str">
        <f t="shared" si="151"/>
        <v>G</v>
      </c>
      <c r="AA212" s="53">
        <v>0.82957537734731002</v>
      </c>
      <c r="AB212" s="53">
        <v>0.770017181523593</v>
      </c>
      <c r="AC212" s="53">
        <v>4.1945904485044201</v>
      </c>
      <c r="AD212" s="53">
        <v>1.60133556975805</v>
      </c>
      <c r="AE212" s="53">
        <v>0.41282517201920899</v>
      </c>
      <c r="AF212" s="53">
        <v>0.47956523902010201</v>
      </c>
      <c r="AG212" s="53">
        <v>0.83981224617125405</v>
      </c>
      <c r="AH212" s="53">
        <v>0.77168278397218004</v>
      </c>
      <c r="AI212" s="54" t="s">
        <v>43</v>
      </c>
      <c r="AJ212" s="54" t="s">
        <v>41</v>
      </c>
      <c r="AK212" s="54" t="s">
        <v>43</v>
      </c>
      <c r="AL212" s="54" t="s">
        <v>43</v>
      </c>
      <c r="AM212" s="54" t="s">
        <v>43</v>
      </c>
      <c r="AN212" s="54" t="s">
        <v>43</v>
      </c>
      <c r="AO212" s="54" t="s">
        <v>41</v>
      </c>
      <c r="AP212" s="54" t="s">
        <v>41</v>
      </c>
      <c r="AR212" s="55" t="s">
        <v>53</v>
      </c>
      <c r="AS212" s="53">
        <v>0.84535320975234196</v>
      </c>
      <c r="AT212" s="53">
        <v>0.852362033202411</v>
      </c>
      <c r="AU212" s="53">
        <v>0.65503642042571297</v>
      </c>
      <c r="AV212" s="53">
        <v>0.70929549035220396</v>
      </c>
      <c r="AW212" s="53">
        <v>0.39325156102380399</v>
      </c>
      <c r="AX212" s="53">
        <v>0.38423686288224501</v>
      </c>
      <c r="AY212" s="53">
        <v>0.84908178687649805</v>
      </c>
      <c r="AZ212" s="53">
        <v>0.85623492331974904</v>
      </c>
      <c r="BA212" s="54" t="s">
        <v>43</v>
      </c>
      <c r="BB212" s="54" t="s">
        <v>43</v>
      </c>
      <c r="BC212" s="54" t="s">
        <v>43</v>
      </c>
      <c r="BD212" s="54" t="s">
        <v>43</v>
      </c>
      <c r="BE212" s="54" t="s">
        <v>43</v>
      </c>
      <c r="BF212" s="54" t="s">
        <v>43</v>
      </c>
      <c r="BG212" s="54" t="s">
        <v>41</v>
      </c>
      <c r="BH212" s="54" t="s">
        <v>43</v>
      </c>
      <c r="BI212" s="50">
        <f t="shared" si="152"/>
        <v>1</v>
      </c>
      <c r="BJ212" s="50" t="s">
        <v>53</v>
      </c>
      <c r="BK212" s="53">
        <v>0.83149852870428698</v>
      </c>
      <c r="BL212" s="53">
        <v>0.840051780765255</v>
      </c>
      <c r="BM212" s="53">
        <v>2.4536945846266698</v>
      </c>
      <c r="BN212" s="53">
        <v>1.8573873082821999</v>
      </c>
      <c r="BO212" s="53">
        <v>0.41048930716367399</v>
      </c>
      <c r="BP212" s="53">
        <v>0.39993526880577102</v>
      </c>
      <c r="BQ212" s="53">
        <v>0.83515826593662201</v>
      </c>
      <c r="BR212" s="53">
        <v>0.84255161739777595</v>
      </c>
      <c r="BS212" s="50" t="s">
        <v>43</v>
      </c>
      <c r="BT212" s="50" t="s">
        <v>43</v>
      </c>
      <c r="BU212" s="50" t="s">
        <v>43</v>
      </c>
      <c r="BV212" s="50" t="s">
        <v>43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14164900</v>
      </c>
      <c r="B213" s="50">
        <v>23772751</v>
      </c>
      <c r="C213" s="50" t="s">
        <v>9</v>
      </c>
      <c r="D213" s="69" t="s">
        <v>147</v>
      </c>
      <c r="E213" s="69"/>
      <c r="F213" s="64"/>
      <c r="G213" s="67">
        <v>0.80500000000000005</v>
      </c>
      <c r="H213" s="51" t="str">
        <f t="shared" si="136"/>
        <v>VG</v>
      </c>
      <c r="I213" s="51" t="str">
        <f t="shared" si="137"/>
        <v>G</v>
      </c>
      <c r="J213" s="51" t="str">
        <f t="shared" si="138"/>
        <v>VG</v>
      </c>
      <c r="K213" s="51" t="str">
        <f t="shared" si="139"/>
        <v>VG</v>
      </c>
      <c r="L213" s="52">
        <v>-0.02</v>
      </c>
      <c r="M213" s="52" t="str">
        <f t="shared" si="140"/>
        <v>VG</v>
      </c>
      <c r="N213" s="51" t="str">
        <f t="shared" si="141"/>
        <v>G</v>
      </c>
      <c r="O213" s="51" t="str">
        <f t="shared" si="142"/>
        <v>VG</v>
      </c>
      <c r="P213" s="51" t="str">
        <f t="shared" si="143"/>
        <v>G</v>
      </c>
      <c r="Q213" s="51">
        <v>0.44</v>
      </c>
      <c r="R213" s="51" t="str">
        <f t="shared" si="144"/>
        <v>VG</v>
      </c>
      <c r="S213" s="51" t="str">
        <f t="shared" si="145"/>
        <v>VG</v>
      </c>
      <c r="T213" s="51" t="str">
        <f t="shared" si="146"/>
        <v>VG</v>
      </c>
      <c r="U213" s="51" t="str">
        <f t="shared" si="147"/>
        <v>VG</v>
      </c>
      <c r="V213" s="51">
        <v>0.81399999999999995</v>
      </c>
      <c r="W213" s="51" t="str">
        <f t="shared" si="148"/>
        <v>G</v>
      </c>
      <c r="X213" s="51" t="str">
        <f t="shared" si="149"/>
        <v>G</v>
      </c>
      <c r="Y213" s="51" t="str">
        <f t="shared" si="150"/>
        <v>VG</v>
      </c>
      <c r="Z213" s="51" t="str">
        <f t="shared" si="151"/>
        <v>G</v>
      </c>
      <c r="AA213" s="53">
        <v>0.82957537734731002</v>
      </c>
      <c r="AB213" s="53">
        <v>0.770017181523593</v>
      </c>
      <c r="AC213" s="53">
        <v>4.1945904485044201</v>
      </c>
      <c r="AD213" s="53">
        <v>1.60133556975805</v>
      </c>
      <c r="AE213" s="53">
        <v>0.41282517201920899</v>
      </c>
      <c r="AF213" s="53">
        <v>0.47956523902010201</v>
      </c>
      <c r="AG213" s="53">
        <v>0.83981224617125405</v>
      </c>
      <c r="AH213" s="53">
        <v>0.77168278397218004</v>
      </c>
      <c r="AI213" s="54" t="s">
        <v>43</v>
      </c>
      <c r="AJ213" s="54" t="s">
        <v>41</v>
      </c>
      <c r="AK213" s="54" t="s">
        <v>43</v>
      </c>
      <c r="AL213" s="54" t="s">
        <v>43</v>
      </c>
      <c r="AM213" s="54" t="s">
        <v>43</v>
      </c>
      <c r="AN213" s="54" t="s">
        <v>43</v>
      </c>
      <c r="AO213" s="54" t="s">
        <v>41</v>
      </c>
      <c r="AP213" s="54" t="s">
        <v>41</v>
      </c>
      <c r="AR213" s="55" t="s">
        <v>53</v>
      </c>
      <c r="AS213" s="53">
        <v>0.84535320975234196</v>
      </c>
      <c r="AT213" s="53">
        <v>0.852362033202411</v>
      </c>
      <c r="AU213" s="53">
        <v>0.65503642042571297</v>
      </c>
      <c r="AV213" s="53">
        <v>0.70929549035220396</v>
      </c>
      <c r="AW213" s="53">
        <v>0.39325156102380399</v>
      </c>
      <c r="AX213" s="53">
        <v>0.38423686288224501</v>
      </c>
      <c r="AY213" s="53">
        <v>0.84908178687649805</v>
      </c>
      <c r="AZ213" s="53">
        <v>0.85623492331974904</v>
      </c>
      <c r="BA213" s="54" t="s">
        <v>43</v>
      </c>
      <c r="BB213" s="54" t="s">
        <v>43</v>
      </c>
      <c r="BC213" s="54" t="s">
        <v>43</v>
      </c>
      <c r="BD213" s="54" t="s">
        <v>43</v>
      </c>
      <c r="BE213" s="54" t="s">
        <v>43</v>
      </c>
      <c r="BF213" s="54" t="s">
        <v>43</v>
      </c>
      <c r="BG213" s="54" t="s">
        <v>41</v>
      </c>
      <c r="BH213" s="54" t="s">
        <v>43</v>
      </c>
      <c r="BI213" s="50">
        <f t="shared" si="152"/>
        <v>1</v>
      </c>
      <c r="BJ213" s="50" t="s">
        <v>53</v>
      </c>
      <c r="BK213" s="53">
        <v>0.83149852870428698</v>
      </c>
      <c r="BL213" s="53">
        <v>0.840051780765255</v>
      </c>
      <c r="BM213" s="53">
        <v>2.4536945846266698</v>
      </c>
      <c r="BN213" s="53">
        <v>1.8573873082821999</v>
      </c>
      <c r="BO213" s="53">
        <v>0.41048930716367399</v>
      </c>
      <c r="BP213" s="53">
        <v>0.39993526880577102</v>
      </c>
      <c r="BQ213" s="53">
        <v>0.83515826593662201</v>
      </c>
      <c r="BR213" s="53">
        <v>0.84255161739777595</v>
      </c>
      <c r="BS213" s="50" t="s">
        <v>43</v>
      </c>
      <c r="BT213" s="50" t="s">
        <v>43</v>
      </c>
      <c r="BU213" s="50" t="s">
        <v>43</v>
      </c>
      <c r="BV213" s="50" t="s">
        <v>43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14164900</v>
      </c>
      <c r="B214" s="50">
        <v>23772751</v>
      </c>
      <c r="C214" s="50" t="s">
        <v>9</v>
      </c>
      <c r="D214" s="69" t="s">
        <v>162</v>
      </c>
      <c r="E214" s="69"/>
      <c r="F214" s="64"/>
      <c r="G214" s="67">
        <v>0.78</v>
      </c>
      <c r="H214" s="51" t="str">
        <f t="shared" si="136"/>
        <v>G</v>
      </c>
      <c r="I214" s="51" t="str">
        <f t="shared" si="137"/>
        <v>G</v>
      </c>
      <c r="J214" s="51" t="str">
        <f t="shared" si="138"/>
        <v>VG</v>
      </c>
      <c r="K214" s="51" t="str">
        <f t="shared" si="139"/>
        <v>VG</v>
      </c>
      <c r="L214" s="52">
        <v>0.1018</v>
      </c>
      <c r="M214" s="52" t="str">
        <f t="shared" si="140"/>
        <v>S</v>
      </c>
      <c r="N214" s="51" t="str">
        <f t="shared" si="141"/>
        <v>G</v>
      </c>
      <c r="O214" s="51" t="str">
        <f t="shared" si="142"/>
        <v>VG</v>
      </c>
      <c r="P214" s="51" t="str">
        <f t="shared" si="143"/>
        <v>G</v>
      </c>
      <c r="Q214" s="51">
        <v>0.46</v>
      </c>
      <c r="R214" s="51" t="str">
        <f t="shared" si="144"/>
        <v>VG</v>
      </c>
      <c r="S214" s="51" t="str">
        <f t="shared" si="145"/>
        <v>VG</v>
      </c>
      <c r="T214" s="51" t="str">
        <f t="shared" si="146"/>
        <v>VG</v>
      </c>
      <c r="U214" s="51" t="str">
        <f t="shared" si="147"/>
        <v>VG</v>
      </c>
      <c r="V214" s="51">
        <v>0.81359999999999999</v>
      </c>
      <c r="W214" s="51" t="str">
        <f t="shared" si="148"/>
        <v>G</v>
      </c>
      <c r="X214" s="51" t="str">
        <f t="shared" si="149"/>
        <v>G</v>
      </c>
      <c r="Y214" s="51" t="str">
        <f t="shared" si="150"/>
        <v>VG</v>
      </c>
      <c r="Z214" s="51" t="str">
        <f t="shared" si="151"/>
        <v>G</v>
      </c>
      <c r="AA214" s="53">
        <v>0.82957537734731002</v>
      </c>
      <c r="AB214" s="53">
        <v>0.770017181523593</v>
      </c>
      <c r="AC214" s="53">
        <v>4.1945904485044201</v>
      </c>
      <c r="AD214" s="53">
        <v>1.60133556975805</v>
      </c>
      <c r="AE214" s="53">
        <v>0.41282517201920899</v>
      </c>
      <c r="AF214" s="53">
        <v>0.47956523902010201</v>
      </c>
      <c r="AG214" s="53">
        <v>0.83981224617125405</v>
      </c>
      <c r="AH214" s="53">
        <v>0.77168278397218004</v>
      </c>
      <c r="AI214" s="54" t="s">
        <v>43</v>
      </c>
      <c r="AJ214" s="54" t="s">
        <v>41</v>
      </c>
      <c r="AK214" s="54" t="s">
        <v>43</v>
      </c>
      <c r="AL214" s="54" t="s">
        <v>43</v>
      </c>
      <c r="AM214" s="54" t="s">
        <v>43</v>
      </c>
      <c r="AN214" s="54" t="s">
        <v>43</v>
      </c>
      <c r="AO214" s="54" t="s">
        <v>41</v>
      </c>
      <c r="AP214" s="54" t="s">
        <v>41</v>
      </c>
      <c r="AR214" s="55" t="s">
        <v>53</v>
      </c>
      <c r="AS214" s="53">
        <v>0.84535320975234196</v>
      </c>
      <c r="AT214" s="53">
        <v>0.852362033202411</v>
      </c>
      <c r="AU214" s="53">
        <v>0.65503642042571297</v>
      </c>
      <c r="AV214" s="53">
        <v>0.70929549035220396</v>
      </c>
      <c r="AW214" s="53">
        <v>0.39325156102380399</v>
      </c>
      <c r="AX214" s="53">
        <v>0.38423686288224501</v>
      </c>
      <c r="AY214" s="53">
        <v>0.84908178687649805</v>
      </c>
      <c r="AZ214" s="53">
        <v>0.85623492331974904</v>
      </c>
      <c r="BA214" s="54" t="s">
        <v>43</v>
      </c>
      <c r="BB214" s="54" t="s">
        <v>43</v>
      </c>
      <c r="BC214" s="54" t="s">
        <v>43</v>
      </c>
      <c r="BD214" s="54" t="s">
        <v>43</v>
      </c>
      <c r="BE214" s="54" t="s">
        <v>43</v>
      </c>
      <c r="BF214" s="54" t="s">
        <v>43</v>
      </c>
      <c r="BG214" s="54" t="s">
        <v>41</v>
      </c>
      <c r="BH214" s="54" t="s">
        <v>43</v>
      </c>
      <c r="BI214" s="50">
        <f t="shared" si="152"/>
        <v>1</v>
      </c>
      <c r="BJ214" s="50" t="s">
        <v>53</v>
      </c>
      <c r="BK214" s="53">
        <v>0.83149852870428698</v>
      </c>
      <c r="BL214" s="53">
        <v>0.840051780765255</v>
      </c>
      <c r="BM214" s="53">
        <v>2.4536945846266698</v>
      </c>
      <c r="BN214" s="53">
        <v>1.8573873082821999</v>
      </c>
      <c r="BO214" s="53">
        <v>0.41048930716367399</v>
      </c>
      <c r="BP214" s="53">
        <v>0.39993526880577102</v>
      </c>
      <c r="BQ214" s="53">
        <v>0.83515826593662201</v>
      </c>
      <c r="BR214" s="53">
        <v>0.84255161739777595</v>
      </c>
      <c r="BS214" s="50" t="s">
        <v>43</v>
      </c>
      <c r="BT214" s="50" t="s">
        <v>43</v>
      </c>
      <c r="BU214" s="50" t="s">
        <v>43</v>
      </c>
      <c r="BV214" s="50" t="s">
        <v>43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14164900</v>
      </c>
      <c r="B215" s="50">
        <v>23772751</v>
      </c>
      <c r="C215" s="50" t="s">
        <v>9</v>
      </c>
      <c r="D215" s="69" t="s">
        <v>194</v>
      </c>
      <c r="E215" s="69"/>
      <c r="F215" s="64"/>
      <c r="G215" s="67">
        <v>0.80900000000000005</v>
      </c>
      <c r="H215" s="51" t="str">
        <f t="shared" si="136"/>
        <v>VG</v>
      </c>
      <c r="I215" s="51" t="str">
        <f t="shared" si="137"/>
        <v>G</v>
      </c>
      <c r="J215" s="51" t="str">
        <f t="shared" si="138"/>
        <v>VG</v>
      </c>
      <c r="K215" s="51" t="str">
        <f t="shared" si="139"/>
        <v>VG</v>
      </c>
      <c r="L215" s="52">
        <v>-1.5699999999999999E-2</v>
      </c>
      <c r="M215" s="52" t="str">
        <f t="shared" si="140"/>
        <v>VG</v>
      </c>
      <c r="N215" s="51" t="str">
        <f t="shared" si="141"/>
        <v>G</v>
      </c>
      <c r="O215" s="51" t="str">
        <f t="shared" si="142"/>
        <v>VG</v>
      </c>
      <c r="P215" s="51" t="str">
        <f t="shared" si="143"/>
        <v>G</v>
      </c>
      <c r="Q215" s="51">
        <v>0.437</v>
      </c>
      <c r="R215" s="51" t="str">
        <f t="shared" si="144"/>
        <v>VG</v>
      </c>
      <c r="S215" s="51" t="str">
        <f t="shared" si="145"/>
        <v>VG</v>
      </c>
      <c r="T215" s="51" t="str">
        <f t="shared" si="146"/>
        <v>VG</v>
      </c>
      <c r="U215" s="51" t="str">
        <f t="shared" si="147"/>
        <v>VG</v>
      </c>
      <c r="V215" s="51">
        <v>0.81699999999999995</v>
      </c>
      <c r="W215" s="51" t="str">
        <f t="shared" si="148"/>
        <v>G</v>
      </c>
      <c r="X215" s="51" t="str">
        <f t="shared" si="149"/>
        <v>G</v>
      </c>
      <c r="Y215" s="51" t="str">
        <f t="shared" si="150"/>
        <v>VG</v>
      </c>
      <c r="Z215" s="51" t="str">
        <f t="shared" si="151"/>
        <v>G</v>
      </c>
      <c r="AA215" s="53">
        <v>0.82957537734731002</v>
      </c>
      <c r="AB215" s="53">
        <v>0.770017181523593</v>
      </c>
      <c r="AC215" s="53">
        <v>4.1945904485044201</v>
      </c>
      <c r="AD215" s="53">
        <v>1.60133556975805</v>
      </c>
      <c r="AE215" s="53">
        <v>0.41282517201920899</v>
      </c>
      <c r="AF215" s="53">
        <v>0.47956523902010201</v>
      </c>
      <c r="AG215" s="53">
        <v>0.83981224617125405</v>
      </c>
      <c r="AH215" s="53">
        <v>0.77168278397218004</v>
      </c>
      <c r="AI215" s="54" t="s">
        <v>43</v>
      </c>
      <c r="AJ215" s="54" t="s">
        <v>41</v>
      </c>
      <c r="AK215" s="54" t="s">
        <v>43</v>
      </c>
      <c r="AL215" s="54" t="s">
        <v>43</v>
      </c>
      <c r="AM215" s="54" t="s">
        <v>43</v>
      </c>
      <c r="AN215" s="54" t="s">
        <v>43</v>
      </c>
      <c r="AO215" s="54" t="s">
        <v>41</v>
      </c>
      <c r="AP215" s="54" t="s">
        <v>41</v>
      </c>
      <c r="AR215" s="55" t="s">
        <v>53</v>
      </c>
      <c r="AS215" s="53">
        <v>0.84535320975234196</v>
      </c>
      <c r="AT215" s="53">
        <v>0.852362033202411</v>
      </c>
      <c r="AU215" s="53">
        <v>0.65503642042571297</v>
      </c>
      <c r="AV215" s="53">
        <v>0.70929549035220396</v>
      </c>
      <c r="AW215" s="53">
        <v>0.39325156102380399</v>
      </c>
      <c r="AX215" s="53">
        <v>0.38423686288224501</v>
      </c>
      <c r="AY215" s="53">
        <v>0.84908178687649805</v>
      </c>
      <c r="AZ215" s="53">
        <v>0.85623492331974904</v>
      </c>
      <c r="BA215" s="54" t="s">
        <v>43</v>
      </c>
      <c r="BB215" s="54" t="s">
        <v>43</v>
      </c>
      <c r="BC215" s="54" t="s">
        <v>43</v>
      </c>
      <c r="BD215" s="54" t="s">
        <v>43</v>
      </c>
      <c r="BE215" s="54" t="s">
        <v>43</v>
      </c>
      <c r="BF215" s="54" t="s">
        <v>43</v>
      </c>
      <c r="BG215" s="54" t="s">
        <v>41</v>
      </c>
      <c r="BH215" s="54" t="s">
        <v>43</v>
      </c>
      <c r="BI215" s="50">
        <f t="shared" si="152"/>
        <v>1</v>
      </c>
      <c r="BJ215" s="50" t="s">
        <v>53</v>
      </c>
      <c r="BK215" s="53">
        <v>0.83149852870428698</v>
      </c>
      <c r="BL215" s="53">
        <v>0.840051780765255</v>
      </c>
      <c r="BM215" s="53">
        <v>2.4536945846266698</v>
      </c>
      <c r="BN215" s="53">
        <v>1.8573873082821999</v>
      </c>
      <c r="BO215" s="53">
        <v>0.41048930716367399</v>
      </c>
      <c r="BP215" s="53">
        <v>0.39993526880577102</v>
      </c>
      <c r="BQ215" s="53">
        <v>0.83515826593662201</v>
      </c>
      <c r="BR215" s="53">
        <v>0.84255161739777595</v>
      </c>
      <c r="BS215" s="50" t="s">
        <v>43</v>
      </c>
      <c r="BT215" s="50" t="s">
        <v>43</v>
      </c>
      <c r="BU215" s="50" t="s">
        <v>43</v>
      </c>
      <c r="BV215" s="50" t="s">
        <v>43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14164900</v>
      </c>
      <c r="B216" s="50">
        <v>23772751</v>
      </c>
      <c r="C216" s="50" t="s">
        <v>9</v>
      </c>
      <c r="D216" s="69" t="s">
        <v>195</v>
      </c>
      <c r="E216" s="69"/>
      <c r="F216" s="64"/>
      <c r="G216" s="67">
        <v>0.81399999999999995</v>
      </c>
      <c r="H216" s="51" t="str">
        <f t="shared" si="136"/>
        <v>VG</v>
      </c>
      <c r="I216" s="51" t="str">
        <f t="shared" si="137"/>
        <v>G</v>
      </c>
      <c r="J216" s="51" t="str">
        <f t="shared" si="138"/>
        <v>VG</v>
      </c>
      <c r="K216" s="51" t="str">
        <f t="shared" si="139"/>
        <v>VG</v>
      </c>
      <c r="L216" s="52">
        <v>-2.1000000000000001E-2</v>
      </c>
      <c r="M216" s="52" t="str">
        <f t="shared" si="140"/>
        <v>VG</v>
      </c>
      <c r="N216" s="51" t="str">
        <f t="shared" si="141"/>
        <v>G</v>
      </c>
      <c r="O216" s="51" t="str">
        <f t="shared" si="142"/>
        <v>VG</v>
      </c>
      <c r="P216" s="51" t="str">
        <f t="shared" si="143"/>
        <v>G</v>
      </c>
      <c r="Q216" s="51">
        <v>0.43</v>
      </c>
      <c r="R216" s="51" t="str">
        <f t="shared" si="144"/>
        <v>VG</v>
      </c>
      <c r="S216" s="51" t="str">
        <f t="shared" si="145"/>
        <v>VG</v>
      </c>
      <c r="T216" s="51" t="str">
        <f t="shared" si="146"/>
        <v>VG</v>
      </c>
      <c r="U216" s="51" t="str">
        <f t="shared" si="147"/>
        <v>VG</v>
      </c>
      <c r="V216" s="51">
        <v>0.82</v>
      </c>
      <c r="W216" s="51" t="str">
        <f t="shared" si="148"/>
        <v>G</v>
      </c>
      <c r="X216" s="51" t="str">
        <f t="shared" si="149"/>
        <v>G</v>
      </c>
      <c r="Y216" s="51" t="str">
        <f t="shared" si="150"/>
        <v>VG</v>
      </c>
      <c r="Z216" s="51" t="str">
        <f t="shared" si="151"/>
        <v>G</v>
      </c>
      <c r="AA216" s="53">
        <v>0.82957537734731002</v>
      </c>
      <c r="AB216" s="53">
        <v>0.770017181523593</v>
      </c>
      <c r="AC216" s="53">
        <v>4.1945904485044201</v>
      </c>
      <c r="AD216" s="53">
        <v>1.60133556975805</v>
      </c>
      <c r="AE216" s="53">
        <v>0.41282517201920899</v>
      </c>
      <c r="AF216" s="53">
        <v>0.47956523902010201</v>
      </c>
      <c r="AG216" s="53">
        <v>0.83981224617125405</v>
      </c>
      <c r="AH216" s="53">
        <v>0.77168278397218004</v>
      </c>
      <c r="AI216" s="54" t="s">
        <v>43</v>
      </c>
      <c r="AJ216" s="54" t="s">
        <v>41</v>
      </c>
      <c r="AK216" s="54" t="s">
        <v>43</v>
      </c>
      <c r="AL216" s="54" t="s">
        <v>43</v>
      </c>
      <c r="AM216" s="54" t="s">
        <v>43</v>
      </c>
      <c r="AN216" s="54" t="s">
        <v>43</v>
      </c>
      <c r="AO216" s="54" t="s">
        <v>41</v>
      </c>
      <c r="AP216" s="54" t="s">
        <v>41</v>
      </c>
      <c r="AR216" s="55" t="s">
        <v>53</v>
      </c>
      <c r="AS216" s="53">
        <v>0.84535320975234196</v>
      </c>
      <c r="AT216" s="53">
        <v>0.852362033202411</v>
      </c>
      <c r="AU216" s="53">
        <v>0.65503642042571297</v>
      </c>
      <c r="AV216" s="53">
        <v>0.70929549035220396</v>
      </c>
      <c r="AW216" s="53">
        <v>0.39325156102380399</v>
      </c>
      <c r="AX216" s="53">
        <v>0.38423686288224501</v>
      </c>
      <c r="AY216" s="53">
        <v>0.84908178687649805</v>
      </c>
      <c r="AZ216" s="53">
        <v>0.85623492331974904</v>
      </c>
      <c r="BA216" s="54" t="s">
        <v>43</v>
      </c>
      <c r="BB216" s="54" t="s">
        <v>43</v>
      </c>
      <c r="BC216" s="54" t="s">
        <v>43</v>
      </c>
      <c r="BD216" s="54" t="s">
        <v>43</v>
      </c>
      <c r="BE216" s="54" t="s">
        <v>43</v>
      </c>
      <c r="BF216" s="54" t="s">
        <v>43</v>
      </c>
      <c r="BG216" s="54" t="s">
        <v>41</v>
      </c>
      <c r="BH216" s="54" t="s">
        <v>43</v>
      </c>
      <c r="BI216" s="50">
        <f t="shared" si="152"/>
        <v>1</v>
      </c>
      <c r="BJ216" s="50" t="s">
        <v>53</v>
      </c>
      <c r="BK216" s="53">
        <v>0.83149852870428698</v>
      </c>
      <c r="BL216" s="53">
        <v>0.840051780765255</v>
      </c>
      <c r="BM216" s="53">
        <v>2.4536945846266698</v>
      </c>
      <c r="BN216" s="53">
        <v>1.8573873082821999</v>
      </c>
      <c r="BO216" s="53">
        <v>0.41048930716367399</v>
      </c>
      <c r="BP216" s="53">
        <v>0.39993526880577102</v>
      </c>
      <c r="BQ216" s="53">
        <v>0.83515826593662201</v>
      </c>
      <c r="BR216" s="53">
        <v>0.84255161739777595</v>
      </c>
      <c r="BS216" s="50" t="s">
        <v>43</v>
      </c>
      <c r="BT216" s="50" t="s">
        <v>43</v>
      </c>
      <c r="BU216" s="50" t="s">
        <v>43</v>
      </c>
      <c r="BV216" s="50" t="s">
        <v>43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14164900</v>
      </c>
      <c r="B217" s="50">
        <v>23772751</v>
      </c>
      <c r="C217" s="50" t="s">
        <v>9</v>
      </c>
      <c r="D217" s="69" t="s">
        <v>203</v>
      </c>
      <c r="E217" s="69" t="s">
        <v>206</v>
      </c>
      <c r="F217" s="64"/>
      <c r="G217" s="67">
        <v>0.81399999999999995</v>
      </c>
      <c r="H217" s="51" t="str">
        <f t="shared" si="136"/>
        <v>VG</v>
      </c>
      <c r="I217" s="51" t="str">
        <f t="shared" si="137"/>
        <v>G</v>
      </c>
      <c r="J217" s="51" t="str">
        <f t="shared" si="138"/>
        <v>VG</v>
      </c>
      <c r="K217" s="51" t="str">
        <f t="shared" si="139"/>
        <v>VG</v>
      </c>
      <c r="L217" s="52">
        <v>-2.1000000000000001E-2</v>
      </c>
      <c r="M217" s="52" t="str">
        <f t="shared" si="140"/>
        <v>VG</v>
      </c>
      <c r="N217" s="51" t="str">
        <f t="shared" si="141"/>
        <v>G</v>
      </c>
      <c r="O217" s="51" t="str">
        <f t="shared" si="142"/>
        <v>VG</v>
      </c>
      <c r="P217" s="51" t="str">
        <f t="shared" si="143"/>
        <v>G</v>
      </c>
      <c r="Q217" s="51">
        <v>0.43</v>
      </c>
      <c r="R217" s="51" t="str">
        <f t="shared" si="144"/>
        <v>VG</v>
      </c>
      <c r="S217" s="51" t="str">
        <f t="shared" si="145"/>
        <v>VG</v>
      </c>
      <c r="T217" s="51" t="str">
        <f t="shared" si="146"/>
        <v>VG</v>
      </c>
      <c r="U217" s="51" t="str">
        <f t="shared" si="147"/>
        <v>VG</v>
      </c>
      <c r="V217" s="51">
        <v>0.82</v>
      </c>
      <c r="W217" s="51" t="str">
        <f t="shared" si="148"/>
        <v>G</v>
      </c>
      <c r="X217" s="51" t="str">
        <f t="shared" si="149"/>
        <v>G</v>
      </c>
      <c r="Y217" s="51" t="str">
        <f t="shared" si="150"/>
        <v>VG</v>
      </c>
      <c r="Z217" s="51" t="str">
        <f t="shared" si="151"/>
        <v>G</v>
      </c>
      <c r="AA217" s="53">
        <v>0.82957537734731002</v>
      </c>
      <c r="AB217" s="53">
        <v>0.770017181523593</v>
      </c>
      <c r="AC217" s="53">
        <v>4.1945904485044201</v>
      </c>
      <c r="AD217" s="53">
        <v>1.60133556975805</v>
      </c>
      <c r="AE217" s="53">
        <v>0.41282517201920899</v>
      </c>
      <c r="AF217" s="53">
        <v>0.47956523902010201</v>
      </c>
      <c r="AG217" s="53">
        <v>0.83981224617125405</v>
      </c>
      <c r="AH217" s="53">
        <v>0.77168278397218004</v>
      </c>
      <c r="AI217" s="54" t="s">
        <v>43</v>
      </c>
      <c r="AJ217" s="54" t="s">
        <v>41</v>
      </c>
      <c r="AK217" s="54" t="s">
        <v>43</v>
      </c>
      <c r="AL217" s="54" t="s">
        <v>43</v>
      </c>
      <c r="AM217" s="54" t="s">
        <v>43</v>
      </c>
      <c r="AN217" s="54" t="s">
        <v>43</v>
      </c>
      <c r="AO217" s="54" t="s">
        <v>41</v>
      </c>
      <c r="AP217" s="54" t="s">
        <v>41</v>
      </c>
      <c r="AR217" s="55" t="s">
        <v>53</v>
      </c>
      <c r="AS217" s="53">
        <v>0.84535320975234196</v>
      </c>
      <c r="AT217" s="53">
        <v>0.852362033202411</v>
      </c>
      <c r="AU217" s="53">
        <v>0.65503642042571297</v>
      </c>
      <c r="AV217" s="53">
        <v>0.70929549035220396</v>
      </c>
      <c r="AW217" s="53">
        <v>0.39325156102380399</v>
      </c>
      <c r="AX217" s="53">
        <v>0.38423686288224501</v>
      </c>
      <c r="AY217" s="53">
        <v>0.84908178687649805</v>
      </c>
      <c r="AZ217" s="53">
        <v>0.85623492331974904</v>
      </c>
      <c r="BA217" s="54" t="s">
        <v>43</v>
      </c>
      <c r="BB217" s="54" t="s">
        <v>43</v>
      </c>
      <c r="BC217" s="54" t="s">
        <v>43</v>
      </c>
      <c r="BD217" s="54" t="s">
        <v>43</v>
      </c>
      <c r="BE217" s="54" t="s">
        <v>43</v>
      </c>
      <c r="BF217" s="54" t="s">
        <v>43</v>
      </c>
      <c r="BG217" s="54" t="s">
        <v>41</v>
      </c>
      <c r="BH217" s="54" t="s">
        <v>43</v>
      </c>
      <c r="BI217" s="50">
        <f t="shared" si="152"/>
        <v>1</v>
      </c>
      <c r="BJ217" s="50" t="s">
        <v>53</v>
      </c>
      <c r="BK217" s="53">
        <v>0.83149852870428698</v>
      </c>
      <c r="BL217" s="53">
        <v>0.840051780765255</v>
      </c>
      <c r="BM217" s="53">
        <v>2.4536945846266698</v>
      </c>
      <c r="BN217" s="53">
        <v>1.8573873082821999</v>
      </c>
      <c r="BO217" s="53">
        <v>0.41048930716367399</v>
      </c>
      <c r="BP217" s="53">
        <v>0.39993526880577102</v>
      </c>
      <c r="BQ217" s="53">
        <v>0.83515826593662201</v>
      </c>
      <c r="BR217" s="53">
        <v>0.84255161739777595</v>
      </c>
      <c r="BS217" s="50" t="s">
        <v>43</v>
      </c>
      <c r="BT217" s="50" t="s">
        <v>43</v>
      </c>
      <c r="BU217" s="50" t="s">
        <v>43</v>
      </c>
      <c r="BV217" s="50" t="s">
        <v>43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14164900</v>
      </c>
      <c r="B218" s="50">
        <v>23772751</v>
      </c>
      <c r="C218" s="50" t="s">
        <v>9</v>
      </c>
      <c r="D218" s="69" t="s">
        <v>207</v>
      </c>
      <c r="E218" s="69" t="s">
        <v>205</v>
      </c>
      <c r="F218" s="64"/>
      <c r="G218" s="67">
        <v>0.81399999999999995</v>
      </c>
      <c r="H218" s="51" t="str">
        <f t="shared" si="136"/>
        <v>VG</v>
      </c>
      <c r="I218" s="51" t="str">
        <f t="shared" si="137"/>
        <v>G</v>
      </c>
      <c r="J218" s="51" t="str">
        <f t="shared" si="138"/>
        <v>VG</v>
      </c>
      <c r="K218" s="51" t="str">
        <f t="shared" si="139"/>
        <v>VG</v>
      </c>
      <c r="L218" s="52">
        <v>-2.1000000000000001E-2</v>
      </c>
      <c r="M218" s="52" t="str">
        <f t="shared" si="140"/>
        <v>VG</v>
      </c>
      <c r="N218" s="51" t="str">
        <f t="shared" si="141"/>
        <v>G</v>
      </c>
      <c r="O218" s="51" t="str">
        <f t="shared" si="142"/>
        <v>VG</v>
      </c>
      <c r="P218" s="51" t="str">
        <f t="shared" si="143"/>
        <v>G</v>
      </c>
      <c r="Q218" s="51">
        <v>0.43099999999999999</v>
      </c>
      <c r="R218" s="51" t="str">
        <f t="shared" si="144"/>
        <v>VG</v>
      </c>
      <c r="S218" s="51" t="str">
        <f t="shared" si="145"/>
        <v>VG</v>
      </c>
      <c r="T218" s="51" t="str">
        <f t="shared" si="146"/>
        <v>VG</v>
      </c>
      <c r="U218" s="51" t="str">
        <f t="shared" si="147"/>
        <v>VG</v>
      </c>
      <c r="V218" s="51">
        <v>0.82199999999999995</v>
      </c>
      <c r="W218" s="51" t="str">
        <f t="shared" si="148"/>
        <v>G</v>
      </c>
      <c r="X218" s="51" t="str">
        <f t="shared" si="149"/>
        <v>G</v>
      </c>
      <c r="Y218" s="51" t="str">
        <f t="shared" si="150"/>
        <v>VG</v>
      </c>
      <c r="Z218" s="51" t="str">
        <f t="shared" si="151"/>
        <v>G</v>
      </c>
      <c r="AA218" s="53">
        <v>0.82957537734731002</v>
      </c>
      <c r="AB218" s="53">
        <v>0.770017181523593</v>
      </c>
      <c r="AC218" s="53">
        <v>4.1945904485044201</v>
      </c>
      <c r="AD218" s="53">
        <v>1.60133556975805</v>
      </c>
      <c r="AE218" s="53">
        <v>0.41282517201920899</v>
      </c>
      <c r="AF218" s="53">
        <v>0.47956523902010201</v>
      </c>
      <c r="AG218" s="53">
        <v>0.83981224617125405</v>
      </c>
      <c r="AH218" s="53">
        <v>0.77168278397218004</v>
      </c>
      <c r="AI218" s="54" t="s">
        <v>43</v>
      </c>
      <c r="AJ218" s="54" t="s">
        <v>41</v>
      </c>
      <c r="AK218" s="54" t="s">
        <v>43</v>
      </c>
      <c r="AL218" s="54" t="s">
        <v>43</v>
      </c>
      <c r="AM218" s="54" t="s">
        <v>43</v>
      </c>
      <c r="AN218" s="54" t="s">
        <v>43</v>
      </c>
      <c r="AO218" s="54" t="s">
        <v>41</v>
      </c>
      <c r="AP218" s="54" t="s">
        <v>41</v>
      </c>
      <c r="AR218" s="55" t="s">
        <v>53</v>
      </c>
      <c r="AS218" s="53">
        <v>0.84535320975234196</v>
      </c>
      <c r="AT218" s="53">
        <v>0.852362033202411</v>
      </c>
      <c r="AU218" s="53">
        <v>0.65503642042571297</v>
      </c>
      <c r="AV218" s="53">
        <v>0.70929549035220396</v>
      </c>
      <c r="AW218" s="53">
        <v>0.39325156102380399</v>
      </c>
      <c r="AX218" s="53">
        <v>0.38423686288224501</v>
      </c>
      <c r="AY218" s="53">
        <v>0.84908178687649805</v>
      </c>
      <c r="AZ218" s="53">
        <v>0.85623492331974904</v>
      </c>
      <c r="BA218" s="54" t="s">
        <v>43</v>
      </c>
      <c r="BB218" s="54" t="s">
        <v>43</v>
      </c>
      <c r="BC218" s="54" t="s">
        <v>43</v>
      </c>
      <c r="BD218" s="54" t="s">
        <v>43</v>
      </c>
      <c r="BE218" s="54" t="s">
        <v>43</v>
      </c>
      <c r="BF218" s="54" t="s">
        <v>43</v>
      </c>
      <c r="BG218" s="54" t="s">
        <v>41</v>
      </c>
      <c r="BH218" s="54" t="s">
        <v>43</v>
      </c>
      <c r="BI218" s="50">
        <f t="shared" si="152"/>
        <v>1</v>
      </c>
      <c r="BJ218" s="50" t="s">
        <v>53</v>
      </c>
      <c r="BK218" s="53">
        <v>0.83149852870428698</v>
      </c>
      <c r="BL218" s="53">
        <v>0.840051780765255</v>
      </c>
      <c r="BM218" s="53">
        <v>2.4536945846266698</v>
      </c>
      <c r="BN218" s="53">
        <v>1.8573873082821999</v>
      </c>
      <c r="BO218" s="53">
        <v>0.41048930716367399</v>
      </c>
      <c r="BP218" s="53">
        <v>0.39993526880577102</v>
      </c>
      <c r="BQ218" s="53">
        <v>0.83515826593662201</v>
      </c>
      <c r="BR218" s="53">
        <v>0.84255161739777595</v>
      </c>
      <c r="BS218" s="50" t="s">
        <v>43</v>
      </c>
      <c r="BT218" s="50" t="s">
        <v>43</v>
      </c>
      <c r="BU218" s="50" t="s">
        <v>43</v>
      </c>
      <c r="BV218" s="50" t="s">
        <v>43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14164900</v>
      </c>
      <c r="B219" s="50">
        <v>23772751</v>
      </c>
      <c r="C219" s="50" t="s">
        <v>9</v>
      </c>
      <c r="D219" s="69" t="s">
        <v>212</v>
      </c>
      <c r="E219" s="69" t="s">
        <v>206</v>
      </c>
      <c r="F219" s="64"/>
      <c r="G219" s="67">
        <v>0.81399999999999995</v>
      </c>
      <c r="H219" s="51" t="str">
        <f t="shared" si="136"/>
        <v>VG</v>
      </c>
      <c r="I219" s="51" t="str">
        <f t="shared" si="137"/>
        <v>G</v>
      </c>
      <c r="J219" s="51" t="str">
        <f t="shared" si="138"/>
        <v>VG</v>
      </c>
      <c r="K219" s="51" t="str">
        <f t="shared" si="139"/>
        <v>VG</v>
      </c>
      <c r="L219" s="52">
        <v>-2.1000000000000001E-2</v>
      </c>
      <c r="M219" s="52" t="str">
        <f t="shared" si="140"/>
        <v>VG</v>
      </c>
      <c r="N219" s="51" t="str">
        <f t="shared" si="141"/>
        <v>G</v>
      </c>
      <c r="O219" s="51" t="str">
        <f t="shared" si="142"/>
        <v>VG</v>
      </c>
      <c r="P219" s="51" t="str">
        <f t="shared" si="143"/>
        <v>G</v>
      </c>
      <c r="Q219" s="51">
        <v>0.43</v>
      </c>
      <c r="R219" s="51" t="str">
        <f t="shared" si="144"/>
        <v>VG</v>
      </c>
      <c r="S219" s="51" t="str">
        <f t="shared" si="145"/>
        <v>VG</v>
      </c>
      <c r="T219" s="51" t="str">
        <f t="shared" si="146"/>
        <v>VG</v>
      </c>
      <c r="U219" s="51" t="str">
        <f t="shared" si="147"/>
        <v>VG</v>
      </c>
      <c r="V219" s="51">
        <v>0.82</v>
      </c>
      <c r="W219" s="51" t="str">
        <f t="shared" si="148"/>
        <v>G</v>
      </c>
      <c r="X219" s="51" t="str">
        <f t="shared" si="149"/>
        <v>G</v>
      </c>
      <c r="Y219" s="51" t="str">
        <f t="shared" si="150"/>
        <v>VG</v>
      </c>
      <c r="Z219" s="51" t="str">
        <f t="shared" si="151"/>
        <v>G</v>
      </c>
      <c r="AA219" s="53">
        <v>0.82957537734731002</v>
      </c>
      <c r="AB219" s="53">
        <v>0.770017181523593</v>
      </c>
      <c r="AC219" s="53">
        <v>4.1945904485044201</v>
      </c>
      <c r="AD219" s="53">
        <v>1.60133556975805</v>
      </c>
      <c r="AE219" s="53">
        <v>0.41282517201920899</v>
      </c>
      <c r="AF219" s="53">
        <v>0.47956523902010201</v>
      </c>
      <c r="AG219" s="53">
        <v>0.83981224617125405</v>
      </c>
      <c r="AH219" s="53">
        <v>0.77168278397218004</v>
      </c>
      <c r="AI219" s="54" t="s">
        <v>43</v>
      </c>
      <c r="AJ219" s="54" t="s">
        <v>41</v>
      </c>
      <c r="AK219" s="54" t="s">
        <v>43</v>
      </c>
      <c r="AL219" s="54" t="s">
        <v>43</v>
      </c>
      <c r="AM219" s="54" t="s">
        <v>43</v>
      </c>
      <c r="AN219" s="54" t="s">
        <v>43</v>
      </c>
      <c r="AO219" s="54" t="s">
        <v>41</v>
      </c>
      <c r="AP219" s="54" t="s">
        <v>41</v>
      </c>
      <c r="AR219" s="55" t="s">
        <v>53</v>
      </c>
      <c r="AS219" s="53">
        <v>0.84535320975234196</v>
      </c>
      <c r="AT219" s="53">
        <v>0.852362033202411</v>
      </c>
      <c r="AU219" s="53">
        <v>0.65503642042571297</v>
      </c>
      <c r="AV219" s="53">
        <v>0.70929549035220396</v>
      </c>
      <c r="AW219" s="53">
        <v>0.39325156102380399</v>
      </c>
      <c r="AX219" s="53">
        <v>0.38423686288224501</v>
      </c>
      <c r="AY219" s="53">
        <v>0.84908178687649805</v>
      </c>
      <c r="AZ219" s="53">
        <v>0.85623492331974904</v>
      </c>
      <c r="BA219" s="54" t="s">
        <v>43</v>
      </c>
      <c r="BB219" s="54" t="s">
        <v>43</v>
      </c>
      <c r="BC219" s="54" t="s">
        <v>43</v>
      </c>
      <c r="BD219" s="54" t="s">
        <v>43</v>
      </c>
      <c r="BE219" s="54" t="s">
        <v>43</v>
      </c>
      <c r="BF219" s="54" t="s">
        <v>43</v>
      </c>
      <c r="BG219" s="54" t="s">
        <v>41</v>
      </c>
      <c r="BH219" s="54" t="s">
        <v>43</v>
      </c>
      <c r="BI219" s="50">
        <f t="shared" si="152"/>
        <v>1</v>
      </c>
      <c r="BJ219" s="50" t="s">
        <v>53</v>
      </c>
      <c r="BK219" s="53">
        <v>0.83149852870428698</v>
      </c>
      <c r="BL219" s="53">
        <v>0.840051780765255</v>
      </c>
      <c r="BM219" s="53">
        <v>2.4536945846266698</v>
      </c>
      <c r="BN219" s="53">
        <v>1.8573873082821999</v>
      </c>
      <c r="BO219" s="53">
        <v>0.41048930716367399</v>
      </c>
      <c r="BP219" s="53">
        <v>0.39993526880577102</v>
      </c>
      <c r="BQ219" s="53">
        <v>0.83515826593662201</v>
      </c>
      <c r="BR219" s="53">
        <v>0.84255161739777595</v>
      </c>
      <c r="BS219" s="50" t="s">
        <v>43</v>
      </c>
      <c r="BT219" s="50" t="s">
        <v>43</v>
      </c>
      <c r="BU219" s="50" t="s">
        <v>43</v>
      </c>
      <c r="BV219" s="50" t="s">
        <v>43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14164900</v>
      </c>
      <c r="B220" s="50">
        <v>23772751</v>
      </c>
      <c r="C220" s="50" t="s">
        <v>9</v>
      </c>
      <c r="D220" s="69" t="s">
        <v>214</v>
      </c>
      <c r="E220" s="69" t="s">
        <v>206</v>
      </c>
      <c r="F220" s="64"/>
      <c r="G220" s="67">
        <v>0.81599999999999995</v>
      </c>
      <c r="H220" s="51" t="str">
        <f t="shared" si="136"/>
        <v>VG</v>
      </c>
      <c r="I220" s="51" t="str">
        <f t="shared" si="137"/>
        <v>G</v>
      </c>
      <c r="J220" s="51" t="str">
        <f t="shared" si="138"/>
        <v>VG</v>
      </c>
      <c r="K220" s="51" t="str">
        <f t="shared" si="139"/>
        <v>VG</v>
      </c>
      <c r="L220" s="52">
        <v>1.4200000000000001E-2</v>
      </c>
      <c r="M220" s="52" t="str">
        <f t="shared" si="140"/>
        <v>VG</v>
      </c>
      <c r="N220" s="51" t="str">
        <f t="shared" si="141"/>
        <v>G</v>
      </c>
      <c r="O220" s="51" t="str">
        <f t="shared" si="142"/>
        <v>VG</v>
      </c>
      <c r="P220" s="51" t="str">
        <f t="shared" si="143"/>
        <v>G</v>
      </c>
      <c r="Q220" s="51">
        <v>0.42899999999999999</v>
      </c>
      <c r="R220" s="51" t="str">
        <f t="shared" si="144"/>
        <v>VG</v>
      </c>
      <c r="S220" s="51" t="str">
        <f t="shared" si="145"/>
        <v>VG</v>
      </c>
      <c r="T220" s="51" t="str">
        <f t="shared" si="146"/>
        <v>VG</v>
      </c>
      <c r="U220" s="51" t="str">
        <f t="shared" si="147"/>
        <v>VG</v>
      </c>
      <c r="V220" s="51">
        <v>0.81799999999999995</v>
      </c>
      <c r="W220" s="51" t="str">
        <f t="shared" si="148"/>
        <v>G</v>
      </c>
      <c r="X220" s="51" t="str">
        <f t="shared" si="149"/>
        <v>G</v>
      </c>
      <c r="Y220" s="51" t="str">
        <f t="shared" si="150"/>
        <v>VG</v>
      </c>
      <c r="Z220" s="51" t="str">
        <f t="shared" si="151"/>
        <v>G</v>
      </c>
      <c r="AA220" s="53">
        <v>0.82957537734731002</v>
      </c>
      <c r="AB220" s="53">
        <v>0.770017181523593</v>
      </c>
      <c r="AC220" s="53">
        <v>4.1945904485044201</v>
      </c>
      <c r="AD220" s="53">
        <v>1.60133556975805</v>
      </c>
      <c r="AE220" s="53">
        <v>0.41282517201920899</v>
      </c>
      <c r="AF220" s="53">
        <v>0.47956523902010201</v>
      </c>
      <c r="AG220" s="53">
        <v>0.83981224617125405</v>
      </c>
      <c r="AH220" s="53">
        <v>0.77168278397218004</v>
      </c>
      <c r="AI220" s="54" t="s">
        <v>43</v>
      </c>
      <c r="AJ220" s="54" t="s">
        <v>41</v>
      </c>
      <c r="AK220" s="54" t="s">
        <v>43</v>
      </c>
      <c r="AL220" s="54" t="s">
        <v>43</v>
      </c>
      <c r="AM220" s="54" t="s">
        <v>43</v>
      </c>
      <c r="AN220" s="54" t="s">
        <v>43</v>
      </c>
      <c r="AO220" s="54" t="s">
        <v>41</v>
      </c>
      <c r="AP220" s="54" t="s">
        <v>41</v>
      </c>
      <c r="AR220" s="55" t="s">
        <v>53</v>
      </c>
      <c r="AS220" s="53">
        <v>0.84535320975234196</v>
      </c>
      <c r="AT220" s="53">
        <v>0.852362033202411</v>
      </c>
      <c r="AU220" s="53">
        <v>0.65503642042571297</v>
      </c>
      <c r="AV220" s="53">
        <v>0.70929549035220396</v>
      </c>
      <c r="AW220" s="53">
        <v>0.39325156102380399</v>
      </c>
      <c r="AX220" s="53">
        <v>0.38423686288224501</v>
      </c>
      <c r="AY220" s="53">
        <v>0.84908178687649805</v>
      </c>
      <c r="AZ220" s="53">
        <v>0.85623492331974904</v>
      </c>
      <c r="BA220" s="54" t="s">
        <v>43</v>
      </c>
      <c r="BB220" s="54" t="s">
        <v>43</v>
      </c>
      <c r="BC220" s="54" t="s">
        <v>43</v>
      </c>
      <c r="BD220" s="54" t="s">
        <v>43</v>
      </c>
      <c r="BE220" s="54" t="s">
        <v>43</v>
      </c>
      <c r="BF220" s="54" t="s">
        <v>43</v>
      </c>
      <c r="BG220" s="54" t="s">
        <v>41</v>
      </c>
      <c r="BH220" s="54" t="s">
        <v>43</v>
      </c>
      <c r="BI220" s="50">
        <f t="shared" si="152"/>
        <v>1</v>
      </c>
      <c r="BJ220" s="50" t="s">
        <v>53</v>
      </c>
      <c r="BK220" s="53">
        <v>0.83149852870428698</v>
      </c>
      <c r="BL220" s="53">
        <v>0.840051780765255</v>
      </c>
      <c r="BM220" s="53">
        <v>2.4536945846266698</v>
      </c>
      <c r="BN220" s="53">
        <v>1.8573873082821999</v>
      </c>
      <c r="BO220" s="53">
        <v>0.41048930716367399</v>
      </c>
      <c r="BP220" s="53">
        <v>0.39993526880577102</v>
      </c>
      <c r="BQ220" s="53">
        <v>0.83515826593662201</v>
      </c>
      <c r="BR220" s="53">
        <v>0.84255161739777595</v>
      </c>
      <c r="BS220" s="50" t="s">
        <v>43</v>
      </c>
      <c r="BT220" s="50" t="s">
        <v>43</v>
      </c>
      <c r="BU220" s="50" t="s">
        <v>43</v>
      </c>
      <c r="BV220" s="50" t="s">
        <v>43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14164900</v>
      </c>
      <c r="B221" s="50">
        <v>23772751</v>
      </c>
      <c r="C221" s="50" t="s">
        <v>9</v>
      </c>
      <c r="D221" s="69" t="s">
        <v>318</v>
      </c>
      <c r="E221" s="69" t="s">
        <v>329</v>
      </c>
      <c r="F221" s="64"/>
      <c r="G221" s="67">
        <v>0.873</v>
      </c>
      <c r="H221" s="51" t="str">
        <f t="shared" si="136"/>
        <v>VG</v>
      </c>
      <c r="I221" s="51" t="str">
        <f t="shared" si="137"/>
        <v>G</v>
      </c>
      <c r="J221" s="51" t="str">
        <f t="shared" si="138"/>
        <v>VG</v>
      </c>
      <c r="K221" s="51" t="str">
        <f t="shared" si="139"/>
        <v>VG</v>
      </c>
      <c r="L221" s="52">
        <v>8.0000000000000002E-3</v>
      </c>
      <c r="M221" s="52" t="str">
        <f t="shared" si="140"/>
        <v>VG</v>
      </c>
      <c r="N221" s="51" t="str">
        <f t="shared" si="141"/>
        <v>G</v>
      </c>
      <c r="O221" s="51" t="str">
        <f t="shared" si="142"/>
        <v>VG</v>
      </c>
      <c r="P221" s="51" t="str">
        <f t="shared" si="143"/>
        <v>G</v>
      </c>
      <c r="Q221" s="51">
        <v>0.35599999999999998</v>
      </c>
      <c r="R221" s="51" t="str">
        <f t="shared" si="144"/>
        <v>VG</v>
      </c>
      <c r="S221" s="51" t="str">
        <f t="shared" si="145"/>
        <v>VG</v>
      </c>
      <c r="T221" s="51" t="str">
        <f t="shared" si="146"/>
        <v>VG</v>
      </c>
      <c r="U221" s="51" t="str">
        <f t="shared" si="147"/>
        <v>VG</v>
      </c>
      <c r="V221" s="51">
        <v>0.879</v>
      </c>
      <c r="W221" s="51" t="str">
        <f t="shared" si="148"/>
        <v>VG</v>
      </c>
      <c r="X221" s="51" t="str">
        <f t="shared" si="149"/>
        <v>G</v>
      </c>
      <c r="Y221" s="51" t="str">
        <f t="shared" si="150"/>
        <v>VG</v>
      </c>
      <c r="Z221" s="51" t="str">
        <f t="shared" si="151"/>
        <v>G</v>
      </c>
      <c r="AA221" s="53">
        <v>0.82957537734731002</v>
      </c>
      <c r="AB221" s="53">
        <v>0.770017181523593</v>
      </c>
      <c r="AC221" s="53">
        <v>4.1945904485044201</v>
      </c>
      <c r="AD221" s="53">
        <v>1.60133556975805</v>
      </c>
      <c r="AE221" s="53">
        <v>0.41282517201920899</v>
      </c>
      <c r="AF221" s="53">
        <v>0.47956523902010201</v>
      </c>
      <c r="AG221" s="53">
        <v>0.83981224617125405</v>
      </c>
      <c r="AH221" s="53">
        <v>0.77168278397218004</v>
      </c>
      <c r="AI221" s="54" t="s">
        <v>43</v>
      </c>
      <c r="AJ221" s="54" t="s">
        <v>41</v>
      </c>
      <c r="AK221" s="54" t="s">
        <v>43</v>
      </c>
      <c r="AL221" s="54" t="s">
        <v>43</v>
      </c>
      <c r="AM221" s="54" t="s">
        <v>43</v>
      </c>
      <c r="AN221" s="54" t="s">
        <v>43</v>
      </c>
      <c r="AO221" s="54" t="s">
        <v>41</v>
      </c>
      <c r="AP221" s="54" t="s">
        <v>41</v>
      </c>
      <c r="AR221" s="55" t="s">
        <v>53</v>
      </c>
      <c r="AS221" s="53">
        <v>0.84535320975234196</v>
      </c>
      <c r="AT221" s="53">
        <v>0.852362033202411</v>
      </c>
      <c r="AU221" s="53">
        <v>0.65503642042571297</v>
      </c>
      <c r="AV221" s="53">
        <v>0.70929549035220396</v>
      </c>
      <c r="AW221" s="53">
        <v>0.39325156102380399</v>
      </c>
      <c r="AX221" s="53">
        <v>0.38423686288224501</v>
      </c>
      <c r="AY221" s="53">
        <v>0.84908178687649805</v>
      </c>
      <c r="AZ221" s="53">
        <v>0.85623492331974904</v>
      </c>
      <c r="BA221" s="54" t="s">
        <v>43</v>
      </c>
      <c r="BB221" s="54" t="s">
        <v>43</v>
      </c>
      <c r="BC221" s="54" t="s">
        <v>43</v>
      </c>
      <c r="BD221" s="54" t="s">
        <v>43</v>
      </c>
      <c r="BE221" s="54" t="s">
        <v>43</v>
      </c>
      <c r="BF221" s="54" t="s">
        <v>43</v>
      </c>
      <c r="BG221" s="54" t="s">
        <v>41</v>
      </c>
      <c r="BH221" s="54" t="s">
        <v>43</v>
      </c>
      <c r="BI221" s="50">
        <f t="shared" si="152"/>
        <v>1</v>
      </c>
      <c r="BJ221" s="50" t="s">
        <v>53</v>
      </c>
      <c r="BK221" s="53">
        <v>0.83149852870428698</v>
      </c>
      <c r="BL221" s="53">
        <v>0.840051780765255</v>
      </c>
      <c r="BM221" s="53">
        <v>2.4536945846266698</v>
      </c>
      <c r="BN221" s="53">
        <v>1.8573873082821999</v>
      </c>
      <c r="BO221" s="53">
        <v>0.41048930716367399</v>
      </c>
      <c r="BP221" s="53">
        <v>0.39993526880577102</v>
      </c>
      <c r="BQ221" s="53">
        <v>0.83515826593662201</v>
      </c>
      <c r="BR221" s="53">
        <v>0.84255161739777595</v>
      </c>
      <c r="BS221" s="50" t="s">
        <v>43</v>
      </c>
      <c r="BT221" s="50" t="s">
        <v>43</v>
      </c>
      <c r="BU221" s="50" t="s">
        <v>43</v>
      </c>
      <c r="BV221" s="50" t="s">
        <v>43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s="50" customFormat="1" x14ac:dyDescent="0.3">
      <c r="A222" s="49">
        <v>14164900</v>
      </c>
      <c r="B222" s="50">
        <v>23772751</v>
      </c>
      <c r="C222" s="50" t="s">
        <v>9</v>
      </c>
      <c r="D222" s="69" t="s">
        <v>320</v>
      </c>
      <c r="E222" s="69" t="s">
        <v>330</v>
      </c>
      <c r="F222" s="64"/>
      <c r="G222" s="67">
        <v>0.81599999999999995</v>
      </c>
      <c r="H222" s="51" t="str">
        <f t="shared" si="136"/>
        <v>VG</v>
      </c>
      <c r="I222" s="51" t="str">
        <f t="shared" si="137"/>
        <v>G</v>
      </c>
      <c r="J222" s="51" t="str">
        <f t="shared" si="138"/>
        <v>VG</v>
      </c>
      <c r="K222" s="51" t="str">
        <f t="shared" si="139"/>
        <v>VG</v>
      </c>
      <c r="L222" s="52">
        <v>1.4200000000000001E-2</v>
      </c>
      <c r="M222" s="52" t="str">
        <f t="shared" si="140"/>
        <v>VG</v>
      </c>
      <c r="N222" s="51" t="str">
        <f t="shared" si="141"/>
        <v>G</v>
      </c>
      <c r="O222" s="51" t="str">
        <f t="shared" si="142"/>
        <v>VG</v>
      </c>
      <c r="P222" s="51" t="str">
        <f t="shared" si="143"/>
        <v>G</v>
      </c>
      <c r="Q222" s="51">
        <v>0.42899999999999999</v>
      </c>
      <c r="R222" s="51" t="str">
        <f t="shared" si="144"/>
        <v>VG</v>
      </c>
      <c r="S222" s="51" t="str">
        <f t="shared" si="145"/>
        <v>VG</v>
      </c>
      <c r="T222" s="51" t="str">
        <f t="shared" si="146"/>
        <v>VG</v>
      </c>
      <c r="U222" s="51" t="str">
        <f t="shared" si="147"/>
        <v>VG</v>
      </c>
      <c r="V222" s="51">
        <v>0.81799999999999995</v>
      </c>
      <c r="W222" s="51" t="str">
        <f t="shared" si="148"/>
        <v>G</v>
      </c>
      <c r="X222" s="51" t="str">
        <f t="shared" si="149"/>
        <v>G</v>
      </c>
      <c r="Y222" s="51" t="str">
        <f t="shared" si="150"/>
        <v>VG</v>
      </c>
      <c r="Z222" s="51" t="str">
        <f t="shared" si="151"/>
        <v>G</v>
      </c>
      <c r="AA222" s="53">
        <v>0.82957537734731002</v>
      </c>
      <c r="AB222" s="53">
        <v>0.770017181523593</v>
      </c>
      <c r="AC222" s="53">
        <v>4.1945904485044201</v>
      </c>
      <c r="AD222" s="53">
        <v>1.60133556975805</v>
      </c>
      <c r="AE222" s="53">
        <v>0.41282517201920899</v>
      </c>
      <c r="AF222" s="53">
        <v>0.47956523902010201</v>
      </c>
      <c r="AG222" s="53">
        <v>0.83981224617125405</v>
      </c>
      <c r="AH222" s="53">
        <v>0.77168278397218004</v>
      </c>
      <c r="AI222" s="54" t="s">
        <v>43</v>
      </c>
      <c r="AJ222" s="54" t="s">
        <v>41</v>
      </c>
      <c r="AK222" s="54" t="s">
        <v>43</v>
      </c>
      <c r="AL222" s="54" t="s">
        <v>43</v>
      </c>
      <c r="AM222" s="54" t="s">
        <v>43</v>
      </c>
      <c r="AN222" s="54" t="s">
        <v>43</v>
      </c>
      <c r="AO222" s="54" t="s">
        <v>41</v>
      </c>
      <c r="AP222" s="54" t="s">
        <v>41</v>
      </c>
      <c r="AR222" s="55" t="s">
        <v>53</v>
      </c>
      <c r="AS222" s="53">
        <v>0.84535320975234196</v>
      </c>
      <c r="AT222" s="53">
        <v>0.852362033202411</v>
      </c>
      <c r="AU222" s="53">
        <v>0.65503642042571297</v>
      </c>
      <c r="AV222" s="53">
        <v>0.70929549035220396</v>
      </c>
      <c r="AW222" s="53">
        <v>0.39325156102380399</v>
      </c>
      <c r="AX222" s="53">
        <v>0.38423686288224501</v>
      </c>
      <c r="AY222" s="53">
        <v>0.84908178687649805</v>
      </c>
      <c r="AZ222" s="53">
        <v>0.85623492331974904</v>
      </c>
      <c r="BA222" s="54" t="s">
        <v>43</v>
      </c>
      <c r="BB222" s="54" t="s">
        <v>43</v>
      </c>
      <c r="BC222" s="54" t="s">
        <v>43</v>
      </c>
      <c r="BD222" s="54" t="s">
        <v>43</v>
      </c>
      <c r="BE222" s="54" t="s">
        <v>43</v>
      </c>
      <c r="BF222" s="54" t="s">
        <v>43</v>
      </c>
      <c r="BG222" s="54" t="s">
        <v>41</v>
      </c>
      <c r="BH222" s="54" t="s">
        <v>43</v>
      </c>
      <c r="BI222" s="50">
        <f t="shared" si="152"/>
        <v>1</v>
      </c>
      <c r="BJ222" s="50" t="s">
        <v>53</v>
      </c>
      <c r="BK222" s="53">
        <v>0.83149852870428698</v>
      </c>
      <c r="BL222" s="53">
        <v>0.840051780765255</v>
      </c>
      <c r="BM222" s="53">
        <v>2.4536945846266698</v>
      </c>
      <c r="BN222" s="53">
        <v>1.8573873082821999</v>
      </c>
      <c r="BO222" s="53">
        <v>0.41048930716367399</v>
      </c>
      <c r="BP222" s="53">
        <v>0.39993526880577102</v>
      </c>
      <c r="BQ222" s="53">
        <v>0.83515826593662201</v>
      </c>
      <c r="BR222" s="53">
        <v>0.84255161739777595</v>
      </c>
      <c r="BS222" s="50" t="s">
        <v>43</v>
      </c>
      <c r="BT222" s="50" t="s">
        <v>43</v>
      </c>
      <c r="BU222" s="50" t="s">
        <v>43</v>
      </c>
      <c r="BV222" s="50" t="s">
        <v>43</v>
      </c>
      <c r="BW222" s="50" t="s">
        <v>43</v>
      </c>
      <c r="BX222" s="50" t="s">
        <v>43</v>
      </c>
      <c r="BY222" s="50" t="s">
        <v>41</v>
      </c>
      <c r="BZ222" s="50" t="s">
        <v>41</v>
      </c>
    </row>
    <row r="223" spans="1:78" s="50" customFormat="1" x14ac:dyDescent="0.3">
      <c r="A223" s="49">
        <v>14164900</v>
      </c>
      <c r="B223" s="50">
        <v>23772751</v>
      </c>
      <c r="C223" s="50" t="s">
        <v>9</v>
      </c>
      <c r="D223" s="69" t="s">
        <v>322</v>
      </c>
      <c r="E223" s="69" t="s">
        <v>330</v>
      </c>
      <c r="F223" s="64"/>
      <c r="G223" s="67">
        <v>0.82399999999999995</v>
      </c>
      <c r="H223" s="51" t="str">
        <f t="shared" si="136"/>
        <v>VG</v>
      </c>
      <c r="I223" s="51" t="str">
        <f t="shared" si="137"/>
        <v>G</v>
      </c>
      <c r="J223" s="51" t="str">
        <f t="shared" si="138"/>
        <v>VG</v>
      </c>
      <c r="K223" s="51" t="str">
        <f t="shared" si="139"/>
        <v>VG</v>
      </c>
      <c r="L223" s="52">
        <v>-1.1999999999999999E-3</v>
      </c>
      <c r="M223" s="52" t="str">
        <f t="shared" si="140"/>
        <v>VG</v>
      </c>
      <c r="N223" s="51" t="str">
        <f t="shared" si="141"/>
        <v>G</v>
      </c>
      <c r="O223" s="51" t="str">
        <f t="shared" si="142"/>
        <v>VG</v>
      </c>
      <c r="P223" s="51" t="str">
        <f t="shared" si="143"/>
        <v>G</v>
      </c>
      <c r="Q223" s="51">
        <v>0.41899999999999998</v>
      </c>
      <c r="R223" s="51" t="str">
        <f t="shared" si="144"/>
        <v>VG</v>
      </c>
      <c r="S223" s="51" t="str">
        <f t="shared" si="145"/>
        <v>VG</v>
      </c>
      <c r="T223" s="51" t="str">
        <f t="shared" si="146"/>
        <v>VG</v>
      </c>
      <c r="U223" s="51" t="str">
        <f t="shared" si="147"/>
        <v>VG</v>
      </c>
      <c r="V223" s="51">
        <v>0.82599999999999996</v>
      </c>
      <c r="W223" s="51" t="str">
        <f t="shared" si="148"/>
        <v>G</v>
      </c>
      <c r="X223" s="51" t="str">
        <f t="shared" si="149"/>
        <v>G</v>
      </c>
      <c r="Y223" s="51" t="str">
        <f t="shared" si="150"/>
        <v>VG</v>
      </c>
      <c r="Z223" s="51" t="str">
        <f t="shared" si="151"/>
        <v>G</v>
      </c>
      <c r="AA223" s="53">
        <v>0.82957537734731002</v>
      </c>
      <c r="AB223" s="53">
        <v>0.770017181523593</v>
      </c>
      <c r="AC223" s="53">
        <v>4.1945904485044201</v>
      </c>
      <c r="AD223" s="53">
        <v>1.60133556975805</v>
      </c>
      <c r="AE223" s="53">
        <v>0.41282517201920899</v>
      </c>
      <c r="AF223" s="53">
        <v>0.47956523902010201</v>
      </c>
      <c r="AG223" s="53">
        <v>0.83981224617125405</v>
      </c>
      <c r="AH223" s="53">
        <v>0.77168278397218004</v>
      </c>
      <c r="AI223" s="54" t="s">
        <v>43</v>
      </c>
      <c r="AJ223" s="54" t="s">
        <v>41</v>
      </c>
      <c r="AK223" s="54" t="s">
        <v>43</v>
      </c>
      <c r="AL223" s="54" t="s">
        <v>43</v>
      </c>
      <c r="AM223" s="54" t="s">
        <v>43</v>
      </c>
      <c r="AN223" s="54" t="s">
        <v>43</v>
      </c>
      <c r="AO223" s="54" t="s">
        <v>41</v>
      </c>
      <c r="AP223" s="54" t="s">
        <v>41</v>
      </c>
      <c r="AR223" s="55" t="s">
        <v>53</v>
      </c>
      <c r="AS223" s="53">
        <v>0.84535320975234196</v>
      </c>
      <c r="AT223" s="53">
        <v>0.852362033202411</v>
      </c>
      <c r="AU223" s="53">
        <v>0.65503642042571297</v>
      </c>
      <c r="AV223" s="53">
        <v>0.70929549035220396</v>
      </c>
      <c r="AW223" s="53">
        <v>0.39325156102380399</v>
      </c>
      <c r="AX223" s="53">
        <v>0.38423686288224501</v>
      </c>
      <c r="AY223" s="53">
        <v>0.84908178687649805</v>
      </c>
      <c r="AZ223" s="53">
        <v>0.85623492331974904</v>
      </c>
      <c r="BA223" s="54" t="s">
        <v>43</v>
      </c>
      <c r="BB223" s="54" t="s">
        <v>43</v>
      </c>
      <c r="BC223" s="54" t="s">
        <v>43</v>
      </c>
      <c r="BD223" s="54" t="s">
        <v>43</v>
      </c>
      <c r="BE223" s="54" t="s">
        <v>43</v>
      </c>
      <c r="BF223" s="54" t="s">
        <v>43</v>
      </c>
      <c r="BG223" s="54" t="s">
        <v>41</v>
      </c>
      <c r="BH223" s="54" t="s">
        <v>43</v>
      </c>
      <c r="BI223" s="50">
        <f t="shared" si="152"/>
        <v>1</v>
      </c>
      <c r="BJ223" s="50" t="s">
        <v>53</v>
      </c>
      <c r="BK223" s="53">
        <v>0.83149852870428698</v>
      </c>
      <c r="BL223" s="53">
        <v>0.840051780765255</v>
      </c>
      <c r="BM223" s="53">
        <v>2.4536945846266698</v>
      </c>
      <c r="BN223" s="53">
        <v>1.8573873082821999</v>
      </c>
      <c r="BO223" s="53">
        <v>0.41048930716367399</v>
      </c>
      <c r="BP223" s="53">
        <v>0.39993526880577102</v>
      </c>
      <c r="BQ223" s="53">
        <v>0.83515826593662201</v>
      </c>
      <c r="BR223" s="53">
        <v>0.84255161739777595</v>
      </c>
      <c r="BS223" s="50" t="s">
        <v>43</v>
      </c>
      <c r="BT223" s="50" t="s">
        <v>43</v>
      </c>
      <c r="BU223" s="50" t="s">
        <v>43</v>
      </c>
      <c r="BV223" s="50" t="s">
        <v>43</v>
      </c>
      <c r="BW223" s="50" t="s">
        <v>43</v>
      </c>
      <c r="BX223" s="50" t="s">
        <v>43</v>
      </c>
      <c r="BY223" s="50" t="s">
        <v>41</v>
      </c>
      <c r="BZ223" s="50" t="s">
        <v>41</v>
      </c>
    </row>
    <row r="224" spans="1:78" s="50" customFormat="1" x14ac:dyDescent="0.3">
      <c r="A224" s="49">
        <v>14164900</v>
      </c>
      <c r="B224" s="50">
        <v>23772751</v>
      </c>
      <c r="C224" s="50" t="s">
        <v>9</v>
      </c>
      <c r="D224" s="69" t="s">
        <v>331</v>
      </c>
      <c r="E224" s="69" t="s">
        <v>330</v>
      </c>
      <c r="F224" s="64"/>
      <c r="G224" s="67">
        <v>0.82499999999999996</v>
      </c>
      <c r="H224" s="51" t="str">
        <f t="shared" si="136"/>
        <v>VG</v>
      </c>
      <c r="I224" s="51" t="str">
        <f t="shared" si="137"/>
        <v>G</v>
      </c>
      <c r="J224" s="51" t="str">
        <f t="shared" si="138"/>
        <v>VG</v>
      </c>
      <c r="K224" s="51" t="str">
        <f t="shared" si="139"/>
        <v>VG</v>
      </c>
      <c r="L224" s="52">
        <v>3.5999999999999999E-3</v>
      </c>
      <c r="M224" s="52" t="str">
        <f t="shared" si="140"/>
        <v>VG</v>
      </c>
      <c r="N224" s="51" t="str">
        <f t="shared" si="141"/>
        <v>G</v>
      </c>
      <c r="O224" s="51" t="str">
        <f t="shared" si="142"/>
        <v>VG</v>
      </c>
      <c r="P224" s="51" t="str">
        <f t="shared" si="143"/>
        <v>G</v>
      </c>
      <c r="Q224" s="51">
        <v>0.41899999999999998</v>
      </c>
      <c r="R224" s="51" t="str">
        <f t="shared" si="144"/>
        <v>VG</v>
      </c>
      <c r="S224" s="51" t="str">
        <f t="shared" si="145"/>
        <v>VG</v>
      </c>
      <c r="T224" s="51" t="str">
        <f t="shared" si="146"/>
        <v>VG</v>
      </c>
      <c r="U224" s="51" t="str">
        <f t="shared" si="147"/>
        <v>VG</v>
      </c>
      <c r="V224" s="51">
        <v>0.82599999999999996</v>
      </c>
      <c r="W224" s="51" t="str">
        <f t="shared" si="148"/>
        <v>G</v>
      </c>
      <c r="X224" s="51" t="str">
        <f t="shared" si="149"/>
        <v>G</v>
      </c>
      <c r="Y224" s="51" t="str">
        <f t="shared" si="150"/>
        <v>VG</v>
      </c>
      <c r="Z224" s="51" t="str">
        <f t="shared" si="151"/>
        <v>G</v>
      </c>
      <c r="AA224" s="53">
        <v>0.82957537734731002</v>
      </c>
      <c r="AB224" s="53">
        <v>0.770017181523593</v>
      </c>
      <c r="AC224" s="53">
        <v>4.1945904485044201</v>
      </c>
      <c r="AD224" s="53">
        <v>1.60133556975805</v>
      </c>
      <c r="AE224" s="53">
        <v>0.41282517201920899</v>
      </c>
      <c r="AF224" s="53">
        <v>0.47956523902010201</v>
      </c>
      <c r="AG224" s="53">
        <v>0.83981224617125405</v>
      </c>
      <c r="AH224" s="53">
        <v>0.77168278397218004</v>
      </c>
      <c r="AI224" s="54" t="s">
        <v>43</v>
      </c>
      <c r="AJ224" s="54" t="s">
        <v>41</v>
      </c>
      <c r="AK224" s="54" t="s">
        <v>43</v>
      </c>
      <c r="AL224" s="54" t="s">
        <v>43</v>
      </c>
      <c r="AM224" s="54" t="s">
        <v>43</v>
      </c>
      <c r="AN224" s="54" t="s">
        <v>43</v>
      </c>
      <c r="AO224" s="54" t="s">
        <v>41</v>
      </c>
      <c r="AP224" s="54" t="s">
        <v>41</v>
      </c>
      <c r="AR224" s="55" t="s">
        <v>53</v>
      </c>
      <c r="AS224" s="53">
        <v>0.84535320975234196</v>
      </c>
      <c r="AT224" s="53">
        <v>0.852362033202411</v>
      </c>
      <c r="AU224" s="53">
        <v>0.65503642042571297</v>
      </c>
      <c r="AV224" s="53">
        <v>0.70929549035220396</v>
      </c>
      <c r="AW224" s="53">
        <v>0.39325156102380399</v>
      </c>
      <c r="AX224" s="53">
        <v>0.38423686288224501</v>
      </c>
      <c r="AY224" s="53">
        <v>0.84908178687649805</v>
      </c>
      <c r="AZ224" s="53">
        <v>0.85623492331974904</v>
      </c>
      <c r="BA224" s="54" t="s">
        <v>43</v>
      </c>
      <c r="BB224" s="54" t="s">
        <v>43</v>
      </c>
      <c r="BC224" s="54" t="s">
        <v>43</v>
      </c>
      <c r="BD224" s="54" t="s">
        <v>43</v>
      </c>
      <c r="BE224" s="54" t="s">
        <v>43</v>
      </c>
      <c r="BF224" s="54" t="s">
        <v>43</v>
      </c>
      <c r="BG224" s="54" t="s">
        <v>41</v>
      </c>
      <c r="BH224" s="54" t="s">
        <v>43</v>
      </c>
      <c r="BI224" s="50">
        <f t="shared" si="152"/>
        <v>1</v>
      </c>
      <c r="BJ224" s="50" t="s">
        <v>53</v>
      </c>
      <c r="BK224" s="53">
        <v>0.83149852870428698</v>
      </c>
      <c r="BL224" s="53">
        <v>0.840051780765255</v>
      </c>
      <c r="BM224" s="53">
        <v>2.4536945846266698</v>
      </c>
      <c r="BN224" s="53">
        <v>1.8573873082821999</v>
      </c>
      <c r="BO224" s="53">
        <v>0.41048930716367399</v>
      </c>
      <c r="BP224" s="53">
        <v>0.39993526880577102</v>
      </c>
      <c r="BQ224" s="53">
        <v>0.83515826593662201</v>
      </c>
      <c r="BR224" s="53">
        <v>0.84255161739777595</v>
      </c>
      <c r="BS224" s="50" t="s">
        <v>43</v>
      </c>
      <c r="BT224" s="50" t="s">
        <v>43</v>
      </c>
      <c r="BU224" s="50" t="s">
        <v>43</v>
      </c>
      <c r="BV224" s="50" t="s">
        <v>43</v>
      </c>
      <c r="BW224" s="50" t="s">
        <v>43</v>
      </c>
      <c r="BX224" s="50" t="s">
        <v>43</v>
      </c>
      <c r="BY224" s="50" t="s">
        <v>41</v>
      </c>
      <c r="BZ224" s="50" t="s">
        <v>41</v>
      </c>
    </row>
    <row r="225" spans="1:78" s="50" customFormat="1" x14ac:dyDescent="0.3">
      <c r="A225" s="49">
        <v>14164900</v>
      </c>
      <c r="B225" s="50">
        <v>23772751</v>
      </c>
      <c r="C225" s="50" t="s">
        <v>9</v>
      </c>
      <c r="D225" s="69" t="s">
        <v>328</v>
      </c>
      <c r="E225" s="69" t="s">
        <v>330</v>
      </c>
      <c r="F225" s="64"/>
      <c r="G225" s="67">
        <v>0.82499999999999996</v>
      </c>
      <c r="H225" s="51" t="str">
        <f t="shared" si="136"/>
        <v>VG</v>
      </c>
      <c r="I225" s="51" t="str">
        <f t="shared" si="137"/>
        <v>G</v>
      </c>
      <c r="J225" s="51" t="str">
        <f t="shared" si="138"/>
        <v>VG</v>
      </c>
      <c r="K225" s="51" t="str">
        <f t="shared" si="139"/>
        <v>VG</v>
      </c>
      <c r="L225" s="52">
        <v>5.0000000000000001E-3</v>
      </c>
      <c r="M225" s="52" t="str">
        <f t="shared" si="140"/>
        <v>VG</v>
      </c>
      <c r="N225" s="51" t="str">
        <f t="shared" si="141"/>
        <v>G</v>
      </c>
      <c r="O225" s="51" t="str">
        <f t="shared" si="142"/>
        <v>VG</v>
      </c>
      <c r="P225" s="51" t="str">
        <f t="shared" si="143"/>
        <v>G</v>
      </c>
      <c r="Q225" s="51">
        <v>0.41799999999999998</v>
      </c>
      <c r="R225" s="51" t="str">
        <f t="shared" si="144"/>
        <v>VG</v>
      </c>
      <c r="S225" s="51" t="str">
        <f t="shared" si="145"/>
        <v>VG</v>
      </c>
      <c r="T225" s="51" t="str">
        <f t="shared" si="146"/>
        <v>VG</v>
      </c>
      <c r="U225" s="51" t="str">
        <f t="shared" si="147"/>
        <v>VG</v>
      </c>
      <c r="V225" s="51">
        <v>0.82609999999999995</v>
      </c>
      <c r="W225" s="51" t="str">
        <f t="shared" si="148"/>
        <v>G</v>
      </c>
      <c r="X225" s="51" t="str">
        <f t="shared" si="149"/>
        <v>G</v>
      </c>
      <c r="Y225" s="51" t="str">
        <f t="shared" si="150"/>
        <v>VG</v>
      </c>
      <c r="Z225" s="51" t="str">
        <f t="shared" si="151"/>
        <v>G</v>
      </c>
      <c r="AA225" s="53">
        <v>0.82957537734731002</v>
      </c>
      <c r="AB225" s="53">
        <v>0.770017181523593</v>
      </c>
      <c r="AC225" s="53">
        <v>4.1945904485044201</v>
      </c>
      <c r="AD225" s="53">
        <v>1.60133556975805</v>
      </c>
      <c r="AE225" s="53">
        <v>0.41282517201920899</v>
      </c>
      <c r="AF225" s="53">
        <v>0.47956523902010201</v>
      </c>
      <c r="AG225" s="53">
        <v>0.83981224617125405</v>
      </c>
      <c r="AH225" s="53">
        <v>0.77168278397218004</v>
      </c>
      <c r="AI225" s="54" t="s">
        <v>43</v>
      </c>
      <c r="AJ225" s="54" t="s">
        <v>41</v>
      </c>
      <c r="AK225" s="54" t="s">
        <v>43</v>
      </c>
      <c r="AL225" s="54" t="s">
        <v>43</v>
      </c>
      <c r="AM225" s="54" t="s">
        <v>43</v>
      </c>
      <c r="AN225" s="54" t="s">
        <v>43</v>
      </c>
      <c r="AO225" s="54" t="s">
        <v>41</v>
      </c>
      <c r="AP225" s="54" t="s">
        <v>41</v>
      </c>
      <c r="AR225" s="55" t="s">
        <v>53</v>
      </c>
      <c r="AS225" s="53">
        <v>0.84535320975234196</v>
      </c>
      <c r="AT225" s="53">
        <v>0.852362033202411</v>
      </c>
      <c r="AU225" s="53">
        <v>0.65503642042571297</v>
      </c>
      <c r="AV225" s="53">
        <v>0.70929549035220396</v>
      </c>
      <c r="AW225" s="53">
        <v>0.39325156102380399</v>
      </c>
      <c r="AX225" s="53">
        <v>0.38423686288224501</v>
      </c>
      <c r="AY225" s="53">
        <v>0.84908178687649805</v>
      </c>
      <c r="AZ225" s="53">
        <v>0.85623492331974904</v>
      </c>
      <c r="BA225" s="54" t="s">
        <v>43</v>
      </c>
      <c r="BB225" s="54" t="s">
        <v>43</v>
      </c>
      <c r="BC225" s="54" t="s">
        <v>43</v>
      </c>
      <c r="BD225" s="54" t="s">
        <v>43</v>
      </c>
      <c r="BE225" s="54" t="s">
        <v>43</v>
      </c>
      <c r="BF225" s="54" t="s">
        <v>43</v>
      </c>
      <c r="BG225" s="54" t="s">
        <v>41</v>
      </c>
      <c r="BH225" s="54" t="s">
        <v>43</v>
      </c>
      <c r="BI225" s="50">
        <f t="shared" si="152"/>
        <v>1</v>
      </c>
      <c r="BJ225" s="50" t="s">
        <v>53</v>
      </c>
      <c r="BK225" s="53">
        <v>0.83149852870428698</v>
      </c>
      <c r="BL225" s="53">
        <v>0.840051780765255</v>
      </c>
      <c r="BM225" s="53">
        <v>2.4536945846266698</v>
      </c>
      <c r="BN225" s="53">
        <v>1.8573873082821999</v>
      </c>
      <c r="BO225" s="53">
        <v>0.41048930716367399</v>
      </c>
      <c r="BP225" s="53">
        <v>0.39993526880577102</v>
      </c>
      <c r="BQ225" s="53">
        <v>0.83515826593662201</v>
      </c>
      <c r="BR225" s="53">
        <v>0.84255161739777595</v>
      </c>
      <c r="BS225" s="50" t="s">
        <v>43</v>
      </c>
      <c r="BT225" s="50" t="s">
        <v>43</v>
      </c>
      <c r="BU225" s="50" t="s">
        <v>43</v>
      </c>
      <c r="BV225" s="50" t="s">
        <v>43</v>
      </c>
      <c r="BW225" s="50" t="s">
        <v>43</v>
      </c>
      <c r="BX225" s="50" t="s">
        <v>43</v>
      </c>
      <c r="BY225" s="50" t="s">
        <v>41</v>
      </c>
      <c r="BZ225" s="50" t="s">
        <v>41</v>
      </c>
    </row>
    <row r="226" spans="1:78" s="50" customFormat="1" x14ac:dyDescent="0.3">
      <c r="A226" s="49">
        <v>14164900</v>
      </c>
      <c r="B226" s="50">
        <v>23772751</v>
      </c>
      <c r="C226" s="50" t="s">
        <v>9</v>
      </c>
      <c r="D226" s="69" t="s">
        <v>332</v>
      </c>
      <c r="E226" s="69" t="s">
        <v>330</v>
      </c>
      <c r="F226" s="64"/>
      <c r="G226" s="67">
        <v>0.82499999999999996</v>
      </c>
      <c r="H226" s="51" t="str">
        <f t="shared" si="136"/>
        <v>VG</v>
      </c>
      <c r="I226" s="51" t="str">
        <f t="shared" si="137"/>
        <v>G</v>
      </c>
      <c r="J226" s="51" t="str">
        <f t="shared" si="138"/>
        <v>VG</v>
      </c>
      <c r="K226" s="51" t="str">
        <f t="shared" si="139"/>
        <v>VG</v>
      </c>
      <c r="L226" s="52">
        <v>4.5999999999999999E-3</v>
      </c>
      <c r="M226" s="52" t="str">
        <f t="shared" si="140"/>
        <v>VG</v>
      </c>
      <c r="N226" s="51" t="str">
        <f t="shared" si="141"/>
        <v>G</v>
      </c>
      <c r="O226" s="51" t="str">
        <f t="shared" si="142"/>
        <v>VG</v>
      </c>
      <c r="P226" s="51" t="str">
        <f t="shared" si="143"/>
        <v>G</v>
      </c>
      <c r="Q226" s="51">
        <v>0.41799999999999998</v>
      </c>
      <c r="R226" s="51" t="str">
        <f t="shared" si="144"/>
        <v>VG</v>
      </c>
      <c r="S226" s="51" t="str">
        <f t="shared" si="145"/>
        <v>VG</v>
      </c>
      <c r="T226" s="51" t="str">
        <f t="shared" si="146"/>
        <v>VG</v>
      </c>
      <c r="U226" s="51" t="str">
        <f t="shared" si="147"/>
        <v>VG</v>
      </c>
      <c r="V226" s="51">
        <v>0.82640000000000002</v>
      </c>
      <c r="W226" s="51" t="str">
        <f t="shared" si="148"/>
        <v>G</v>
      </c>
      <c r="X226" s="51" t="str">
        <f t="shared" si="149"/>
        <v>G</v>
      </c>
      <c r="Y226" s="51" t="str">
        <f t="shared" si="150"/>
        <v>VG</v>
      </c>
      <c r="Z226" s="51" t="str">
        <f t="shared" si="151"/>
        <v>G</v>
      </c>
      <c r="AA226" s="53">
        <v>0.82957537734731002</v>
      </c>
      <c r="AB226" s="53">
        <v>0.770017181523593</v>
      </c>
      <c r="AC226" s="53">
        <v>4.1945904485044201</v>
      </c>
      <c r="AD226" s="53">
        <v>1.60133556975805</v>
      </c>
      <c r="AE226" s="53">
        <v>0.41282517201920899</v>
      </c>
      <c r="AF226" s="53">
        <v>0.47956523902010201</v>
      </c>
      <c r="AG226" s="53">
        <v>0.83981224617125405</v>
      </c>
      <c r="AH226" s="53">
        <v>0.77168278397218004</v>
      </c>
      <c r="AI226" s="54" t="s">
        <v>43</v>
      </c>
      <c r="AJ226" s="54" t="s">
        <v>41</v>
      </c>
      <c r="AK226" s="54" t="s">
        <v>43</v>
      </c>
      <c r="AL226" s="54" t="s">
        <v>43</v>
      </c>
      <c r="AM226" s="54" t="s">
        <v>43</v>
      </c>
      <c r="AN226" s="54" t="s">
        <v>43</v>
      </c>
      <c r="AO226" s="54" t="s">
        <v>41</v>
      </c>
      <c r="AP226" s="54" t="s">
        <v>41</v>
      </c>
      <c r="AR226" s="55" t="s">
        <v>53</v>
      </c>
      <c r="AS226" s="53">
        <v>0.84535320975234196</v>
      </c>
      <c r="AT226" s="53">
        <v>0.852362033202411</v>
      </c>
      <c r="AU226" s="53">
        <v>0.65503642042571297</v>
      </c>
      <c r="AV226" s="53">
        <v>0.70929549035220396</v>
      </c>
      <c r="AW226" s="53">
        <v>0.39325156102380399</v>
      </c>
      <c r="AX226" s="53">
        <v>0.38423686288224501</v>
      </c>
      <c r="AY226" s="53">
        <v>0.84908178687649805</v>
      </c>
      <c r="AZ226" s="53">
        <v>0.85623492331974904</v>
      </c>
      <c r="BA226" s="54" t="s">
        <v>43</v>
      </c>
      <c r="BB226" s="54" t="s">
        <v>43</v>
      </c>
      <c r="BC226" s="54" t="s">
        <v>43</v>
      </c>
      <c r="BD226" s="54" t="s">
        <v>43</v>
      </c>
      <c r="BE226" s="54" t="s">
        <v>43</v>
      </c>
      <c r="BF226" s="54" t="s">
        <v>43</v>
      </c>
      <c r="BG226" s="54" t="s">
        <v>41</v>
      </c>
      <c r="BH226" s="54" t="s">
        <v>43</v>
      </c>
      <c r="BI226" s="50">
        <f t="shared" si="152"/>
        <v>1</v>
      </c>
      <c r="BJ226" s="50" t="s">
        <v>53</v>
      </c>
      <c r="BK226" s="53">
        <v>0.83149852870428698</v>
      </c>
      <c r="BL226" s="53">
        <v>0.840051780765255</v>
      </c>
      <c r="BM226" s="53">
        <v>2.4536945846266698</v>
      </c>
      <c r="BN226" s="53">
        <v>1.8573873082821999</v>
      </c>
      <c r="BO226" s="53">
        <v>0.41048930716367399</v>
      </c>
      <c r="BP226" s="53">
        <v>0.39993526880577102</v>
      </c>
      <c r="BQ226" s="53">
        <v>0.83515826593662201</v>
      </c>
      <c r="BR226" s="53">
        <v>0.84255161739777595</v>
      </c>
      <c r="BS226" s="50" t="s">
        <v>43</v>
      </c>
      <c r="BT226" s="50" t="s">
        <v>43</v>
      </c>
      <c r="BU226" s="50" t="s">
        <v>43</v>
      </c>
      <c r="BV226" s="50" t="s">
        <v>43</v>
      </c>
      <c r="BW226" s="50" t="s">
        <v>43</v>
      </c>
      <c r="BX226" s="50" t="s">
        <v>43</v>
      </c>
      <c r="BY226" s="50" t="s">
        <v>41</v>
      </c>
      <c r="BZ226" s="50" t="s">
        <v>41</v>
      </c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69" t="s">
        <v>332</v>
      </c>
      <c r="E227" s="69" t="s">
        <v>330</v>
      </c>
      <c r="F227" s="64"/>
      <c r="G227" s="67">
        <v>0.82499999999999996</v>
      </c>
      <c r="H227" s="51" t="str">
        <f t="shared" si="136"/>
        <v>VG</v>
      </c>
      <c r="I227" s="51" t="str">
        <f t="shared" si="137"/>
        <v>G</v>
      </c>
      <c r="J227" s="51" t="str">
        <f t="shared" si="138"/>
        <v>VG</v>
      </c>
      <c r="K227" s="51" t="str">
        <f t="shared" si="139"/>
        <v>VG</v>
      </c>
      <c r="L227" s="52">
        <v>4.5999999999999999E-3</v>
      </c>
      <c r="M227" s="52" t="str">
        <f t="shared" si="140"/>
        <v>VG</v>
      </c>
      <c r="N227" s="51" t="str">
        <f t="shared" si="141"/>
        <v>G</v>
      </c>
      <c r="O227" s="51" t="str">
        <f t="shared" si="142"/>
        <v>VG</v>
      </c>
      <c r="P227" s="51" t="str">
        <f t="shared" si="143"/>
        <v>G</v>
      </c>
      <c r="Q227" s="51">
        <v>0.41799999999999998</v>
      </c>
      <c r="R227" s="51" t="str">
        <f t="shared" si="144"/>
        <v>VG</v>
      </c>
      <c r="S227" s="51" t="str">
        <f t="shared" si="145"/>
        <v>VG</v>
      </c>
      <c r="T227" s="51" t="str">
        <f t="shared" si="146"/>
        <v>VG</v>
      </c>
      <c r="U227" s="51" t="str">
        <f t="shared" si="147"/>
        <v>VG</v>
      </c>
      <c r="V227" s="51">
        <v>0.82640000000000002</v>
      </c>
      <c r="W227" s="51" t="str">
        <f t="shared" si="148"/>
        <v>G</v>
      </c>
      <c r="X227" s="51" t="str">
        <f t="shared" si="149"/>
        <v>G</v>
      </c>
      <c r="Y227" s="51" t="str">
        <f t="shared" si="150"/>
        <v>VG</v>
      </c>
      <c r="Z227" s="51" t="str">
        <f t="shared" si="151"/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si="152"/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69" t="s">
        <v>333</v>
      </c>
      <c r="E228" s="69" t="s">
        <v>330</v>
      </c>
      <c r="F228" s="64"/>
      <c r="G228" s="67">
        <v>0.82499999999999996</v>
      </c>
      <c r="H228" s="51" t="str">
        <f t="shared" si="136"/>
        <v>VG</v>
      </c>
      <c r="I228" s="51" t="str">
        <f t="shared" si="137"/>
        <v>G</v>
      </c>
      <c r="J228" s="51" t="str">
        <f t="shared" si="138"/>
        <v>VG</v>
      </c>
      <c r="K228" s="51" t="str">
        <f t="shared" si="139"/>
        <v>VG</v>
      </c>
      <c r="L228" s="52">
        <v>4.5999999999999999E-3</v>
      </c>
      <c r="M228" s="52" t="str">
        <f t="shared" si="140"/>
        <v>VG</v>
      </c>
      <c r="N228" s="51" t="str">
        <f t="shared" si="141"/>
        <v>G</v>
      </c>
      <c r="O228" s="51" t="str">
        <f t="shared" si="142"/>
        <v>VG</v>
      </c>
      <c r="P228" s="51" t="str">
        <f t="shared" si="143"/>
        <v>G</v>
      </c>
      <c r="Q228" s="51">
        <v>0.41799999999999998</v>
      </c>
      <c r="R228" s="51" t="str">
        <f t="shared" si="144"/>
        <v>VG</v>
      </c>
      <c r="S228" s="51" t="str">
        <f t="shared" si="145"/>
        <v>VG</v>
      </c>
      <c r="T228" s="51" t="str">
        <f t="shared" si="146"/>
        <v>VG</v>
      </c>
      <c r="U228" s="51" t="str">
        <f t="shared" si="147"/>
        <v>VG</v>
      </c>
      <c r="V228" s="51">
        <v>0.82640000000000002</v>
      </c>
      <c r="W228" s="51" t="str">
        <f t="shared" si="148"/>
        <v>G</v>
      </c>
      <c r="X228" s="51" t="str">
        <f t="shared" si="149"/>
        <v>G</v>
      </c>
      <c r="Y228" s="51" t="str">
        <f t="shared" si="150"/>
        <v>VG</v>
      </c>
      <c r="Z228" s="51" t="str">
        <f t="shared" si="151"/>
        <v>G</v>
      </c>
      <c r="AA228" s="53">
        <v>0.8296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152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69" t="s">
        <v>334</v>
      </c>
      <c r="E229" s="69" t="s">
        <v>330</v>
      </c>
      <c r="F229" s="64"/>
      <c r="G229" s="67">
        <v>0.82499999999999996</v>
      </c>
      <c r="H229" s="51" t="str">
        <f t="shared" si="136"/>
        <v>VG</v>
      </c>
      <c r="I229" s="51" t="str">
        <f t="shared" si="137"/>
        <v>G</v>
      </c>
      <c r="J229" s="51" t="str">
        <f t="shared" si="138"/>
        <v>VG</v>
      </c>
      <c r="K229" s="51" t="str">
        <f t="shared" si="139"/>
        <v>VG</v>
      </c>
      <c r="L229" s="52">
        <v>4.1000000000000003E-3</v>
      </c>
      <c r="M229" s="52" t="str">
        <f t="shared" si="140"/>
        <v>VG</v>
      </c>
      <c r="N229" s="51" t="str">
        <f t="shared" si="141"/>
        <v>G</v>
      </c>
      <c r="O229" s="51" t="str">
        <f t="shared" si="142"/>
        <v>VG</v>
      </c>
      <c r="P229" s="51" t="str">
        <f t="shared" si="143"/>
        <v>G</v>
      </c>
      <c r="Q229" s="51">
        <v>0.41899999999999998</v>
      </c>
      <c r="R229" s="51" t="str">
        <f t="shared" si="144"/>
        <v>VG</v>
      </c>
      <c r="S229" s="51" t="str">
        <f t="shared" si="145"/>
        <v>VG</v>
      </c>
      <c r="T229" s="51" t="str">
        <f t="shared" si="146"/>
        <v>VG</v>
      </c>
      <c r="U229" s="51" t="str">
        <f t="shared" si="147"/>
        <v>VG</v>
      </c>
      <c r="V229" s="51">
        <v>0.82599999999999996</v>
      </c>
      <c r="W229" s="51" t="str">
        <f t="shared" si="148"/>
        <v>G</v>
      </c>
      <c r="X229" s="51" t="str">
        <f t="shared" si="149"/>
        <v>G</v>
      </c>
      <c r="Y229" s="51" t="str">
        <f t="shared" si="150"/>
        <v>VG</v>
      </c>
      <c r="Z229" s="51" t="str">
        <f t="shared" si="151"/>
        <v>G</v>
      </c>
      <c r="AA229" s="53">
        <v>0.8296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152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69" t="s">
        <v>335</v>
      </c>
      <c r="E230" s="69" t="s">
        <v>330</v>
      </c>
      <c r="F230" s="64"/>
      <c r="G230" s="67">
        <v>0.83199999999999996</v>
      </c>
      <c r="H230" s="51" t="str">
        <f t="shared" si="136"/>
        <v>VG</v>
      </c>
      <c r="I230" s="51" t="str">
        <f t="shared" si="137"/>
        <v>G</v>
      </c>
      <c r="J230" s="51" t="str">
        <f t="shared" si="138"/>
        <v>VG</v>
      </c>
      <c r="K230" s="51" t="str">
        <f t="shared" si="139"/>
        <v>VG</v>
      </c>
      <c r="L230" s="109">
        <v>1.1999999999999999E-3</v>
      </c>
      <c r="M230" s="52" t="str">
        <f t="shared" si="140"/>
        <v>VG</v>
      </c>
      <c r="N230" s="51" t="str">
        <f t="shared" si="141"/>
        <v>G</v>
      </c>
      <c r="O230" s="51" t="str">
        <f t="shared" si="142"/>
        <v>VG</v>
      </c>
      <c r="P230" s="51" t="str">
        <f t="shared" si="143"/>
        <v>G</v>
      </c>
      <c r="Q230" s="51">
        <v>0.40899999999999997</v>
      </c>
      <c r="R230" s="51" t="str">
        <f t="shared" si="144"/>
        <v>VG</v>
      </c>
      <c r="S230" s="51" t="str">
        <f t="shared" si="145"/>
        <v>VG</v>
      </c>
      <c r="T230" s="51" t="str">
        <f t="shared" si="146"/>
        <v>VG</v>
      </c>
      <c r="U230" s="51" t="str">
        <f t="shared" si="147"/>
        <v>VG</v>
      </c>
      <c r="V230" s="51">
        <v>0.83299999999999996</v>
      </c>
      <c r="W230" s="51" t="str">
        <f t="shared" si="148"/>
        <v>G</v>
      </c>
      <c r="X230" s="51" t="str">
        <f t="shared" si="149"/>
        <v>G</v>
      </c>
      <c r="Y230" s="51" t="str">
        <f t="shared" si="150"/>
        <v>VG</v>
      </c>
      <c r="Z230" s="51" t="str">
        <f t="shared" si="151"/>
        <v>G</v>
      </c>
      <c r="AA230" s="53">
        <v>0.8296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152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 t="s">
        <v>335</v>
      </c>
      <c r="E231" s="69" t="s">
        <v>336</v>
      </c>
      <c r="F231" s="64"/>
      <c r="G231" s="67">
        <v>0.82299999999999995</v>
      </c>
      <c r="H231" s="51" t="str">
        <f t="shared" si="136"/>
        <v>VG</v>
      </c>
      <c r="I231" s="51" t="str">
        <f t="shared" si="137"/>
        <v>G</v>
      </c>
      <c r="J231" s="51" t="str">
        <f t="shared" si="138"/>
        <v>VG</v>
      </c>
      <c r="K231" s="51" t="str">
        <f t="shared" si="139"/>
        <v>VG</v>
      </c>
      <c r="L231" s="109">
        <v>4.0000000000000002E-4</v>
      </c>
      <c r="M231" s="52" t="str">
        <f t="shared" si="140"/>
        <v>VG</v>
      </c>
      <c r="N231" s="51" t="str">
        <f t="shared" si="141"/>
        <v>G</v>
      </c>
      <c r="O231" s="51" t="str">
        <f t="shared" si="142"/>
        <v>VG</v>
      </c>
      <c r="P231" s="51" t="str">
        <f t="shared" si="143"/>
        <v>G</v>
      </c>
      <c r="Q231" s="51">
        <v>0.42099999999999999</v>
      </c>
      <c r="R231" s="51" t="str">
        <f t="shared" si="144"/>
        <v>VG</v>
      </c>
      <c r="S231" s="51" t="str">
        <f t="shared" si="145"/>
        <v>VG</v>
      </c>
      <c r="T231" s="51" t="str">
        <f t="shared" si="146"/>
        <v>VG</v>
      </c>
      <c r="U231" s="51" t="str">
        <f t="shared" si="147"/>
        <v>VG</v>
      </c>
      <c r="V231" s="51">
        <v>0.82399999999999995</v>
      </c>
      <c r="W231" s="51" t="str">
        <f t="shared" si="148"/>
        <v>G</v>
      </c>
      <c r="X231" s="51" t="str">
        <f t="shared" si="149"/>
        <v>G</v>
      </c>
      <c r="Y231" s="51" t="str">
        <f t="shared" si="150"/>
        <v>VG</v>
      </c>
      <c r="Z231" s="51" t="str">
        <f t="shared" si="151"/>
        <v>G</v>
      </c>
      <c r="AA231" s="53">
        <v>0.8296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152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x14ac:dyDescent="0.3">
      <c r="A232" s="1"/>
      <c r="D232" s="121"/>
      <c r="E232" s="121"/>
      <c r="F232" s="122"/>
      <c r="G232" s="107"/>
      <c r="H232" s="7"/>
      <c r="I232" s="7"/>
      <c r="J232" s="7"/>
      <c r="K232" s="7"/>
      <c r="L232" s="58"/>
      <c r="M232" s="58"/>
      <c r="N232" s="7"/>
      <c r="O232" s="7"/>
      <c r="P232" s="7"/>
      <c r="Q232" s="7"/>
      <c r="R232" s="7"/>
      <c r="S232" s="7"/>
      <c r="T232" s="7"/>
      <c r="U232" s="7"/>
      <c r="AA232" s="24"/>
      <c r="AB232" s="24"/>
      <c r="AC232" s="24"/>
      <c r="AD232" s="24"/>
      <c r="AE232" s="24"/>
      <c r="AF232" s="24"/>
      <c r="AG232" s="24"/>
      <c r="AH232" s="24"/>
      <c r="AI232" s="2"/>
      <c r="AJ232" s="2"/>
      <c r="AK232" s="2"/>
      <c r="AL232" s="2"/>
      <c r="AM232" s="2"/>
      <c r="AN232" s="2"/>
      <c r="AO232" s="2"/>
      <c r="AP232" s="2"/>
      <c r="AR232" s="33"/>
      <c r="AS232" s="24"/>
      <c r="AT232" s="24"/>
      <c r="AU232" s="24"/>
      <c r="AV232" s="24"/>
      <c r="AW232" s="24"/>
      <c r="AX232" s="24"/>
      <c r="AY232" s="24"/>
      <c r="AZ232" s="24"/>
      <c r="BA232" s="2"/>
      <c r="BB232" s="2"/>
      <c r="BC232" s="2"/>
      <c r="BD232" s="2"/>
      <c r="BE232" s="2"/>
      <c r="BF232" s="2"/>
      <c r="BG232" s="2"/>
      <c r="BH232" s="2"/>
      <c r="BK232" s="24"/>
      <c r="BL232" s="24"/>
      <c r="BM232" s="24"/>
      <c r="BN232" s="24"/>
      <c r="BO232" s="24"/>
      <c r="BP232" s="24"/>
      <c r="BQ232" s="24"/>
      <c r="BR232" s="24"/>
    </row>
    <row r="233" spans="1:78" s="50" customFormat="1" x14ac:dyDescent="0.3">
      <c r="A233" s="49">
        <v>14165000</v>
      </c>
      <c r="B233" s="50">
        <v>23773513</v>
      </c>
      <c r="C233" s="50" t="s">
        <v>10</v>
      </c>
      <c r="D233" s="50" t="s">
        <v>75</v>
      </c>
      <c r="F233" s="64"/>
      <c r="G233" s="51">
        <v>0.72699999999999998</v>
      </c>
      <c r="H233" s="51" t="str">
        <f t="shared" ref="H233:H257" si="153">IF(G233&gt;0.8,"VG",IF(G233&gt;0.7,"G",IF(G233&gt;0.45,"S","NS")))</f>
        <v>G</v>
      </c>
      <c r="I233" s="51" t="str">
        <f t="shared" ref="I233:I257" si="154">AJ233</f>
        <v>S</v>
      </c>
      <c r="J233" s="51" t="str">
        <f t="shared" ref="J233:J257" si="155">BB233</f>
        <v>S</v>
      </c>
      <c r="K233" s="51" t="str">
        <f t="shared" ref="K233:K257" si="156">BT233</f>
        <v>S</v>
      </c>
      <c r="L233" s="52">
        <v>8.9999999999999993E-3</v>
      </c>
      <c r="M233" s="52" t="str">
        <f t="shared" ref="M233:M257" si="157">IF(ABS(L233)&lt;5%,"VG",IF(ABS(L233)&lt;10%,"G",IF(ABS(L233)&lt;15%,"S","NS")))</f>
        <v>VG</v>
      </c>
      <c r="N233" s="51" t="str">
        <f t="shared" ref="N233:N257" si="158">AO233</f>
        <v>VG</v>
      </c>
      <c r="O233" s="51" t="str">
        <f t="shared" ref="O233:O257" si="159">BD233</f>
        <v>NS</v>
      </c>
      <c r="P233" s="51" t="str">
        <f t="shared" ref="P233:P257" si="160">BY233</f>
        <v>VG</v>
      </c>
      <c r="Q233" s="51">
        <v>0.51800000000000002</v>
      </c>
      <c r="R233" s="51" t="str">
        <f t="shared" ref="R233:R257" si="161">IF(Q233&lt;=0.5,"VG",IF(Q233&lt;=0.6,"G",IF(Q233&lt;=0.7,"S","NS")))</f>
        <v>G</v>
      </c>
      <c r="S233" s="51" t="str">
        <f t="shared" ref="S233:S257" si="162">AN233</f>
        <v>NS</v>
      </c>
      <c r="T233" s="51" t="str">
        <f t="shared" ref="T233:T257" si="163">BF233</f>
        <v>NS</v>
      </c>
      <c r="U233" s="51" t="str">
        <f t="shared" ref="U233:U257" si="164">BX233</f>
        <v>NS</v>
      </c>
      <c r="V233" s="51">
        <v>0.81499999999999995</v>
      </c>
      <c r="W233" s="51" t="str">
        <f t="shared" ref="W233:W257" si="165">IF(V233&gt;0.85,"VG",IF(V233&gt;0.75,"G",IF(V233&gt;0.6,"S","NS")))</f>
        <v>G</v>
      </c>
      <c r="X233" s="51" t="str">
        <f t="shared" ref="X233:X257" si="166">AP233</f>
        <v>VG</v>
      </c>
      <c r="Y233" s="51" t="str">
        <f t="shared" ref="Y233:Y257" si="167">BH233</f>
        <v>VG</v>
      </c>
      <c r="Z233" s="51" t="str">
        <f t="shared" ref="Z233:Z257" si="168">BZ233</f>
        <v>VG</v>
      </c>
      <c r="AA233" s="53">
        <v>0.46449135700952998</v>
      </c>
      <c r="AB233" s="53">
        <v>0.48582826247624</v>
      </c>
      <c r="AC233" s="53">
        <v>36.925476905016303</v>
      </c>
      <c r="AD233" s="53">
        <v>35.422135499048998</v>
      </c>
      <c r="AE233" s="53">
        <v>0.73178456050293195</v>
      </c>
      <c r="AF233" s="53">
        <v>0.71705769469670899</v>
      </c>
      <c r="AG233" s="53">
        <v>0.86373220117502103</v>
      </c>
      <c r="AH233" s="53">
        <v>0.86641318681162205</v>
      </c>
      <c r="AI233" s="54" t="s">
        <v>42</v>
      </c>
      <c r="AJ233" s="54" t="s">
        <v>42</v>
      </c>
      <c r="AK233" s="54" t="s">
        <v>39</v>
      </c>
      <c r="AL233" s="54" t="s">
        <v>39</v>
      </c>
      <c r="AM233" s="54" t="s">
        <v>39</v>
      </c>
      <c r="AN233" s="54" t="s">
        <v>39</v>
      </c>
      <c r="AO233" s="54" t="s">
        <v>43</v>
      </c>
      <c r="AP233" s="54" t="s">
        <v>43</v>
      </c>
      <c r="AR233" s="55" t="s">
        <v>54</v>
      </c>
      <c r="AS233" s="53">
        <v>0.43843094218020001</v>
      </c>
      <c r="AT233" s="53">
        <v>0.45450937038529099</v>
      </c>
      <c r="AU233" s="53">
        <v>40.067811319636199</v>
      </c>
      <c r="AV233" s="53">
        <v>39.605988650487703</v>
      </c>
      <c r="AW233" s="53">
        <v>0.74937911488097997</v>
      </c>
      <c r="AX233" s="53">
        <v>0.73857337456390104</v>
      </c>
      <c r="AY233" s="53">
        <v>0.87051913419226601</v>
      </c>
      <c r="AZ233" s="53">
        <v>0.88200065354242896</v>
      </c>
      <c r="BA233" s="54" t="s">
        <v>39</v>
      </c>
      <c r="BB233" s="54" t="s">
        <v>42</v>
      </c>
      <c r="BC233" s="54" t="s">
        <v>39</v>
      </c>
      <c r="BD233" s="54" t="s">
        <v>39</v>
      </c>
      <c r="BE233" s="54" t="s">
        <v>39</v>
      </c>
      <c r="BF233" s="54" t="s">
        <v>39</v>
      </c>
      <c r="BG233" s="54" t="s">
        <v>43</v>
      </c>
      <c r="BH233" s="54" t="s">
        <v>43</v>
      </c>
      <c r="BI233" s="50">
        <f t="shared" ref="BI233:BI257" si="169">IF(BJ233=AR233,1,0)</f>
        <v>1</v>
      </c>
      <c r="BJ233" s="50" t="s">
        <v>54</v>
      </c>
      <c r="BK233" s="53">
        <v>0.48875926577338902</v>
      </c>
      <c r="BL233" s="53">
        <v>0.49850744282400899</v>
      </c>
      <c r="BM233" s="53">
        <v>34.750583660210602</v>
      </c>
      <c r="BN233" s="53">
        <v>34.841960954976599</v>
      </c>
      <c r="BO233" s="53">
        <v>0.71501100287101205</v>
      </c>
      <c r="BP233" s="53">
        <v>0.70816139203997197</v>
      </c>
      <c r="BQ233" s="53">
        <v>0.86944312864988105</v>
      </c>
      <c r="BR233" s="53">
        <v>0.88290786392832199</v>
      </c>
      <c r="BS233" s="50" t="s">
        <v>42</v>
      </c>
      <c r="BT233" s="50" t="s">
        <v>42</v>
      </c>
      <c r="BU233" s="50" t="s">
        <v>39</v>
      </c>
      <c r="BV233" s="50" t="s">
        <v>39</v>
      </c>
      <c r="BW233" s="50" t="s">
        <v>39</v>
      </c>
      <c r="BX233" s="50" t="s">
        <v>39</v>
      </c>
      <c r="BY233" s="50" t="s">
        <v>43</v>
      </c>
      <c r="BZ233" s="50" t="s">
        <v>43</v>
      </c>
    </row>
    <row r="234" spans="1:78" s="71" customFormat="1" x14ac:dyDescent="0.3">
      <c r="A234" s="70">
        <v>14165000</v>
      </c>
      <c r="B234" s="71">
        <v>23773513</v>
      </c>
      <c r="C234" s="71" t="s">
        <v>10</v>
      </c>
      <c r="D234" s="72" t="s">
        <v>88</v>
      </c>
      <c r="E234" s="72"/>
      <c r="F234" s="73"/>
      <c r="G234" s="74">
        <v>0.16</v>
      </c>
      <c r="H234" s="74" t="str">
        <f t="shared" si="153"/>
        <v>NS</v>
      </c>
      <c r="I234" s="74" t="str">
        <f t="shared" si="154"/>
        <v>S</v>
      </c>
      <c r="J234" s="74" t="str">
        <f t="shared" si="155"/>
        <v>S</v>
      </c>
      <c r="K234" s="74" t="str">
        <f t="shared" si="156"/>
        <v>S</v>
      </c>
      <c r="L234" s="75">
        <v>1.1970000000000001</v>
      </c>
      <c r="M234" s="75" t="str">
        <f t="shared" si="157"/>
        <v>NS</v>
      </c>
      <c r="N234" s="74" t="str">
        <f t="shared" si="158"/>
        <v>VG</v>
      </c>
      <c r="O234" s="74" t="str">
        <f t="shared" si="159"/>
        <v>NS</v>
      </c>
      <c r="P234" s="74" t="str">
        <f t="shared" si="160"/>
        <v>VG</v>
      </c>
      <c r="Q234" s="74">
        <v>0.8</v>
      </c>
      <c r="R234" s="74" t="str">
        <f t="shared" si="161"/>
        <v>NS</v>
      </c>
      <c r="S234" s="74" t="str">
        <f t="shared" si="162"/>
        <v>NS</v>
      </c>
      <c r="T234" s="74" t="str">
        <f t="shared" si="163"/>
        <v>NS</v>
      </c>
      <c r="U234" s="74" t="str">
        <f t="shared" si="164"/>
        <v>NS</v>
      </c>
      <c r="V234" s="74">
        <v>0.81</v>
      </c>
      <c r="W234" s="74" t="str">
        <f t="shared" si="165"/>
        <v>G</v>
      </c>
      <c r="X234" s="74" t="str">
        <f t="shared" si="166"/>
        <v>VG</v>
      </c>
      <c r="Y234" s="74" t="str">
        <f t="shared" si="167"/>
        <v>VG</v>
      </c>
      <c r="Z234" s="74" t="str">
        <f t="shared" si="168"/>
        <v>VG</v>
      </c>
      <c r="AA234" s="76">
        <v>0.46449135700952998</v>
      </c>
      <c r="AB234" s="76">
        <v>0.48582826247624</v>
      </c>
      <c r="AC234" s="76">
        <v>36.925476905016303</v>
      </c>
      <c r="AD234" s="76">
        <v>35.422135499048998</v>
      </c>
      <c r="AE234" s="76">
        <v>0.73178456050293195</v>
      </c>
      <c r="AF234" s="76">
        <v>0.71705769469670899</v>
      </c>
      <c r="AG234" s="76">
        <v>0.86373220117502103</v>
      </c>
      <c r="AH234" s="76">
        <v>0.86641318681162205</v>
      </c>
      <c r="AI234" s="77" t="s">
        <v>42</v>
      </c>
      <c r="AJ234" s="77" t="s">
        <v>42</v>
      </c>
      <c r="AK234" s="77" t="s">
        <v>39</v>
      </c>
      <c r="AL234" s="77" t="s">
        <v>39</v>
      </c>
      <c r="AM234" s="77" t="s">
        <v>39</v>
      </c>
      <c r="AN234" s="77" t="s">
        <v>39</v>
      </c>
      <c r="AO234" s="77" t="s">
        <v>43</v>
      </c>
      <c r="AP234" s="77" t="s">
        <v>43</v>
      </c>
      <c r="AR234" s="78" t="s">
        <v>54</v>
      </c>
      <c r="AS234" s="76">
        <v>0.43843094218020001</v>
      </c>
      <c r="AT234" s="76">
        <v>0.45450937038529099</v>
      </c>
      <c r="AU234" s="76">
        <v>40.067811319636199</v>
      </c>
      <c r="AV234" s="76">
        <v>39.605988650487703</v>
      </c>
      <c r="AW234" s="76">
        <v>0.74937911488097997</v>
      </c>
      <c r="AX234" s="76">
        <v>0.73857337456390104</v>
      </c>
      <c r="AY234" s="76">
        <v>0.87051913419226601</v>
      </c>
      <c r="AZ234" s="76">
        <v>0.88200065354242896</v>
      </c>
      <c r="BA234" s="77" t="s">
        <v>39</v>
      </c>
      <c r="BB234" s="77" t="s">
        <v>42</v>
      </c>
      <c r="BC234" s="77" t="s">
        <v>39</v>
      </c>
      <c r="BD234" s="77" t="s">
        <v>39</v>
      </c>
      <c r="BE234" s="77" t="s">
        <v>39</v>
      </c>
      <c r="BF234" s="77" t="s">
        <v>39</v>
      </c>
      <c r="BG234" s="77" t="s">
        <v>43</v>
      </c>
      <c r="BH234" s="77" t="s">
        <v>43</v>
      </c>
      <c r="BI234" s="71">
        <f t="shared" si="169"/>
        <v>1</v>
      </c>
      <c r="BJ234" s="71" t="s">
        <v>54</v>
      </c>
      <c r="BK234" s="76">
        <v>0.48875926577338902</v>
      </c>
      <c r="BL234" s="76">
        <v>0.49850744282400899</v>
      </c>
      <c r="BM234" s="76">
        <v>34.750583660210602</v>
      </c>
      <c r="BN234" s="76">
        <v>34.841960954976599</v>
      </c>
      <c r="BO234" s="76">
        <v>0.71501100287101205</v>
      </c>
      <c r="BP234" s="76">
        <v>0.70816139203997197</v>
      </c>
      <c r="BQ234" s="76">
        <v>0.86944312864988105</v>
      </c>
      <c r="BR234" s="76">
        <v>0.88290786392832199</v>
      </c>
      <c r="BS234" s="71" t="s">
        <v>42</v>
      </c>
      <c r="BT234" s="71" t="s">
        <v>42</v>
      </c>
      <c r="BU234" s="71" t="s">
        <v>39</v>
      </c>
      <c r="BV234" s="71" t="s">
        <v>39</v>
      </c>
      <c r="BW234" s="71" t="s">
        <v>39</v>
      </c>
      <c r="BX234" s="71" t="s">
        <v>39</v>
      </c>
      <c r="BY234" s="71" t="s">
        <v>43</v>
      </c>
      <c r="BZ234" s="71" t="s">
        <v>43</v>
      </c>
    </row>
    <row r="235" spans="1:78" s="34" customFormat="1" x14ac:dyDescent="0.3">
      <c r="A235" s="35">
        <v>14165000</v>
      </c>
      <c r="B235" s="34">
        <v>23773513</v>
      </c>
      <c r="C235" s="34" t="s">
        <v>10</v>
      </c>
      <c r="D235" s="79" t="s">
        <v>90</v>
      </c>
      <c r="E235" s="79"/>
      <c r="F235" s="86"/>
      <c r="G235" s="36">
        <v>0.54</v>
      </c>
      <c r="H235" s="36" t="str">
        <f t="shared" si="153"/>
        <v>S</v>
      </c>
      <c r="I235" s="36" t="str">
        <f t="shared" si="154"/>
        <v>S</v>
      </c>
      <c r="J235" s="36" t="str">
        <f t="shared" si="155"/>
        <v>S</v>
      </c>
      <c r="K235" s="36" t="str">
        <f t="shared" si="156"/>
        <v>S</v>
      </c>
      <c r="L235" s="37">
        <v>0.222</v>
      </c>
      <c r="M235" s="37" t="str">
        <f t="shared" si="157"/>
        <v>NS</v>
      </c>
      <c r="N235" s="36" t="str">
        <f t="shared" si="158"/>
        <v>VG</v>
      </c>
      <c r="O235" s="36" t="str">
        <f t="shared" si="159"/>
        <v>NS</v>
      </c>
      <c r="P235" s="36" t="str">
        <f t="shared" si="160"/>
        <v>VG</v>
      </c>
      <c r="Q235" s="36">
        <v>0.67</v>
      </c>
      <c r="R235" s="36" t="str">
        <f t="shared" si="161"/>
        <v>S</v>
      </c>
      <c r="S235" s="36" t="str">
        <f t="shared" si="162"/>
        <v>NS</v>
      </c>
      <c r="T235" s="36" t="str">
        <f t="shared" si="163"/>
        <v>NS</v>
      </c>
      <c r="U235" s="36" t="str">
        <f t="shared" si="164"/>
        <v>NS</v>
      </c>
      <c r="V235" s="36">
        <v>0.71</v>
      </c>
      <c r="W235" s="36" t="str">
        <f t="shared" si="165"/>
        <v>S</v>
      </c>
      <c r="X235" s="36" t="str">
        <f t="shared" si="166"/>
        <v>VG</v>
      </c>
      <c r="Y235" s="36" t="str">
        <f t="shared" si="167"/>
        <v>VG</v>
      </c>
      <c r="Z235" s="36" t="str">
        <f t="shared" si="168"/>
        <v>VG</v>
      </c>
      <c r="AA235" s="38">
        <v>0.46449135700952998</v>
      </c>
      <c r="AB235" s="38">
        <v>0.48582826247624</v>
      </c>
      <c r="AC235" s="38">
        <v>36.925476905016303</v>
      </c>
      <c r="AD235" s="38">
        <v>35.422135499048998</v>
      </c>
      <c r="AE235" s="38">
        <v>0.73178456050293195</v>
      </c>
      <c r="AF235" s="38">
        <v>0.71705769469670899</v>
      </c>
      <c r="AG235" s="38">
        <v>0.86373220117502103</v>
      </c>
      <c r="AH235" s="38">
        <v>0.86641318681162205</v>
      </c>
      <c r="AI235" s="39" t="s">
        <v>42</v>
      </c>
      <c r="AJ235" s="39" t="s">
        <v>42</v>
      </c>
      <c r="AK235" s="39" t="s">
        <v>39</v>
      </c>
      <c r="AL235" s="39" t="s">
        <v>39</v>
      </c>
      <c r="AM235" s="39" t="s">
        <v>39</v>
      </c>
      <c r="AN235" s="39" t="s">
        <v>39</v>
      </c>
      <c r="AO235" s="39" t="s">
        <v>43</v>
      </c>
      <c r="AP235" s="39" t="s">
        <v>43</v>
      </c>
      <c r="AR235" s="40" t="s">
        <v>54</v>
      </c>
      <c r="AS235" s="38">
        <v>0.43843094218020001</v>
      </c>
      <c r="AT235" s="38">
        <v>0.45450937038529099</v>
      </c>
      <c r="AU235" s="38">
        <v>40.067811319636199</v>
      </c>
      <c r="AV235" s="38">
        <v>39.605988650487703</v>
      </c>
      <c r="AW235" s="38">
        <v>0.74937911488097997</v>
      </c>
      <c r="AX235" s="38">
        <v>0.73857337456390104</v>
      </c>
      <c r="AY235" s="38">
        <v>0.87051913419226601</v>
      </c>
      <c r="AZ235" s="38">
        <v>0.88200065354242896</v>
      </c>
      <c r="BA235" s="39" t="s">
        <v>39</v>
      </c>
      <c r="BB235" s="39" t="s">
        <v>42</v>
      </c>
      <c r="BC235" s="39" t="s">
        <v>39</v>
      </c>
      <c r="BD235" s="39" t="s">
        <v>39</v>
      </c>
      <c r="BE235" s="39" t="s">
        <v>39</v>
      </c>
      <c r="BF235" s="39" t="s">
        <v>39</v>
      </c>
      <c r="BG235" s="39" t="s">
        <v>43</v>
      </c>
      <c r="BH235" s="39" t="s">
        <v>43</v>
      </c>
      <c r="BI235" s="34">
        <f t="shared" si="169"/>
        <v>1</v>
      </c>
      <c r="BJ235" s="34" t="s">
        <v>54</v>
      </c>
      <c r="BK235" s="38">
        <v>0.48875926577338902</v>
      </c>
      <c r="BL235" s="38">
        <v>0.49850744282400899</v>
      </c>
      <c r="BM235" s="38">
        <v>34.750583660210602</v>
      </c>
      <c r="BN235" s="38">
        <v>34.841960954976599</v>
      </c>
      <c r="BO235" s="38">
        <v>0.71501100287101205</v>
      </c>
      <c r="BP235" s="38">
        <v>0.70816139203997197</v>
      </c>
      <c r="BQ235" s="38">
        <v>0.86944312864988105</v>
      </c>
      <c r="BR235" s="38">
        <v>0.88290786392832199</v>
      </c>
      <c r="BS235" s="34" t="s">
        <v>42</v>
      </c>
      <c r="BT235" s="34" t="s">
        <v>42</v>
      </c>
      <c r="BU235" s="34" t="s">
        <v>39</v>
      </c>
      <c r="BV235" s="34" t="s">
        <v>39</v>
      </c>
      <c r="BW235" s="34" t="s">
        <v>39</v>
      </c>
      <c r="BX235" s="34" t="s">
        <v>39</v>
      </c>
      <c r="BY235" s="34" t="s">
        <v>43</v>
      </c>
      <c r="BZ235" s="34" t="s">
        <v>43</v>
      </c>
    </row>
    <row r="236" spans="1:78" s="34" customFormat="1" x14ac:dyDescent="0.3">
      <c r="A236" s="35">
        <v>14165000</v>
      </c>
      <c r="B236" s="34">
        <v>23773513</v>
      </c>
      <c r="C236" s="34" t="s">
        <v>10</v>
      </c>
      <c r="D236" s="79" t="s">
        <v>91</v>
      </c>
      <c r="E236" s="79"/>
      <c r="F236" s="86"/>
      <c r="G236" s="36">
        <v>0.49</v>
      </c>
      <c r="H236" s="36" t="str">
        <f t="shared" si="153"/>
        <v>S</v>
      </c>
      <c r="I236" s="36" t="str">
        <f t="shared" si="154"/>
        <v>S</v>
      </c>
      <c r="J236" s="36" t="str">
        <f t="shared" si="155"/>
        <v>S</v>
      </c>
      <c r="K236" s="36" t="str">
        <f t="shared" si="156"/>
        <v>S</v>
      </c>
      <c r="L236" s="37">
        <v>-2.1999999999999999E-2</v>
      </c>
      <c r="M236" s="37" t="str">
        <f t="shared" si="157"/>
        <v>VG</v>
      </c>
      <c r="N236" s="36" t="str">
        <f t="shared" si="158"/>
        <v>VG</v>
      </c>
      <c r="O236" s="36" t="str">
        <f t="shared" si="159"/>
        <v>NS</v>
      </c>
      <c r="P236" s="36" t="str">
        <f t="shared" si="160"/>
        <v>VG</v>
      </c>
      <c r="Q236" s="36">
        <v>0.72</v>
      </c>
      <c r="R236" s="36" t="str">
        <f t="shared" si="161"/>
        <v>NS</v>
      </c>
      <c r="S236" s="36" t="str">
        <f t="shared" si="162"/>
        <v>NS</v>
      </c>
      <c r="T236" s="36" t="str">
        <f t="shared" si="163"/>
        <v>NS</v>
      </c>
      <c r="U236" s="36" t="str">
        <f t="shared" si="164"/>
        <v>NS</v>
      </c>
      <c r="V236" s="36">
        <v>0.52</v>
      </c>
      <c r="W236" s="36" t="str">
        <f t="shared" si="165"/>
        <v>NS</v>
      </c>
      <c r="X236" s="36" t="str">
        <f t="shared" si="166"/>
        <v>VG</v>
      </c>
      <c r="Y236" s="36" t="str">
        <f t="shared" si="167"/>
        <v>VG</v>
      </c>
      <c r="Z236" s="36" t="str">
        <f t="shared" si="168"/>
        <v>VG</v>
      </c>
      <c r="AA236" s="38">
        <v>0.46449135700952998</v>
      </c>
      <c r="AB236" s="38">
        <v>0.48582826247624</v>
      </c>
      <c r="AC236" s="38">
        <v>36.925476905016303</v>
      </c>
      <c r="AD236" s="38">
        <v>35.422135499048998</v>
      </c>
      <c r="AE236" s="38">
        <v>0.73178456050293195</v>
      </c>
      <c r="AF236" s="38">
        <v>0.71705769469670899</v>
      </c>
      <c r="AG236" s="38">
        <v>0.86373220117502103</v>
      </c>
      <c r="AH236" s="38">
        <v>0.86641318681162205</v>
      </c>
      <c r="AI236" s="39" t="s">
        <v>42</v>
      </c>
      <c r="AJ236" s="39" t="s">
        <v>42</v>
      </c>
      <c r="AK236" s="39" t="s">
        <v>39</v>
      </c>
      <c r="AL236" s="39" t="s">
        <v>39</v>
      </c>
      <c r="AM236" s="39" t="s">
        <v>39</v>
      </c>
      <c r="AN236" s="39" t="s">
        <v>39</v>
      </c>
      <c r="AO236" s="39" t="s">
        <v>43</v>
      </c>
      <c r="AP236" s="39" t="s">
        <v>43</v>
      </c>
      <c r="AR236" s="40" t="s">
        <v>54</v>
      </c>
      <c r="AS236" s="38">
        <v>0.43843094218020001</v>
      </c>
      <c r="AT236" s="38">
        <v>0.45450937038529099</v>
      </c>
      <c r="AU236" s="38">
        <v>40.067811319636199</v>
      </c>
      <c r="AV236" s="38">
        <v>39.605988650487703</v>
      </c>
      <c r="AW236" s="38">
        <v>0.74937911488097997</v>
      </c>
      <c r="AX236" s="38">
        <v>0.73857337456390104</v>
      </c>
      <c r="AY236" s="38">
        <v>0.87051913419226601</v>
      </c>
      <c r="AZ236" s="38">
        <v>0.88200065354242896</v>
      </c>
      <c r="BA236" s="39" t="s">
        <v>39</v>
      </c>
      <c r="BB236" s="39" t="s">
        <v>42</v>
      </c>
      <c r="BC236" s="39" t="s">
        <v>39</v>
      </c>
      <c r="BD236" s="39" t="s">
        <v>39</v>
      </c>
      <c r="BE236" s="39" t="s">
        <v>39</v>
      </c>
      <c r="BF236" s="39" t="s">
        <v>39</v>
      </c>
      <c r="BG236" s="39" t="s">
        <v>43</v>
      </c>
      <c r="BH236" s="39" t="s">
        <v>43</v>
      </c>
      <c r="BI236" s="34">
        <f t="shared" si="169"/>
        <v>1</v>
      </c>
      <c r="BJ236" s="34" t="s">
        <v>54</v>
      </c>
      <c r="BK236" s="38">
        <v>0.48875926577338902</v>
      </c>
      <c r="BL236" s="38">
        <v>0.49850744282400899</v>
      </c>
      <c r="BM236" s="38">
        <v>34.750583660210602</v>
      </c>
      <c r="BN236" s="38">
        <v>34.841960954976599</v>
      </c>
      <c r="BO236" s="38">
        <v>0.71501100287101205</v>
      </c>
      <c r="BP236" s="38">
        <v>0.70816139203997197</v>
      </c>
      <c r="BQ236" s="38">
        <v>0.86944312864988105</v>
      </c>
      <c r="BR236" s="38">
        <v>0.88290786392832199</v>
      </c>
      <c r="BS236" s="34" t="s">
        <v>42</v>
      </c>
      <c r="BT236" s="34" t="s">
        <v>42</v>
      </c>
      <c r="BU236" s="34" t="s">
        <v>39</v>
      </c>
      <c r="BV236" s="34" t="s">
        <v>39</v>
      </c>
      <c r="BW236" s="34" t="s">
        <v>39</v>
      </c>
      <c r="BX236" s="34" t="s">
        <v>39</v>
      </c>
      <c r="BY236" s="34" t="s">
        <v>43</v>
      </c>
      <c r="BZ236" s="34" t="s">
        <v>43</v>
      </c>
    </row>
    <row r="237" spans="1:78" s="19" customFormat="1" x14ac:dyDescent="0.3">
      <c r="A237" s="92">
        <v>14165000</v>
      </c>
      <c r="B237" s="19">
        <v>23773513</v>
      </c>
      <c r="C237" s="19" t="s">
        <v>10</v>
      </c>
      <c r="D237" s="93" t="s">
        <v>105</v>
      </c>
      <c r="E237" s="93"/>
      <c r="F237" s="94"/>
      <c r="G237" s="13">
        <v>7.0000000000000007E-2</v>
      </c>
      <c r="H237" s="13" t="str">
        <f t="shared" si="153"/>
        <v>NS</v>
      </c>
      <c r="I237" s="13" t="str">
        <f t="shared" si="154"/>
        <v>S</v>
      </c>
      <c r="J237" s="13" t="str">
        <f t="shared" si="155"/>
        <v>S</v>
      </c>
      <c r="K237" s="13" t="str">
        <f t="shared" si="156"/>
        <v>S</v>
      </c>
      <c r="L237" s="14">
        <v>-0.41</v>
      </c>
      <c r="M237" s="14" t="str">
        <f t="shared" si="157"/>
        <v>NS</v>
      </c>
      <c r="N237" s="13" t="str">
        <f t="shared" si="158"/>
        <v>VG</v>
      </c>
      <c r="O237" s="13" t="str">
        <f t="shared" si="159"/>
        <v>NS</v>
      </c>
      <c r="P237" s="13" t="str">
        <f t="shared" si="160"/>
        <v>VG</v>
      </c>
      <c r="Q237" s="13">
        <v>0.78</v>
      </c>
      <c r="R237" s="13" t="str">
        <f t="shared" si="161"/>
        <v>NS</v>
      </c>
      <c r="S237" s="13" t="str">
        <f t="shared" si="162"/>
        <v>NS</v>
      </c>
      <c r="T237" s="13" t="str">
        <f t="shared" si="163"/>
        <v>NS</v>
      </c>
      <c r="U237" s="13" t="str">
        <f t="shared" si="164"/>
        <v>NS</v>
      </c>
      <c r="V237" s="13">
        <v>0.57999999999999996</v>
      </c>
      <c r="W237" s="13" t="str">
        <f t="shared" si="165"/>
        <v>NS</v>
      </c>
      <c r="X237" s="13" t="str">
        <f t="shared" si="166"/>
        <v>VG</v>
      </c>
      <c r="Y237" s="13" t="str">
        <f t="shared" si="167"/>
        <v>VG</v>
      </c>
      <c r="Z237" s="13" t="str">
        <f t="shared" si="168"/>
        <v>VG</v>
      </c>
      <c r="AA237" s="22">
        <v>0.46449135700952998</v>
      </c>
      <c r="AB237" s="22">
        <v>0.48582826247624</v>
      </c>
      <c r="AC237" s="22">
        <v>36.925476905016303</v>
      </c>
      <c r="AD237" s="22">
        <v>35.422135499048998</v>
      </c>
      <c r="AE237" s="22">
        <v>0.73178456050293195</v>
      </c>
      <c r="AF237" s="22">
        <v>0.71705769469670899</v>
      </c>
      <c r="AG237" s="22">
        <v>0.86373220117502103</v>
      </c>
      <c r="AH237" s="22">
        <v>0.86641318681162205</v>
      </c>
      <c r="AI237" s="25" t="s">
        <v>42</v>
      </c>
      <c r="AJ237" s="25" t="s">
        <v>42</v>
      </c>
      <c r="AK237" s="25" t="s">
        <v>39</v>
      </c>
      <c r="AL237" s="25" t="s">
        <v>39</v>
      </c>
      <c r="AM237" s="25" t="s">
        <v>39</v>
      </c>
      <c r="AN237" s="25" t="s">
        <v>39</v>
      </c>
      <c r="AO237" s="25" t="s">
        <v>43</v>
      </c>
      <c r="AP237" s="25" t="s">
        <v>43</v>
      </c>
      <c r="AR237" s="95" t="s">
        <v>54</v>
      </c>
      <c r="AS237" s="22">
        <v>0.43843094218020001</v>
      </c>
      <c r="AT237" s="22">
        <v>0.45450937038529099</v>
      </c>
      <c r="AU237" s="22">
        <v>40.067811319636199</v>
      </c>
      <c r="AV237" s="22">
        <v>39.605988650487703</v>
      </c>
      <c r="AW237" s="22">
        <v>0.74937911488097997</v>
      </c>
      <c r="AX237" s="22">
        <v>0.73857337456390104</v>
      </c>
      <c r="AY237" s="22">
        <v>0.87051913419226601</v>
      </c>
      <c r="AZ237" s="22">
        <v>0.88200065354242896</v>
      </c>
      <c r="BA237" s="25" t="s">
        <v>39</v>
      </c>
      <c r="BB237" s="25" t="s">
        <v>42</v>
      </c>
      <c r="BC237" s="25" t="s">
        <v>39</v>
      </c>
      <c r="BD237" s="25" t="s">
        <v>39</v>
      </c>
      <c r="BE237" s="25" t="s">
        <v>39</v>
      </c>
      <c r="BF237" s="25" t="s">
        <v>39</v>
      </c>
      <c r="BG237" s="25" t="s">
        <v>43</v>
      </c>
      <c r="BH237" s="25" t="s">
        <v>43</v>
      </c>
      <c r="BI237" s="19">
        <f t="shared" si="169"/>
        <v>1</v>
      </c>
      <c r="BJ237" s="19" t="s">
        <v>54</v>
      </c>
      <c r="BK237" s="22">
        <v>0.48875926577338902</v>
      </c>
      <c r="BL237" s="22">
        <v>0.49850744282400899</v>
      </c>
      <c r="BM237" s="22">
        <v>34.750583660210602</v>
      </c>
      <c r="BN237" s="22">
        <v>34.841960954976599</v>
      </c>
      <c r="BO237" s="22">
        <v>0.71501100287101205</v>
      </c>
      <c r="BP237" s="22">
        <v>0.70816139203997197</v>
      </c>
      <c r="BQ237" s="22">
        <v>0.86944312864988105</v>
      </c>
      <c r="BR237" s="22">
        <v>0.88290786392832199</v>
      </c>
      <c r="BS237" s="19" t="s">
        <v>42</v>
      </c>
      <c r="BT237" s="19" t="s">
        <v>42</v>
      </c>
      <c r="BU237" s="19" t="s">
        <v>39</v>
      </c>
      <c r="BV237" s="19" t="s">
        <v>39</v>
      </c>
      <c r="BW237" s="19" t="s">
        <v>39</v>
      </c>
      <c r="BX237" s="19" t="s">
        <v>39</v>
      </c>
      <c r="BY237" s="19" t="s">
        <v>43</v>
      </c>
      <c r="BZ237" s="19" t="s">
        <v>43</v>
      </c>
    </row>
    <row r="238" spans="1:78" s="34" customFormat="1" x14ac:dyDescent="0.3">
      <c r="A238" s="35">
        <v>14165000</v>
      </c>
      <c r="B238" s="34">
        <v>23773513</v>
      </c>
      <c r="C238" s="34" t="s">
        <v>10</v>
      </c>
      <c r="D238" s="79" t="s">
        <v>107</v>
      </c>
      <c r="E238" s="79"/>
      <c r="F238" s="86"/>
      <c r="G238" s="36">
        <v>0.71</v>
      </c>
      <c r="H238" s="36" t="str">
        <f t="shared" si="153"/>
        <v>G</v>
      </c>
      <c r="I238" s="36" t="str">
        <f t="shared" si="154"/>
        <v>S</v>
      </c>
      <c r="J238" s="36" t="str">
        <f t="shared" si="155"/>
        <v>S</v>
      </c>
      <c r="K238" s="36" t="str">
        <f t="shared" si="156"/>
        <v>S</v>
      </c>
      <c r="L238" s="37">
        <v>-0.16</v>
      </c>
      <c r="M238" s="37" t="str">
        <f t="shared" si="157"/>
        <v>NS</v>
      </c>
      <c r="N238" s="36" t="str">
        <f t="shared" si="158"/>
        <v>VG</v>
      </c>
      <c r="O238" s="36" t="str">
        <f t="shared" si="159"/>
        <v>NS</v>
      </c>
      <c r="P238" s="36" t="str">
        <f t="shared" si="160"/>
        <v>VG</v>
      </c>
      <c r="Q238" s="36">
        <v>0.53</v>
      </c>
      <c r="R238" s="36" t="str">
        <f t="shared" si="161"/>
        <v>G</v>
      </c>
      <c r="S238" s="36" t="str">
        <f t="shared" si="162"/>
        <v>NS</v>
      </c>
      <c r="T238" s="36" t="str">
        <f t="shared" si="163"/>
        <v>NS</v>
      </c>
      <c r="U238" s="36" t="str">
        <f t="shared" si="164"/>
        <v>NS</v>
      </c>
      <c r="V238" s="36">
        <v>0.84399999999999997</v>
      </c>
      <c r="W238" s="36" t="str">
        <f t="shared" si="165"/>
        <v>G</v>
      </c>
      <c r="X238" s="36" t="str">
        <f t="shared" si="166"/>
        <v>VG</v>
      </c>
      <c r="Y238" s="36" t="str">
        <f t="shared" si="167"/>
        <v>VG</v>
      </c>
      <c r="Z238" s="36" t="str">
        <f t="shared" si="168"/>
        <v>VG</v>
      </c>
      <c r="AA238" s="38">
        <v>0.46449135700952998</v>
      </c>
      <c r="AB238" s="38">
        <v>0.48582826247624</v>
      </c>
      <c r="AC238" s="38">
        <v>36.925476905016303</v>
      </c>
      <c r="AD238" s="38">
        <v>35.422135499048998</v>
      </c>
      <c r="AE238" s="38">
        <v>0.73178456050293195</v>
      </c>
      <c r="AF238" s="38">
        <v>0.71705769469670899</v>
      </c>
      <c r="AG238" s="38">
        <v>0.86373220117502103</v>
      </c>
      <c r="AH238" s="38">
        <v>0.86641318681162205</v>
      </c>
      <c r="AI238" s="39" t="s">
        <v>42</v>
      </c>
      <c r="AJ238" s="39" t="s">
        <v>42</v>
      </c>
      <c r="AK238" s="39" t="s">
        <v>39</v>
      </c>
      <c r="AL238" s="39" t="s">
        <v>39</v>
      </c>
      <c r="AM238" s="39" t="s">
        <v>39</v>
      </c>
      <c r="AN238" s="39" t="s">
        <v>39</v>
      </c>
      <c r="AO238" s="39" t="s">
        <v>43</v>
      </c>
      <c r="AP238" s="39" t="s">
        <v>43</v>
      </c>
      <c r="AR238" s="40" t="s">
        <v>54</v>
      </c>
      <c r="AS238" s="38">
        <v>0.43843094218020001</v>
      </c>
      <c r="AT238" s="38">
        <v>0.45450937038529099</v>
      </c>
      <c r="AU238" s="38">
        <v>40.067811319636199</v>
      </c>
      <c r="AV238" s="38">
        <v>39.605988650487703</v>
      </c>
      <c r="AW238" s="38">
        <v>0.74937911488097997</v>
      </c>
      <c r="AX238" s="38">
        <v>0.73857337456390104</v>
      </c>
      <c r="AY238" s="38">
        <v>0.87051913419226601</v>
      </c>
      <c r="AZ238" s="38">
        <v>0.88200065354242896</v>
      </c>
      <c r="BA238" s="39" t="s">
        <v>39</v>
      </c>
      <c r="BB238" s="39" t="s">
        <v>42</v>
      </c>
      <c r="BC238" s="39" t="s">
        <v>39</v>
      </c>
      <c r="BD238" s="39" t="s">
        <v>39</v>
      </c>
      <c r="BE238" s="39" t="s">
        <v>39</v>
      </c>
      <c r="BF238" s="39" t="s">
        <v>39</v>
      </c>
      <c r="BG238" s="39" t="s">
        <v>43</v>
      </c>
      <c r="BH238" s="39" t="s">
        <v>43</v>
      </c>
      <c r="BI238" s="34">
        <f t="shared" si="169"/>
        <v>1</v>
      </c>
      <c r="BJ238" s="34" t="s">
        <v>54</v>
      </c>
      <c r="BK238" s="38">
        <v>0.48875926577338902</v>
      </c>
      <c r="BL238" s="38">
        <v>0.49850744282400899</v>
      </c>
      <c r="BM238" s="38">
        <v>34.750583660210602</v>
      </c>
      <c r="BN238" s="38">
        <v>34.841960954976599</v>
      </c>
      <c r="BO238" s="38">
        <v>0.71501100287101205</v>
      </c>
      <c r="BP238" s="38">
        <v>0.70816139203997197</v>
      </c>
      <c r="BQ238" s="38">
        <v>0.86944312864988105</v>
      </c>
      <c r="BR238" s="38">
        <v>0.88290786392832199</v>
      </c>
      <c r="BS238" s="34" t="s">
        <v>42</v>
      </c>
      <c r="BT238" s="34" t="s">
        <v>42</v>
      </c>
      <c r="BU238" s="34" t="s">
        <v>39</v>
      </c>
      <c r="BV238" s="34" t="s">
        <v>39</v>
      </c>
      <c r="BW238" s="34" t="s">
        <v>39</v>
      </c>
      <c r="BX238" s="34" t="s">
        <v>39</v>
      </c>
      <c r="BY238" s="34" t="s">
        <v>43</v>
      </c>
      <c r="BZ238" s="34" t="s">
        <v>43</v>
      </c>
    </row>
    <row r="239" spans="1:78" s="50" customFormat="1" x14ac:dyDescent="0.3">
      <c r="A239" s="49">
        <v>14165000</v>
      </c>
      <c r="B239" s="50">
        <v>23773513</v>
      </c>
      <c r="C239" s="50" t="s">
        <v>10</v>
      </c>
      <c r="D239" s="69" t="s">
        <v>108</v>
      </c>
      <c r="E239" s="69"/>
      <c r="F239" s="65"/>
      <c r="G239" s="51">
        <v>0.73</v>
      </c>
      <c r="H239" s="51" t="str">
        <f t="shared" si="153"/>
        <v>G</v>
      </c>
      <c r="I239" s="51" t="str">
        <f t="shared" si="154"/>
        <v>S</v>
      </c>
      <c r="J239" s="51" t="str">
        <f t="shared" si="155"/>
        <v>S</v>
      </c>
      <c r="K239" s="51" t="str">
        <f t="shared" si="156"/>
        <v>S</v>
      </c>
      <c r="L239" s="52">
        <v>-8.5000000000000006E-2</v>
      </c>
      <c r="M239" s="52" t="str">
        <f t="shared" si="157"/>
        <v>G</v>
      </c>
      <c r="N239" s="51" t="str">
        <f t="shared" si="158"/>
        <v>VG</v>
      </c>
      <c r="O239" s="51" t="str">
        <f t="shared" si="159"/>
        <v>NS</v>
      </c>
      <c r="P239" s="51" t="str">
        <f t="shared" si="160"/>
        <v>VG</v>
      </c>
      <c r="Q239" s="51">
        <v>0.52</v>
      </c>
      <c r="R239" s="51" t="str">
        <f t="shared" si="161"/>
        <v>G</v>
      </c>
      <c r="S239" s="51" t="str">
        <f t="shared" si="162"/>
        <v>NS</v>
      </c>
      <c r="T239" s="51" t="str">
        <f t="shared" si="163"/>
        <v>NS</v>
      </c>
      <c r="U239" s="51" t="str">
        <f t="shared" si="164"/>
        <v>NS</v>
      </c>
      <c r="V239" s="51">
        <v>0.85399999999999998</v>
      </c>
      <c r="W239" s="51" t="str">
        <f t="shared" si="165"/>
        <v>VG</v>
      </c>
      <c r="X239" s="51" t="str">
        <f t="shared" si="166"/>
        <v>VG</v>
      </c>
      <c r="Y239" s="51" t="str">
        <f t="shared" si="167"/>
        <v>VG</v>
      </c>
      <c r="Z239" s="51" t="str">
        <f t="shared" si="168"/>
        <v>VG</v>
      </c>
      <c r="AA239" s="53">
        <v>0.46449135700952998</v>
      </c>
      <c r="AB239" s="53">
        <v>0.48582826247624</v>
      </c>
      <c r="AC239" s="53">
        <v>36.925476905016303</v>
      </c>
      <c r="AD239" s="53">
        <v>35.422135499048998</v>
      </c>
      <c r="AE239" s="53">
        <v>0.73178456050293195</v>
      </c>
      <c r="AF239" s="53">
        <v>0.71705769469670899</v>
      </c>
      <c r="AG239" s="53">
        <v>0.86373220117502103</v>
      </c>
      <c r="AH239" s="53">
        <v>0.86641318681162205</v>
      </c>
      <c r="AI239" s="54" t="s">
        <v>42</v>
      </c>
      <c r="AJ239" s="54" t="s">
        <v>42</v>
      </c>
      <c r="AK239" s="54" t="s">
        <v>39</v>
      </c>
      <c r="AL239" s="54" t="s">
        <v>39</v>
      </c>
      <c r="AM239" s="54" t="s">
        <v>39</v>
      </c>
      <c r="AN239" s="54" t="s">
        <v>39</v>
      </c>
      <c r="AO239" s="54" t="s">
        <v>43</v>
      </c>
      <c r="AP239" s="54" t="s">
        <v>43</v>
      </c>
      <c r="AR239" s="55" t="s">
        <v>54</v>
      </c>
      <c r="AS239" s="53">
        <v>0.43843094218020001</v>
      </c>
      <c r="AT239" s="53">
        <v>0.45450937038529099</v>
      </c>
      <c r="AU239" s="53">
        <v>40.067811319636199</v>
      </c>
      <c r="AV239" s="53">
        <v>39.605988650487703</v>
      </c>
      <c r="AW239" s="53">
        <v>0.74937911488097997</v>
      </c>
      <c r="AX239" s="53">
        <v>0.73857337456390104</v>
      </c>
      <c r="AY239" s="53">
        <v>0.87051913419226601</v>
      </c>
      <c r="AZ239" s="53">
        <v>0.88200065354242896</v>
      </c>
      <c r="BA239" s="54" t="s">
        <v>39</v>
      </c>
      <c r="BB239" s="54" t="s">
        <v>42</v>
      </c>
      <c r="BC239" s="54" t="s">
        <v>39</v>
      </c>
      <c r="BD239" s="54" t="s">
        <v>39</v>
      </c>
      <c r="BE239" s="54" t="s">
        <v>39</v>
      </c>
      <c r="BF239" s="54" t="s">
        <v>39</v>
      </c>
      <c r="BG239" s="54" t="s">
        <v>43</v>
      </c>
      <c r="BH239" s="54" t="s">
        <v>43</v>
      </c>
      <c r="BI239" s="50">
        <f t="shared" si="169"/>
        <v>1</v>
      </c>
      <c r="BJ239" s="50" t="s">
        <v>54</v>
      </c>
      <c r="BK239" s="53">
        <v>0.48875926577338902</v>
      </c>
      <c r="BL239" s="53">
        <v>0.49850744282400899</v>
      </c>
      <c r="BM239" s="53">
        <v>34.750583660210602</v>
      </c>
      <c r="BN239" s="53">
        <v>34.841960954976599</v>
      </c>
      <c r="BO239" s="53">
        <v>0.71501100287101205</v>
      </c>
      <c r="BP239" s="53">
        <v>0.70816139203997197</v>
      </c>
      <c r="BQ239" s="53">
        <v>0.86944312864988105</v>
      </c>
      <c r="BR239" s="53">
        <v>0.88290786392832199</v>
      </c>
      <c r="BS239" s="50" t="s">
        <v>42</v>
      </c>
      <c r="BT239" s="50" t="s">
        <v>42</v>
      </c>
      <c r="BU239" s="50" t="s">
        <v>39</v>
      </c>
      <c r="BV239" s="50" t="s">
        <v>39</v>
      </c>
      <c r="BW239" s="50" t="s">
        <v>39</v>
      </c>
      <c r="BX239" s="50" t="s">
        <v>39</v>
      </c>
      <c r="BY239" s="50" t="s">
        <v>43</v>
      </c>
      <c r="BZ239" s="50" t="s">
        <v>43</v>
      </c>
    </row>
    <row r="240" spans="1:78" s="50" customFormat="1" x14ac:dyDescent="0.3">
      <c r="A240" s="49">
        <v>14165000</v>
      </c>
      <c r="B240" s="50">
        <v>23773513</v>
      </c>
      <c r="C240" s="50" t="s">
        <v>10</v>
      </c>
      <c r="D240" s="69" t="s">
        <v>110</v>
      </c>
      <c r="E240" s="69"/>
      <c r="F240" s="65"/>
      <c r="G240" s="51">
        <v>0.71</v>
      </c>
      <c r="H240" s="51" t="str">
        <f t="shared" si="153"/>
        <v>G</v>
      </c>
      <c r="I240" s="51" t="str">
        <f t="shared" si="154"/>
        <v>S</v>
      </c>
      <c r="J240" s="51" t="str">
        <f t="shared" si="155"/>
        <v>S</v>
      </c>
      <c r="K240" s="51" t="str">
        <f t="shared" si="156"/>
        <v>S</v>
      </c>
      <c r="L240" s="52">
        <v>-0.01</v>
      </c>
      <c r="M240" s="52" t="str">
        <f t="shared" si="157"/>
        <v>VG</v>
      </c>
      <c r="N240" s="51" t="str">
        <f t="shared" si="158"/>
        <v>VG</v>
      </c>
      <c r="O240" s="51" t="str">
        <f t="shared" si="159"/>
        <v>NS</v>
      </c>
      <c r="P240" s="51" t="str">
        <f t="shared" si="160"/>
        <v>VG</v>
      </c>
      <c r="Q240" s="51">
        <v>0.54</v>
      </c>
      <c r="R240" s="51" t="str">
        <f t="shared" si="161"/>
        <v>G</v>
      </c>
      <c r="S240" s="51" t="str">
        <f t="shared" si="162"/>
        <v>NS</v>
      </c>
      <c r="T240" s="51" t="str">
        <f t="shared" si="163"/>
        <v>NS</v>
      </c>
      <c r="U240" s="51" t="str">
        <f t="shared" si="164"/>
        <v>NS</v>
      </c>
      <c r="V240" s="51">
        <v>0.85399999999999998</v>
      </c>
      <c r="W240" s="51" t="str">
        <f t="shared" si="165"/>
        <v>VG</v>
      </c>
      <c r="X240" s="51" t="str">
        <f t="shared" si="166"/>
        <v>VG</v>
      </c>
      <c r="Y240" s="51" t="str">
        <f t="shared" si="167"/>
        <v>VG</v>
      </c>
      <c r="Z240" s="51" t="str">
        <f t="shared" si="168"/>
        <v>VG</v>
      </c>
      <c r="AA240" s="53">
        <v>0.46449135700952998</v>
      </c>
      <c r="AB240" s="53">
        <v>0.48582826247624</v>
      </c>
      <c r="AC240" s="53">
        <v>36.925476905016303</v>
      </c>
      <c r="AD240" s="53">
        <v>35.422135499048998</v>
      </c>
      <c r="AE240" s="53">
        <v>0.73178456050293195</v>
      </c>
      <c r="AF240" s="53">
        <v>0.71705769469670899</v>
      </c>
      <c r="AG240" s="53">
        <v>0.86373220117502103</v>
      </c>
      <c r="AH240" s="53">
        <v>0.86641318681162205</v>
      </c>
      <c r="AI240" s="54" t="s">
        <v>42</v>
      </c>
      <c r="AJ240" s="54" t="s">
        <v>42</v>
      </c>
      <c r="AK240" s="54" t="s">
        <v>39</v>
      </c>
      <c r="AL240" s="54" t="s">
        <v>39</v>
      </c>
      <c r="AM240" s="54" t="s">
        <v>39</v>
      </c>
      <c r="AN240" s="54" t="s">
        <v>39</v>
      </c>
      <c r="AO240" s="54" t="s">
        <v>43</v>
      </c>
      <c r="AP240" s="54" t="s">
        <v>43</v>
      </c>
      <c r="AR240" s="55" t="s">
        <v>54</v>
      </c>
      <c r="AS240" s="53">
        <v>0.43843094218020001</v>
      </c>
      <c r="AT240" s="53">
        <v>0.45450937038529099</v>
      </c>
      <c r="AU240" s="53">
        <v>40.067811319636199</v>
      </c>
      <c r="AV240" s="53">
        <v>39.605988650487703</v>
      </c>
      <c r="AW240" s="53">
        <v>0.74937911488097997</v>
      </c>
      <c r="AX240" s="53">
        <v>0.73857337456390104</v>
      </c>
      <c r="AY240" s="53">
        <v>0.87051913419226601</v>
      </c>
      <c r="AZ240" s="53">
        <v>0.88200065354242896</v>
      </c>
      <c r="BA240" s="54" t="s">
        <v>39</v>
      </c>
      <c r="BB240" s="54" t="s">
        <v>42</v>
      </c>
      <c r="BC240" s="54" t="s">
        <v>39</v>
      </c>
      <c r="BD240" s="54" t="s">
        <v>39</v>
      </c>
      <c r="BE240" s="54" t="s">
        <v>39</v>
      </c>
      <c r="BF240" s="54" t="s">
        <v>39</v>
      </c>
      <c r="BG240" s="54" t="s">
        <v>43</v>
      </c>
      <c r="BH240" s="54" t="s">
        <v>43</v>
      </c>
      <c r="BI240" s="50">
        <f t="shared" si="169"/>
        <v>1</v>
      </c>
      <c r="BJ240" s="50" t="s">
        <v>54</v>
      </c>
      <c r="BK240" s="53">
        <v>0.48875926577338902</v>
      </c>
      <c r="BL240" s="53">
        <v>0.49850744282400899</v>
      </c>
      <c r="BM240" s="53">
        <v>34.750583660210602</v>
      </c>
      <c r="BN240" s="53">
        <v>34.841960954976599</v>
      </c>
      <c r="BO240" s="53">
        <v>0.71501100287101205</v>
      </c>
      <c r="BP240" s="53">
        <v>0.70816139203997197</v>
      </c>
      <c r="BQ240" s="53">
        <v>0.86944312864988105</v>
      </c>
      <c r="BR240" s="53">
        <v>0.88290786392832199</v>
      </c>
      <c r="BS240" s="50" t="s">
        <v>42</v>
      </c>
      <c r="BT240" s="50" t="s">
        <v>42</v>
      </c>
      <c r="BU240" s="50" t="s">
        <v>39</v>
      </c>
      <c r="BV240" s="50" t="s">
        <v>39</v>
      </c>
      <c r="BW240" s="50" t="s">
        <v>39</v>
      </c>
      <c r="BX240" s="50" t="s">
        <v>39</v>
      </c>
      <c r="BY240" s="50" t="s">
        <v>43</v>
      </c>
      <c r="BZ240" s="50" t="s">
        <v>43</v>
      </c>
    </row>
    <row r="241" spans="1:78" s="50" customFormat="1" x14ac:dyDescent="0.3">
      <c r="A241" s="49">
        <v>14165000</v>
      </c>
      <c r="B241" s="50">
        <v>23773513</v>
      </c>
      <c r="C241" s="50" t="s">
        <v>10</v>
      </c>
      <c r="D241" s="69" t="s">
        <v>121</v>
      </c>
      <c r="E241" s="69"/>
      <c r="F241" s="65"/>
      <c r="G241" s="51">
        <v>0.71</v>
      </c>
      <c r="H241" s="51" t="str">
        <f t="shared" si="153"/>
        <v>G</v>
      </c>
      <c r="I241" s="51" t="str">
        <f t="shared" si="154"/>
        <v>S</v>
      </c>
      <c r="J241" s="51" t="str">
        <f t="shared" si="155"/>
        <v>S</v>
      </c>
      <c r="K241" s="51" t="str">
        <f t="shared" si="156"/>
        <v>S</v>
      </c>
      <c r="L241" s="52">
        <v>-1E-3</v>
      </c>
      <c r="M241" s="52" t="str">
        <f t="shared" si="157"/>
        <v>VG</v>
      </c>
      <c r="N241" s="51" t="str">
        <f t="shared" si="158"/>
        <v>VG</v>
      </c>
      <c r="O241" s="51" t="str">
        <f t="shared" si="159"/>
        <v>NS</v>
      </c>
      <c r="P241" s="51" t="str">
        <f t="shared" si="160"/>
        <v>VG</v>
      </c>
      <c r="Q241" s="51">
        <v>0.54</v>
      </c>
      <c r="R241" s="51" t="str">
        <f t="shared" si="161"/>
        <v>G</v>
      </c>
      <c r="S241" s="51" t="str">
        <f t="shared" si="162"/>
        <v>NS</v>
      </c>
      <c r="T241" s="51" t="str">
        <f t="shared" si="163"/>
        <v>NS</v>
      </c>
      <c r="U241" s="51" t="str">
        <f t="shared" si="164"/>
        <v>NS</v>
      </c>
      <c r="V241" s="51">
        <v>0.85399999999999998</v>
      </c>
      <c r="W241" s="51" t="str">
        <f t="shared" si="165"/>
        <v>VG</v>
      </c>
      <c r="X241" s="51" t="str">
        <f t="shared" si="166"/>
        <v>VG</v>
      </c>
      <c r="Y241" s="51" t="str">
        <f t="shared" si="167"/>
        <v>VG</v>
      </c>
      <c r="Z241" s="51" t="str">
        <f t="shared" si="168"/>
        <v>VG</v>
      </c>
      <c r="AA241" s="53">
        <v>0.46449135700952998</v>
      </c>
      <c r="AB241" s="53">
        <v>0.48582826247624</v>
      </c>
      <c r="AC241" s="53">
        <v>36.925476905016303</v>
      </c>
      <c r="AD241" s="53">
        <v>35.422135499048998</v>
      </c>
      <c r="AE241" s="53">
        <v>0.73178456050293195</v>
      </c>
      <c r="AF241" s="53">
        <v>0.71705769469670899</v>
      </c>
      <c r="AG241" s="53">
        <v>0.86373220117502103</v>
      </c>
      <c r="AH241" s="53">
        <v>0.86641318681162205</v>
      </c>
      <c r="AI241" s="54" t="s">
        <v>42</v>
      </c>
      <c r="AJ241" s="54" t="s">
        <v>42</v>
      </c>
      <c r="AK241" s="54" t="s">
        <v>39</v>
      </c>
      <c r="AL241" s="54" t="s">
        <v>39</v>
      </c>
      <c r="AM241" s="54" t="s">
        <v>39</v>
      </c>
      <c r="AN241" s="54" t="s">
        <v>39</v>
      </c>
      <c r="AO241" s="54" t="s">
        <v>43</v>
      </c>
      <c r="AP241" s="54" t="s">
        <v>43</v>
      </c>
      <c r="AR241" s="55" t="s">
        <v>54</v>
      </c>
      <c r="AS241" s="53">
        <v>0.43843094218020001</v>
      </c>
      <c r="AT241" s="53">
        <v>0.45450937038529099</v>
      </c>
      <c r="AU241" s="53">
        <v>40.067811319636199</v>
      </c>
      <c r="AV241" s="53">
        <v>39.605988650487703</v>
      </c>
      <c r="AW241" s="53">
        <v>0.74937911488097997</v>
      </c>
      <c r="AX241" s="53">
        <v>0.73857337456390104</v>
      </c>
      <c r="AY241" s="53">
        <v>0.87051913419226601</v>
      </c>
      <c r="AZ241" s="53">
        <v>0.88200065354242896</v>
      </c>
      <c r="BA241" s="54" t="s">
        <v>39</v>
      </c>
      <c r="BB241" s="54" t="s">
        <v>42</v>
      </c>
      <c r="BC241" s="54" t="s">
        <v>39</v>
      </c>
      <c r="BD241" s="54" t="s">
        <v>39</v>
      </c>
      <c r="BE241" s="54" t="s">
        <v>39</v>
      </c>
      <c r="BF241" s="54" t="s">
        <v>39</v>
      </c>
      <c r="BG241" s="54" t="s">
        <v>43</v>
      </c>
      <c r="BH241" s="54" t="s">
        <v>43</v>
      </c>
      <c r="BI241" s="50">
        <f t="shared" si="169"/>
        <v>1</v>
      </c>
      <c r="BJ241" s="50" t="s">
        <v>54</v>
      </c>
      <c r="BK241" s="53">
        <v>0.48875926577338902</v>
      </c>
      <c r="BL241" s="53">
        <v>0.49850744282400899</v>
      </c>
      <c r="BM241" s="53">
        <v>34.750583660210602</v>
      </c>
      <c r="BN241" s="53">
        <v>34.841960954976599</v>
      </c>
      <c r="BO241" s="53">
        <v>0.71501100287101205</v>
      </c>
      <c r="BP241" s="53">
        <v>0.70816139203997197</v>
      </c>
      <c r="BQ241" s="53">
        <v>0.86944312864988105</v>
      </c>
      <c r="BR241" s="53">
        <v>0.88290786392832199</v>
      </c>
      <c r="BS241" s="50" t="s">
        <v>42</v>
      </c>
      <c r="BT241" s="50" t="s">
        <v>42</v>
      </c>
      <c r="BU241" s="50" t="s">
        <v>39</v>
      </c>
      <c r="BV241" s="50" t="s">
        <v>39</v>
      </c>
      <c r="BW241" s="50" t="s">
        <v>39</v>
      </c>
      <c r="BX241" s="50" t="s">
        <v>39</v>
      </c>
      <c r="BY241" s="50" t="s">
        <v>43</v>
      </c>
      <c r="BZ241" s="50" t="s">
        <v>43</v>
      </c>
    </row>
    <row r="242" spans="1:78" s="50" customFormat="1" x14ac:dyDescent="0.3">
      <c r="A242" s="49">
        <v>14165000</v>
      </c>
      <c r="B242" s="50">
        <v>23773513</v>
      </c>
      <c r="C242" s="50" t="s">
        <v>10</v>
      </c>
      <c r="D242" s="69" t="s">
        <v>147</v>
      </c>
      <c r="E242" s="69"/>
      <c r="F242" s="65"/>
      <c r="G242" s="51">
        <v>0.71</v>
      </c>
      <c r="H242" s="51" t="str">
        <f t="shared" si="153"/>
        <v>G</v>
      </c>
      <c r="I242" s="51" t="str">
        <f t="shared" si="154"/>
        <v>S</v>
      </c>
      <c r="J242" s="51" t="str">
        <f t="shared" si="155"/>
        <v>S</v>
      </c>
      <c r="K242" s="51" t="str">
        <f t="shared" si="156"/>
        <v>S</v>
      </c>
      <c r="L242" s="52">
        <v>5.9999999999999995E-4</v>
      </c>
      <c r="M242" s="52" t="str">
        <f t="shared" si="157"/>
        <v>VG</v>
      </c>
      <c r="N242" s="51" t="str">
        <f t="shared" si="158"/>
        <v>VG</v>
      </c>
      <c r="O242" s="51" t="str">
        <f t="shared" si="159"/>
        <v>NS</v>
      </c>
      <c r="P242" s="51" t="str">
        <f t="shared" si="160"/>
        <v>VG</v>
      </c>
      <c r="Q242" s="51">
        <v>0.54</v>
      </c>
      <c r="R242" s="51" t="str">
        <f t="shared" si="161"/>
        <v>G</v>
      </c>
      <c r="S242" s="51" t="str">
        <f t="shared" si="162"/>
        <v>NS</v>
      </c>
      <c r="T242" s="51" t="str">
        <f t="shared" si="163"/>
        <v>NS</v>
      </c>
      <c r="U242" s="51" t="str">
        <f t="shared" si="164"/>
        <v>NS</v>
      </c>
      <c r="V242" s="51">
        <v>0.85399999999999998</v>
      </c>
      <c r="W242" s="51" t="str">
        <f t="shared" si="165"/>
        <v>VG</v>
      </c>
      <c r="X242" s="51" t="str">
        <f t="shared" si="166"/>
        <v>VG</v>
      </c>
      <c r="Y242" s="51" t="str">
        <f t="shared" si="167"/>
        <v>VG</v>
      </c>
      <c r="Z242" s="51" t="str">
        <f t="shared" si="168"/>
        <v>VG</v>
      </c>
      <c r="AA242" s="53">
        <v>0.46449135700952998</v>
      </c>
      <c r="AB242" s="53">
        <v>0.48582826247624</v>
      </c>
      <c r="AC242" s="53">
        <v>36.925476905016303</v>
      </c>
      <c r="AD242" s="53">
        <v>35.422135499048998</v>
      </c>
      <c r="AE242" s="53">
        <v>0.73178456050293195</v>
      </c>
      <c r="AF242" s="53">
        <v>0.71705769469670899</v>
      </c>
      <c r="AG242" s="53">
        <v>0.86373220117502103</v>
      </c>
      <c r="AH242" s="53">
        <v>0.86641318681162205</v>
      </c>
      <c r="AI242" s="54" t="s">
        <v>42</v>
      </c>
      <c r="AJ242" s="54" t="s">
        <v>42</v>
      </c>
      <c r="AK242" s="54" t="s">
        <v>39</v>
      </c>
      <c r="AL242" s="54" t="s">
        <v>39</v>
      </c>
      <c r="AM242" s="54" t="s">
        <v>39</v>
      </c>
      <c r="AN242" s="54" t="s">
        <v>39</v>
      </c>
      <c r="AO242" s="54" t="s">
        <v>43</v>
      </c>
      <c r="AP242" s="54" t="s">
        <v>43</v>
      </c>
      <c r="AR242" s="55" t="s">
        <v>54</v>
      </c>
      <c r="AS242" s="53">
        <v>0.43843094218020001</v>
      </c>
      <c r="AT242" s="53">
        <v>0.45450937038529099</v>
      </c>
      <c r="AU242" s="53">
        <v>40.067811319636199</v>
      </c>
      <c r="AV242" s="53">
        <v>39.605988650487703</v>
      </c>
      <c r="AW242" s="53">
        <v>0.74937911488097997</v>
      </c>
      <c r="AX242" s="53">
        <v>0.73857337456390104</v>
      </c>
      <c r="AY242" s="53">
        <v>0.87051913419226601</v>
      </c>
      <c r="AZ242" s="53">
        <v>0.88200065354242896</v>
      </c>
      <c r="BA242" s="54" t="s">
        <v>39</v>
      </c>
      <c r="BB242" s="54" t="s">
        <v>42</v>
      </c>
      <c r="BC242" s="54" t="s">
        <v>39</v>
      </c>
      <c r="BD242" s="54" t="s">
        <v>39</v>
      </c>
      <c r="BE242" s="54" t="s">
        <v>39</v>
      </c>
      <c r="BF242" s="54" t="s">
        <v>39</v>
      </c>
      <c r="BG242" s="54" t="s">
        <v>43</v>
      </c>
      <c r="BH242" s="54" t="s">
        <v>43</v>
      </c>
      <c r="BI242" s="50">
        <f t="shared" si="169"/>
        <v>1</v>
      </c>
      <c r="BJ242" s="50" t="s">
        <v>54</v>
      </c>
      <c r="BK242" s="53">
        <v>0.48875926577338902</v>
      </c>
      <c r="BL242" s="53">
        <v>0.49850744282400899</v>
      </c>
      <c r="BM242" s="53">
        <v>34.750583660210602</v>
      </c>
      <c r="BN242" s="53">
        <v>34.841960954976599</v>
      </c>
      <c r="BO242" s="53">
        <v>0.71501100287101205</v>
      </c>
      <c r="BP242" s="53">
        <v>0.70816139203997197</v>
      </c>
      <c r="BQ242" s="53">
        <v>0.86944312864988105</v>
      </c>
      <c r="BR242" s="53">
        <v>0.88290786392832199</v>
      </c>
      <c r="BS242" s="50" t="s">
        <v>42</v>
      </c>
      <c r="BT242" s="50" t="s">
        <v>42</v>
      </c>
      <c r="BU242" s="50" t="s">
        <v>39</v>
      </c>
      <c r="BV242" s="50" t="s">
        <v>39</v>
      </c>
      <c r="BW242" s="50" t="s">
        <v>39</v>
      </c>
      <c r="BX242" s="50" t="s">
        <v>39</v>
      </c>
      <c r="BY242" s="50" t="s">
        <v>43</v>
      </c>
      <c r="BZ242" s="50" t="s">
        <v>43</v>
      </c>
    </row>
    <row r="243" spans="1:78" s="50" customFormat="1" x14ac:dyDescent="0.3">
      <c r="A243" s="49">
        <v>14165000</v>
      </c>
      <c r="B243" s="50">
        <v>23773513</v>
      </c>
      <c r="C243" s="50" t="s">
        <v>10</v>
      </c>
      <c r="D243" s="69" t="s">
        <v>155</v>
      </c>
      <c r="E243" s="69"/>
      <c r="F243" s="65"/>
      <c r="G243" s="51">
        <v>0.69</v>
      </c>
      <c r="H243" s="51" t="str">
        <f t="shared" si="153"/>
        <v>S</v>
      </c>
      <c r="I243" s="51" t="str">
        <f t="shared" si="154"/>
        <v>S</v>
      </c>
      <c r="J243" s="51" t="str">
        <f t="shared" si="155"/>
        <v>S</v>
      </c>
      <c r="K243" s="51" t="str">
        <f t="shared" si="156"/>
        <v>S</v>
      </c>
      <c r="L243" s="52">
        <v>-4.2900000000000001E-2</v>
      </c>
      <c r="M243" s="52" t="str">
        <f t="shared" si="157"/>
        <v>VG</v>
      </c>
      <c r="N243" s="51" t="str">
        <f t="shared" si="158"/>
        <v>VG</v>
      </c>
      <c r="O243" s="51" t="str">
        <f t="shared" si="159"/>
        <v>NS</v>
      </c>
      <c r="P243" s="51" t="str">
        <f t="shared" si="160"/>
        <v>VG</v>
      </c>
      <c r="Q243" s="51">
        <v>0.55000000000000004</v>
      </c>
      <c r="R243" s="51" t="str">
        <f t="shared" si="161"/>
        <v>G</v>
      </c>
      <c r="S243" s="51" t="str">
        <f t="shared" si="162"/>
        <v>NS</v>
      </c>
      <c r="T243" s="51" t="str">
        <f t="shared" si="163"/>
        <v>NS</v>
      </c>
      <c r="U243" s="51" t="str">
        <f t="shared" si="164"/>
        <v>NS</v>
      </c>
      <c r="V243" s="51">
        <v>0.77500000000000002</v>
      </c>
      <c r="W243" s="51" t="str">
        <f t="shared" si="165"/>
        <v>G</v>
      </c>
      <c r="X243" s="51" t="str">
        <f t="shared" si="166"/>
        <v>VG</v>
      </c>
      <c r="Y243" s="51" t="str">
        <f t="shared" si="167"/>
        <v>VG</v>
      </c>
      <c r="Z243" s="51" t="str">
        <f t="shared" si="168"/>
        <v>VG</v>
      </c>
      <c r="AA243" s="53">
        <v>0.46449135700952998</v>
      </c>
      <c r="AB243" s="53">
        <v>0.48582826247624</v>
      </c>
      <c r="AC243" s="53">
        <v>36.925476905016303</v>
      </c>
      <c r="AD243" s="53">
        <v>35.422135499048998</v>
      </c>
      <c r="AE243" s="53">
        <v>0.73178456050293195</v>
      </c>
      <c r="AF243" s="53">
        <v>0.71705769469670899</v>
      </c>
      <c r="AG243" s="53">
        <v>0.86373220117502103</v>
      </c>
      <c r="AH243" s="53">
        <v>0.86641318681162205</v>
      </c>
      <c r="AI243" s="54" t="s">
        <v>42</v>
      </c>
      <c r="AJ243" s="54" t="s">
        <v>42</v>
      </c>
      <c r="AK243" s="54" t="s">
        <v>39</v>
      </c>
      <c r="AL243" s="54" t="s">
        <v>39</v>
      </c>
      <c r="AM243" s="54" t="s">
        <v>39</v>
      </c>
      <c r="AN243" s="54" t="s">
        <v>39</v>
      </c>
      <c r="AO243" s="54" t="s">
        <v>43</v>
      </c>
      <c r="AP243" s="54" t="s">
        <v>43</v>
      </c>
      <c r="AR243" s="55" t="s">
        <v>54</v>
      </c>
      <c r="AS243" s="53">
        <v>0.43843094218020001</v>
      </c>
      <c r="AT243" s="53">
        <v>0.45450937038529099</v>
      </c>
      <c r="AU243" s="53">
        <v>40.067811319636199</v>
      </c>
      <c r="AV243" s="53">
        <v>39.605988650487703</v>
      </c>
      <c r="AW243" s="53">
        <v>0.74937911488097997</v>
      </c>
      <c r="AX243" s="53">
        <v>0.73857337456390104</v>
      </c>
      <c r="AY243" s="53">
        <v>0.87051913419226601</v>
      </c>
      <c r="AZ243" s="53">
        <v>0.88200065354242896</v>
      </c>
      <c r="BA243" s="54" t="s">
        <v>39</v>
      </c>
      <c r="BB243" s="54" t="s">
        <v>42</v>
      </c>
      <c r="BC243" s="54" t="s">
        <v>39</v>
      </c>
      <c r="BD243" s="54" t="s">
        <v>39</v>
      </c>
      <c r="BE243" s="54" t="s">
        <v>39</v>
      </c>
      <c r="BF243" s="54" t="s">
        <v>39</v>
      </c>
      <c r="BG243" s="54" t="s">
        <v>43</v>
      </c>
      <c r="BH243" s="54" t="s">
        <v>43</v>
      </c>
      <c r="BI243" s="50">
        <f t="shared" si="169"/>
        <v>1</v>
      </c>
      <c r="BJ243" s="50" t="s">
        <v>54</v>
      </c>
      <c r="BK243" s="53">
        <v>0.48875926577338902</v>
      </c>
      <c r="BL243" s="53">
        <v>0.49850744282400899</v>
      </c>
      <c r="BM243" s="53">
        <v>34.750583660210602</v>
      </c>
      <c r="BN243" s="53">
        <v>34.841960954976599</v>
      </c>
      <c r="BO243" s="53">
        <v>0.71501100287101205</v>
      </c>
      <c r="BP243" s="53">
        <v>0.70816139203997197</v>
      </c>
      <c r="BQ243" s="53">
        <v>0.86944312864988105</v>
      </c>
      <c r="BR243" s="53">
        <v>0.88290786392832199</v>
      </c>
      <c r="BS243" s="50" t="s">
        <v>42</v>
      </c>
      <c r="BT243" s="50" t="s">
        <v>42</v>
      </c>
      <c r="BU243" s="50" t="s">
        <v>39</v>
      </c>
      <c r="BV243" s="50" t="s">
        <v>39</v>
      </c>
      <c r="BW243" s="50" t="s">
        <v>39</v>
      </c>
      <c r="BX243" s="50" t="s">
        <v>39</v>
      </c>
      <c r="BY243" s="50" t="s">
        <v>43</v>
      </c>
      <c r="BZ243" s="50" t="s">
        <v>43</v>
      </c>
    </row>
    <row r="244" spans="1:78" s="50" customFormat="1" x14ac:dyDescent="0.3">
      <c r="A244" s="49">
        <v>14165000</v>
      </c>
      <c r="B244" s="50">
        <v>23773513</v>
      </c>
      <c r="C244" s="50" t="s">
        <v>10</v>
      </c>
      <c r="D244" s="69" t="s">
        <v>170</v>
      </c>
      <c r="E244" s="69"/>
      <c r="F244" s="65"/>
      <c r="G244" s="51">
        <v>0.69</v>
      </c>
      <c r="H244" s="51" t="str">
        <f t="shared" si="153"/>
        <v>S</v>
      </c>
      <c r="I244" s="51" t="str">
        <f t="shared" si="154"/>
        <v>S</v>
      </c>
      <c r="J244" s="51" t="str">
        <f t="shared" si="155"/>
        <v>S</v>
      </c>
      <c r="K244" s="51" t="str">
        <f t="shared" si="156"/>
        <v>S</v>
      </c>
      <c r="L244" s="52">
        <v>-4.2900000000000001E-2</v>
      </c>
      <c r="M244" s="52" t="str">
        <f t="shared" si="157"/>
        <v>VG</v>
      </c>
      <c r="N244" s="51" t="str">
        <f t="shared" si="158"/>
        <v>VG</v>
      </c>
      <c r="O244" s="51" t="str">
        <f t="shared" si="159"/>
        <v>NS</v>
      </c>
      <c r="P244" s="51" t="str">
        <f t="shared" si="160"/>
        <v>VG</v>
      </c>
      <c r="Q244" s="51">
        <v>0.55000000000000004</v>
      </c>
      <c r="R244" s="51" t="str">
        <f t="shared" si="161"/>
        <v>G</v>
      </c>
      <c r="S244" s="51" t="str">
        <f t="shared" si="162"/>
        <v>NS</v>
      </c>
      <c r="T244" s="51" t="str">
        <f t="shared" si="163"/>
        <v>NS</v>
      </c>
      <c r="U244" s="51" t="str">
        <f t="shared" si="164"/>
        <v>NS</v>
      </c>
      <c r="V244" s="51">
        <v>0.77500000000000002</v>
      </c>
      <c r="W244" s="51" t="str">
        <f t="shared" si="165"/>
        <v>G</v>
      </c>
      <c r="X244" s="51" t="str">
        <f t="shared" si="166"/>
        <v>VG</v>
      </c>
      <c r="Y244" s="51" t="str">
        <f t="shared" si="167"/>
        <v>VG</v>
      </c>
      <c r="Z244" s="51" t="str">
        <f t="shared" si="168"/>
        <v>VG</v>
      </c>
      <c r="AA244" s="53">
        <v>0.46449135700952998</v>
      </c>
      <c r="AB244" s="53">
        <v>0.48582826247624</v>
      </c>
      <c r="AC244" s="53">
        <v>36.925476905016303</v>
      </c>
      <c r="AD244" s="53">
        <v>35.422135499048998</v>
      </c>
      <c r="AE244" s="53">
        <v>0.73178456050293195</v>
      </c>
      <c r="AF244" s="53">
        <v>0.71705769469670899</v>
      </c>
      <c r="AG244" s="53">
        <v>0.86373220117502103</v>
      </c>
      <c r="AH244" s="53">
        <v>0.86641318681162205</v>
      </c>
      <c r="AI244" s="54" t="s">
        <v>42</v>
      </c>
      <c r="AJ244" s="54" t="s">
        <v>42</v>
      </c>
      <c r="AK244" s="54" t="s">
        <v>39</v>
      </c>
      <c r="AL244" s="54" t="s">
        <v>39</v>
      </c>
      <c r="AM244" s="54" t="s">
        <v>39</v>
      </c>
      <c r="AN244" s="54" t="s">
        <v>39</v>
      </c>
      <c r="AO244" s="54" t="s">
        <v>43</v>
      </c>
      <c r="AP244" s="54" t="s">
        <v>43</v>
      </c>
      <c r="AR244" s="55" t="s">
        <v>54</v>
      </c>
      <c r="AS244" s="53">
        <v>0.43843094218020001</v>
      </c>
      <c r="AT244" s="53">
        <v>0.45450937038529099</v>
      </c>
      <c r="AU244" s="53">
        <v>40.067811319636199</v>
      </c>
      <c r="AV244" s="53">
        <v>39.605988650487703</v>
      </c>
      <c r="AW244" s="53">
        <v>0.74937911488097997</v>
      </c>
      <c r="AX244" s="53">
        <v>0.73857337456390104</v>
      </c>
      <c r="AY244" s="53">
        <v>0.87051913419226601</v>
      </c>
      <c r="AZ244" s="53">
        <v>0.88200065354242896</v>
      </c>
      <c r="BA244" s="54" t="s">
        <v>39</v>
      </c>
      <c r="BB244" s="54" t="s">
        <v>42</v>
      </c>
      <c r="BC244" s="54" t="s">
        <v>39</v>
      </c>
      <c r="BD244" s="54" t="s">
        <v>39</v>
      </c>
      <c r="BE244" s="54" t="s">
        <v>39</v>
      </c>
      <c r="BF244" s="54" t="s">
        <v>39</v>
      </c>
      <c r="BG244" s="54" t="s">
        <v>43</v>
      </c>
      <c r="BH244" s="54" t="s">
        <v>43</v>
      </c>
      <c r="BI244" s="50">
        <f t="shared" si="169"/>
        <v>1</v>
      </c>
      <c r="BJ244" s="50" t="s">
        <v>54</v>
      </c>
      <c r="BK244" s="53">
        <v>0.48875926577338902</v>
      </c>
      <c r="BL244" s="53">
        <v>0.49850744282400899</v>
      </c>
      <c r="BM244" s="53">
        <v>34.750583660210602</v>
      </c>
      <c r="BN244" s="53">
        <v>34.841960954976599</v>
      </c>
      <c r="BO244" s="53">
        <v>0.71501100287101205</v>
      </c>
      <c r="BP244" s="53">
        <v>0.70816139203997197</v>
      </c>
      <c r="BQ244" s="53">
        <v>0.86944312864988105</v>
      </c>
      <c r="BR244" s="53">
        <v>0.88290786392832199</v>
      </c>
      <c r="BS244" s="50" t="s">
        <v>42</v>
      </c>
      <c r="BT244" s="50" t="s">
        <v>42</v>
      </c>
      <c r="BU244" s="50" t="s">
        <v>39</v>
      </c>
      <c r="BV244" s="50" t="s">
        <v>39</v>
      </c>
      <c r="BW244" s="50" t="s">
        <v>39</v>
      </c>
      <c r="BX244" s="50" t="s">
        <v>39</v>
      </c>
      <c r="BY244" s="50" t="s">
        <v>43</v>
      </c>
      <c r="BZ244" s="50" t="s">
        <v>43</v>
      </c>
    </row>
    <row r="245" spans="1:78" s="50" customFormat="1" x14ac:dyDescent="0.3">
      <c r="A245" s="49">
        <v>14165000</v>
      </c>
      <c r="B245" s="50">
        <v>23773513</v>
      </c>
      <c r="C245" s="50" t="s">
        <v>10</v>
      </c>
      <c r="D245" s="69" t="s">
        <v>171</v>
      </c>
      <c r="E245" s="69" t="s">
        <v>172</v>
      </c>
      <c r="F245" s="65"/>
      <c r="G245" s="51">
        <v>0.69</v>
      </c>
      <c r="H245" s="51" t="str">
        <f t="shared" si="153"/>
        <v>S</v>
      </c>
      <c r="I245" s="51" t="str">
        <f t="shared" si="154"/>
        <v>S</v>
      </c>
      <c r="J245" s="51" t="str">
        <f t="shared" si="155"/>
        <v>S</v>
      </c>
      <c r="K245" s="51" t="str">
        <f t="shared" si="156"/>
        <v>S</v>
      </c>
      <c r="L245" s="52">
        <v>-0.05</v>
      </c>
      <c r="M245" s="52" t="str">
        <f t="shared" si="157"/>
        <v>G</v>
      </c>
      <c r="N245" s="51" t="str">
        <f t="shared" si="158"/>
        <v>VG</v>
      </c>
      <c r="O245" s="51" t="str">
        <f t="shared" si="159"/>
        <v>NS</v>
      </c>
      <c r="P245" s="51" t="str">
        <f t="shared" si="160"/>
        <v>VG</v>
      </c>
      <c r="Q245" s="51">
        <v>0.55000000000000004</v>
      </c>
      <c r="R245" s="51" t="str">
        <f t="shared" si="161"/>
        <v>G</v>
      </c>
      <c r="S245" s="51" t="str">
        <f t="shared" si="162"/>
        <v>NS</v>
      </c>
      <c r="T245" s="51" t="str">
        <f t="shared" si="163"/>
        <v>NS</v>
      </c>
      <c r="U245" s="51" t="str">
        <f t="shared" si="164"/>
        <v>NS</v>
      </c>
      <c r="V245" s="51">
        <v>0.77</v>
      </c>
      <c r="W245" s="51" t="str">
        <f t="shared" si="165"/>
        <v>G</v>
      </c>
      <c r="X245" s="51" t="str">
        <f t="shared" si="166"/>
        <v>VG</v>
      </c>
      <c r="Y245" s="51" t="str">
        <f t="shared" si="167"/>
        <v>VG</v>
      </c>
      <c r="Z245" s="51" t="str">
        <f t="shared" si="168"/>
        <v>VG</v>
      </c>
      <c r="AA245" s="53">
        <v>0.46449135700952998</v>
      </c>
      <c r="AB245" s="53">
        <v>0.48582826247624</v>
      </c>
      <c r="AC245" s="53">
        <v>36.925476905016303</v>
      </c>
      <c r="AD245" s="53">
        <v>35.422135499048998</v>
      </c>
      <c r="AE245" s="53">
        <v>0.73178456050293195</v>
      </c>
      <c r="AF245" s="53">
        <v>0.71705769469670899</v>
      </c>
      <c r="AG245" s="53">
        <v>0.86373220117502103</v>
      </c>
      <c r="AH245" s="53">
        <v>0.86641318681162205</v>
      </c>
      <c r="AI245" s="54" t="s">
        <v>42</v>
      </c>
      <c r="AJ245" s="54" t="s">
        <v>42</v>
      </c>
      <c r="AK245" s="54" t="s">
        <v>39</v>
      </c>
      <c r="AL245" s="54" t="s">
        <v>39</v>
      </c>
      <c r="AM245" s="54" t="s">
        <v>39</v>
      </c>
      <c r="AN245" s="54" t="s">
        <v>39</v>
      </c>
      <c r="AO245" s="54" t="s">
        <v>43</v>
      </c>
      <c r="AP245" s="54" t="s">
        <v>43</v>
      </c>
      <c r="AR245" s="55" t="s">
        <v>54</v>
      </c>
      <c r="AS245" s="53">
        <v>0.43843094218020001</v>
      </c>
      <c r="AT245" s="53">
        <v>0.45450937038529099</v>
      </c>
      <c r="AU245" s="53">
        <v>40.067811319636199</v>
      </c>
      <c r="AV245" s="53">
        <v>39.605988650487703</v>
      </c>
      <c r="AW245" s="53">
        <v>0.74937911488097997</v>
      </c>
      <c r="AX245" s="53">
        <v>0.73857337456390104</v>
      </c>
      <c r="AY245" s="53">
        <v>0.87051913419226601</v>
      </c>
      <c r="AZ245" s="53">
        <v>0.88200065354242896</v>
      </c>
      <c r="BA245" s="54" t="s">
        <v>39</v>
      </c>
      <c r="BB245" s="54" t="s">
        <v>42</v>
      </c>
      <c r="BC245" s="54" t="s">
        <v>39</v>
      </c>
      <c r="BD245" s="54" t="s">
        <v>39</v>
      </c>
      <c r="BE245" s="54" t="s">
        <v>39</v>
      </c>
      <c r="BF245" s="54" t="s">
        <v>39</v>
      </c>
      <c r="BG245" s="54" t="s">
        <v>43</v>
      </c>
      <c r="BH245" s="54" t="s">
        <v>43</v>
      </c>
      <c r="BI245" s="50">
        <f t="shared" si="169"/>
        <v>1</v>
      </c>
      <c r="BJ245" s="50" t="s">
        <v>54</v>
      </c>
      <c r="BK245" s="53">
        <v>0.48875926577338902</v>
      </c>
      <c r="BL245" s="53">
        <v>0.49850744282400899</v>
      </c>
      <c r="BM245" s="53">
        <v>34.750583660210602</v>
      </c>
      <c r="BN245" s="53">
        <v>34.841960954976599</v>
      </c>
      <c r="BO245" s="53">
        <v>0.71501100287101205</v>
      </c>
      <c r="BP245" s="53">
        <v>0.70816139203997197</v>
      </c>
      <c r="BQ245" s="53">
        <v>0.86944312864988105</v>
      </c>
      <c r="BR245" s="53">
        <v>0.88290786392832199</v>
      </c>
      <c r="BS245" s="50" t="s">
        <v>42</v>
      </c>
      <c r="BT245" s="50" t="s">
        <v>42</v>
      </c>
      <c r="BU245" s="50" t="s">
        <v>39</v>
      </c>
      <c r="BV245" s="50" t="s">
        <v>39</v>
      </c>
      <c r="BW245" s="50" t="s">
        <v>39</v>
      </c>
      <c r="BX245" s="50" t="s">
        <v>39</v>
      </c>
      <c r="BY245" s="50" t="s">
        <v>43</v>
      </c>
      <c r="BZ245" s="50" t="s">
        <v>43</v>
      </c>
    </row>
    <row r="246" spans="1:78" s="50" customFormat="1" x14ac:dyDescent="0.3">
      <c r="A246" s="49">
        <v>14165000</v>
      </c>
      <c r="B246" s="50">
        <v>23773513</v>
      </c>
      <c r="C246" s="50" t="s">
        <v>10</v>
      </c>
      <c r="D246" s="69" t="s">
        <v>175</v>
      </c>
      <c r="E246" s="69"/>
      <c r="F246" s="65"/>
      <c r="G246" s="51">
        <v>0.82</v>
      </c>
      <c r="H246" s="51" t="str">
        <f t="shared" si="153"/>
        <v>VG</v>
      </c>
      <c r="I246" s="51" t="str">
        <f t="shared" si="154"/>
        <v>S</v>
      </c>
      <c r="J246" s="51" t="str">
        <f t="shared" si="155"/>
        <v>S</v>
      </c>
      <c r="K246" s="51" t="str">
        <f t="shared" si="156"/>
        <v>S</v>
      </c>
      <c r="L246" s="52">
        <v>-1.18E-2</v>
      </c>
      <c r="M246" s="52" t="str">
        <f t="shared" si="157"/>
        <v>VG</v>
      </c>
      <c r="N246" s="51" t="str">
        <f t="shared" si="158"/>
        <v>VG</v>
      </c>
      <c r="O246" s="51" t="str">
        <f t="shared" si="159"/>
        <v>NS</v>
      </c>
      <c r="P246" s="51" t="str">
        <f t="shared" si="160"/>
        <v>VG</v>
      </c>
      <c r="Q246" s="51">
        <v>0.43</v>
      </c>
      <c r="R246" s="51" t="str">
        <f t="shared" si="161"/>
        <v>VG</v>
      </c>
      <c r="S246" s="51" t="str">
        <f t="shared" si="162"/>
        <v>NS</v>
      </c>
      <c r="T246" s="51" t="str">
        <f t="shared" si="163"/>
        <v>NS</v>
      </c>
      <c r="U246" s="51" t="str">
        <f t="shared" si="164"/>
        <v>NS</v>
      </c>
      <c r="V246" s="51">
        <v>0.82</v>
      </c>
      <c r="W246" s="51" t="str">
        <f t="shared" si="165"/>
        <v>G</v>
      </c>
      <c r="X246" s="51" t="str">
        <f t="shared" si="166"/>
        <v>VG</v>
      </c>
      <c r="Y246" s="51" t="str">
        <f t="shared" si="167"/>
        <v>VG</v>
      </c>
      <c r="Z246" s="51" t="str">
        <f t="shared" si="168"/>
        <v>VG</v>
      </c>
      <c r="AA246" s="53">
        <v>0.46449135700952998</v>
      </c>
      <c r="AB246" s="53">
        <v>0.48582826247624</v>
      </c>
      <c r="AC246" s="53">
        <v>36.925476905016303</v>
      </c>
      <c r="AD246" s="53">
        <v>35.422135499048998</v>
      </c>
      <c r="AE246" s="53">
        <v>0.73178456050293195</v>
      </c>
      <c r="AF246" s="53">
        <v>0.71705769469670899</v>
      </c>
      <c r="AG246" s="53">
        <v>0.86373220117502103</v>
      </c>
      <c r="AH246" s="53">
        <v>0.86641318681162205</v>
      </c>
      <c r="AI246" s="54" t="s">
        <v>42</v>
      </c>
      <c r="AJ246" s="54" t="s">
        <v>42</v>
      </c>
      <c r="AK246" s="54" t="s">
        <v>39</v>
      </c>
      <c r="AL246" s="54" t="s">
        <v>39</v>
      </c>
      <c r="AM246" s="54" t="s">
        <v>39</v>
      </c>
      <c r="AN246" s="54" t="s">
        <v>39</v>
      </c>
      <c r="AO246" s="54" t="s">
        <v>43</v>
      </c>
      <c r="AP246" s="54" t="s">
        <v>43</v>
      </c>
      <c r="AR246" s="55" t="s">
        <v>54</v>
      </c>
      <c r="AS246" s="53">
        <v>0.43843094218020001</v>
      </c>
      <c r="AT246" s="53">
        <v>0.45450937038529099</v>
      </c>
      <c r="AU246" s="53">
        <v>40.067811319636199</v>
      </c>
      <c r="AV246" s="53">
        <v>39.605988650487703</v>
      </c>
      <c r="AW246" s="53">
        <v>0.74937911488097997</v>
      </c>
      <c r="AX246" s="53">
        <v>0.73857337456390104</v>
      </c>
      <c r="AY246" s="53">
        <v>0.87051913419226601</v>
      </c>
      <c r="AZ246" s="53">
        <v>0.88200065354242896</v>
      </c>
      <c r="BA246" s="54" t="s">
        <v>39</v>
      </c>
      <c r="BB246" s="54" t="s">
        <v>42</v>
      </c>
      <c r="BC246" s="54" t="s">
        <v>39</v>
      </c>
      <c r="BD246" s="54" t="s">
        <v>39</v>
      </c>
      <c r="BE246" s="54" t="s">
        <v>39</v>
      </c>
      <c r="BF246" s="54" t="s">
        <v>39</v>
      </c>
      <c r="BG246" s="54" t="s">
        <v>43</v>
      </c>
      <c r="BH246" s="54" t="s">
        <v>43</v>
      </c>
      <c r="BI246" s="50">
        <f t="shared" si="169"/>
        <v>1</v>
      </c>
      <c r="BJ246" s="50" t="s">
        <v>54</v>
      </c>
      <c r="BK246" s="53">
        <v>0.48875926577338902</v>
      </c>
      <c r="BL246" s="53">
        <v>0.49850744282400899</v>
      </c>
      <c r="BM246" s="53">
        <v>34.750583660210602</v>
      </c>
      <c r="BN246" s="53">
        <v>34.841960954976599</v>
      </c>
      <c r="BO246" s="53">
        <v>0.71501100287101205</v>
      </c>
      <c r="BP246" s="53">
        <v>0.70816139203997197</v>
      </c>
      <c r="BQ246" s="53">
        <v>0.86944312864988105</v>
      </c>
      <c r="BR246" s="53">
        <v>0.88290786392832199</v>
      </c>
      <c r="BS246" s="50" t="s">
        <v>42</v>
      </c>
      <c r="BT246" s="50" t="s">
        <v>42</v>
      </c>
      <c r="BU246" s="50" t="s">
        <v>39</v>
      </c>
      <c r="BV246" s="50" t="s">
        <v>39</v>
      </c>
      <c r="BW246" s="50" t="s">
        <v>39</v>
      </c>
      <c r="BX246" s="50" t="s">
        <v>39</v>
      </c>
      <c r="BY246" s="50" t="s">
        <v>43</v>
      </c>
      <c r="BZ246" s="50" t="s">
        <v>43</v>
      </c>
    </row>
    <row r="247" spans="1:78" s="50" customFormat="1" x14ac:dyDescent="0.3">
      <c r="A247" s="49">
        <v>14165000</v>
      </c>
      <c r="B247" s="50">
        <v>23773513</v>
      </c>
      <c r="C247" s="50" t="s">
        <v>10</v>
      </c>
      <c r="D247" s="69" t="s">
        <v>185</v>
      </c>
      <c r="E247" s="69" t="s">
        <v>186</v>
      </c>
      <c r="F247" s="65"/>
      <c r="G247" s="51">
        <v>0.69</v>
      </c>
      <c r="H247" s="51" t="str">
        <f t="shared" si="153"/>
        <v>S</v>
      </c>
      <c r="I247" s="51" t="str">
        <f t="shared" si="154"/>
        <v>S</v>
      </c>
      <c r="J247" s="51" t="str">
        <f t="shared" si="155"/>
        <v>S</v>
      </c>
      <c r="K247" s="51" t="str">
        <f t="shared" si="156"/>
        <v>S</v>
      </c>
      <c r="L247" s="52">
        <v>0.11550000000000001</v>
      </c>
      <c r="M247" s="52" t="str">
        <f t="shared" si="157"/>
        <v>S</v>
      </c>
      <c r="N247" s="51" t="str">
        <f t="shared" si="158"/>
        <v>VG</v>
      </c>
      <c r="O247" s="51" t="str">
        <f t="shared" si="159"/>
        <v>NS</v>
      </c>
      <c r="P247" s="51" t="str">
        <f t="shared" si="160"/>
        <v>VG</v>
      </c>
      <c r="Q247" s="51">
        <v>0.55000000000000004</v>
      </c>
      <c r="R247" s="51" t="str">
        <f t="shared" si="161"/>
        <v>G</v>
      </c>
      <c r="S247" s="51" t="str">
        <f t="shared" si="162"/>
        <v>NS</v>
      </c>
      <c r="T247" s="51" t="str">
        <f t="shared" si="163"/>
        <v>NS</v>
      </c>
      <c r="U247" s="51" t="str">
        <f t="shared" si="164"/>
        <v>NS</v>
      </c>
      <c r="V247" s="51">
        <v>0.85</v>
      </c>
      <c r="W247" s="51" t="str">
        <f t="shared" si="165"/>
        <v>G</v>
      </c>
      <c r="X247" s="51" t="str">
        <f t="shared" si="166"/>
        <v>VG</v>
      </c>
      <c r="Y247" s="51" t="str">
        <f t="shared" si="167"/>
        <v>VG</v>
      </c>
      <c r="Z247" s="51" t="str">
        <f t="shared" si="168"/>
        <v>VG</v>
      </c>
      <c r="AA247" s="53">
        <v>0.46449135700952998</v>
      </c>
      <c r="AB247" s="53">
        <v>0.48582826247624</v>
      </c>
      <c r="AC247" s="53">
        <v>36.925476905016303</v>
      </c>
      <c r="AD247" s="53">
        <v>35.422135499048998</v>
      </c>
      <c r="AE247" s="53">
        <v>0.73178456050293195</v>
      </c>
      <c r="AF247" s="53">
        <v>0.71705769469670899</v>
      </c>
      <c r="AG247" s="53">
        <v>0.86373220117502103</v>
      </c>
      <c r="AH247" s="53">
        <v>0.86641318681162205</v>
      </c>
      <c r="AI247" s="54" t="s">
        <v>42</v>
      </c>
      <c r="AJ247" s="54" t="s">
        <v>42</v>
      </c>
      <c r="AK247" s="54" t="s">
        <v>39</v>
      </c>
      <c r="AL247" s="54" t="s">
        <v>39</v>
      </c>
      <c r="AM247" s="54" t="s">
        <v>39</v>
      </c>
      <c r="AN247" s="54" t="s">
        <v>39</v>
      </c>
      <c r="AO247" s="54" t="s">
        <v>43</v>
      </c>
      <c r="AP247" s="54" t="s">
        <v>43</v>
      </c>
      <c r="AR247" s="55" t="s">
        <v>54</v>
      </c>
      <c r="AS247" s="53">
        <v>0.43843094218020001</v>
      </c>
      <c r="AT247" s="53">
        <v>0.45450937038529099</v>
      </c>
      <c r="AU247" s="53">
        <v>40.067811319636199</v>
      </c>
      <c r="AV247" s="53">
        <v>39.605988650487703</v>
      </c>
      <c r="AW247" s="53">
        <v>0.74937911488097997</v>
      </c>
      <c r="AX247" s="53">
        <v>0.73857337456390104</v>
      </c>
      <c r="AY247" s="53">
        <v>0.87051913419226601</v>
      </c>
      <c r="AZ247" s="53">
        <v>0.88200065354242896</v>
      </c>
      <c r="BA247" s="54" t="s">
        <v>39</v>
      </c>
      <c r="BB247" s="54" t="s">
        <v>42</v>
      </c>
      <c r="BC247" s="54" t="s">
        <v>39</v>
      </c>
      <c r="BD247" s="54" t="s">
        <v>39</v>
      </c>
      <c r="BE247" s="54" t="s">
        <v>39</v>
      </c>
      <c r="BF247" s="54" t="s">
        <v>39</v>
      </c>
      <c r="BG247" s="54" t="s">
        <v>43</v>
      </c>
      <c r="BH247" s="54" t="s">
        <v>43</v>
      </c>
      <c r="BI247" s="50">
        <f t="shared" si="169"/>
        <v>1</v>
      </c>
      <c r="BJ247" s="50" t="s">
        <v>54</v>
      </c>
      <c r="BK247" s="53">
        <v>0.48875926577338902</v>
      </c>
      <c r="BL247" s="53">
        <v>0.49850744282400899</v>
      </c>
      <c r="BM247" s="53">
        <v>34.750583660210602</v>
      </c>
      <c r="BN247" s="53">
        <v>34.841960954976599</v>
      </c>
      <c r="BO247" s="53">
        <v>0.71501100287101205</v>
      </c>
      <c r="BP247" s="53">
        <v>0.70816139203997197</v>
      </c>
      <c r="BQ247" s="53">
        <v>0.86944312864988105</v>
      </c>
      <c r="BR247" s="53">
        <v>0.88290786392832199</v>
      </c>
      <c r="BS247" s="50" t="s">
        <v>42</v>
      </c>
      <c r="BT247" s="50" t="s">
        <v>42</v>
      </c>
      <c r="BU247" s="50" t="s">
        <v>39</v>
      </c>
      <c r="BV247" s="50" t="s">
        <v>39</v>
      </c>
      <c r="BW247" s="50" t="s">
        <v>39</v>
      </c>
      <c r="BX247" s="50" t="s">
        <v>39</v>
      </c>
      <c r="BY247" s="50" t="s">
        <v>43</v>
      </c>
      <c r="BZ247" s="50" t="s">
        <v>43</v>
      </c>
    </row>
    <row r="248" spans="1:78" s="50" customFormat="1" x14ac:dyDescent="0.3">
      <c r="A248" s="49">
        <v>14165000</v>
      </c>
      <c r="B248" s="50">
        <v>23773513</v>
      </c>
      <c r="C248" s="50" t="s">
        <v>10</v>
      </c>
      <c r="D248" s="69" t="s">
        <v>185</v>
      </c>
      <c r="E248" s="69" t="s">
        <v>168</v>
      </c>
      <c r="F248" s="65"/>
      <c r="G248" s="51">
        <v>0.71099999999999997</v>
      </c>
      <c r="H248" s="51" t="str">
        <f t="shared" si="153"/>
        <v>G</v>
      </c>
      <c r="I248" s="51" t="str">
        <f t="shared" si="154"/>
        <v>S</v>
      </c>
      <c r="J248" s="51" t="str">
        <f t="shared" si="155"/>
        <v>S</v>
      </c>
      <c r="K248" s="51" t="str">
        <f t="shared" si="156"/>
        <v>S</v>
      </c>
      <c r="L248" s="52">
        <v>5.9999999999999995E-4</v>
      </c>
      <c r="M248" s="52" t="str">
        <f t="shared" si="157"/>
        <v>VG</v>
      </c>
      <c r="N248" s="51" t="str">
        <f t="shared" si="158"/>
        <v>VG</v>
      </c>
      <c r="O248" s="51" t="str">
        <f t="shared" si="159"/>
        <v>NS</v>
      </c>
      <c r="P248" s="51" t="str">
        <f t="shared" si="160"/>
        <v>VG</v>
      </c>
      <c r="Q248" s="51">
        <v>0.54</v>
      </c>
      <c r="R248" s="51" t="str">
        <f t="shared" si="161"/>
        <v>G</v>
      </c>
      <c r="S248" s="51" t="str">
        <f t="shared" si="162"/>
        <v>NS</v>
      </c>
      <c r="T248" s="51" t="str">
        <f t="shared" si="163"/>
        <v>NS</v>
      </c>
      <c r="U248" s="51" t="str">
        <f t="shared" si="164"/>
        <v>NS</v>
      </c>
      <c r="V248" s="51">
        <v>0.85299999999999998</v>
      </c>
      <c r="W248" s="51" t="str">
        <f t="shared" si="165"/>
        <v>VG</v>
      </c>
      <c r="X248" s="51" t="str">
        <f t="shared" si="166"/>
        <v>VG</v>
      </c>
      <c r="Y248" s="51" t="str">
        <f t="shared" si="167"/>
        <v>VG</v>
      </c>
      <c r="Z248" s="51" t="str">
        <f t="shared" si="168"/>
        <v>VG</v>
      </c>
      <c r="AA248" s="53">
        <v>0.46449135700952998</v>
      </c>
      <c r="AB248" s="53">
        <v>0.48582826247624</v>
      </c>
      <c r="AC248" s="53">
        <v>36.925476905016303</v>
      </c>
      <c r="AD248" s="53">
        <v>35.422135499048998</v>
      </c>
      <c r="AE248" s="53">
        <v>0.73178456050293195</v>
      </c>
      <c r="AF248" s="53">
        <v>0.71705769469670899</v>
      </c>
      <c r="AG248" s="53">
        <v>0.86373220117502103</v>
      </c>
      <c r="AH248" s="53">
        <v>0.86641318681162205</v>
      </c>
      <c r="AI248" s="54" t="s">
        <v>42</v>
      </c>
      <c r="AJ248" s="54" t="s">
        <v>42</v>
      </c>
      <c r="AK248" s="54" t="s">
        <v>39</v>
      </c>
      <c r="AL248" s="54" t="s">
        <v>39</v>
      </c>
      <c r="AM248" s="54" t="s">
        <v>39</v>
      </c>
      <c r="AN248" s="54" t="s">
        <v>39</v>
      </c>
      <c r="AO248" s="54" t="s">
        <v>43</v>
      </c>
      <c r="AP248" s="54" t="s">
        <v>43</v>
      </c>
      <c r="AR248" s="55" t="s">
        <v>54</v>
      </c>
      <c r="AS248" s="53">
        <v>0.43843094218020001</v>
      </c>
      <c r="AT248" s="53">
        <v>0.45450937038529099</v>
      </c>
      <c r="AU248" s="53">
        <v>40.067811319636199</v>
      </c>
      <c r="AV248" s="53">
        <v>39.605988650487703</v>
      </c>
      <c r="AW248" s="53">
        <v>0.74937911488097997</v>
      </c>
      <c r="AX248" s="53">
        <v>0.73857337456390104</v>
      </c>
      <c r="AY248" s="53">
        <v>0.87051913419226601</v>
      </c>
      <c r="AZ248" s="53">
        <v>0.88200065354242896</v>
      </c>
      <c r="BA248" s="54" t="s">
        <v>39</v>
      </c>
      <c r="BB248" s="54" t="s">
        <v>42</v>
      </c>
      <c r="BC248" s="54" t="s">
        <v>39</v>
      </c>
      <c r="BD248" s="54" t="s">
        <v>39</v>
      </c>
      <c r="BE248" s="54" t="s">
        <v>39</v>
      </c>
      <c r="BF248" s="54" t="s">
        <v>39</v>
      </c>
      <c r="BG248" s="54" t="s">
        <v>43</v>
      </c>
      <c r="BH248" s="54" t="s">
        <v>43</v>
      </c>
      <c r="BI248" s="50">
        <f t="shared" si="169"/>
        <v>1</v>
      </c>
      <c r="BJ248" s="50" t="s">
        <v>54</v>
      </c>
      <c r="BK248" s="53">
        <v>0.48875926577338902</v>
      </c>
      <c r="BL248" s="53">
        <v>0.49850744282400899</v>
      </c>
      <c r="BM248" s="53">
        <v>34.750583660210602</v>
      </c>
      <c r="BN248" s="53">
        <v>34.841960954976599</v>
      </c>
      <c r="BO248" s="53">
        <v>0.71501100287101205</v>
      </c>
      <c r="BP248" s="53">
        <v>0.70816139203997197</v>
      </c>
      <c r="BQ248" s="53">
        <v>0.86944312864988105</v>
      </c>
      <c r="BR248" s="53">
        <v>0.88290786392832199</v>
      </c>
      <c r="BS248" s="50" t="s">
        <v>42</v>
      </c>
      <c r="BT248" s="50" t="s">
        <v>42</v>
      </c>
      <c r="BU248" s="50" t="s">
        <v>39</v>
      </c>
      <c r="BV248" s="50" t="s">
        <v>39</v>
      </c>
      <c r="BW248" s="50" t="s">
        <v>39</v>
      </c>
      <c r="BX248" s="50" t="s">
        <v>39</v>
      </c>
      <c r="BY248" s="50" t="s">
        <v>43</v>
      </c>
      <c r="BZ248" s="50" t="s">
        <v>43</v>
      </c>
    </row>
    <row r="249" spans="1:78" s="50" customFormat="1" x14ac:dyDescent="0.3">
      <c r="A249" s="49">
        <v>14165000</v>
      </c>
      <c r="B249" s="50">
        <v>23773513</v>
      </c>
      <c r="C249" s="50" t="s">
        <v>10</v>
      </c>
      <c r="D249" s="69" t="s">
        <v>194</v>
      </c>
      <c r="E249" s="69" t="s">
        <v>193</v>
      </c>
      <c r="F249" s="65"/>
      <c r="G249" s="67">
        <v>0.72599999999999998</v>
      </c>
      <c r="H249" s="51" t="str">
        <f t="shared" si="153"/>
        <v>G</v>
      </c>
      <c r="I249" s="51" t="str">
        <f t="shared" si="154"/>
        <v>S</v>
      </c>
      <c r="J249" s="51" t="str">
        <f t="shared" si="155"/>
        <v>S</v>
      </c>
      <c r="K249" s="51" t="str">
        <f t="shared" si="156"/>
        <v>S</v>
      </c>
      <c r="L249" s="52">
        <v>-2.8E-3</v>
      </c>
      <c r="M249" s="52" t="str">
        <f t="shared" si="157"/>
        <v>VG</v>
      </c>
      <c r="N249" s="51" t="str">
        <f t="shared" si="158"/>
        <v>VG</v>
      </c>
      <c r="O249" s="51" t="str">
        <f t="shared" si="159"/>
        <v>NS</v>
      </c>
      <c r="P249" s="51" t="str">
        <f t="shared" si="160"/>
        <v>VG</v>
      </c>
      <c r="Q249" s="51">
        <v>0.52400000000000002</v>
      </c>
      <c r="R249" s="51" t="str">
        <f t="shared" si="161"/>
        <v>G</v>
      </c>
      <c r="S249" s="51" t="str">
        <f t="shared" si="162"/>
        <v>NS</v>
      </c>
      <c r="T249" s="51" t="str">
        <f t="shared" si="163"/>
        <v>NS</v>
      </c>
      <c r="U249" s="51" t="str">
        <f t="shared" si="164"/>
        <v>NS</v>
      </c>
      <c r="V249" s="51">
        <v>0.84399999999999997</v>
      </c>
      <c r="W249" s="51" t="str">
        <f t="shared" si="165"/>
        <v>G</v>
      </c>
      <c r="X249" s="51" t="str">
        <f t="shared" si="166"/>
        <v>VG</v>
      </c>
      <c r="Y249" s="51" t="str">
        <f t="shared" si="167"/>
        <v>VG</v>
      </c>
      <c r="Z249" s="51" t="str">
        <f t="shared" si="168"/>
        <v>VG</v>
      </c>
      <c r="AA249" s="53">
        <v>0.46449135700952998</v>
      </c>
      <c r="AB249" s="53">
        <v>0.48582826247624</v>
      </c>
      <c r="AC249" s="53">
        <v>36.925476905016303</v>
      </c>
      <c r="AD249" s="53">
        <v>35.422135499048998</v>
      </c>
      <c r="AE249" s="53">
        <v>0.73178456050293195</v>
      </c>
      <c r="AF249" s="53">
        <v>0.71705769469670899</v>
      </c>
      <c r="AG249" s="53">
        <v>0.86373220117502103</v>
      </c>
      <c r="AH249" s="53">
        <v>0.86641318681162205</v>
      </c>
      <c r="AI249" s="54" t="s">
        <v>42</v>
      </c>
      <c r="AJ249" s="54" t="s">
        <v>42</v>
      </c>
      <c r="AK249" s="54" t="s">
        <v>39</v>
      </c>
      <c r="AL249" s="54" t="s">
        <v>39</v>
      </c>
      <c r="AM249" s="54" t="s">
        <v>39</v>
      </c>
      <c r="AN249" s="54" t="s">
        <v>39</v>
      </c>
      <c r="AO249" s="54" t="s">
        <v>43</v>
      </c>
      <c r="AP249" s="54" t="s">
        <v>43</v>
      </c>
      <c r="AR249" s="55" t="s">
        <v>54</v>
      </c>
      <c r="AS249" s="53">
        <v>0.43843094218020001</v>
      </c>
      <c r="AT249" s="53">
        <v>0.45450937038529099</v>
      </c>
      <c r="AU249" s="53">
        <v>40.067811319636199</v>
      </c>
      <c r="AV249" s="53">
        <v>39.605988650487703</v>
      </c>
      <c r="AW249" s="53">
        <v>0.74937911488097997</v>
      </c>
      <c r="AX249" s="53">
        <v>0.73857337456390104</v>
      </c>
      <c r="AY249" s="53">
        <v>0.87051913419226601</v>
      </c>
      <c r="AZ249" s="53">
        <v>0.88200065354242896</v>
      </c>
      <c r="BA249" s="54" t="s">
        <v>39</v>
      </c>
      <c r="BB249" s="54" t="s">
        <v>42</v>
      </c>
      <c r="BC249" s="54" t="s">
        <v>39</v>
      </c>
      <c r="BD249" s="54" t="s">
        <v>39</v>
      </c>
      <c r="BE249" s="54" t="s">
        <v>39</v>
      </c>
      <c r="BF249" s="54" t="s">
        <v>39</v>
      </c>
      <c r="BG249" s="54" t="s">
        <v>43</v>
      </c>
      <c r="BH249" s="54" t="s">
        <v>43</v>
      </c>
      <c r="BI249" s="50">
        <f t="shared" si="169"/>
        <v>1</v>
      </c>
      <c r="BJ249" s="50" t="s">
        <v>54</v>
      </c>
      <c r="BK249" s="53">
        <v>0.48875926577338902</v>
      </c>
      <c r="BL249" s="53">
        <v>0.49850744282400899</v>
      </c>
      <c r="BM249" s="53">
        <v>34.750583660210602</v>
      </c>
      <c r="BN249" s="53">
        <v>34.841960954976599</v>
      </c>
      <c r="BO249" s="53">
        <v>0.71501100287101205</v>
      </c>
      <c r="BP249" s="53">
        <v>0.70816139203997197</v>
      </c>
      <c r="BQ249" s="53">
        <v>0.86944312864988105</v>
      </c>
      <c r="BR249" s="53">
        <v>0.88290786392832199</v>
      </c>
      <c r="BS249" s="50" t="s">
        <v>42</v>
      </c>
      <c r="BT249" s="50" t="s">
        <v>42</v>
      </c>
      <c r="BU249" s="50" t="s">
        <v>39</v>
      </c>
      <c r="BV249" s="50" t="s">
        <v>39</v>
      </c>
      <c r="BW249" s="50" t="s">
        <v>39</v>
      </c>
      <c r="BX249" s="50" t="s">
        <v>39</v>
      </c>
      <c r="BY249" s="50" t="s">
        <v>43</v>
      </c>
      <c r="BZ249" s="50" t="s">
        <v>43</v>
      </c>
    </row>
    <row r="250" spans="1:78" s="50" customFormat="1" x14ac:dyDescent="0.3">
      <c r="A250" s="49">
        <v>14165000</v>
      </c>
      <c r="B250" s="50">
        <v>23773513</v>
      </c>
      <c r="C250" s="50" t="s">
        <v>10</v>
      </c>
      <c r="D250" s="69" t="s">
        <v>195</v>
      </c>
      <c r="E250" s="69" t="s">
        <v>201</v>
      </c>
      <c r="F250" s="65"/>
      <c r="G250" s="67">
        <v>0.86199999999999999</v>
      </c>
      <c r="H250" s="51" t="str">
        <f t="shared" si="153"/>
        <v>VG</v>
      </c>
      <c r="I250" s="51" t="str">
        <f t="shared" si="154"/>
        <v>S</v>
      </c>
      <c r="J250" s="51" t="str">
        <f t="shared" si="155"/>
        <v>S</v>
      </c>
      <c r="K250" s="51" t="str">
        <f t="shared" si="156"/>
        <v>S</v>
      </c>
      <c r="L250" s="52">
        <v>4.6699999999999997E-3</v>
      </c>
      <c r="M250" s="52" t="str">
        <f t="shared" si="157"/>
        <v>VG</v>
      </c>
      <c r="N250" s="51" t="str">
        <f t="shared" si="158"/>
        <v>VG</v>
      </c>
      <c r="O250" s="51" t="str">
        <f t="shared" si="159"/>
        <v>NS</v>
      </c>
      <c r="P250" s="51" t="str">
        <f t="shared" si="160"/>
        <v>VG</v>
      </c>
      <c r="Q250" s="51">
        <v>0.372</v>
      </c>
      <c r="R250" s="51" t="str">
        <f t="shared" si="161"/>
        <v>VG</v>
      </c>
      <c r="S250" s="51" t="str">
        <f t="shared" si="162"/>
        <v>NS</v>
      </c>
      <c r="T250" s="51" t="str">
        <f t="shared" si="163"/>
        <v>NS</v>
      </c>
      <c r="U250" s="51" t="str">
        <f t="shared" si="164"/>
        <v>NS</v>
      </c>
      <c r="V250" s="51">
        <v>0.86599999999999999</v>
      </c>
      <c r="W250" s="51" t="str">
        <f t="shared" si="165"/>
        <v>VG</v>
      </c>
      <c r="X250" s="51" t="str">
        <f t="shared" si="166"/>
        <v>VG</v>
      </c>
      <c r="Y250" s="51" t="str">
        <f t="shared" si="167"/>
        <v>VG</v>
      </c>
      <c r="Z250" s="51" t="str">
        <f t="shared" si="168"/>
        <v>VG</v>
      </c>
      <c r="AA250" s="53">
        <v>0.46449135700952998</v>
      </c>
      <c r="AB250" s="53">
        <v>0.48582826247624</v>
      </c>
      <c r="AC250" s="53">
        <v>36.925476905016303</v>
      </c>
      <c r="AD250" s="53">
        <v>35.422135499048998</v>
      </c>
      <c r="AE250" s="53">
        <v>0.73178456050293195</v>
      </c>
      <c r="AF250" s="53">
        <v>0.71705769469670899</v>
      </c>
      <c r="AG250" s="53">
        <v>0.86373220117502103</v>
      </c>
      <c r="AH250" s="53">
        <v>0.86641318681162205</v>
      </c>
      <c r="AI250" s="54" t="s">
        <v>42</v>
      </c>
      <c r="AJ250" s="54" t="s">
        <v>42</v>
      </c>
      <c r="AK250" s="54" t="s">
        <v>39</v>
      </c>
      <c r="AL250" s="54" t="s">
        <v>39</v>
      </c>
      <c r="AM250" s="54" t="s">
        <v>39</v>
      </c>
      <c r="AN250" s="54" t="s">
        <v>39</v>
      </c>
      <c r="AO250" s="54" t="s">
        <v>43</v>
      </c>
      <c r="AP250" s="54" t="s">
        <v>43</v>
      </c>
      <c r="AR250" s="55" t="s">
        <v>54</v>
      </c>
      <c r="AS250" s="53">
        <v>0.43843094218020001</v>
      </c>
      <c r="AT250" s="53">
        <v>0.45450937038529099</v>
      </c>
      <c r="AU250" s="53">
        <v>40.067811319636199</v>
      </c>
      <c r="AV250" s="53">
        <v>39.605988650487703</v>
      </c>
      <c r="AW250" s="53">
        <v>0.74937911488097997</v>
      </c>
      <c r="AX250" s="53">
        <v>0.73857337456390104</v>
      </c>
      <c r="AY250" s="53">
        <v>0.87051913419226601</v>
      </c>
      <c r="AZ250" s="53">
        <v>0.88200065354242896</v>
      </c>
      <c r="BA250" s="54" t="s">
        <v>39</v>
      </c>
      <c r="BB250" s="54" t="s">
        <v>42</v>
      </c>
      <c r="BC250" s="54" t="s">
        <v>39</v>
      </c>
      <c r="BD250" s="54" t="s">
        <v>39</v>
      </c>
      <c r="BE250" s="54" t="s">
        <v>39</v>
      </c>
      <c r="BF250" s="54" t="s">
        <v>39</v>
      </c>
      <c r="BG250" s="54" t="s">
        <v>43</v>
      </c>
      <c r="BH250" s="54" t="s">
        <v>43</v>
      </c>
      <c r="BI250" s="50">
        <f t="shared" si="169"/>
        <v>1</v>
      </c>
      <c r="BJ250" s="50" t="s">
        <v>54</v>
      </c>
      <c r="BK250" s="53">
        <v>0.48875926577338902</v>
      </c>
      <c r="BL250" s="53">
        <v>0.49850744282400899</v>
      </c>
      <c r="BM250" s="53">
        <v>34.750583660210602</v>
      </c>
      <c r="BN250" s="53">
        <v>34.841960954976599</v>
      </c>
      <c r="BO250" s="53">
        <v>0.71501100287101205</v>
      </c>
      <c r="BP250" s="53">
        <v>0.70816139203997197</v>
      </c>
      <c r="BQ250" s="53">
        <v>0.86944312864988105</v>
      </c>
      <c r="BR250" s="53">
        <v>0.88290786392832199</v>
      </c>
      <c r="BS250" s="50" t="s">
        <v>42</v>
      </c>
      <c r="BT250" s="50" t="s">
        <v>42</v>
      </c>
      <c r="BU250" s="50" t="s">
        <v>39</v>
      </c>
      <c r="BV250" s="50" t="s">
        <v>39</v>
      </c>
      <c r="BW250" s="50" t="s">
        <v>39</v>
      </c>
      <c r="BX250" s="50" t="s">
        <v>39</v>
      </c>
      <c r="BY250" s="50" t="s">
        <v>43</v>
      </c>
      <c r="BZ250" s="50" t="s">
        <v>43</v>
      </c>
    </row>
    <row r="251" spans="1:78" s="50" customFormat="1" x14ac:dyDescent="0.3">
      <c r="A251" s="49">
        <v>14165000</v>
      </c>
      <c r="B251" s="50">
        <v>23773513</v>
      </c>
      <c r="C251" s="50" t="s">
        <v>10</v>
      </c>
      <c r="D251" s="69" t="s">
        <v>194</v>
      </c>
      <c r="E251" s="69" t="s">
        <v>191</v>
      </c>
      <c r="F251" s="65"/>
      <c r="G251" s="67">
        <v>0.72499999999999998</v>
      </c>
      <c r="H251" s="51" t="str">
        <f t="shared" si="153"/>
        <v>G</v>
      </c>
      <c r="I251" s="51" t="str">
        <f t="shared" si="154"/>
        <v>S</v>
      </c>
      <c r="J251" s="51" t="str">
        <f t="shared" si="155"/>
        <v>S</v>
      </c>
      <c r="K251" s="51" t="str">
        <f t="shared" si="156"/>
        <v>S</v>
      </c>
      <c r="L251" s="52">
        <v>-8.2000000000000003E-2</v>
      </c>
      <c r="M251" s="52" t="str">
        <f t="shared" si="157"/>
        <v>G</v>
      </c>
      <c r="N251" s="51" t="str">
        <f t="shared" si="158"/>
        <v>VG</v>
      </c>
      <c r="O251" s="51" t="str">
        <f t="shared" si="159"/>
        <v>NS</v>
      </c>
      <c r="P251" s="51" t="str">
        <f t="shared" si="160"/>
        <v>VG</v>
      </c>
      <c r="Q251" s="51">
        <v>0.52200000000000002</v>
      </c>
      <c r="R251" s="51" t="str">
        <f t="shared" si="161"/>
        <v>G</v>
      </c>
      <c r="S251" s="51" t="str">
        <f t="shared" si="162"/>
        <v>NS</v>
      </c>
      <c r="T251" s="51" t="str">
        <f t="shared" si="163"/>
        <v>NS</v>
      </c>
      <c r="U251" s="51" t="str">
        <f t="shared" si="164"/>
        <v>NS</v>
      </c>
      <c r="V251" s="51">
        <v>0.85399999999999998</v>
      </c>
      <c r="W251" s="51" t="str">
        <f t="shared" si="165"/>
        <v>VG</v>
      </c>
      <c r="X251" s="51" t="str">
        <f t="shared" si="166"/>
        <v>VG</v>
      </c>
      <c r="Y251" s="51" t="str">
        <f t="shared" si="167"/>
        <v>VG</v>
      </c>
      <c r="Z251" s="51" t="str">
        <f t="shared" si="168"/>
        <v>VG</v>
      </c>
      <c r="AA251" s="53">
        <v>0.46449135700952998</v>
      </c>
      <c r="AB251" s="53">
        <v>0.48582826247624</v>
      </c>
      <c r="AC251" s="53">
        <v>36.925476905016303</v>
      </c>
      <c r="AD251" s="53">
        <v>35.422135499048998</v>
      </c>
      <c r="AE251" s="53">
        <v>0.73178456050293195</v>
      </c>
      <c r="AF251" s="53">
        <v>0.71705769469670899</v>
      </c>
      <c r="AG251" s="53">
        <v>0.86373220117502103</v>
      </c>
      <c r="AH251" s="53">
        <v>0.86641318681162205</v>
      </c>
      <c r="AI251" s="54" t="s">
        <v>42</v>
      </c>
      <c r="AJ251" s="54" t="s">
        <v>42</v>
      </c>
      <c r="AK251" s="54" t="s">
        <v>39</v>
      </c>
      <c r="AL251" s="54" t="s">
        <v>39</v>
      </c>
      <c r="AM251" s="54" t="s">
        <v>39</v>
      </c>
      <c r="AN251" s="54" t="s">
        <v>39</v>
      </c>
      <c r="AO251" s="54" t="s">
        <v>43</v>
      </c>
      <c r="AP251" s="54" t="s">
        <v>43</v>
      </c>
      <c r="AR251" s="55" t="s">
        <v>54</v>
      </c>
      <c r="AS251" s="53">
        <v>0.43843094218020001</v>
      </c>
      <c r="AT251" s="53">
        <v>0.45450937038529099</v>
      </c>
      <c r="AU251" s="53">
        <v>40.067811319636199</v>
      </c>
      <c r="AV251" s="53">
        <v>39.605988650487703</v>
      </c>
      <c r="AW251" s="53">
        <v>0.74937911488097997</v>
      </c>
      <c r="AX251" s="53">
        <v>0.73857337456390104</v>
      </c>
      <c r="AY251" s="53">
        <v>0.87051913419226601</v>
      </c>
      <c r="AZ251" s="53">
        <v>0.88200065354242896</v>
      </c>
      <c r="BA251" s="54" t="s">
        <v>39</v>
      </c>
      <c r="BB251" s="54" t="s">
        <v>42</v>
      </c>
      <c r="BC251" s="54" t="s">
        <v>39</v>
      </c>
      <c r="BD251" s="54" t="s">
        <v>39</v>
      </c>
      <c r="BE251" s="54" t="s">
        <v>39</v>
      </c>
      <c r="BF251" s="54" t="s">
        <v>39</v>
      </c>
      <c r="BG251" s="54" t="s">
        <v>43</v>
      </c>
      <c r="BH251" s="54" t="s">
        <v>43</v>
      </c>
      <c r="BI251" s="50">
        <f t="shared" si="169"/>
        <v>1</v>
      </c>
      <c r="BJ251" s="50" t="s">
        <v>54</v>
      </c>
      <c r="BK251" s="53">
        <v>0.48875926577338902</v>
      </c>
      <c r="BL251" s="53">
        <v>0.49850744282400899</v>
      </c>
      <c r="BM251" s="53">
        <v>34.750583660210602</v>
      </c>
      <c r="BN251" s="53">
        <v>34.841960954976599</v>
      </c>
      <c r="BO251" s="53">
        <v>0.71501100287101205</v>
      </c>
      <c r="BP251" s="53">
        <v>0.70816139203997197</v>
      </c>
      <c r="BQ251" s="53">
        <v>0.86944312864988105</v>
      </c>
      <c r="BR251" s="53">
        <v>0.88290786392832199</v>
      </c>
      <c r="BS251" s="50" t="s">
        <v>42</v>
      </c>
      <c r="BT251" s="50" t="s">
        <v>42</v>
      </c>
      <c r="BU251" s="50" t="s">
        <v>39</v>
      </c>
      <c r="BV251" s="50" t="s">
        <v>39</v>
      </c>
      <c r="BW251" s="50" t="s">
        <v>39</v>
      </c>
      <c r="BX251" s="50" t="s">
        <v>39</v>
      </c>
      <c r="BY251" s="50" t="s">
        <v>43</v>
      </c>
      <c r="BZ251" s="50" t="s">
        <v>43</v>
      </c>
    </row>
    <row r="252" spans="1:78" s="50" customFormat="1" x14ac:dyDescent="0.3">
      <c r="A252" s="49">
        <v>14165000</v>
      </c>
      <c r="B252" s="50">
        <v>23773513</v>
      </c>
      <c r="C252" s="50" t="s">
        <v>10</v>
      </c>
      <c r="D252" s="69" t="s">
        <v>195</v>
      </c>
      <c r="E252" s="69" t="s">
        <v>200</v>
      </c>
      <c r="F252" s="65"/>
      <c r="G252" s="67">
        <v>0.86499999999999999</v>
      </c>
      <c r="H252" s="51" t="str">
        <f t="shared" si="153"/>
        <v>VG</v>
      </c>
      <c r="I252" s="51" t="str">
        <f t="shared" si="154"/>
        <v>S</v>
      </c>
      <c r="J252" s="51" t="str">
        <f t="shared" si="155"/>
        <v>S</v>
      </c>
      <c r="K252" s="51" t="str">
        <f t="shared" si="156"/>
        <v>S</v>
      </c>
      <c r="L252" s="52">
        <v>-5.4949999999999999E-2</v>
      </c>
      <c r="M252" s="52" t="str">
        <f t="shared" si="157"/>
        <v>G</v>
      </c>
      <c r="N252" s="51" t="str">
        <f t="shared" si="158"/>
        <v>VG</v>
      </c>
      <c r="O252" s="51" t="str">
        <f t="shared" si="159"/>
        <v>NS</v>
      </c>
      <c r="P252" s="51" t="str">
        <f t="shared" si="160"/>
        <v>VG</v>
      </c>
      <c r="Q252" s="51">
        <v>0.36699999999999999</v>
      </c>
      <c r="R252" s="51" t="str">
        <f t="shared" si="161"/>
        <v>VG</v>
      </c>
      <c r="S252" s="51" t="str">
        <f t="shared" si="162"/>
        <v>NS</v>
      </c>
      <c r="T252" s="51" t="str">
        <f t="shared" si="163"/>
        <v>NS</v>
      </c>
      <c r="U252" s="51" t="str">
        <f t="shared" si="164"/>
        <v>NS</v>
      </c>
      <c r="V252" s="51">
        <v>0.87280000000000002</v>
      </c>
      <c r="W252" s="51" t="str">
        <f t="shared" si="165"/>
        <v>VG</v>
      </c>
      <c r="X252" s="51" t="str">
        <f t="shared" si="166"/>
        <v>VG</v>
      </c>
      <c r="Y252" s="51" t="str">
        <f t="shared" si="167"/>
        <v>VG</v>
      </c>
      <c r="Z252" s="51" t="str">
        <f t="shared" si="168"/>
        <v>VG</v>
      </c>
      <c r="AA252" s="53">
        <v>0.46449135700952998</v>
      </c>
      <c r="AB252" s="53">
        <v>0.48582826247624</v>
      </c>
      <c r="AC252" s="53">
        <v>36.925476905016303</v>
      </c>
      <c r="AD252" s="53">
        <v>35.422135499048998</v>
      </c>
      <c r="AE252" s="53">
        <v>0.73178456050293195</v>
      </c>
      <c r="AF252" s="53">
        <v>0.71705769469670899</v>
      </c>
      <c r="AG252" s="53">
        <v>0.86373220117502103</v>
      </c>
      <c r="AH252" s="53">
        <v>0.86641318681162205</v>
      </c>
      <c r="AI252" s="54" t="s">
        <v>42</v>
      </c>
      <c r="AJ252" s="54" t="s">
        <v>42</v>
      </c>
      <c r="AK252" s="54" t="s">
        <v>39</v>
      </c>
      <c r="AL252" s="54" t="s">
        <v>39</v>
      </c>
      <c r="AM252" s="54" t="s">
        <v>39</v>
      </c>
      <c r="AN252" s="54" t="s">
        <v>39</v>
      </c>
      <c r="AO252" s="54" t="s">
        <v>43</v>
      </c>
      <c r="AP252" s="54" t="s">
        <v>43</v>
      </c>
      <c r="AR252" s="55" t="s">
        <v>54</v>
      </c>
      <c r="AS252" s="53">
        <v>0.43843094218020001</v>
      </c>
      <c r="AT252" s="53">
        <v>0.45450937038529099</v>
      </c>
      <c r="AU252" s="53">
        <v>40.067811319636199</v>
      </c>
      <c r="AV252" s="53">
        <v>39.605988650487703</v>
      </c>
      <c r="AW252" s="53">
        <v>0.74937911488097997</v>
      </c>
      <c r="AX252" s="53">
        <v>0.73857337456390104</v>
      </c>
      <c r="AY252" s="53">
        <v>0.87051913419226601</v>
      </c>
      <c r="AZ252" s="53">
        <v>0.88200065354242896</v>
      </c>
      <c r="BA252" s="54" t="s">
        <v>39</v>
      </c>
      <c r="BB252" s="54" t="s">
        <v>42</v>
      </c>
      <c r="BC252" s="54" t="s">
        <v>39</v>
      </c>
      <c r="BD252" s="54" t="s">
        <v>39</v>
      </c>
      <c r="BE252" s="54" t="s">
        <v>39</v>
      </c>
      <c r="BF252" s="54" t="s">
        <v>39</v>
      </c>
      <c r="BG252" s="54" t="s">
        <v>43</v>
      </c>
      <c r="BH252" s="54" t="s">
        <v>43</v>
      </c>
      <c r="BI252" s="50">
        <f t="shared" si="169"/>
        <v>1</v>
      </c>
      <c r="BJ252" s="50" t="s">
        <v>54</v>
      </c>
      <c r="BK252" s="53">
        <v>0.48875926577338902</v>
      </c>
      <c r="BL252" s="53">
        <v>0.49850744282400899</v>
      </c>
      <c r="BM252" s="53">
        <v>34.750583660210602</v>
      </c>
      <c r="BN252" s="53">
        <v>34.841960954976599</v>
      </c>
      <c r="BO252" s="53">
        <v>0.71501100287101205</v>
      </c>
      <c r="BP252" s="53">
        <v>0.70816139203997197</v>
      </c>
      <c r="BQ252" s="53">
        <v>0.86944312864988105</v>
      </c>
      <c r="BR252" s="53">
        <v>0.88290786392832199</v>
      </c>
      <c r="BS252" s="50" t="s">
        <v>42</v>
      </c>
      <c r="BT252" s="50" t="s">
        <v>42</v>
      </c>
      <c r="BU252" s="50" t="s">
        <v>39</v>
      </c>
      <c r="BV252" s="50" t="s">
        <v>39</v>
      </c>
      <c r="BW252" s="50" t="s">
        <v>39</v>
      </c>
      <c r="BX252" s="50" t="s">
        <v>39</v>
      </c>
      <c r="BY252" s="50" t="s">
        <v>43</v>
      </c>
      <c r="BZ252" s="50" t="s">
        <v>43</v>
      </c>
    </row>
    <row r="253" spans="1:78" s="50" customFormat="1" x14ac:dyDescent="0.3">
      <c r="A253" s="49">
        <v>14165000</v>
      </c>
      <c r="B253" s="50">
        <v>23773513</v>
      </c>
      <c r="C253" s="50" t="s">
        <v>10</v>
      </c>
      <c r="D253" s="69" t="s">
        <v>203</v>
      </c>
      <c r="E253" s="69" t="s">
        <v>206</v>
      </c>
      <c r="F253" s="65"/>
      <c r="G253" s="67">
        <v>0.86499999999999999</v>
      </c>
      <c r="H253" s="51" t="str">
        <f t="shared" si="153"/>
        <v>VG</v>
      </c>
      <c r="I253" s="51" t="str">
        <f t="shared" si="154"/>
        <v>S</v>
      </c>
      <c r="J253" s="51" t="str">
        <f t="shared" si="155"/>
        <v>S</v>
      </c>
      <c r="K253" s="51" t="str">
        <f t="shared" si="156"/>
        <v>S</v>
      </c>
      <c r="L253" s="52">
        <v>-5.4949999999999999E-2</v>
      </c>
      <c r="M253" s="52" t="str">
        <f t="shared" si="157"/>
        <v>G</v>
      </c>
      <c r="N253" s="51" t="str">
        <f t="shared" si="158"/>
        <v>VG</v>
      </c>
      <c r="O253" s="51" t="str">
        <f t="shared" si="159"/>
        <v>NS</v>
      </c>
      <c r="P253" s="51" t="str">
        <f t="shared" si="160"/>
        <v>VG</v>
      </c>
      <c r="Q253" s="51">
        <v>0.36699999999999999</v>
      </c>
      <c r="R253" s="51" t="str">
        <f t="shared" si="161"/>
        <v>VG</v>
      </c>
      <c r="S253" s="51" t="str">
        <f t="shared" si="162"/>
        <v>NS</v>
      </c>
      <c r="T253" s="51" t="str">
        <f t="shared" si="163"/>
        <v>NS</v>
      </c>
      <c r="U253" s="51" t="str">
        <f t="shared" si="164"/>
        <v>NS</v>
      </c>
      <c r="V253" s="51">
        <v>0.87280000000000002</v>
      </c>
      <c r="W253" s="51" t="str">
        <f t="shared" si="165"/>
        <v>VG</v>
      </c>
      <c r="X253" s="51" t="str">
        <f t="shared" si="166"/>
        <v>VG</v>
      </c>
      <c r="Y253" s="51" t="str">
        <f t="shared" si="167"/>
        <v>VG</v>
      </c>
      <c r="Z253" s="51" t="str">
        <f t="shared" si="168"/>
        <v>VG</v>
      </c>
      <c r="AA253" s="53">
        <v>0.46449135700952998</v>
      </c>
      <c r="AB253" s="53">
        <v>0.48582826247624</v>
      </c>
      <c r="AC253" s="53">
        <v>36.925476905016303</v>
      </c>
      <c r="AD253" s="53">
        <v>35.422135499048998</v>
      </c>
      <c r="AE253" s="53">
        <v>0.73178456050293195</v>
      </c>
      <c r="AF253" s="53">
        <v>0.71705769469670899</v>
      </c>
      <c r="AG253" s="53">
        <v>0.86373220117502103</v>
      </c>
      <c r="AH253" s="53">
        <v>0.86641318681162205</v>
      </c>
      <c r="AI253" s="54" t="s">
        <v>42</v>
      </c>
      <c r="AJ253" s="54" t="s">
        <v>42</v>
      </c>
      <c r="AK253" s="54" t="s">
        <v>39</v>
      </c>
      <c r="AL253" s="54" t="s">
        <v>39</v>
      </c>
      <c r="AM253" s="54" t="s">
        <v>39</v>
      </c>
      <c r="AN253" s="54" t="s">
        <v>39</v>
      </c>
      <c r="AO253" s="54" t="s">
        <v>43</v>
      </c>
      <c r="AP253" s="54" t="s">
        <v>43</v>
      </c>
      <c r="AR253" s="55" t="s">
        <v>54</v>
      </c>
      <c r="AS253" s="53">
        <v>0.43843094218020001</v>
      </c>
      <c r="AT253" s="53">
        <v>0.45450937038529099</v>
      </c>
      <c r="AU253" s="53">
        <v>40.067811319636199</v>
      </c>
      <c r="AV253" s="53">
        <v>39.605988650487703</v>
      </c>
      <c r="AW253" s="53">
        <v>0.74937911488097997</v>
      </c>
      <c r="AX253" s="53">
        <v>0.73857337456390104</v>
      </c>
      <c r="AY253" s="53">
        <v>0.87051913419226601</v>
      </c>
      <c r="AZ253" s="53">
        <v>0.88200065354242896</v>
      </c>
      <c r="BA253" s="54" t="s">
        <v>39</v>
      </c>
      <c r="BB253" s="54" t="s">
        <v>42</v>
      </c>
      <c r="BC253" s="54" t="s">
        <v>39</v>
      </c>
      <c r="BD253" s="54" t="s">
        <v>39</v>
      </c>
      <c r="BE253" s="54" t="s">
        <v>39</v>
      </c>
      <c r="BF253" s="54" t="s">
        <v>39</v>
      </c>
      <c r="BG253" s="54" t="s">
        <v>43</v>
      </c>
      <c r="BH253" s="54" t="s">
        <v>43</v>
      </c>
      <c r="BI253" s="50">
        <f t="shared" si="169"/>
        <v>1</v>
      </c>
      <c r="BJ253" s="50" t="s">
        <v>54</v>
      </c>
      <c r="BK253" s="53">
        <v>0.48875926577338902</v>
      </c>
      <c r="BL253" s="53">
        <v>0.49850744282400899</v>
      </c>
      <c r="BM253" s="53">
        <v>34.750583660210602</v>
      </c>
      <c r="BN253" s="53">
        <v>34.841960954976599</v>
      </c>
      <c r="BO253" s="53">
        <v>0.71501100287101205</v>
      </c>
      <c r="BP253" s="53">
        <v>0.70816139203997197</v>
      </c>
      <c r="BQ253" s="53">
        <v>0.86944312864988105</v>
      </c>
      <c r="BR253" s="53">
        <v>0.88290786392832199</v>
      </c>
      <c r="BS253" s="50" t="s">
        <v>42</v>
      </c>
      <c r="BT253" s="50" t="s">
        <v>42</v>
      </c>
      <c r="BU253" s="50" t="s">
        <v>39</v>
      </c>
      <c r="BV253" s="50" t="s">
        <v>39</v>
      </c>
      <c r="BW253" s="50" t="s">
        <v>39</v>
      </c>
      <c r="BX253" s="50" t="s">
        <v>39</v>
      </c>
      <c r="BY253" s="50" t="s">
        <v>43</v>
      </c>
      <c r="BZ253" s="50" t="s">
        <v>43</v>
      </c>
    </row>
    <row r="254" spans="1:78" s="50" customFormat="1" x14ac:dyDescent="0.3">
      <c r="A254" s="49">
        <v>14165000</v>
      </c>
      <c r="B254" s="50">
        <v>23773513</v>
      </c>
      <c r="C254" s="50" t="s">
        <v>10</v>
      </c>
      <c r="D254" s="69" t="s">
        <v>207</v>
      </c>
      <c r="E254" s="69" t="s">
        <v>205</v>
      </c>
      <c r="F254" s="65"/>
      <c r="G254" s="67">
        <v>0.86499999999999999</v>
      </c>
      <c r="H254" s="51" t="str">
        <f t="shared" si="153"/>
        <v>VG</v>
      </c>
      <c r="I254" s="51" t="str">
        <f t="shared" si="154"/>
        <v>S</v>
      </c>
      <c r="J254" s="51" t="str">
        <f t="shared" si="155"/>
        <v>S</v>
      </c>
      <c r="K254" s="51" t="str">
        <f t="shared" si="156"/>
        <v>S</v>
      </c>
      <c r="L254" s="52">
        <v>-5.4629999999999998E-2</v>
      </c>
      <c r="M254" s="52" t="str">
        <f t="shared" si="157"/>
        <v>G</v>
      </c>
      <c r="N254" s="51" t="str">
        <f t="shared" si="158"/>
        <v>VG</v>
      </c>
      <c r="O254" s="51" t="str">
        <f t="shared" si="159"/>
        <v>NS</v>
      </c>
      <c r="P254" s="51" t="str">
        <f t="shared" si="160"/>
        <v>VG</v>
      </c>
      <c r="Q254" s="51">
        <v>0.36699999999999999</v>
      </c>
      <c r="R254" s="51" t="str">
        <f t="shared" si="161"/>
        <v>VG</v>
      </c>
      <c r="S254" s="51" t="str">
        <f t="shared" si="162"/>
        <v>NS</v>
      </c>
      <c r="T254" s="51" t="str">
        <f t="shared" si="163"/>
        <v>NS</v>
      </c>
      <c r="U254" s="51" t="str">
        <f t="shared" si="164"/>
        <v>NS</v>
      </c>
      <c r="V254" s="51">
        <v>0.872</v>
      </c>
      <c r="W254" s="51" t="str">
        <f t="shared" si="165"/>
        <v>VG</v>
      </c>
      <c r="X254" s="51" t="str">
        <f t="shared" si="166"/>
        <v>VG</v>
      </c>
      <c r="Y254" s="51" t="str">
        <f t="shared" si="167"/>
        <v>VG</v>
      </c>
      <c r="Z254" s="51" t="str">
        <f t="shared" si="168"/>
        <v>VG</v>
      </c>
      <c r="AA254" s="53">
        <v>0.46449135700952998</v>
      </c>
      <c r="AB254" s="53">
        <v>0.48582826247624</v>
      </c>
      <c r="AC254" s="53">
        <v>36.925476905016303</v>
      </c>
      <c r="AD254" s="53">
        <v>35.422135499048998</v>
      </c>
      <c r="AE254" s="53">
        <v>0.73178456050293195</v>
      </c>
      <c r="AF254" s="53">
        <v>0.71705769469670899</v>
      </c>
      <c r="AG254" s="53">
        <v>0.86373220117502103</v>
      </c>
      <c r="AH254" s="53">
        <v>0.86641318681162205</v>
      </c>
      <c r="AI254" s="54" t="s">
        <v>42</v>
      </c>
      <c r="AJ254" s="54" t="s">
        <v>42</v>
      </c>
      <c r="AK254" s="54" t="s">
        <v>39</v>
      </c>
      <c r="AL254" s="54" t="s">
        <v>39</v>
      </c>
      <c r="AM254" s="54" t="s">
        <v>39</v>
      </c>
      <c r="AN254" s="54" t="s">
        <v>39</v>
      </c>
      <c r="AO254" s="54" t="s">
        <v>43</v>
      </c>
      <c r="AP254" s="54" t="s">
        <v>43</v>
      </c>
      <c r="AR254" s="55" t="s">
        <v>54</v>
      </c>
      <c r="AS254" s="53">
        <v>0.43843094218020001</v>
      </c>
      <c r="AT254" s="53">
        <v>0.45450937038529099</v>
      </c>
      <c r="AU254" s="53">
        <v>40.067811319636199</v>
      </c>
      <c r="AV254" s="53">
        <v>39.605988650487703</v>
      </c>
      <c r="AW254" s="53">
        <v>0.74937911488097997</v>
      </c>
      <c r="AX254" s="53">
        <v>0.73857337456390104</v>
      </c>
      <c r="AY254" s="53">
        <v>0.87051913419226601</v>
      </c>
      <c r="AZ254" s="53">
        <v>0.88200065354242896</v>
      </c>
      <c r="BA254" s="54" t="s">
        <v>39</v>
      </c>
      <c r="BB254" s="54" t="s">
        <v>42</v>
      </c>
      <c r="BC254" s="54" t="s">
        <v>39</v>
      </c>
      <c r="BD254" s="54" t="s">
        <v>39</v>
      </c>
      <c r="BE254" s="54" t="s">
        <v>39</v>
      </c>
      <c r="BF254" s="54" t="s">
        <v>39</v>
      </c>
      <c r="BG254" s="54" t="s">
        <v>43</v>
      </c>
      <c r="BH254" s="54" t="s">
        <v>43</v>
      </c>
      <c r="BI254" s="50">
        <f t="shared" si="169"/>
        <v>1</v>
      </c>
      <c r="BJ254" s="50" t="s">
        <v>54</v>
      </c>
      <c r="BK254" s="53">
        <v>0.48875926577338902</v>
      </c>
      <c r="BL254" s="53">
        <v>0.49850744282400899</v>
      </c>
      <c r="BM254" s="53">
        <v>34.750583660210602</v>
      </c>
      <c r="BN254" s="53">
        <v>34.841960954976599</v>
      </c>
      <c r="BO254" s="53">
        <v>0.71501100287101205</v>
      </c>
      <c r="BP254" s="53">
        <v>0.70816139203997197</v>
      </c>
      <c r="BQ254" s="53">
        <v>0.86944312864988105</v>
      </c>
      <c r="BR254" s="53">
        <v>0.88290786392832199</v>
      </c>
      <c r="BS254" s="50" t="s">
        <v>42</v>
      </c>
      <c r="BT254" s="50" t="s">
        <v>42</v>
      </c>
      <c r="BU254" s="50" t="s">
        <v>39</v>
      </c>
      <c r="BV254" s="50" t="s">
        <v>39</v>
      </c>
      <c r="BW254" s="50" t="s">
        <v>39</v>
      </c>
      <c r="BX254" s="50" t="s">
        <v>39</v>
      </c>
      <c r="BY254" s="50" t="s">
        <v>43</v>
      </c>
      <c r="BZ254" s="50" t="s">
        <v>43</v>
      </c>
    </row>
    <row r="255" spans="1:78" s="50" customFormat="1" x14ac:dyDescent="0.3">
      <c r="A255" s="49">
        <v>14165000</v>
      </c>
      <c r="B255" s="50">
        <v>23773513</v>
      </c>
      <c r="C255" s="50" t="s">
        <v>10</v>
      </c>
      <c r="D255" s="69" t="s">
        <v>212</v>
      </c>
      <c r="E255" s="69" t="s">
        <v>205</v>
      </c>
      <c r="F255" s="65"/>
      <c r="G255" s="67">
        <v>0.86499999999999999</v>
      </c>
      <c r="H255" s="51" t="str">
        <f t="shared" si="153"/>
        <v>VG</v>
      </c>
      <c r="I255" s="51" t="str">
        <f t="shared" si="154"/>
        <v>S</v>
      </c>
      <c r="J255" s="51" t="str">
        <f t="shared" si="155"/>
        <v>S</v>
      </c>
      <c r="K255" s="51" t="str">
        <f t="shared" si="156"/>
        <v>S</v>
      </c>
      <c r="L255" s="52">
        <v>-5.4629999999999998E-2</v>
      </c>
      <c r="M255" s="52" t="str">
        <f t="shared" si="157"/>
        <v>G</v>
      </c>
      <c r="N255" s="51" t="str">
        <f t="shared" si="158"/>
        <v>VG</v>
      </c>
      <c r="O255" s="51" t="str">
        <f t="shared" si="159"/>
        <v>NS</v>
      </c>
      <c r="P255" s="51" t="str">
        <f t="shared" si="160"/>
        <v>VG</v>
      </c>
      <c r="Q255" s="51">
        <v>0.36699999999999999</v>
      </c>
      <c r="R255" s="51" t="str">
        <f t="shared" si="161"/>
        <v>VG</v>
      </c>
      <c r="S255" s="51" t="str">
        <f t="shared" si="162"/>
        <v>NS</v>
      </c>
      <c r="T255" s="51" t="str">
        <f t="shared" si="163"/>
        <v>NS</v>
      </c>
      <c r="U255" s="51" t="str">
        <f t="shared" si="164"/>
        <v>NS</v>
      </c>
      <c r="V255" s="51">
        <v>0.872</v>
      </c>
      <c r="W255" s="51" t="str">
        <f t="shared" si="165"/>
        <v>VG</v>
      </c>
      <c r="X255" s="51" t="str">
        <f t="shared" si="166"/>
        <v>VG</v>
      </c>
      <c r="Y255" s="51" t="str">
        <f t="shared" si="167"/>
        <v>VG</v>
      </c>
      <c r="Z255" s="51" t="str">
        <f t="shared" si="168"/>
        <v>VG</v>
      </c>
      <c r="AA255" s="53">
        <v>0.46449135700952998</v>
      </c>
      <c r="AB255" s="53">
        <v>0.48582826247624</v>
      </c>
      <c r="AC255" s="53">
        <v>36.925476905016303</v>
      </c>
      <c r="AD255" s="53">
        <v>35.422135499048998</v>
      </c>
      <c r="AE255" s="53">
        <v>0.73178456050293195</v>
      </c>
      <c r="AF255" s="53">
        <v>0.71705769469670899</v>
      </c>
      <c r="AG255" s="53">
        <v>0.86373220117502103</v>
      </c>
      <c r="AH255" s="53">
        <v>0.86641318681162205</v>
      </c>
      <c r="AI255" s="54" t="s">
        <v>42</v>
      </c>
      <c r="AJ255" s="54" t="s">
        <v>42</v>
      </c>
      <c r="AK255" s="54" t="s">
        <v>39</v>
      </c>
      <c r="AL255" s="54" t="s">
        <v>39</v>
      </c>
      <c r="AM255" s="54" t="s">
        <v>39</v>
      </c>
      <c r="AN255" s="54" t="s">
        <v>39</v>
      </c>
      <c r="AO255" s="54" t="s">
        <v>43</v>
      </c>
      <c r="AP255" s="54" t="s">
        <v>43</v>
      </c>
      <c r="AR255" s="55" t="s">
        <v>54</v>
      </c>
      <c r="AS255" s="53">
        <v>0.43843094218020001</v>
      </c>
      <c r="AT255" s="53">
        <v>0.45450937038529099</v>
      </c>
      <c r="AU255" s="53">
        <v>40.067811319636199</v>
      </c>
      <c r="AV255" s="53">
        <v>39.605988650487703</v>
      </c>
      <c r="AW255" s="53">
        <v>0.74937911488097997</v>
      </c>
      <c r="AX255" s="53">
        <v>0.73857337456390104</v>
      </c>
      <c r="AY255" s="53">
        <v>0.87051913419226601</v>
      </c>
      <c r="AZ255" s="53">
        <v>0.88200065354242896</v>
      </c>
      <c r="BA255" s="54" t="s">
        <v>39</v>
      </c>
      <c r="BB255" s="54" t="s">
        <v>42</v>
      </c>
      <c r="BC255" s="54" t="s">
        <v>39</v>
      </c>
      <c r="BD255" s="54" t="s">
        <v>39</v>
      </c>
      <c r="BE255" s="54" t="s">
        <v>39</v>
      </c>
      <c r="BF255" s="54" t="s">
        <v>39</v>
      </c>
      <c r="BG255" s="54" t="s">
        <v>43</v>
      </c>
      <c r="BH255" s="54" t="s">
        <v>43</v>
      </c>
      <c r="BI255" s="50">
        <f t="shared" si="169"/>
        <v>1</v>
      </c>
      <c r="BJ255" s="50" t="s">
        <v>54</v>
      </c>
      <c r="BK255" s="53">
        <v>0.48875926577338902</v>
      </c>
      <c r="BL255" s="53">
        <v>0.49850744282400899</v>
      </c>
      <c r="BM255" s="53">
        <v>34.750583660210602</v>
      </c>
      <c r="BN255" s="53">
        <v>34.841960954976599</v>
      </c>
      <c r="BO255" s="53">
        <v>0.71501100287101205</v>
      </c>
      <c r="BP255" s="53">
        <v>0.70816139203997197</v>
      </c>
      <c r="BQ255" s="53">
        <v>0.86944312864988105</v>
      </c>
      <c r="BR255" s="53">
        <v>0.88290786392832199</v>
      </c>
      <c r="BS255" s="50" t="s">
        <v>42</v>
      </c>
      <c r="BT255" s="50" t="s">
        <v>42</v>
      </c>
      <c r="BU255" s="50" t="s">
        <v>39</v>
      </c>
      <c r="BV255" s="50" t="s">
        <v>39</v>
      </c>
      <c r="BW255" s="50" t="s">
        <v>39</v>
      </c>
      <c r="BX255" s="50" t="s">
        <v>39</v>
      </c>
      <c r="BY255" s="50" t="s">
        <v>43</v>
      </c>
      <c r="BZ255" s="50" t="s">
        <v>43</v>
      </c>
    </row>
    <row r="256" spans="1:78" s="50" customFormat="1" x14ac:dyDescent="0.3">
      <c r="A256" s="49">
        <v>14165000</v>
      </c>
      <c r="B256" s="50">
        <v>23773513</v>
      </c>
      <c r="C256" s="50" t="s">
        <v>10</v>
      </c>
      <c r="D256" s="69" t="s">
        <v>318</v>
      </c>
      <c r="E256" s="69" t="s">
        <v>220</v>
      </c>
      <c r="F256" s="65"/>
      <c r="G256" s="67">
        <v>0.84599999999999997</v>
      </c>
      <c r="H256" s="51" t="str">
        <f t="shared" si="153"/>
        <v>VG</v>
      </c>
      <c r="I256" s="51" t="str">
        <f t="shared" si="154"/>
        <v>S</v>
      </c>
      <c r="J256" s="51" t="str">
        <f t="shared" si="155"/>
        <v>S</v>
      </c>
      <c r="K256" s="51" t="str">
        <f t="shared" si="156"/>
        <v>S</v>
      </c>
      <c r="L256" s="52">
        <v>0.1484</v>
      </c>
      <c r="M256" s="52" t="str">
        <f t="shared" si="157"/>
        <v>S</v>
      </c>
      <c r="N256" s="51" t="str">
        <f t="shared" si="158"/>
        <v>VG</v>
      </c>
      <c r="O256" s="51" t="str">
        <f t="shared" si="159"/>
        <v>NS</v>
      </c>
      <c r="P256" s="51" t="str">
        <f t="shared" si="160"/>
        <v>VG</v>
      </c>
      <c r="Q256" s="51">
        <v>0.39</v>
      </c>
      <c r="R256" s="51" t="str">
        <f t="shared" si="161"/>
        <v>VG</v>
      </c>
      <c r="S256" s="51" t="str">
        <f t="shared" si="162"/>
        <v>NS</v>
      </c>
      <c r="T256" s="51" t="str">
        <f t="shared" si="163"/>
        <v>NS</v>
      </c>
      <c r="U256" s="51" t="str">
        <f t="shared" si="164"/>
        <v>NS</v>
      </c>
      <c r="V256" s="51">
        <v>0.90600000000000003</v>
      </c>
      <c r="W256" s="51" t="str">
        <f t="shared" si="165"/>
        <v>VG</v>
      </c>
      <c r="X256" s="51" t="str">
        <f t="shared" si="166"/>
        <v>VG</v>
      </c>
      <c r="Y256" s="51" t="str">
        <f t="shared" si="167"/>
        <v>VG</v>
      </c>
      <c r="Z256" s="51" t="str">
        <f t="shared" si="168"/>
        <v>VG</v>
      </c>
      <c r="AA256" s="53">
        <v>0.46449135700952998</v>
      </c>
      <c r="AB256" s="53">
        <v>0.48582826247624</v>
      </c>
      <c r="AC256" s="53">
        <v>36.925476905016303</v>
      </c>
      <c r="AD256" s="53">
        <v>35.422135499048998</v>
      </c>
      <c r="AE256" s="53">
        <v>0.73178456050293195</v>
      </c>
      <c r="AF256" s="53">
        <v>0.71705769469670899</v>
      </c>
      <c r="AG256" s="53">
        <v>0.86373220117502103</v>
      </c>
      <c r="AH256" s="53">
        <v>0.86641318681162205</v>
      </c>
      <c r="AI256" s="54" t="s">
        <v>42</v>
      </c>
      <c r="AJ256" s="54" t="s">
        <v>42</v>
      </c>
      <c r="AK256" s="54" t="s">
        <v>39</v>
      </c>
      <c r="AL256" s="54" t="s">
        <v>39</v>
      </c>
      <c r="AM256" s="54" t="s">
        <v>39</v>
      </c>
      <c r="AN256" s="54" t="s">
        <v>39</v>
      </c>
      <c r="AO256" s="54" t="s">
        <v>43</v>
      </c>
      <c r="AP256" s="54" t="s">
        <v>43</v>
      </c>
      <c r="AR256" s="55" t="s">
        <v>54</v>
      </c>
      <c r="AS256" s="53">
        <v>0.43843094218020001</v>
      </c>
      <c r="AT256" s="53">
        <v>0.45450937038529099</v>
      </c>
      <c r="AU256" s="53">
        <v>40.067811319636199</v>
      </c>
      <c r="AV256" s="53">
        <v>39.605988650487703</v>
      </c>
      <c r="AW256" s="53">
        <v>0.74937911488097997</v>
      </c>
      <c r="AX256" s="53">
        <v>0.73857337456390104</v>
      </c>
      <c r="AY256" s="53">
        <v>0.87051913419226601</v>
      </c>
      <c r="AZ256" s="53">
        <v>0.88200065354242896</v>
      </c>
      <c r="BA256" s="54" t="s">
        <v>39</v>
      </c>
      <c r="BB256" s="54" t="s">
        <v>42</v>
      </c>
      <c r="BC256" s="54" t="s">
        <v>39</v>
      </c>
      <c r="BD256" s="54" t="s">
        <v>39</v>
      </c>
      <c r="BE256" s="54" t="s">
        <v>39</v>
      </c>
      <c r="BF256" s="54" t="s">
        <v>39</v>
      </c>
      <c r="BG256" s="54" t="s">
        <v>43</v>
      </c>
      <c r="BH256" s="54" t="s">
        <v>43</v>
      </c>
      <c r="BI256" s="50">
        <f t="shared" si="169"/>
        <v>1</v>
      </c>
      <c r="BJ256" s="50" t="s">
        <v>54</v>
      </c>
      <c r="BK256" s="53">
        <v>0.48875926577338902</v>
      </c>
      <c r="BL256" s="53">
        <v>0.49850744282400899</v>
      </c>
      <c r="BM256" s="53">
        <v>34.750583660210602</v>
      </c>
      <c r="BN256" s="53">
        <v>34.841960954976599</v>
      </c>
      <c r="BO256" s="53">
        <v>0.71501100287101205</v>
      </c>
      <c r="BP256" s="53">
        <v>0.70816139203997197</v>
      </c>
      <c r="BQ256" s="53">
        <v>0.86944312864988105</v>
      </c>
      <c r="BR256" s="53">
        <v>0.88290786392832199</v>
      </c>
      <c r="BS256" s="50" t="s">
        <v>42</v>
      </c>
      <c r="BT256" s="50" t="s">
        <v>42</v>
      </c>
      <c r="BU256" s="50" t="s">
        <v>39</v>
      </c>
      <c r="BV256" s="50" t="s">
        <v>39</v>
      </c>
      <c r="BW256" s="50" t="s">
        <v>39</v>
      </c>
      <c r="BX256" s="50" t="s">
        <v>39</v>
      </c>
      <c r="BY256" s="50" t="s">
        <v>43</v>
      </c>
      <c r="BZ256" s="50" t="s">
        <v>43</v>
      </c>
    </row>
    <row r="257" spans="1:78" s="50" customFormat="1" x14ac:dyDescent="0.3">
      <c r="A257" s="49">
        <v>14165000</v>
      </c>
      <c r="B257" s="50">
        <v>23773513</v>
      </c>
      <c r="C257" s="50" t="s">
        <v>10</v>
      </c>
      <c r="D257" s="69" t="s">
        <v>322</v>
      </c>
      <c r="E257" s="69" t="s">
        <v>337</v>
      </c>
      <c r="F257" s="65"/>
      <c r="G257" s="67">
        <v>0.86399999999999999</v>
      </c>
      <c r="H257" s="51" t="str">
        <f t="shared" si="153"/>
        <v>VG</v>
      </c>
      <c r="I257" s="51" t="str">
        <f t="shared" si="154"/>
        <v>S</v>
      </c>
      <c r="J257" s="51" t="str">
        <f t="shared" si="155"/>
        <v>S</v>
      </c>
      <c r="K257" s="51" t="str">
        <f t="shared" si="156"/>
        <v>S</v>
      </c>
      <c r="L257" s="52">
        <v>4.9599999999999998E-2</v>
      </c>
      <c r="M257" s="52" t="str">
        <f t="shared" si="157"/>
        <v>VG</v>
      </c>
      <c r="N257" s="51" t="str">
        <f t="shared" si="158"/>
        <v>VG</v>
      </c>
      <c r="O257" s="51" t="str">
        <f t="shared" si="159"/>
        <v>NS</v>
      </c>
      <c r="P257" s="51" t="str">
        <f t="shared" si="160"/>
        <v>VG</v>
      </c>
      <c r="Q257" s="51">
        <v>0.36799999999999999</v>
      </c>
      <c r="R257" s="51" t="str">
        <f t="shared" si="161"/>
        <v>VG</v>
      </c>
      <c r="S257" s="51" t="str">
        <f t="shared" si="162"/>
        <v>NS</v>
      </c>
      <c r="T257" s="51" t="str">
        <f t="shared" si="163"/>
        <v>NS</v>
      </c>
      <c r="U257" s="51" t="str">
        <f t="shared" si="164"/>
        <v>NS</v>
      </c>
      <c r="V257" s="51">
        <v>0.86699999999999999</v>
      </c>
      <c r="W257" s="51" t="str">
        <f t="shared" si="165"/>
        <v>VG</v>
      </c>
      <c r="X257" s="51" t="str">
        <f t="shared" si="166"/>
        <v>VG</v>
      </c>
      <c r="Y257" s="51" t="str">
        <f t="shared" si="167"/>
        <v>VG</v>
      </c>
      <c r="Z257" s="51" t="str">
        <f t="shared" si="168"/>
        <v>VG</v>
      </c>
      <c r="AA257" s="53">
        <v>0.46449135700952998</v>
      </c>
      <c r="AB257" s="53">
        <v>0.48582826247624</v>
      </c>
      <c r="AC257" s="53">
        <v>36.925476905016303</v>
      </c>
      <c r="AD257" s="53">
        <v>35.422135499048998</v>
      </c>
      <c r="AE257" s="53">
        <v>0.73178456050293195</v>
      </c>
      <c r="AF257" s="53">
        <v>0.71705769469670899</v>
      </c>
      <c r="AG257" s="53">
        <v>0.86373220117502103</v>
      </c>
      <c r="AH257" s="53">
        <v>0.86641318681162205</v>
      </c>
      <c r="AI257" s="54" t="s">
        <v>42</v>
      </c>
      <c r="AJ257" s="54" t="s">
        <v>42</v>
      </c>
      <c r="AK257" s="54" t="s">
        <v>39</v>
      </c>
      <c r="AL257" s="54" t="s">
        <v>39</v>
      </c>
      <c r="AM257" s="54" t="s">
        <v>39</v>
      </c>
      <c r="AN257" s="54" t="s">
        <v>39</v>
      </c>
      <c r="AO257" s="54" t="s">
        <v>43</v>
      </c>
      <c r="AP257" s="54" t="s">
        <v>43</v>
      </c>
      <c r="AR257" s="55" t="s">
        <v>54</v>
      </c>
      <c r="AS257" s="53">
        <v>0.43843094218020001</v>
      </c>
      <c r="AT257" s="53">
        <v>0.45450937038529099</v>
      </c>
      <c r="AU257" s="53">
        <v>40.067811319636199</v>
      </c>
      <c r="AV257" s="53">
        <v>39.605988650487703</v>
      </c>
      <c r="AW257" s="53">
        <v>0.74937911488097997</v>
      </c>
      <c r="AX257" s="53">
        <v>0.73857337456390104</v>
      </c>
      <c r="AY257" s="53">
        <v>0.87051913419226601</v>
      </c>
      <c r="AZ257" s="53">
        <v>0.88200065354242896</v>
      </c>
      <c r="BA257" s="54" t="s">
        <v>39</v>
      </c>
      <c r="BB257" s="54" t="s">
        <v>42</v>
      </c>
      <c r="BC257" s="54" t="s">
        <v>39</v>
      </c>
      <c r="BD257" s="54" t="s">
        <v>39</v>
      </c>
      <c r="BE257" s="54" t="s">
        <v>39</v>
      </c>
      <c r="BF257" s="54" t="s">
        <v>39</v>
      </c>
      <c r="BG257" s="54" t="s">
        <v>43</v>
      </c>
      <c r="BH257" s="54" t="s">
        <v>43</v>
      </c>
      <c r="BI257" s="50">
        <f t="shared" si="169"/>
        <v>1</v>
      </c>
      <c r="BJ257" s="50" t="s">
        <v>54</v>
      </c>
      <c r="BK257" s="53">
        <v>0.48875926577338902</v>
      </c>
      <c r="BL257" s="53">
        <v>0.49850744282400899</v>
      </c>
      <c r="BM257" s="53">
        <v>34.750583660210602</v>
      </c>
      <c r="BN257" s="53">
        <v>34.841960954976599</v>
      </c>
      <c r="BO257" s="53">
        <v>0.71501100287101205</v>
      </c>
      <c r="BP257" s="53">
        <v>0.70816139203997197</v>
      </c>
      <c r="BQ257" s="53">
        <v>0.86944312864988105</v>
      </c>
      <c r="BR257" s="53">
        <v>0.88290786392832199</v>
      </c>
      <c r="BS257" s="50" t="s">
        <v>42</v>
      </c>
      <c r="BT257" s="50" t="s">
        <v>42</v>
      </c>
      <c r="BU257" s="50" t="s">
        <v>39</v>
      </c>
      <c r="BV257" s="50" t="s">
        <v>39</v>
      </c>
      <c r="BW257" s="50" t="s">
        <v>39</v>
      </c>
      <c r="BX257" s="50" t="s">
        <v>39</v>
      </c>
      <c r="BY257" s="50" t="s">
        <v>43</v>
      </c>
      <c r="BZ257" s="50" t="s">
        <v>43</v>
      </c>
    </row>
    <row r="258" spans="1:78" x14ac:dyDescent="0.3">
      <c r="A258" s="1"/>
      <c r="D258" s="121"/>
      <c r="E258" s="121"/>
      <c r="F258" s="122"/>
      <c r="G258" s="107"/>
      <c r="H258" s="7"/>
      <c r="I258" s="7"/>
      <c r="J258" s="7"/>
      <c r="K258" s="7"/>
      <c r="L258" s="58"/>
      <c r="M258" s="58"/>
      <c r="N258" s="7"/>
      <c r="O258" s="7"/>
      <c r="P258" s="7"/>
      <c r="Q258" s="7"/>
      <c r="R258" s="7"/>
      <c r="S258" s="7"/>
      <c r="T258" s="7"/>
      <c r="U258" s="7"/>
      <c r="AA258" s="24"/>
      <c r="AB258" s="24"/>
      <c r="AC258" s="24"/>
      <c r="AD258" s="24"/>
      <c r="AE258" s="24"/>
      <c r="AF258" s="24"/>
      <c r="AG258" s="24"/>
      <c r="AH258" s="24"/>
      <c r="AI258" s="2"/>
      <c r="AJ258" s="2"/>
      <c r="AK258" s="2"/>
      <c r="AL258" s="2"/>
      <c r="AM258" s="2"/>
      <c r="AN258" s="2"/>
      <c r="AO258" s="2"/>
      <c r="AP258" s="2"/>
      <c r="AR258" s="33"/>
      <c r="AS258" s="24"/>
      <c r="AT258" s="24"/>
      <c r="AU258" s="24"/>
      <c r="AV258" s="24"/>
      <c r="AW258" s="24"/>
      <c r="AX258" s="24"/>
      <c r="AY258" s="24"/>
      <c r="AZ258" s="24"/>
      <c r="BA258" s="2"/>
      <c r="BB258" s="2"/>
      <c r="BC258" s="2"/>
      <c r="BD258" s="2"/>
      <c r="BE258" s="2"/>
      <c r="BF258" s="2"/>
      <c r="BG258" s="2"/>
      <c r="BH258" s="2"/>
      <c r="BK258" s="24"/>
      <c r="BL258" s="24"/>
      <c r="BM258" s="24"/>
      <c r="BN258" s="24"/>
      <c r="BO258" s="24"/>
      <c r="BP258" s="24"/>
      <c r="BQ258" s="24"/>
      <c r="BR258" s="24"/>
    </row>
    <row r="259" spans="1:78" x14ac:dyDescent="0.3">
      <c r="A259" s="21" t="s">
        <v>23</v>
      </c>
    </row>
    <row r="260" spans="1:78" x14ac:dyDescent="0.3">
      <c r="A260" s="2" t="s">
        <v>11</v>
      </c>
      <c r="B260" s="2" t="s">
        <v>22</v>
      </c>
      <c r="G260" s="5" t="s">
        <v>14</v>
      </c>
      <c r="L260" s="8" t="s">
        <v>15</v>
      </c>
      <c r="Q260" s="6" t="s">
        <v>16</v>
      </c>
      <c r="V260" s="7" t="s">
        <v>17</v>
      </c>
      <c r="AA260" s="25" t="s">
        <v>35</v>
      </c>
      <c r="AB260" s="25" t="s">
        <v>36</v>
      </c>
      <c r="AC260" s="26" t="s">
        <v>35</v>
      </c>
      <c r="AD260" s="26" t="s">
        <v>36</v>
      </c>
      <c r="AE260" s="27" t="s">
        <v>35</v>
      </c>
      <c r="AF260" s="27" t="s">
        <v>36</v>
      </c>
      <c r="AG260" s="2" t="s">
        <v>35</v>
      </c>
      <c r="AH260" s="2" t="s">
        <v>36</v>
      </c>
      <c r="AI260" s="28" t="s">
        <v>35</v>
      </c>
      <c r="AJ260" s="28" t="s">
        <v>36</v>
      </c>
      <c r="AK260" s="26" t="s">
        <v>35</v>
      </c>
      <c r="AL260" s="26" t="s">
        <v>36</v>
      </c>
      <c r="AM260" s="27" t="s">
        <v>35</v>
      </c>
      <c r="AN260" s="27" t="s">
        <v>36</v>
      </c>
      <c r="AO260" s="2" t="s">
        <v>35</v>
      </c>
      <c r="AP260" s="2" t="s">
        <v>36</v>
      </c>
      <c r="AS260" s="25" t="s">
        <v>37</v>
      </c>
      <c r="AT260" s="25" t="s">
        <v>38</v>
      </c>
      <c r="AU260" s="29" t="s">
        <v>37</v>
      </c>
      <c r="AV260" s="29" t="s">
        <v>38</v>
      </c>
      <c r="AW260" s="30" t="s">
        <v>37</v>
      </c>
      <c r="AX260" s="30" t="s">
        <v>38</v>
      </c>
      <c r="AY260" s="2" t="s">
        <v>37</v>
      </c>
      <c r="AZ260" s="2" t="s">
        <v>38</v>
      </c>
      <c r="BA260" s="25" t="s">
        <v>37</v>
      </c>
      <c r="BB260" s="25" t="s">
        <v>38</v>
      </c>
      <c r="BC260" s="29" t="s">
        <v>37</v>
      </c>
      <c r="BD260" s="29" t="s">
        <v>38</v>
      </c>
      <c r="BE260" s="30" t="s">
        <v>37</v>
      </c>
      <c r="BF260" s="30" t="s">
        <v>38</v>
      </c>
      <c r="BG260" s="2" t="s">
        <v>37</v>
      </c>
      <c r="BH260" s="2" t="s">
        <v>38</v>
      </c>
      <c r="BK260" s="24" t="s">
        <v>37</v>
      </c>
      <c r="BL260" s="24" t="s">
        <v>38</v>
      </c>
      <c r="BM260" s="24" t="s">
        <v>37</v>
      </c>
      <c r="BN260" s="24" t="s">
        <v>38</v>
      </c>
      <c r="BO260" s="24" t="s">
        <v>37</v>
      </c>
      <c r="BP260" s="24" t="s">
        <v>38</v>
      </c>
      <c r="BQ260" s="24" t="s">
        <v>37</v>
      </c>
      <c r="BR260" s="24" t="s">
        <v>38</v>
      </c>
      <c r="BS260" t="s">
        <v>37</v>
      </c>
      <c r="BT260" t="s">
        <v>38</v>
      </c>
      <c r="BU260" t="s">
        <v>37</v>
      </c>
      <c r="BV260" t="s">
        <v>38</v>
      </c>
      <c r="BW260" t="s">
        <v>37</v>
      </c>
      <c r="BX260" t="s">
        <v>38</v>
      </c>
      <c r="BY260" t="s">
        <v>37</v>
      </c>
      <c r="BZ260" t="s">
        <v>38</v>
      </c>
    </row>
    <row r="261" spans="1:78" x14ac:dyDescent="0.3">
      <c r="A261">
        <v>14159200</v>
      </c>
      <c r="B261">
        <v>23773037</v>
      </c>
      <c r="C261" t="s">
        <v>24</v>
      </c>
      <c r="D261" t="s">
        <v>21</v>
      </c>
      <c r="G261" s="5">
        <v>0.85199999999999998</v>
      </c>
      <c r="H261" s="5" t="str">
        <f t="shared" ref="H261:H281" si="170">IF(G261&gt;0.8,"VG",IF(G261&gt;0.7,"G",IF(G261&gt;0.45,"S","NS")))</f>
        <v>VG</v>
      </c>
      <c r="L261" s="8">
        <v>-2.9000000000000001E-2</v>
      </c>
      <c r="M261" s="15" t="str">
        <f t="shared" ref="M261:M281" si="171">IF(ABS(L261)&lt;5%,"VG",IF(ABS(L261)&lt;10%,"G",IF(ABS(L261)&lt;15%,"S","NS")))</f>
        <v>VG</v>
      </c>
      <c r="Q261" s="6">
        <v>0.38200000000000001</v>
      </c>
      <c r="R261" s="6" t="str">
        <f t="shared" ref="R261:R281" si="172">IF(Q261&lt;=0.5,"VG",IF(Q261&lt;=0.6,"G",IF(Q261&lt;=0.7,"S","NS")))</f>
        <v>VG</v>
      </c>
      <c r="V261" s="7">
        <v>0.88</v>
      </c>
      <c r="W261" s="7" t="str">
        <f t="shared" ref="W261:W281" si="173">IF(V261&gt;0.85,"VG",IF(V261&gt;0.75,"G",IF(V261&gt;0.6,"S","NS")))</f>
        <v>VG</v>
      </c>
    </row>
    <row r="262" spans="1:78" x14ac:dyDescent="0.3">
      <c r="A262">
        <v>14159200</v>
      </c>
      <c r="B262">
        <v>23773037</v>
      </c>
      <c r="C262" t="s">
        <v>24</v>
      </c>
      <c r="D262" t="s">
        <v>59</v>
      </c>
      <c r="G262" s="7">
        <v>0.60199999999999998</v>
      </c>
      <c r="H262" s="7" t="str">
        <f t="shared" si="170"/>
        <v>S</v>
      </c>
      <c r="I262" s="7"/>
      <c r="J262" s="7"/>
      <c r="K262" s="7"/>
      <c r="L262" s="58">
        <v>0.13600000000000001</v>
      </c>
      <c r="M262" s="7" t="str">
        <f t="shared" si="171"/>
        <v>S</v>
      </c>
      <c r="N262" s="7"/>
      <c r="O262" s="7"/>
      <c r="P262" s="7"/>
      <c r="Q262" s="7">
        <v>0.59299999999999997</v>
      </c>
      <c r="R262" s="7" t="str">
        <f t="shared" si="172"/>
        <v>G</v>
      </c>
      <c r="S262" s="7"/>
      <c r="T262" s="7"/>
      <c r="U262" s="7"/>
      <c r="V262" s="7">
        <v>0.86599999999999999</v>
      </c>
      <c r="W262" s="7" t="str">
        <f t="shared" si="173"/>
        <v>VG</v>
      </c>
      <c r="AA262" s="7"/>
      <c r="AB262" s="58"/>
      <c r="AC262" s="7"/>
      <c r="AD262" s="7"/>
      <c r="AE262" s="7"/>
      <c r="AF262" s="58"/>
      <c r="AI262" s="7"/>
      <c r="AJ262" s="58"/>
      <c r="AK262" s="7"/>
      <c r="AL262" s="7"/>
      <c r="AM262"/>
      <c r="AN262"/>
      <c r="AS262"/>
      <c r="AT262"/>
      <c r="AU262"/>
      <c r="AV262"/>
      <c r="BK262"/>
      <c r="BL262"/>
      <c r="BM262"/>
      <c r="BN262"/>
    </row>
    <row r="263" spans="1:78" x14ac:dyDescent="0.3">
      <c r="A263">
        <v>14159200</v>
      </c>
      <c r="B263">
        <v>23773037</v>
      </c>
      <c r="C263" t="s">
        <v>24</v>
      </c>
      <c r="D263" t="s">
        <v>61</v>
      </c>
      <c r="F263" s="122"/>
      <c r="G263" s="7">
        <v>0.624</v>
      </c>
      <c r="H263" s="7" t="str">
        <f t="shared" si="170"/>
        <v>S</v>
      </c>
      <c r="I263" s="7"/>
      <c r="J263" s="7"/>
      <c r="K263" s="7"/>
      <c r="L263" s="58">
        <v>0.11600000000000001</v>
      </c>
      <c r="M263" s="7" t="str">
        <f t="shared" si="171"/>
        <v>S</v>
      </c>
      <c r="N263" s="7"/>
      <c r="O263" s="7"/>
      <c r="P263" s="7"/>
      <c r="Q263" s="7">
        <v>0.58499999999999996</v>
      </c>
      <c r="R263" s="7" t="str">
        <f t="shared" si="172"/>
        <v>G</v>
      </c>
      <c r="S263" s="7"/>
      <c r="T263" s="7"/>
      <c r="U263" s="7"/>
      <c r="V263" s="7">
        <v>0.88500000000000001</v>
      </c>
      <c r="W263" s="7" t="str">
        <f t="shared" si="173"/>
        <v>VG</v>
      </c>
      <c r="AA263" s="7"/>
      <c r="AB263" s="58"/>
      <c r="AC263" s="7"/>
      <c r="AD263" s="7"/>
      <c r="AE263" s="7"/>
      <c r="AF263" s="58"/>
      <c r="AI263" s="7"/>
      <c r="AJ263" s="58"/>
      <c r="AK263" s="7"/>
      <c r="AL263" s="7"/>
      <c r="AM263"/>
      <c r="AN263"/>
      <c r="AS263"/>
      <c r="AT263"/>
      <c r="AU263"/>
      <c r="AV263"/>
      <c r="BK263"/>
      <c r="BL263"/>
      <c r="BM263"/>
      <c r="BN263"/>
    </row>
    <row r="264" spans="1:78" x14ac:dyDescent="0.3">
      <c r="A264">
        <v>14159200</v>
      </c>
      <c r="B264">
        <v>23773037</v>
      </c>
      <c r="C264" t="s">
        <v>24</v>
      </c>
      <c r="D264" t="s">
        <v>66</v>
      </c>
      <c r="F264" s="122">
        <v>-1.04</v>
      </c>
      <c r="G264" s="7">
        <v>0.48299999999999998</v>
      </c>
      <c r="H264" s="7" t="str">
        <f t="shared" si="170"/>
        <v>S</v>
      </c>
      <c r="I264" s="7"/>
      <c r="J264" s="7"/>
      <c r="K264" s="7"/>
      <c r="L264" s="58">
        <v>0.16900000000000001</v>
      </c>
      <c r="M264" s="7" t="str">
        <f t="shared" si="171"/>
        <v>NS</v>
      </c>
      <c r="N264" s="7"/>
      <c r="O264" s="7"/>
      <c r="P264" s="7"/>
      <c r="Q264" s="7">
        <v>0.66</v>
      </c>
      <c r="R264" s="7" t="str">
        <f t="shared" si="172"/>
        <v>S</v>
      </c>
      <c r="S264" s="7"/>
      <c r="T264" s="7"/>
      <c r="U264" s="7"/>
      <c r="V264" s="7">
        <v>0.88300000000000001</v>
      </c>
      <c r="W264" s="7" t="str">
        <f t="shared" si="173"/>
        <v>VG</v>
      </c>
      <c r="AA264" s="7"/>
      <c r="AB264" s="58"/>
      <c r="AC264" s="7"/>
      <c r="AD264" s="7"/>
      <c r="AE264" s="7"/>
      <c r="AF264" s="58"/>
      <c r="AI264" s="7"/>
      <c r="AJ264" s="58"/>
      <c r="AK264" s="7"/>
      <c r="AL264" s="7"/>
      <c r="AM264"/>
      <c r="AN264"/>
      <c r="AS264"/>
      <c r="AT264"/>
      <c r="AU264"/>
      <c r="AV264"/>
      <c r="BK264"/>
      <c r="BL264"/>
      <c r="BM264"/>
      <c r="BN264"/>
    </row>
    <row r="265" spans="1:78" x14ac:dyDescent="0.3">
      <c r="A265">
        <v>14159200</v>
      </c>
      <c r="B265">
        <v>23773037</v>
      </c>
      <c r="C265" t="s">
        <v>24</v>
      </c>
      <c r="D265" t="s">
        <v>68</v>
      </c>
      <c r="F265" s="122">
        <v>0.76</v>
      </c>
      <c r="G265" s="7">
        <v>0.63</v>
      </c>
      <c r="H265" s="7" t="str">
        <f t="shared" si="170"/>
        <v>S</v>
      </c>
      <c r="I265" s="7"/>
      <c r="J265" s="7"/>
      <c r="K265" s="7"/>
      <c r="L265" s="58">
        <v>-9.5000000000000001E-2</v>
      </c>
      <c r="M265" s="7" t="str">
        <f t="shared" si="171"/>
        <v>G</v>
      </c>
      <c r="N265" s="7"/>
      <c r="O265" s="7"/>
      <c r="P265" s="7"/>
      <c r="Q265" s="7">
        <v>0.57899999999999996</v>
      </c>
      <c r="R265" s="7" t="str">
        <f t="shared" si="172"/>
        <v>G</v>
      </c>
      <c r="S265" s="7"/>
      <c r="T265" s="7"/>
      <c r="U265" s="7"/>
      <c r="V265" s="7">
        <v>0.90400000000000003</v>
      </c>
      <c r="W265" s="7" t="str">
        <f t="shared" si="173"/>
        <v>VG</v>
      </c>
      <c r="AA265" s="7"/>
      <c r="AB265" s="58"/>
      <c r="AC265" s="7"/>
      <c r="AD265" s="7"/>
      <c r="AE265" s="7"/>
      <c r="AF265" s="58"/>
      <c r="AI265" s="7"/>
      <c r="AJ265" s="58"/>
      <c r="AK265" s="7"/>
      <c r="AL265" s="7"/>
      <c r="AM265"/>
      <c r="AN265"/>
      <c r="AS265"/>
      <c r="AT265"/>
      <c r="AU265"/>
      <c r="AV265"/>
      <c r="BK265"/>
      <c r="BL265"/>
      <c r="BM265"/>
      <c r="BN265"/>
    </row>
    <row r="266" spans="1:78" x14ac:dyDescent="0.3">
      <c r="A266">
        <v>14159200</v>
      </c>
      <c r="B266">
        <v>23773037</v>
      </c>
      <c r="C266" t="s">
        <v>24</v>
      </c>
      <c r="D266" t="s">
        <v>69</v>
      </c>
      <c r="F266" s="122">
        <v>-1.04</v>
      </c>
      <c r="G266" s="7">
        <v>0.48299999999999998</v>
      </c>
      <c r="H266" s="7" t="str">
        <f t="shared" si="170"/>
        <v>S</v>
      </c>
      <c r="I266" s="7"/>
      <c r="J266" s="7"/>
      <c r="K266" s="7"/>
      <c r="L266" s="58">
        <v>0.16900000000000001</v>
      </c>
      <c r="M266" s="7" t="str">
        <f t="shared" si="171"/>
        <v>NS</v>
      </c>
      <c r="N266" s="7"/>
      <c r="O266" s="7"/>
      <c r="P266" s="7"/>
      <c r="Q266" s="7">
        <v>0.66</v>
      </c>
      <c r="R266" s="7" t="str">
        <f t="shared" si="172"/>
        <v>S</v>
      </c>
      <c r="S266" s="7"/>
      <c r="T266" s="7"/>
      <c r="U266" s="7"/>
      <c r="V266" s="7">
        <v>0.88300000000000001</v>
      </c>
      <c r="W266" s="7" t="str">
        <f t="shared" si="173"/>
        <v>VG</v>
      </c>
      <c r="AA266" s="7"/>
      <c r="AB266" s="58"/>
      <c r="AC266" s="7"/>
      <c r="AD266" s="7"/>
      <c r="AE266" s="7"/>
      <c r="AF266" s="58"/>
      <c r="AI266" s="7"/>
      <c r="AJ266" s="58"/>
      <c r="AK266" s="7"/>
      <c r="AL266" s="7"/>
      <c r="AM266"/>
      <c r="AN266"/>
      <c r="AS266"/>
      <c r="AT266"/>
      <c r="AU266"/>
      <c r="AV266"/>
      <c r="BK266"/>
      <c r="BL266"/>
      <c r="BM266"/>
      <c r="BN266"/>
    </row>
    <row r="267" spans="1:78" s="50" customFormat="1" x14ac:dyDescent="0.3">
      <c r="A267" s="50">
        <v>14159200</v>
      </c>
      <c r="B267" s="50">
        <v>23773037</v>
      </c>
      <c r="C267" s="50" t="s">
        <v>24</v>
      </c>
      <c r="D267" s="50" t="s">
        <v>77</v>
      </c>
      <c r="F267" s="65">
        <v>1.1000000000000001</v>
      </c>
      <c r="G267" s="51">
        <v>0.63500000000000001</v>
      </c>
      <c r="H267" s="51" t="str">
        <f t="shared" si="170"/>
        <v>S</v>
      </c>
      <c r="I267" s="51"/>
      <c r="J267" s="51"/>
      <c r="K267" s="51"/>
      <c r="L267" s="52">
        <v>-0.10199999999999999</v>
      </c>
      <c r="M267" s="51" t="str">
        <f t="shared" si="171"/>
        <v>S</v>
      </c>
      <c r="N267" s="51"/>
      <c r="O267" s="51"/>
      <c r="P267" s="51"/>
      <c r="Q267" s="51">
        <v>0.57199999999999995</v>
      </c>
      <c r="R267" s="51" t="str">
        <f t="shared" si="172"/>
        <v>G</v>
      </c>
      <c r="S267" s="51"/>
      <c r="T267" s="51"/>
      <c r="U267" s="51"/>
      <c r="V267" s="51">
        <v>0.91300000000000003</v>
      </c>
      <c r="W267" s="51" t="str">
        <f t="shared" si="173"/>
        <v>VG</v>
      </c>
      <c r="X267" s="51"/>
      <c r="Y267" s="51"/>
      <c r="Z267" s="51"/>
      <c r="AA267" s="51"/>
      <c r="AB267" s="52"/>
      <c r="AC267" s="51"/>
      <c r="AD267" s="51"/>
      <c r="AE267" s="51"/>
      <c r="AF267" s="52"/>
      <c r="AG267" s="51"/>
      <c r="AH267" s="51"/>
      <c r="AI267" s="51"/>
      <c r="AJ267" s="52"/>
      <c r="AK267" s="51"/>
      <c r="AL267" s="51"/>
    </row>
    <row r="268" spans="1:78" s="50" customFormat="1" ht="28.8" x14ac:dyDescent="0.3">
      <c r="A268" s="50">
        <v>14159200</v>
      </c>
      <c r="B268" s="50">
        <v>23773037</v>
      </c>
      <c r="C268" s="50" t="s">
        <v>24</v>
      </c>
      <c r="D268" s="68" t="s">
        <v>78</v>
      </c>
      <c r="E268" s="68"/>
      <c r="F268" s="65">
        <v>1.1000000000000001</v>
      </c>
      <c r="G268" s="51">
        <v>0.65</v>
      </c>
      <c r="H268" s="51" t="str">
        <f t="shared" si="170"/>
        <v>S</v>
      </c>
      <c r="I268" s="51"/>
      <c r="J268" s="51"/>
      <c r="K268" s="51"/>
      <c r="L268" s="52">
        <v>-9.6000000000000002E-2</v>
      </c>
      <c r="M268" s="51" t="str">
        <f t="shared" si="171"/>
        <v>G</v>
      </c>
      <c r="N268" s="51"/>
      <c r="O268" s="51"/>
      <c r="P268" s="51"/>
      <c r="Q268" s="51">
        <v>0.56000000000000005</v>
      </c>
      <c r="R268" s="51" t="str">
        <f t="shared" si="172"/>
        <v>G</v>
      </c>
      <c r="S268" s="51"/>
      <c r="T268" s="51"/>
      <c r="U268" s="51"/>
      <c r="V268" s="51">
        <v>0.91300000000000003</v>
      </c>
      <c r="W268" s="51" t="str">
        <f t="shared" si="173"/>
        <v>VG</v>
      </c>
      <c r="X268" s="51"/>
      <c r="Y268" s="51"/>
      <c r="Z268" s="51"/>
      <c r="AA268" s="51"/>
      <c r="AB268" s="52"/>
      <c r="AC268" s="51"/>
      <c r="AD268" s="51"/>
      <c r="AE268" s="51"/>
      <c r="AF268" s="52"/>
      <c r="AG268" s="51"/>
      <c r="AH268" s="51"/>
      <c r="AI268" s="51"/>
      <c r="AJ268" s="52"/>
      <c r="AK268" s="51"/>
      <c r="AL268" s="51"/>
    </row>
    <row r="269" spans="1:78" s="50" customFormat="1" x14ac:dyDescent="0.3">
      <c r="A269" s="50">
        <v>14159200</v>
      </c>
      <c r="B269" s="50">
        <v>23773037</v>
      </c>
      <c r="C269" s="50" t="s">
        <v>24</v>
      </c>
      <c r="D269" s="68" t="s">
        <v>80</v>
      </c>
      <c r="E269" s="68"/>
      <c r="F269" s="65">
        <v>0.6</v>
      </c>
      <c r="G269" s="51">
        <v>0.87</v>
      </c>
      <c r="H269" s="51" t="str">
        <f t="shared" si="170"/>
        <v>VG</v>
      </c>
      <c r="I269" s="51"/>
      <c r="J269" s="51"/>
      <c r="K269" s="51"/>
      <c r="L269" s="52">
        <v>-6.0000000000000001E-3</v>
      </c>
      <c r="M269" s="51" t="str">
        <f t="shared" si="171"/>
        <v>VG</v>
      </c>
      <c r="N269" s="51"/>
      <c r="O269" s="51"/>
      <c r="P269" s="51"/>
      <c r="Q269" s="51">
        <v>0.37</v>
      </c>
      <c r="R269" s="51" t="str">
        <f t="shared" si="172"/>
        <v>VG</v>
      </c>
      <c r="S269" s="51"/>
      <c r="T269" s="51"/>
      <c r="U269" s="51"/>
      <c r="V269" s="51">
        <v>0.91</v>
      </c>
      <c r="W269" s="51" t="str">
        <f t="shared" si="173"/>
        <v>VG</v>
      </c>
      <c r="X269" s="51"/>
      <c r="Y269" s="51"/>
      <c r="Z269" s="51"/>
      <c r="AA269" s="51"/>
      <c r="AB269" s="52"/>
      <c r="AC269" s="51"/>
      <c r="AD269" s="51"/>
      <c r="AE269" s="51"/>
      <c r="AF269" s="52"/>
      <c r="AG269" s="51"/>
      <c r="AH269" s="51"/>
      <c r="AI269" s="51"/>
      <c r="AJ269" s="52"/>
      <c r="AK269" s="51"/>
      <c r="AL269" s="51"/>
    </row>
    <row r="270" spans="1:78" s="50" customFormat="1" x14ac:dyDescent="0.3">
      <c r="A270" s="50">
        <v>14159200</v>
      </c>
      <c r="B270" s="50">
        <v>23773037</v>
      </c>
      <c r="C270" s="50" t="s">
        <v>24</v>
      </c>
      <c r="D270" s="68" t="s">
        <v>81</v>
      </c>
      <c r="E270" s="68"/>
      <c r="F270" s="65">
        <v>0.6</v>
      </c>
      <c r="G270" s="51">
        <v>0.89</v>
      </c>
      <c r="H270" s="51" t="str">
        <f t="shared" si="170"/>
        <v>VG</v>
      </c>
      <c r="I270" s="51"/>
      <c r="J270" s="51"/>
      <c r="K270" s="51"/>
      <c r="L270" s="52">
        <v>-4.4999999999999998E-2</v>
      </c>
      <c r="M270" s="51" t="str">
        <f t="shared" si="171"/>
        <v>VG</v>
      </c>
      <c r="N270" s="51"/>
      <c r="O270" s="51"/>
      <c r="P270" s="51"/>
      <c r="Q270" s="51">
        <v>0.32</v>
      </c>
      <c r="R270" s="51" t="str">
        <f t="shared" si="172"/>
        <v>VG</v>
      </c>
      <c r="S270" s="51"/>
      <c r="T270" s="51"/>
      <c r="U270" s="51"/>
      <c r="V270" s="51">
        <v>0.93</v>
      </c>
      <c r="W270" s="51" t="str">
        <f t="shared" si="173"/>
        <v>VG</v>
      </c>
      <c r="X270" s="51"/>
      <c r="Y270" s="51"/>
      <c r="Z270" s="51"/>
      <c r="AA270" s="51"/>
      <c r="AB270" s="52"/>
      <c r="AC270" s="51"/>
      <c r="AD270" s="51"/>
      <c r="AE270" s="51"/>
      <c r="AF270" s="52"/>
      <c r="AG270" s="51"/>
      <c r="AH270" s="51"/>
      <c r="AI270" s="51"/>
      <c r="AJ270" s="52"/>
      <c r="AK270" s="51"/>
      <c r="AL270" s="51"/>
    </row>
    <row r="271" spans="1:78" s="50" customFormat="1" x14ac:dyDescent="0.3">
      <c r="A271" s="50">
        <v>14159200</v>
      </c>
      <c r="B271" s="50">
        <v>23773037</v>
      </c>
      <c r="C271" s="50" t="s">
        <v>24</v>
      </c>
      <c r="D271" s="68" t="s">
        <v>89</v>
      </c>
      <c r="E271" s="68"/>
      <c r="F271" s="65">
        <v>0.7</v>
      </c>
      <c r="G271" s="51">
        <v>0.87</v>
      </c>
      <c r="H271" s="51" t="str">
        <f t="shared" si="170"/>
        <v>VG</v>
      </c>
      <c r="I271" s="51"/>
      <c r="J271" s="51"/>
      <c r="K271" s="51"/>
      <c r="L271" s="52">
        <v>-6.0999999999999999E-2</v>
      </c>
      <c r="M271" s="51" t="str">
        <f t="shared" si="171"/>
        <v>G</v>
      </c>
      <c r="N271" s="51"/>
      <c r="O271" s="51"/>
      <c r="P271" s="51"/>
      <c r="Q271" s="51">
        <v>0.36</v>
      </c>
      <c r="R271" s="51" t="str">
        <f t="shared" si="172"/>
        <v>VG</v>
      </c>
      <c r="S271" s="51"/>
      <c r="T271" s="51"/>
      <c r="U271" s="51"/>
      <c r="V271" s="51">
        <v>0.93</v>
      </c>
      <c r="W271" s="51" t="str">
        <f t="shared" si="173"/>
        <v>VG</v>
      </c>
      <c r="X271" s="51"/>
      <c r="Y271" s="51"/>
      <c r="Z271" s="51"/>
      <c r="AA271" s="51"/>
      <c r="AB271" s="52"/>
      <c r="AC271" s="51"/>
      <c r="AD271" s="51"/>
      <c r="AE271" s="51"/>
      <c r="AF271" s="52"/>
      <c r="AG271" s="51"/>
      <c r="AH271" s="51"/>
      <c r="AI271" s="51"/>
      <c r="AJ271" s="52"/>
      <c r="AK271" s="51"/>
      <c r="AL271" s="51"/>
    </row>
    <row r="272" spans="1:78" s="50" customFormat="1" ht="16.2" customHeight="1" x14ac:dyDescent="0.3">
      <c r="A272" s="50">
        <v>14159200</v>
      </c>
      <c r="B272" s="50">
        <v>23773037</v>
      </c>
      <c r="C272" s="50" t="s">
        <v>24</v>
      </c>
      <c r="D272" s="68" t="s">
        <v>105</v>
      </c>
      <c r="E272" s="68" t="s">
        <v>104</v>
      </c>
      <c r="F272" s="65">
        <v>0.7</v>
      </c>
      <c r="G272" s="51">
        <v>0.82</v>
      </c>
      <c r="H272" s="51" t="str">
        <f t="shared" si="170"/>
        <v>VG</v>
      </c>
      <c r="I272" s="51"/>
      <c r="J272" s="51"/>
      <c r="K272" s="51"/>
      <c r="L272" s="52">
        <v>-3.3000000000000002E-2</v>
      </c>
      <c r="M272" s="51" t="str">
        <f t="shared" si="171"/>
        <v>VG</v>
      </c>
      <c r="N272" s="51"/>
      <c r="O272" s="51"/>
      <c r="P272" s="51"/>
      <c r="Q272" s="51">
        <v>0.42</v>
      </c>
      <c r="R272" s="51" t="str">
        <f t="shared" si="172"/>
        <v>VG</v>
      </c>
      <c r="S272" s="51"/>
      <c r="T272" s="51"/>
      <c r="U272" s="51"/>
      <c r="V272" s="51">
        <v>0.92</v>
      </c>
      <c r="W272" s="51" t="str">
        <f t="shared" si="173"/>
        <v>VG</v>
      </c>
      <c r="X272" s="51"/>
      <c r="Y272" s="51"/>
      <c r="Z272" s="51"/>
      <c r="AA272" s="51"/>
      <c r="AB272" s="52"/>
      <c r="AC272" s="51"/>
      <c r="AD272" s="51"/>
      <c r="AE272" s="51"/>
      <c r="AF272" s="52"/>
      <c r="AG272" s="51"/>
      <c r="AH272" s="51"/>
      <c r="AI272" s="51"/>
      <c r="AJ272" s="52"/>
      <c r="AK272" s="51"/>
      <c r="AL272" s="51"/>
    </row>
    <row r="273" spans="1:38" s="50" customFormat="1" ht="16.2" customHeight="1" x14ac:dyDescent="0.3">
      <c r="A273" s="50">
        <v>14159200</v>
      </c>
      <c r="B273" s="50">
        <v>23773037</v>
      </c>
      <c r="C273" s="50" t="s">
        <v>24</v>
      </c>
      <c r="D273" s="68" t="s">
        <v>110</v>
      </c>
      <c r="E273" s="68" t="s">
        <v>116</v>
      </c>
      <c r="F273" s="65">
        <v>0.7</v>
      </c>
      <c r="G273" s="51">
        <v>0.84</v>
      </c>
      <c r="H273" s="51" t="str">
        <f t="shared" si="170"/>
        <v>VG</v>
      </c>
      <c r="I273" s="51"/>
      <c r="J273" s="51"/>
      <c r="K273" s="51"/>
      <c r="L273" s="52">
        <v>-1.7000000000000001E-2</v>
      </c>
      <c r="M273" s="51" t="str">
        <f t="shared" si="171"/>
        <v>VG</v>
      </c>
      <c r="N273" s="51"/>
      <c r="O273" s="51"/>
      <c r="P273" s="51"/>
      <c r="Q273" s="51">
        <v>0.4</v>
      </c>
      <c r="R273" s="51" t="str">
        <f t="shared" si="172"/>
        <v>VG</v>
      </c>
      <c r="S273" s="51"/>
      <c r="T273" s="51"/>
      <c r="U273" s="51"/>
      <c r="V273" s="51">
        <v>0.92</v>
      </c>
      <c r="W273" s="51" t="str">
        <f t="shared" si="173"/>
        <v>VG</v>
      </c>
      <c r="X273" s="51"/>
      <c r="Y273" s="51"/>
      <c r="Z273" s="51"/>
      <c r="AA273" s="51"/>
      <c r="AB273" s="52"/>
      <c r="AC273" s="51"/>
      <c r="AD273" s="51"/>
      <c r="AE273" s="51"/>
      <c r="AF273" s="52"/>
      <c r="AG273" s="51"/>
      <c r="AH273" s="51"/>
      <c r="AI273" s="51"/>
      <c r="AJ273" s="52"/>
      <c r="AK273" s="51"/>
      <c r="AL273" s="51"/>
    </row>
    <row r="274" spans="1:38" s="50" customFormat="1" ht="16.2" customHeight="1" x14ac:dyDescent="0.3">
      <c r="A274" s="50">
        <v>14159200</v>
      </c>
      <c r="B274" s="50">
        <v>23773037</v>
      </c>
      <c r="C274" s="50" t="s">
        <v>24</v>
      </c>
      <c r="D274" s="68" t="s">
        <v>121</v>
      </c>
      <c r="E274" s="68" t="s">
        <v>126</v>
      </c>
      <c r="F274" s="65">
        <v>0.6</v>
      </c>
      <c r="G274" s="51">
        <v>0.89</v>
      </c>
      <c r="H274" s="51" t="str">
        <f t="shared" si="170"/>
        <v>VG</v>
      </c>
      <c r="I274" s="51"/>
      <c r="J274" s="51"/>
      <c r="K274" s="51"/>
      <c r="L274" s="52">
        <v>3.6999999999999998E-2</v>
      </c>
      <c r="M274" s="51" t="str">
        <f t="shared" si="171"/>
        <v>VG</v>
      </c>
      <c r="N274" s="51"/>
      <c r="O274" s="51"/>
      <c r="P274" s="51"/>
      <c r="Q274" s="51">
        <v>0.33</v>
      </c>
      <c r="R274" s="51" t="str">
        <f t="shared" si="172"/>
        <v>VG</v>
      </c>
      <c r="S274" s="51"/>
      <c r="T274" s="51"/>
      <c r="U274" s="51"/>
      <c r="V274" s="51">
        <v>0.92</v>
      </c>
      <c r="W274" s="51" t="str">
        <f t="shared" si="173"/>
        <v>VG</v>
      </c>
      <c r="X274" s="51"/>
      <c r="Y274" s="51"/>
      <c r="Z274" s="51"/>
      <c r="AA274" s="51"/>
      <c r="AB274" s="52"/>
      <c r="AC274" s="51"/>
      <c r="AD274" s="51"/>
      <c r="AE274" s="51"/>
      <c r="AF274" s="52"/>
      <c r="AG274" s="51"/>
      <c r="AH274" s="51"/>
      <c r="AI274" s="51"/>
      <c r="AJ274" s="52"/>
      <c r="AK274" s="51"/>
      <c r="AL274" s="51"/>
    </row>
    <row r="275" spans="1:38" s="50" customFormat="1" ht="16.2" customHeight="1" x14ac:dyDescent="0.3">
      <c r="A275" s="50">
        <v>14159200</v>
      </c>
      <c r="B275" s="50">
        <v>23773037</v>
      </c>
      <c r="C275" s="50" t="s">
        <v>24</v>
      </c>
      <c r="D275" s="68" t="s">
        <v>133</v>
      </c>
      <c r="E275" s="68" t="s">
        <v>126</v>
      </c>
      <c r="F275" s="65">
        <v>0.6</v>
      </c>
      <c r="G275" s="51">
        <v>0.89</v>
      </c>
      <c r="H275" s="51" t="str">
        <f t="shared" si="170"/>
        <v>VG</v>
      </c>
      <c r="I275" s="51"/>
      <c r="J275" s="51"/>
      <c r="K275" s="51"/>
      <c r="L275" s="52">
        <v>3.6999999999999998E-2</v>
      </c>
      <c r="M275" s="51" t="str">
        <f t="shared" si="171"/>
        <v>VG</v>
      </c>
      <c r="N275" s="51"/>
      <c r="O275" s="51"/>
      <c r="P275" s="51"/>
      <c r="Q275" s="51">
        <v>0.33</v>
      </c>
      <c r="R275" s="51" t="str">
        <f t="shared" si="172"/>
        <v>VG</v>
      </c>
      <c r="S275" s="51"/>
      <c r="T275" s="51"/>
      <c r="U275" s="51"/>
      <c r="V275" s="51">
        <v>0.92</v>
      </c>
      <c r="W275" s="51" t="str">
        <f t="shared" si="173"/>
        <v>VG</v>
      </c>
      <c r="X275" s="51"/>
      <c r="Y275" s="51"/>
      <c r="Z275" s="51"/>
      <c r="AA275" s="51"/>
      <c r="AB275" s="52"/>
      <c r="AC275" s="51"/>
      <c r="AD275" s="51"/>
      <c r="AE275" s="51"/>
      <c r="AF275" s="52"/>
      <c r="AG275" s="51"/>
      <c r="AH275" s="51"/>
      <c r="AI275" s="51"/>
      <c r="AJ275" s="52"/>
      <c r="AK275" s="51"/>
      <c r="AL275" s="51"/>
    </row>
    <row r="276" spans="1:38" s="50" customFormat="1" ht="16.2" customHeight="1" x14ac:dyDescent="0.3">
      <c r="A276" s="50">
        <v>14159200</v>
      </c>
      <c r="B276" s="50">
        <v>23773037</v>
      </c>
      <c r="C276" s="50" t="s">
        <v>24</v>
      </c>
      <c r="D276" s="68" t="s">
        <v>147</v>
      </c>
      <c r="E276" s="68" t="s">
        <v>151</v>
      </c>
      <c r="F276" s="65">
        <v>0.9</v>
      </c>
      <c r="G276" s="51">
        <v>0.79</v>
      </c>
      <c r="H276" s="51" t="str">
        <f t="shared" si="170"/>
        <v>G</v>
      </c>
      <c r="I276" s="51"/>
      <c r="J276" s="51"/>
      <c r="K276" s="51"/>
      <c r="L276" s="52">
        <v>-0.10100000000000001</v>
      </c>
      <c r="M276" s="51" t="str">
        <f t="shared" si="171"/>
        <v>S</v>
      </c>
      <c r="N276" s="51"/>
      <c r="O276" s="51"/>
      <c r="P276" s="51"/>
      <c r="Q276" s="51">
        <v>0.44</v>
      </c>
      <c r="R276" s="51" t="str">
        <f t="shared" si="172"/>
        <v>VG</v>
      </c>
      <c r="S276" s="51"/>
      <c r="T276" s="51"/>
      <c r="U276" s="51"/>
      <c r="V276" s="51">
        <v>0.92</v>
      </c>
      <c r="W276" s="51" t="str">
        <f t="shared" si="173"/>
        <v>VG</v>
      </c>
      <c r="X276" s="51"/>
      <c r="Y276" s="51"/>
      <c r="Z276" s="51"/>
      <c r="AA276" s="51"/>
      <c r="AB276" s="52"/>
      <c r="AC276" s="51"/>
      <c r="AD276" s="51"/>
      <c r="AE276" s="51"/>
      <c r="AF276" s="52"/>
      <c r="AG276" s="51"/>
      <c r="AH276" s="51"/>
      <c r="AI276" s="51"/>
      <c r="AJ276" s="52"/>
      <c r="AK276" s="51"/>
      <c r="AL276" s="51"/>
    </row>
    <row r="277" spans="1:38" s="50" customFormat="1" ht="16.2" customHeight="1" x14ac:dyDescent="0.3">
      <c r="A277" s="50">
        <v>14159200</v>
      </c>
      <c r="B277" s="50">
        <v>23773037</v>
      </c>
      <c r="C277" s="50" t="s">
        <v>24</v>
      </c>
      <c r="D277" s="68" t="s">
        <v>207</v>
      </c>
      <c r="E277" s="68" t="s">
        <v>151</v>
      </c>
      <c r="F277" s="65">
        <v>0.9</v>
      </c>
      <c r="G277" s="51">
        <v>0.8</v>
      </c>
      <c r="H277" s="51" t="str">
        <f t="shared" si="170"/>
        <v>G</v>
      </c>
      <c r="I277" s="51"/>
      <c r="J277" s="51"/>
      <c r="K277" s="51"/>
      <c r="L277" s="52">
        <v>-0.10100000000000001</v>
      </c>
      <c r="M277" s="51" t="str">
        <f t="shared" si="171"/>
        <v>S</v>
      </c>
      <c r="N277" s="51"/>
      <c r="O277" s="51"/>
      <c r="P277" s="51"/>
      <c r="Q277" s="51">
        <v>0.43</v>
      </c>
      <c r="R277" s="51" t="str">
        <f t="shared" si="172"/>
        <v>VG</v>
      </c>
      <c r="S277" s="51"/>
      <c r="T277" s="51"/>
      <c r="U277" s="51"/>
      <c r="V277" s="51">
        <v>0.92</v>
      </c>
      <c r="W277" s="51" t="str">
        <f t="shared" si="173"/>
        <v>VG</v>
      </c>
      <c r="X277" s="51"/>
      <c r="Y277" s="51"/>
      <c r="Z277" s="51"/>
      <c r="AA277" s="51"/>
      <c r="AB277" s="52"/>
      <c r="AC277" s="51"/>
      <c r="AD277" s="51"/>
      <c r="AE277" s="51"/>
      <c r="AF277" s="52"/>
      <c r="AG277" s="51"/>
      <c r="AH277" s="51"/>
      <c r="AI277" s="51"/>
      <c r="AJ277" s="52"/>
      <c r="AK277" s="51"/>
      <c r="AL277" s="51"/>
    </row>
    <row r="278" spans="1:38" s="50" customFormat="1" ht="16.2" customHeight="1" x14ac:dyDescent="0.3">
      <c r="A278" s="50">
        <v>14159200</v>
      </c>
      <c r="B278" s="50">
        <v>23773037</v>
      </c>
      <c r="C278" s="50" t="s">
        <v>24</v>
      </c>
      <c r="D278" s="68" t="s">
        <v>212</v>
      </c>
      <c r="E278" s="68" t="s">
        <v>151</v>
      </c>
      <c r="F278" s="65">
        <v>0.9</v>
      </c>
      <c r="G278" s="51">
        <v>0.8</v>
      </c>
      <c r="H278" s="51" t="str">
        <f t="shared" si="170"/>
        <v>G</v>
      </c>
      <c r="I278" s="51"/>
      <c r="J278" s="51"/>
      <c r="K278" s="51"/>
      <c r="L278" s="52">
        <v>-0.1</v>
      </c>
      <c r="M278" s="51" t="str">
        <f t="shared" si="171"/>
        <v>S</v>
      </c>
      <c r="N278" s="51"/>
      <c r="O278" s="51"/>
      <c r="P278" s="51"/>
      <c r="Q278" s="51">
        <v>0.42</v>
      </c>
      <c r="R278" s="51" t="str">
        <f t="shared" si="172"/>
        <v>VG</v>
      </c>
      <c r="S278" s="51"/>
      <c r="T278" s="51"/>
      <c r="U278" s="51"/>
      <c r="V278" s="51">
        <v>0.92</v>
      </c>
      <c r="W278" s="51" t="str">
        <f t="shared" si="173"/>
        <v>VG</v>
      </c>
      <c r="X278" s="51"/>
      <c r="Y278" s="51"/>
      <c r="Z278" s="51"/>
      <c r="AA278" s="51"/>
      <c r="AB278" s="52"/>
      <c r="AC278" s="51"/>
      <c r="AD278" s="51"/>
      <c r="AE278" s="51"/>
      <c r="AF278" s="52"/>
      <c r="AG278" s="51"/>
      <c r="AH278" s="51"/>
      <c r="AI278" s="51"/>
      <c r="AJ278" s="52"/>
      <c r="AK278" s="51"/>
      <c r="AL278" s="51"/>
    </row>
    <row r="279" spans="1:38" s="50" customFormat="1" ht="16.2" customHeight="1" x14ac:dyDescent="0.3">
      <c r="A279" s="50">
        <v>14159200</v>
      </c>
      <c r="B279" s="50">
        <v>23773037</v>
      </c>
      <c r="C279" s="50" t="s">
        <v>24</v>
      </c>
      <c r="D279" s="68" t="s">
        <v>338</v>
      </c>
      <c r="E279" s="68" t="s">
        <v>339</v>
      </c>
      <c r="F279" s="65">
        <v>0.7</v>
      </c>
      <c r="G279" s="51">
        <v>0.91</v>
      </c>
      <c r="H279" s="51" t="str">
        <f t="shared" si="170"/>
        <v>VG</v>
      </c>
      <c r="I279" s="51"/>
      <c r="J279" s="51"/>
      <c r="K279" s="51"/>
      <c r="L279" s="52">
        <v>-8.1000000000000003E-2</v>
      </c>
      <c r="M279" s="51" t="str">
        <f t="shared" si="171"/>
        <v>G</v>
      </c>
      <c r="N279" s="51"/>
      <c r="O279" s="51"/>
      <c r="P279" s="51"/>
      <c r="Q279" s="51">
        <v>0.28999999999999998</v>
      </c>
      <c r="R279" s="51" t="str">
        <f t="shared" si="172"/>
        <v>VG</v>
      </c>
      <c r="S279" s="51"/>
      <c r="T279" s="51"/>
      <c r="U279" s="51"/>
      <c r="V279" s="51">
        <v>0.96799999999999997</v>
      </c>
      <c r="W279" s="51" t="str">
        <f t="shared" si="173"/>
        <v>VG</v>
      </c>
      <c r="X279" s="51"/>
      <c r="Y279" s="51"/>
      <c r="Z279" s="51"/>
      <c r="AA279" s="51"/>
      <c r="AB279" s="52"/>
      <c r="AC279" s="51"/>
      <c r="AD279" s="51"/>
      <c r="AE279" s="51"/>
      <c r="AF279" s="52"/>
      <c r="AG279" s="51"/>
      <c r="AH279" s="51"/>
      <c r="AI279" s="51"/>
      <c r="AJ279" s="52"/>
      <c r="AK279" s="51"/>
      <c r="AL279" s="51"/>
    </row>
    <row r="280" spans="1:38" s="50" customFormat="1" ht="16.2" customHeight="1" x14ac:dyDescent="0.3">
      <c r="A280" s="50">
        <v>14159200</v>
      </c>
      <c r="B280" s="50">
        <v>23773037</v>
      </c>
      <c r="C280" s="50" t="s">
        <v>24</v>
      </c>
      <c r="D280" s="68" t="s">
        <v>340</v>
      </c>
      <c r="E280" s="68" t="s">
        <v>341</v>
      </c>
      <c r="F280" s="65">
        <v>0.9</v>
      </c>
      <c r="G280" s="51">
        <v>0.8</v>
      </c>
      <c r="H280" s="51" t="str">
        <f t="shared" si="170"/>
        <v>G</v>
      </c>
      <c r="I280" s="51"/>
      <c r="J280" s="51"/>
      <c r="K280" s="51"/>
      <c r="L280" s="52">
        <v>-9.9000000000000005E-2</v>
      </c>
      <c r="M280" s="51" t="str">
        <f t="shared" si="171"/>
        <v>G</v>
      </c>
      <c r="N280" s="51"/>
      <c r="O280" s="51"/>
      <c r="P280" s="51"/>
      <c r="Q280" s="51">
        <v>0.42</v>
      </c>
      <c r="R280" s="51" t="str">
        <f t="shared" si="172"/>
        <v>VG</v>
      </c>
      <c r="S280" s="51"/>
      <c r="T280" s="51"/>
      <c r="U280" s="51"/>
      <c r="V280" s="51">
        <v>0.92</v>
      </c>
      <c r="W280" s="51" t="str">
        <f t="shared" si="173"/>
        <v>VG</v>
      </c>
      <c r="X280" s="51"/>
      <c r="Y280" s="51"/>
      <c r="Z280" s="51"/>
      <c r="AA280" s="51"/>
      <c r="AB280" s="52"/>
      <c r="AC280" s="51"/>
      <c r="AD280" s="51"/>
      <c r="AE280" s="51"/>
      <c r="AF280" s="52"/>
      <c r="AG280" s="51"/>
      <c r="AH280" s="51"/>
      <c r="AI280" s="51"/>
      <c r="AJ280" s="52"/>
      <c r="AK280" s="51"/>
      <c r="AL280" s="51"/>
    </row>
    <row r="281" spans="1:38" s="50" customFormat="1" ht="16.2" customHeight="1" x14ac:dyDescent="0.3">
      <c r="A281" s="50">
        <v>14159200</v>
      </c>
      <c r="B281" s="50">
        <v>23773037</v>
      </c>
      <c r="C281" s="50" t="s">
        <v>24</v>
      </c>
      <c r="D281" s="68" t="s">
        <v>342</v>
      </c>
      <c r="E281" s="68" t="s">
        <v>343</v>
      </c>
      <c r="F281" s="65">
        <v>0.9</v>
      </c>
      <c r="G281" s="51">
        <v>0.81</v>
      </c>
      <c r="H281" s="51" t="str">
        <f t="shared" si="170"/>
        <v>VG</v>
      </c>
      <c r="I281" s="51"/>
      <c r="J281" s="51"/>
      <c r="K281" s="51"/>
      <c r="L281" s="52">
        <v>-9.8000000000000004E-2</v>
      </c>
      <c r="M281" s="51" t="str">
        <f t="shared" si="171"/>
        <v>G</v>
      </c>
      <c r="N281" s="51"/>
      <c r="O281" s="51"/>
      <c r="P281" s="51"/>
      <c r="Q281" s="51">
        <v>0.42</v>
      </c>
      <c r="R281" s="51" t="str">
        <f t="shared" si="172"/>
        <v>VG</v>
      </c>
      <c r="S281" s="51"/>
      <c r="T281" s="51"/>
      <c r="U281" s="51"/>
      <c r="V281" s="51">
        <v>0.92</v>
      </c>
      <c r="W281" s="51" t="str">
        <f t="shared" si="173"/>
        <v>VG</v>
      </c>
      <c r="X281" s="51"/>
      <c r="Y281" s="51"/>
      <c r="Z281" s="51"/>
      <c r="AA281" s="51"/>
      <c r="AB281" s="52"/>
      <c r="AC281" s="51"/>
      <c r="AD281" s="51"/>
      <c r="AE281" s="51"/>
      <c r="AF281" s="52"/>
      <c r="AG281" s="51"/>
      <c r="AH281" s="51"/>
      <c r="AI281" s="51"/>
      <c r="AJ281" s="52"/>
      <c r="AK281" s="51"/>
      <c r="AL281" s="51"/>
    </row>
    <row r="282" spans="1:38" customFormat="1" x14ac:dyDescent="0.3">
      <c r="F282" s="122"/>
      <c r="G282" s="7"/>
      <c r="H282" s="7"/>
      <c r="I282" s="7"/>
      <c r="J282" s="7"/>
      <c r="K282" s="7"/>
      <c r="L282" s="5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58"/>
      <c r="AC282" s="7"/>
      <c r="AD282" s="7"/>
      <c r="AE282" s="7"/>
      <c r="AF282" s="58"/>
      <c r="AG282" s="7"/>
      <c r="AH282" s="7"/>
      <c r="AI282" s="7"/>
      <c r="AJ282" s="58"/>
      <c r="AK282" s="7"/>
      <c r="AL282" s="7"/>
    </row>
    <row r="283" spans="1:38" s="50" customFormat="1" x14ac:dyDescent="0.3">
      <c r="A283" s="50">
        <v>14159500</v>
      </c>
      <c r="B283" s="50">
        <v>23773009</v>
      </c>
      <c r="C283" s="50" t="s">
        <v>4</v>
      </c>
      <c r="D283" s="50" t="s">
        <v>71</v>
      </c>
      <c r="F283" s="65">
        <v>0.13</v>
      </c>
      <c r="G283" s="51">
        <v>0.59299999999999997</v>
      </c>
      <c r="H283" s="51" t="str">
        <f t="shared" ref="H283:H303" si="174">IF(G283&gt;0.8,"VG",IF(G283&gt;0.7,"G",IF(G283&gt;0.45,"S","NS")))</f>
        <v>S</v>
      </c>
      <c r="I283" s="51"/>
      <c r="J283" s="51"/>
      <c r="K283" s="51"/>
      <c r="L283" s="52">
        <v>-1.4999999999999999E-2</v>
      </c>
      <c r="M283" s="51" t="str">
        <f t="shared" ref="M283:M303" si="175">IF(ABS(L283)&lt;5%,"VG",IF(ABS(L283)&lt;10%,"G",IF(ABS(L283)&lt;15%,"S","NS")))</f>
        <v>VG</v>
      </c>
      <c r="N283" s="51"/>
      <c r="O283" s="51"/>
      <c r="P283" s="51"/>
      <c r="Q283" s="51">
        <v>0.63700000000000001</v>
      </c>
      <c r="R283" s="51" t="str">
        <f t="shared" ref="R283:R303" si="176">IF(Q283&lt;=0.5,"VG",IF(Q283&lt;=0.6,"G",IF(Q283&lt;=0.7,"S","NS")))</f>
        <v>S</v>
      </c>
      <c r="S283" s="51"/>
      <c r="T283" s="51"/>
      <c r="U283" s="51"/>
      <c r="V283" s="51">
        <v>0.65</v>
      </c>
      <c r="W283" s="51" t="str">
        <f t="shared" ref="W283:W303" si="177">IF(V283&gt;0.85,"VG",IF(V283&gt;0.75,"G",IF(V283&gt;0.6,"S","NS")))</f>
        <v>S</v>
      </c>
      <c r="X283" s="51"/>
      <c r="Y283" s="51"/>
      <c r="Z283" s="51"/>
      <c r="AA283" s="51"/>
      <c r="AB283" s="52"/>
      <c r="AC283" s="51"/>
      <c r="AD283" s="51"/>
      <c r="AE283" s="51"/>
      <c r="AF283" s="52"/>
      <c r="AG283" s="51"/>
      <c r="AH283" s="51"/>
      <c r="AI283" s="51"/>
      <c r="AJ283" s="52"/>
      <c r="AK283" s="51"/>
      <c r="AL283" s="51"/>
    </row>
    <row r="284" spans="1:38" s="50" customFormat="1" x14ac:dyDescent="0.3">
      <c r="A284" s="50">
        <v>14159500</v>
      </c>
      <c r="B284" s="50">
        <v>23773009</v>
      </c>
      <c r="C284" s="50" t="s">
        <v>4</v>
      </c>
      <c r="D284" s="50" t="s">
        <v>75</v>
      </c>
      <c r="F284" s="65">
        <v>1.6</v>
      </c>
      <c r="G284" s="51">
        <v>0.61</v>
      </c>
      <c r="H284" s="51" t="str">
        <f t="shared" si="174"/>
        <v>S</v>
      </c>
      <c r="I284" s="51"/>
      <c r="J284" s="51"/>
      <c r="K284" s="51"/>
      <c r="L284" s="52">
        <v>-3.5000000000000003E-2</v>
      </c>
      <c r="M284" s="51" t="str">
        <f t="shared" si="175"/>
        <v>VG</v>
      </c>
      <c r="N284" s="51"/>
      <c r="O284" s="51"/>
      <c r="P284" s="51"/>
      <c r="Q284" s="51">
        <v>0.62</v>
      </c>
      <c r="R284" s="51" t="str">
        <f t="shared" si="176"/>
        <v>S</v>
      </c>
      <c r="S284" s="51"/>
      <c r="T284" s="51"/>
      <c r="U284" s="51"/>
      <c r="V284" s="51">
        <v>0.68</v>
      </c>
      <c r="W284" s="51" t="str">
        <f t="shared" si="177"/>
        <v>S</v>
      </c>
      <c r="X284" s="51"/>
      <c r="Y284" s="51"/>
      <c r="Z284" s="51"/>
      <c r="AA284" s="51"/>
      <c r="AB284" s="52"/>
      <c r="AC284" s="51"/>
      <c r="AD284" s="51"/>
      <c r="AE284" s="51"/>
      <c r="AF284" s="52"/>
      <c r="AG284" s="51"/>
      <c r="AH284" s="51"/>
      <c r="AI284" s="51"/>
      <c r="AJ284" s="52"/>
      <c r="AK284" s="51"/>
      <c r="AL284" s="51"/>
    </row>
    <row r="285" spans="1:38" s="50" customFormat="1" x14ac:dyDescent="0.3">
      <c r="A285" s="50">
        <v>14159500</v>
      </c>
      <c r="B285" s="50">
        <v>23773009</v>
      </c>
      <c r="C285" s="50" t="s">
        <v>4</v>
      </c>
      <c r="D285" s="50" t="s">
        <v>77</v>
      </c>
      <c r="F285" s="65">
        <v>1.6</v>
      </c>
      <c r="G285" s="51">
        <v>0.61</v>
      </c>
      <c r="H285" s="51" t="str">
        <f t="shared" si="174"/>
        <v>S</v>
      </c>
      <c r="I285" s="51"/>
      <c r="J285" s="51"/>
      <c r="K285" s="51"/>
      <c r="L285" s="52">
        <v>-3.2000000000000001E-2</v>
      </c>
      <c r="M285" s="51" t="str">
        <f t="shared" si="175"/>
        <v>VG</v>
      </c>
      <c r="N285" s="51"/>
      <c r="O285" s="51"/>
      <c r="P285" s="51"/>
      <c r="Q285" s="51">
        <v>0.62</v>
      </c>
      <c r="R285" s="51" t="str">
        <f t="shared" si="176"/>
        <v>S</v>
      </c>
      <c r="S285" s="51"/>
      <c r="T285" s="51"/>
      <c r="U285" s="51"/>
      <c r="V285" s="51">
        <v>0.69</v>
      </c>
      <c r="W285" s="51" t="str">
        <f t="shared" si="177"/>
        <v>S</v>
      </c>
      <c r="X285" s="51"/>
      <c r="Y285" s="51"/>
      <c r="Z285" s="51"/>
      <c r="AA285" s="51"/>
      <c r="AB285" s="52"/>
      <c r="AC285" s="51"/>
      <c r="AD285" s="51"/>
      <c r="AE285" s="51"/>
      <c r="AF285" s="52"/>
      <c r="AG285" s="51"/>
      <c r="AH285" s="51"/>
      <c r="AI285" s="51"/>
      <c r="AJ285" s="52"/>
      <c r="AK285" s="51"/>
      <c r="AL285" s="51"/>
    </row>
    <row r="286" spans="1:38" s="50" customFormat="1" ht="28.8" x14ac:dyDescent="0.3">
      <c r="A286" s="50">
        <v>14159500</v>
      </c>
      <c r="B286" s="50">
        <v>23773009</v>
      </c>
      <c r="C286" s="50" t="s">
        <v>4</v>
      </c>
      <c r="D286" s="68" t="s">
        <v>78</v>
      </c>
      <c r="E286" s="68"/>
      <c r="F286" s="65">
        <v>1.6</v>
      </c>
      <c r="G286" s="51">
        <v>0.61</v>
      </c>
      <c r="H286" s="51" t="str">
        <f t="shared" si="174"/>
        <v>S</v>
      </c>
      <c r="I286" s="51"/>
      <c r="J286" s="51"/>
      <c r="K286" s="51"/>
      <c r="L286" s="52">
        <v>-1.2999999999999999E-2</v>
      </c>
      <c r="M286" s="51" t="str">
        <f t="shared" si="175"/>
        <v>VG</v>
      </c>
      <c r="N286" s="51"/>
      <c r="O286" s="51"/>
      <c r="P286" s="51"/>
      <c r="Q286" s="51">
        <v>0.62</v>
      </c>
      <c r="R286" s="51" t="str">
        <f t="shared" si="176"/>
        <v>S</v>
      </c>
      <c r="S286" s="51"/>
      <c r="T286" s="51"/>
      <c r="U286" s="51"/>
      <c r="V286" s="51">
        <v>0.67</v>
      </c>
      <c r="W286" s="51" t="str">
        <f t="shared" si="177"/>
        <v>S</v>
      </c>
      <c r="X286" s="51"/>
      <c r="Y286" s="51"/>
      <c r="Z286" s="51"/>
      <c r="AA286" s="51"/>
      <c r="AB286" s="52"/>
      <c r="AC286" s="51"/>
      <c r="AD286" s="51"/>
      <c r="AE286" s="51"/>
      <c r="AF286" s="52"/>
      <c r="AG286" s="51"/>
      <c r="AH286" s="51"/>
      <c r="AI286" s="51"/>
      <c r="AJ286" s="52"/>
      <c r="AK286" s="51"/>
      <c r="AL286" s="51"/>
    </row>
    <row r="287" spans="1:38" s="50" customFormat="1" x14ac:dyDescent="0.3">
      <c r="A287" s="50">
        <v>14159500</v>
      </c>
      <c r="B287" s="50">
        <v>23773009</v>
      </c>
      <c r="C287" s="50" t="s">
        <v>4</v>
      </c>
      <c r="D287" s="68" t="s">
        <v>80</v>
      </c>
      <c r="E287" s="68"/>
      <c r="F287" s="65">
        <v>1.8</v>
      </c>
      <c r="G287" s="51">
        <v>0.61</v>
      </c>
      <c r="H287" s="51" t="str">
        <f t="shared" si="174"/>
        <v>S</v>
      </c>
      <c r="I287" s="51"/>
      <c r="J287" s="51"/>
      <c r="K287" s="51"/>
      <c r="L287" s="52">
        <v>7.1999999999999995E-2</v>
      </c>
      <c r="M287" s="51" t="str">
        <f t="shared" si="175"/>
        <v>G</v>
      </c>
      <c r="N287" s="51"/>
      <c r="O287" s="51"/>
      <c r="P287" s="51"/>
      <c r="Q287" s="51">
        <v>0.62</v>
      </c>
      <c r="R287" s="51" t="str">
        <f t="shared" si="176"/>
        <v>S</v>
      </c>
      <c r="S287" s="51"/>
      <c r="T287" s="51"/>
      <c r="U287" s="51"/>
      <c r="V287" s="51">
        <v>0.66</v>
      </c>
      <c r="W287" s="51" t="str">
        <f t="shared" si="177"/>
        <v>S</v>
      </c>
      <c r="X287" s="51"/>
      <c r="Y287" s="51"/>
      <c r="Z287" s="51"/>
      <c r="AA287" s="51"/>
      <c r="AB287" s="52"/>
      <c r="AC287" s="51"/>
      <c r="AD287" s="51"/>
      <c r="AE287" s="51"/>
      <c r="AF287" s="52"/>
      <c r="AG287" s="51"/>
      <c r="AH287" s="51"/>
      <c r="AI287" s="51"/>
      <c r="AJ287" s="52"/>
      <c r="AK287" s="51"/>
      <c r="AL287" s="51"/>
    </row>
    <row r="288" spans="1:38" s="50" customFormat="1" x14ac:dyDescent="0.3">
      <c r="A288" s="50">
        <v>14159500</v>
      </c>
      <c r="B288" s="50">
        <v>23773009</v>
      </c>
      <c r="C288" s="50" t="s">
        <v>4</v>
      </c>
      <c r="D288" s="68" t="s">
        <v>81</v>
      </c>
      <c r="E288" s="68"/>
      <c r="F288" s="65">
        <v>1.6</v>
      </c>
      <c r="G288" s="51">
        <v>0.64</v>
      </c>
      <c r="H288" s="51" t="str">
        <f t="shared" si="174"/>
        <v>S</v>
      </c>
      <c r="I288" s="51"/>
      <c r="J288" s="51"/>
      <c r="K288" s="51"/>
      <c r="L288" s="52">
        <v>0.09</v>
      </c>
      <c r="M288" s="51" t="str">
        <f t="shared" si="175"/>
        <v>G</v>
      </c>
      <c r="N288" s="51"/>
      <c r="O288" s="51"/>
      <c r="P288" s="51"/>
      <c r="Q288" s="51">
        <v>0.57999999999999996</v>
      </c>
      <c r="R288" s="51" t="str">
        <f t="shared" si="176"/>
        <v>G</v>
      </c>
      <c r="S288" s="51"/>
      <c r="T288" s="51"/>
      <c r="U288" s="51"/>
      <c r="V288" s="51">
        <v>0.69</v>
      </c>
      <c r="W288" s="51" t="str">
        <f t="shared" si="177"/>
        <v>S</v>
      </c>
      <c r="X288" s="51"/>
      <c r="Y288" s="51"/>
      <c r="Z288" s="51"/>
      <c r="AA288" s="51"/>
      <c r="AB288" s="52"/>
      <c r="AC288" s="51"/>
      <c r="AD288" s="51"/>
      <c r="AE288" s="51"/>
      <c r="AF288" s="52"/>
      <c r="AG288" s="51"/>
      <c r="AH288" s="51"/>
      <c r="AI288" s="51"/>
      <c r="AJ288" s="52"/>
      <c r="AK288" s="51"/>
      <c r="AL288" s="51"/>
    </row>
    <row r="289" spans="1:38" s="34" customFormat="1" x14ac:dyDescent="0.3">
      <c r="A289" s="34">
        <v>14159500</v>
      </c>
      <c r="B289" s="34">
        <v>23773009</v>
      </c>
      <c r="C289" s="34" t="s">
        <v>4</v>
      </c>
      <c r="D289" s="90" t="s">
        <v>89</v>
      </c>
      <c r="E289" s="90"/>
      <c r="F289" s="86">
        <v>1.7</v>
      </c>
      <c r="G289" s="36">
        <v>0.65</v>
      </c>
      <c r="H289" s="36" t="str">
        <f t="shared" si="174"/>
        <v>S</v>
      </c>
      <c r="I289" s="36"/>
      <c r="J289" s="36"/>
      <c r="K289" s="36"/>
      <c r="L289" s="37">
        <v>5.6000000000000001E-2</v>
      </c>
      <c r="M289" s="36" t="str">
        <f t="shared" si="175"/>
        <v>G</v>
      </c>
      <c r="N289" s="36"/>
      <c r="O289" s="36"/>
      <c r="P289" s="36"/>
      <c r="Q289" s="36">
        <v>0.59</v>
      </c>
      <c r="R289" s="36" t="str">
        <f t="shared" si="176"/>
        <v>G</v>
      </c>
      <c r="S289" s="36"/>
      <c r="T289" s="36"/>
      <c r="U289" s="36"/>
      <c r="V289" s="36">
        <v>0.68</v>
      </c>
      <c r="W289" s="36" t="str">
        <f t="shared" si="177"/>
        <v>S</v>
      </c>
      <c r="X289" s="36"/>
      <c r="Y289" s="36"/>
      <c r="Z289" s="36"/>
      <c r="AA289" s="36"/>
      <c r="AB289" s="37"/>
      <c r="AC289" s="36"/>
      <c r="AD289" s="36"/>
      <c r="AE289" s="36"/>
      <c r="AF289" s="37"/>
      <c r="AG289" s="36"/>
      <c r="AH289" s="36"/>
      <c r="AI289" s="36"/>
      <c r="AJ289" s="37"/>
      <c r="AK289" s="36"/>
      <c r="AL289" s="36"/>
    </row>
    <row r="290" spans="1:38" s="34" customFormat="1" x14ac:dyDescent="0.3">
      <c r="A290" s="34">
        <v>14159500</v>
      </c>
      <c r="B290" s="34">
        <v>23773009</v>
      </c>
      <c r="C290" s="34" t="s">
        <v>4</v>
      </c>
      <c r="D290" s="90" t="s">
        <v>91</v>
      </c>
      <c r="E290" s="90"/>
      <c r="F290" s="86">
        <v>1.7</v>
      </c>
      <c r="G290" s="36">
        <v>0.64</v>
      </c>
      <c r="H290" s="36" t="str">
        <f t="shared" si="174"/>
        <v>S</v>
      </c>
      <c r="I290" s="36"/>
      <c r="J290" s="36"/>
      <c r="K290" s="36"/>
      <c r="L290" s="37">
        <v>5.6000000000000001E-2</v>
      </c>
      <c r="M290" s="36" t="str">
        <f t="shared" si="175"/>
        <v>G</v>
      </c>
      <c r="N290" s="36"/>
      <c r="O290" s="36"/>
      <c r="P290" s="36"/>
      <c r="Q290" s="36">
        <v>0.59</v>
      </c>
      <c r="R290" s="36" t="str">
        <f t="shared" si="176"/>
        <v>G</v>
      </c>
      <c r="S290" s="36"/>
      <c r="T290" s="36"/>
      <c r="U290" s="36"/>
      <c r="V290" s="36">
        <v>0.68</v>
      </c>
      <c r="W290" s="36" t="str">
        <f t="shared" si="177"/>
        <v>S</v>
      </c>
      <c r="X290" s="36"/>
      <c r="Y290" s="36"/>
      <c r="Z290" s="36"/>
      <c r="AA290" s="36"/>
      <c r="AB290" s="37"/>
      <c r="AC290" s="36"/>
      <c r="AD290" s="36"/>
      <c r="AE290" s="36"/>
      <c r="AF290" s="37"/>
      <c r="AG290" s="36"/>
      <c r="AH290" s="36"/>
      <c r="AI290" s="36"/>
      <c r="AJ290" s="37"/>
      <c r="AK290" s="36"/>
      <c r="AL290" s="36"/>
    </row>
    <row r="291" spans="1:38" s="34" customFormat="1" x14ac:dyDescent="0.3">
      <c r="A291" s="34">
        <v>14159500</v>
      </c>
      <c r="B291" s="34">
        <v>23773009</v>
      </c>
      <c r="C291" s="34" t="s">
        <v>4</v>
      </c>
      <c r="D291" s="90" t="s">
        <v>93</v>
      </c>
      <c r="E291" s="90"/>
      <c r="F291" s="86">
        <v>1.6</v>
      </c>
      <c r="G291" s="36">
        <v>0.54</v>
      </c>
      <c r="H291" s="36" t="str">
        <f t="shared" si="174"/>
        <v>S</v>
      </c>
      <c r="I291" s="36"/>
      <c r="J291" s="36"/>
      <c r="K291" s="36"/>
      <c r="L291" s="37">
        <v>-6.8000000000000005E-2</v>
      </c>
      <c r="M291" s="36" t="str">
        <f t="shared" si="175"/>
        <v>G</v>
      </c>
      <c r="N291" s="36"/>
      <c r="O291" s="36"/>
      <c r="P291" s="36"/>
      <c r="Q291" s="36">
        <v>0.67</v>
      </c>
      <c r="R291" s="36" t="str">
        <f t="shared" si="176"/>
        <v>S</v>
      </c>
      <c r="S291" s="36"/>
      <c r="T291" s="36"/>
      <c r="U291" s="36"/>
      <c r="V291" s="36">
        <v>0.69</v>
      </c>
      <c r="W291" s="36" t="str">
        <f t="shared" si="177"/>
        <v>S</v>
      </c>
      <c r="X291" s="36"/>
      <c r="Y291" s="36"/>
      <c r="Z291" s="36"/>
      <c r="AA291" s="36"/>
      <c r="AB291" s="37"/>
      <c r="AC291" s="36"/>
      <c r="AD291" s="36"/>
      <c r="AE291" s="36"/>
      <c r="AF291" s="37"/>
      <c r="AG291" s="36"/>
      <c r="AH291" s="36"/>
      <c r="AI291" s="36"/>
      <c r="AJ291" s="37"/>
      <c r="AK291" s="36"/>
      <c r="AL291" s="36"/>
    </row>
    <row r="292" spans="1:38" s="34" customFormat="1" x14ac:dyDescent="0.3">
      <c r="A292" s="34">
        <v>14159500</v>
      </c>
      <c r="B292" s="34">
        <v>23773009</v>
      </c>
      <c r="C292" s="34" t="s">
        <v>4</v>
      </c>
      <c r="D292" s="90" t="s">
        <v>95</v>
      </c>
      <c r="E292" s="90" t="s">
        <v>94</v>
      </c>
      <c r="F292" s="86">
        <v>1.6</v>
      </c>
      <c r="G292" s="36">
        <v>0.64</v>
      </c>
      <c r="H292" s="36" t="str">
        <f t="shared" si="174"/>
        <v>S</v>
      </c>
      <c r="I292" s="36"/>
      <c r="J292" s="36"/>
      <c r="K292" s="36"/>
      <c r="L292" s="37">
        <v>2E-3</v>
      </c>
      <c r="M292" s="36" t="str">
        <f t="shared" si="175"/>
        <v>VG</v>
      </c>
      <c r="N292" s="36"/>
      <c r="O292" s="36"/>
      <c r="P292" s="36"/>
      <c r="Q292" s="36">
        <v>0.64</v>
      </c>
      <c r="R292" s="36" t="str">
        <f t="shared" si="176"/>
        <v>S</v>
      </c>
      <c r="S292" s="36"/>
      <c r="T292" s="36"/>
      <c r="U292" s="36"/>
      <c r="V292" s="36">
        <v>0.69</v>
      </c>
      <c r="W292" s="36" t="str">
        <f t="shared" si="177"/>
        <v>S</v>
      </c>
      <c r="X292" s="36"/>
      <c r="Y292" s="36"/>
      <c r="Z292" s="36"/>
      <c r="AA292" s="36"/>
      <c r="AB292" s="37"/>
      <c r="AC292" s="36"/>
      <c r="AD292" s="36"/>
      <c r="AE292" s="36"/>
      <c r="AF292" s="37"/>
      <c r="AG292" s="36"/>
      <c r="AH292" s="36"/>
      <c r="AI292" s="36"/>
      <c r="AJ292" s="37"/>
      <c r="AK292" s="36"/>
      <c r="AL292" s="36"/>
    </row>
    <row r="293" spans="1:38" s="34" customFormat="1" x14ac:dyDescent="0.3">
      <c r="A293" s="34">
        <v>14159500</v>
      </c>
      <c r="B293" s="34">
        <v>23773009</v>
      </c>
      <c r="C293" s="34" t="s">
        <v>4</v>
      </c>
      <c r="D293" s="34" t="s">
        <v>105</v>
      </c>
      <c r="E293" s="34" t="s">
        <v>103</v>
      </c>
      <c r="F293" s="86">
        <v>1.7</v>
      </c>
      <c r="G293" s="36">
        <v>0.54</v>
      </c>
      <c r="H293" s="36" t="str">
        <f t="shared" si="174"/>
        <v>S</v>
      </c>
      <c r="I293" s="36"/>
      <c r="J293" s="36"/>
      <c r="K293" s="36"/>
      <c r="L293" s="99">
        <v>-4.7E-2</v>
      </c>
      <c r="M293" s="36" t="str">
        <f t="shared" si="175"/>
        <v>VG</v>
      </c>
      <c r="N293" s="36"/>
      <c r="O293" s="36"/>
      <c r="P293" s="36"/>
      <c r="Q293" s="36">
        <v>0.67</v>
      </c>
      <c r="R293" s="36" t="str">
        <f t="shared" si="176"/>
        <v>S</v>
      </c>
      <c r="S293" s="36"/>
      <c r="T293" s="36"/>
      <c r="U293" s="36"/>
      <c r="V293" s="36">
        <v>0.67</v>
      </c>
      <c r="W293" s="36" t="str">
        <f t="shared" si="177"/>
        <v>S</v>
      </c>
      <c r="X293" s="36"/>
      <c r="Y293" s="36"/>
      <c r="Z293" s="36"/>
      <c r="AA293" s="36"/>
      <c r="AB293" s="99"/>
      <c r="AC293" s="36"/>
      <c r="AD293" s="36"/>
      <c r="AE293" s="36"/>
      <c r="AF293" s="99"/>
      <c r="AG293" s="36"/>
      <c r="AH293" s="36"/>
      <c r="AI293" s="36"/>
      <c r="AJ293" s="99"/>
      <c r="AK293" s="36"/>
      <c r="AL293" s="36"/>
    </row>
    <row r="294" spans="1:38" s="34" customFormat="1" x14ac:dyDescent="0.3">
      <c r="A294" s="34">
        <v>14159500</v>
      </c>
      <c r="B294" s="34">
        <v>23773009</v>
      </c>
      <c r="C294" s="34" t="s">
        <v>4</v>
      </c>
      <c r="D294" s="34" t="s">
        <v>110</v>
      </c>
      <c r="E294" s="34" t="s">
        <v>115</v>
      </c>
      <c r="F294" s="86">
        <v>1.8</v>
      </c>
      <c r="G294" s="36">
        <v>0.56999999999999995</v>
      </c>
      <c r="H294" s="36" t="str">
        <f t="shared" si="174"/>
        <v>S</v>
      </c>
      <c r="I294" s="36"/>
      <c r="J294" s="36"/>
      <c r="K294" s="36"/>
      <c r="L294" s="99">
        <v>0</v>
      </c>
      <c r="M294" s="36" t="str">
        <f t="shared" si="175"/>
        <v>VG</v>
      </c>
      <c r="N294" s="36"/>
      <c r="O294" s="36"/>
      <c r="P294" s="36"/>
      <c r="Q294" s="36">
        <v>0.65</v>
      </c>
      <c r="R294" s="36" t="str">
        <f t="shared" si="176"/>
        <v>S</v>
      </c>
      <c r="S294" s="36"/>
      <c r="T294" s="36"/>
      <c r="U294" s="36"/>
      <c r="V294" s="36">
        <v>0.64</v>
      </c>
      <c r="W294" s="36" t="str">
        <f t="shared" si="177"/>
        <v>S</v>
      </c>
      <c r="X294" s="36"/>
      <c r="Y294" s="36"/>
      <c r="Z294" s="36"/>
      <c r="AA294" s="36"/>
      <c r="AB294" s="99"/>
      <c r="AC294" s="36"/>
      <c r="AD294" s="36"/>
      <c r="AE294" s="36"/>
      <c r="AF294" s="99"/>
      <c r="AG294" s="36"/>
      <c r="AH294" s="36"/>
      <c r="AI294" s="36"/>
      <c r="AJ294" s="99"/>
      <c r="AK294" s="36"/>
      <c r="AL294" s="36"/>
    </row>
    <row r="295" spans="1:38" s="19" customFormat="1" x14ac:dyDescent="0.3">
      <c r="A295" s="19">
        <v>14159500</v>
      </c>
      <c r="B295" s="19">
        <v>23773009</v>
      </c>
      <c r="C295" s="19" t="s">
        <v>4</v>
      </c>
      <c r="D295" s="19" t="s">
        <v>121</v>
      </c>
      <c r="E295" s="19" t="s">
        <v>125</v>
      </c>
      <c r="F295" s="94">
        <v>2.7</v>
      </c>
      <c r="G295" s="13">
        <v>0.01</v>
      </c>
      <c r="H295" s="13" t="str">
        <f t="shared" si="174"/>
        <v>NS</v>
      </c>
      <c r="I295" s="13"/>
      <c r="J295" s="13"/>
      <c r="K295" s="13"/>
      <c r="L295" s="103">
        <v>0.40699999999999997</v>
      </c>
      <c r="M295" s="13" t="str">
        <f t="shared" si="175"/>
        <v>NS</v>
      </c>
      <c r="N295" s="13"/>
      <c r="O295" s="13"/>
      <c r="P295" s="13"/>
      <c r="Q295" s="13">
        <v>0.8</v>
      </c>
      <c r="R295" s="13" t="str">
        <f t="shared" si="176"/>
        <v>NS</v>
      </c>
      <c r="S295" s="13"/>
      <c r="T295" s="13"/>
      <c r="U295" s="13"/>
      <c r="V295" s="13">
        <v>0.65</v>
      </c>
      <c r="W295" s="13" t="str">
        <f t="shared" si="177"/>
        <v>S</v>
      </c>
      <c r="X295" s="13"/>
      <c r="Y295" s="13"/>
      <c r="Z295" s="13"/>
      <c r="AA295" s="13"/>
      <c r="AB295" s="103"/>
      <c r="AC295" s="13"/>
      <c r="AD295" s="13"/>
      <c r="AE295" s="13"/>
      <c r="AF295" s="103"/>
      <c r="AG295" s="13"/>
      <c r="AH295" s="13"/>
      <c r="AI295" s="13"/>
      <c r="AJ295" s="103"/>
      <c r="AK295" s="13"/>
      <c r="AL295" s="13"/>
    </row>
    <row r="296" spans="1:38" s="19" customFormat="1" x14ac:dyDescent="0.3">
      <c r="A296" s="19">
        <v>14159500</v>
      </c>
      <c r="B296" s="19">
        <v>23773009</v>
      </c>
      <c r="C296" s="19" t="s">
        <v>4</v>
      </c>
      <c r="D296" s="19" t="s">
        <v>133</v>
      </c>
      <c r="E296" s="19" t="s">
        <v>135</v>
      </c>
      <c r="F296" s="94">
        <v>2.9</v>
      </c>
      <c r="G296" s="13">
        <v>-0.12</v>
      </c>
      <c r="H296" s="13" t="str">
        <f t="shared" si="174"/>
        <v>NS</v>
      </c>
      <c r="I296" s="13"/>
      <c r="J296" s="13"/>
      <c r="K296" s="13"/>
      <c r="L296" s="103">
        <v>0.46400000000000002</v>
      </c>
      <c r="M296" s="13" t="str">
        <f t="shared" si="175"/>
        <v>NS</v>
      </c>
      <c r="N296" s="13"/>
      <c r="O296" s="13"/>
      <c r="P296" s="13"/>
      <c r="Q296" s="13">
        <v>0.82</v>
      </c>
      <c r="R296" s="13" t="str">
        <f t="shared" si="176"/>
        <v>NS</v>
      </c>
      <c r="S296" s="13"/>
      <c r="T296" s="13"/>
      <c r="U296" s="13"/>
      <c r="V296" s="13">
        <v>0.66</v>
      </c>
      <c r="W296" s="13" t="str">
        <f t="shared" si="177"/>
        <v>S</v>
      </c>
      <c r="X296" s="13"/>
      <c r="Y296" s="13"/>
      <c r="Z296" s="13"/>
      <c r="AA296" s="13"/>
      <c r="AB296" s="103"/>
      <c r="AC296" s="13"/>
      <c r="AD296" s="13"/>
      <c r="AE296" s="13"/>
      <c r="AF296" s="103"/>
      <c r="AG296" s="13"/>
      <c r="AH296" s="13"/>
      <c r="AI296" s="13"/>
      <c r="AJ296" s="103"/>
      <c r="AK296" s="13"/>
      <c r="AL296" s="13"/>
    </row>
    <row r="297" spans="1:38" s="34" customFormat="1" x14ac:dyDescent="0.3">
      <c r="A297" s="34">
        <v>14159500</v>
      </c>
      <c r="B297" s="34">
        <v>23773009</v>
      </c>
      <c r="C297" s="34" t="s">
        <v>4</v>
      </c>
      <c r="D297" s="34" t="s">
        <v>138</v>
      </c>
      <c r="E297" s="34" t="s">
        <v>136</v>
      </c>
      <c r="F297" s="86">
        <v>2</v>
      </c>
      <c r="G297" s="36">
        <v>0.51</v>
      </c>
      <c r="H297" s="36" t="str">
        <f t="shared" si="174"/>
        <v>S</v>
      </c>
      <c r="I297" s="36"/>
      <c r="J297" s="36"/>
      <c r="K297" s="36"/>
      <c r="L297" s="99">
        <v>0.153</v>
      </c>
      <c r="M297" s="36" t="str">
        <f t="shared" si="175"/>
        <v>NS</v>
      </c>
      <c r="N297" s="36"/>
      <c r="O297" s="36"/>
      <c r="P297" s="36"/>
      <c r="Q297" s="36">
        <v>0.66</v>
      </c>
      <c r="R297" s="36" t="str">
        <f t="shared" si="176"/>
        <v>S</v>
      </c>
      <c r="S297" s="36"/>
      <c r="T297" s="36"/>
      <c r="U297" s="36"/>
      <c r="V297" s="36">
        <v>0.63</v>
      </c>
      <c r="W297" s="36" t="str">
        <f t="shared" si="177"/>
        <v>S</v>
      </c>
      <c r="X297" s="36"/>
      <c r="Y297" s="36"/>
      <c r="Z297" s="36"/>
      <c r="AA297" s="36"/>
      <c r="AB297" s="99"/>
      <c r="AC297" s="36"/>
      <c r="AD297" s="36"/>
      <c r="AE297" s="36"/>
      <c r="AF297" s="99"/>
      <c r="AG297" s="36"/>
      <c r="AH297" s="36"/>
      <c r="AI297" s="36"/>
      <c r="AJ297" s="99"/>
      <c r="AK297" s="36"/>
      <c r="AL297" s="36"/>
    </row>
    <row r="298" spans="1:38" s="34" customFormat="1" x14ac:dyDescent="0.3">
      <c r="A298" s="34">
        <v>14159500</v>
      </c>
      <c r="B298" s="34">
        <v>23773009</v>
      </c>
      <c r="C298" s="34" t="s">
        <v>4</v>
      </c>
      <c r="D298" s="34" t="s">
        <v>144</v>
      </c>
      <c r="E298" s="34" t="s">
        <v>145</v>
      </c>
      <c r="F298" s="86">
        <v>1.9</v>
      </c>
      <c r="G298" s="36">
        <v>0.53</v>
      </c>
      <c r="H298" s="36" t="str">
        <f t="shared" si="174"/>
        <v>S</v>
      </c>
      <c r="I298" s="36"/>
      <c r="J298" s="36"/>
      <c r="K298" s="36"/>
      <c r="L298" s="99">
        <v>0.14499999999999999</v>
      </c>
      <c r="M298" s="36" t="str">
        <f t="shared" si="175"/>
        <v>S</v>
      </c>
      <c r="N298" s="36"/>
      <c r="O298" s="36"/>
      <c r="P298" s="36"/>
      <c r="Q298" s="36">
        <v>0.65</v>
      </c>
      <c r="R298" s="36" t="str">
        <f t="shared" si="176"/>
        <v>S</v>
      </c>
      <c r="S298" s="36"/>
      <c r="T298" s="36"/>
      <c r="U298" s="36"/>
      <c r="V298" s="36">
        <v>0.63</v>
      </c>
      <c r="W298" s="36" t="str">
        <f t="shared" si="177"/>
        <v>S</v>
      </c>
      <c r="X298" s="36"/>
      <c r="Y298" s="36"/>
      <c r="Z298" s="36"/>
      <c r="AA298" s="36"/>
      <c r="AB298" s="99"/>
      <c r="AC298" s="36"/>
      <c r="AD298" s="36"/>
      <c r="AE298" s="36"/>
      <c r="AF298" s="99"/>
      <c r="AG298" s="36"/>
      <c r="AH298" s="36"/>
      <c r="AI298" s="36"/>
      <c r="AJ298" s="99"/>
      <c r="AK298" s="36"/>
      <c r="AL298" s="36"/>
    </row>
    <row r="299" spans="1:38" s="50" customFormat="1" x14ac:dyDescent="0.3">
      <c r="A299" s="50">
        <v>14159500</v>
      </c>
      <c r="B299" s="50">
        <v>23773009</v>
      </c>
      <c r="C299" s="50" t="s">
        <v>4</v>
      </c>
      <c r="D299" s="50" t="s">
        <v>147</v>
      </c>
      <c r="E299" s="50" t="s">
        <v>150</v>
      </c>
      <c r="F299" s="65">
        <v>1.7</v>
      </c>
      <c r="G299" s="51">
        <v>0.63</v>
      </c>
      <c r="H299" s="51" t="str">
        <f t="shared" si="174"/>
        <v>S</v>
      </c>
      <c r="I299" s="51"/>
      <c r="J299" s="51"/>
      <c r="K299" s="51"/>
      <c r="L299" s="98">
        <v>2.1999999999999999E-2</v>
      </c>
      <c r="M299" s="51" t="str">
        <f t="shared" si="175"/>
        <v>VG</v>
      </c>
      <c r="N299" s="51"/>
      <c r="O299" s="51"/>
      <c r="P299" s="51"/>
      <c r="Q299" s="51">
        <v>0.61</v>
      </c>
      <c r="R299" s="51" t="str">
        <f t="shared" si="176"/>
        <v>S</v>
      </c>
      <c r="S299" s="51"/>
      <c r="T299" s="51"/>
      <c r="U299" s="51"/>
      <c r="V299" s="51">
        <v>0.63</v>
      </c>
      <c r="W299" s="51" t="str">
        <f t="shared" si="177"/>
        <v>S</v>
      </c>
      <c r="X299" s="51"/>
      <c r="Y299" s="51"/>
      <c r="Z299" s="51"/>
      <c r="AA299" s="51"/>
      <c r="AB299" s="98"/>
      <c r="AC299" s="51"/>
      <c r="AD299" s="51"/>
      <c r="AE299" s="51"/>
      <c r="AF299" s="98"/>
      <c r="AG299" s="51"/>
      <c r="AH299" s="51"/>
      <c r="AI299" s="51"/>
      <c r="AJ299" s="98"/>
      <c r="AK299" s="51"/>
      <c r="AL299" s="51"/>
    </row>
    <row r="300" spans="1:38" s="50" customFormat="1" x14ac:dyDescent="0.3">
      <c r="A300" s="50">
        <v>14159500</v>
      </c>
      <c r="B300" s="50">
        <v>23773009</v>
      </c>
      <c r="C300" s="50" t="s">
        <v>4</v>
      </c>
      <c r="D300" s="50" t="s">
        <v>207</v>
      </c>
      <c r="E300" s="50" t="s">
        <v>211</v>
      </c>
      <c r="F300" s="65">
        <v>1.7</v>
      </c>
      <c r="G300" s="51">
        <v>0.62</v>
      </c>
      <c r="H300" s="51" t="str">
        <f t="shared" si="174"/>
        <v>S</v>
      </c>
      <c r="I300" s="51"/>
      <c r="J300" s="51"/>
      <c r="K300" s="51"/>
      <c r="L300" s="98">
        <v>1.2E-2</v>
      </c>
      <c r="M300" s="51" t="str">
        <f t="shared" si="175"/>
        <v>VG</v>
      </c>
      <c r="N300" s="51"/>
      <c r="O300" s="51"/>
      <c r="P300" s="51"/>
      <c r="Q300" s="51">
        <v>0.62</v>
      </c>
      <c r="R300" s="51" t="str">
        <f t="shared" si="176"/>
        <v>S</v>
      </c>
      <c r="S300" s="51"/>
      <c r="T300" s="51"/>
      <c r="U300" s="51"/>
      <c r="V300" s="51">
        <v>0.62</v>
      </c>
      <c r="W300" s="51" t="str">
        <f t="shared" si="177"/>
        <v>S</v>
      </c>
      <c r="X300" s="51"/>
      <c r="Y300" s="51"/>
      <c r="Z300" s="51"/>
      <c r="AA300" s="51"/>
      <c r="AB300" s="98"/>
      <c r="AC300" s="51"/>
      <c r="AD300" s="51"/>
      <c r="AE300" s="51"/>
      <c r="AF300" s="98"/>
      <c r="AG300" s="51"/>
      <c r="AH300" s="51"/>
      <c r="AI300" s="51"/>
      <c r="AJ300" s="98"/>
      <c r="AK300" s="51"/>
      <c r="AL300" s="51"/>
    </row>
    <row r="301" spans="1:38" s="50" customFormat="1" x14ac:dyDescent="0.3">
      <c r="A301" s="50">
        <v>14159500</v>
      </c>
      <c r="B301" s="50">
        <v>23773009</v>
      </c>
      <c r="C301" s="50" t="s">
        <v>4</v>
      </c>
      <c r="D301" s="50" t="s">
        <v>212</v>
      </c>
      <c r="E301" s="50" t="s">
        <v>211</v>
      </c>
      <c r="F301" s="65">
        <v>1.7</v>
      </c>
      <c r="G301" s="51">
        <v>0.62</v>
      </c>
      <c r="H301" s="51" t="str">
        <f t="shared" si="174"/>
        <v>S</v>
      </c>
      <c r="I301" s="51"/>
      <c r="J301" s="51"/>
      <c r="K301" s="51"/>
      <c r="L301" s="98">
        <v>1.2999999999999999E-2</v>
      </c>
      <c r="M301" s="51" t="str">
        <f t="shared" si="175"/>
        <v>VG</v>
      </c>
      <c r="N301" s="51"/>
      <c r="O301" s="51"/>
      <c r="P301" s="51"/>
      <c r="Q301" s="51">
        <v>0.62</v>
      </c>
      <c r="R301" s="51" t="str">
        <f t="shared" si="176"/>
        <v>S</v>
      </c>
      <c r="S301" s="51"/>
      <c r="T301" s="51"/>
      <c r="U301" s="51"/>
      <c r="V301" s="51">
        <v>0.62</v>
      </c>
      <c r="W301" s="51" t="str">
        <f t="shared" si="177"/>
        <v>S</v>
      </c>
      <c r="X301" s="51"/>
      <c r="Y301" s="51"/>
      <c r="Z301" s="51"/>
      <c r="AA301" s="51"/>
      <c r="AB301" s="98"/>
      <c r="AC301" s="51"/>
      <c r="AD301" s="51"/>
      <c r="AE301" s="51"/>
      <c r="AF301" s="98"/>
      <c r="AG301" s="51"/>
      <c r="AH301" s="51"/>
      <c r="AI301" s="51"/>
      <c r="AJ301" s="98"/>
      <c r="AK301" s="51"/>
      <c r="AL301" s="51"/>
    </row>
    <row r="302" spans="1:38" s="19" customFormat="1" x14ac:dyDescent="0.3">
      <c r="A302" s="19">
        <v>14159500</v>
      </c>
      <c r="B302" s="19">
        <v>23773009</v>
      </c>
      <c r="C302" s="19" t="s">
        <v>4</v>
      </c>
      <c r="D302" s="19" t="s">
        <v>338</v>
      </c>
      <c r="E302" s="19" t="s">
        <v>344</v>
      </c>
      <c r="F302" s="94">
        <v>2</v>
      </c>
      <c r="G302" s="154">
        <v>0.45400000000000001</v>
      </c>
      <c r="H302" s="13" t="str">
        <f t="shared" si="174"/>
        <v>S</v>
      </c>
      <c r="I302" s="13"/>
      <c r="J302" s="13"/>
      <c r="K302" s="13"/>
      <c r="L302" s="103">
        <v>-3.5000000000000003E-2</v>
      </c>
      <c r="M302" s="13" t="str">
        <f t="shared" si="175"/>
        <v>VG</v>
      </c>
      <c r="N302" s="13"/>
      <c r="O302" s="13"/>
      <c r="P302" s="13"/>
      <c r="Q302" s="13">
        <v>0.74</v>
      </c>
      <c r="R302" s="13" t="str">
        <f t="shared" si="176"/>
        <v>NS</v>
      </c>
      <c r="S302" s="13"/>
      <c r="T302" s="13"/>
      <c r="U302" s="13"/>
      <c r="V302" s="13">
        <v>0.47199999999999998</v>
      </c>
      <c r="W302" s="13" t="str">
        <f t="shared" si="177"/>
        <v>NS</v>
      </c>
      <c r="X302" s="13"/>
      <c r="Y302" s="13"/>
      <c r="Z302" s="13"/>
      <c r="AA302" s="13"/>
      <c r="AB302" s="103"/>
      <c r="AC302" s="13"/>
      <c r="AD302" s="13"/>
      <c r="AE302" s="13"/>
      <c r="AF302" s="103"/>
      <c r="AG302" s="13"/>
      <c r="AH302" s="13"/>
      <c r="AI302" s="13"/>
      <c r="AJ302" s="103"/>
      <c r="AK302" s="13"/>
      <c r="AL302" s="13"/>
    </row>
    <row r="303" spans="1:38" s="50" customFormat="1" x14ac:dyDescent="0.3">
      <c r="A303" s="50">
        <v>14159500</v>
      </c>
      <c r="B303" s="50">
        <v>23773009</v>
      </c>
      <c r="C303" s="50" t="s">
        <v>4</v>
      </c>
      <c r="D303" s="50" t="s">
        <v>342</v>
      </c>
      <c r="E303" s="50" t="s">
        <v>345</v>
      </c>
      <c r="F303" s="65">
        <v>1.7</v>
      </c>
      <c r="G303" s="51">
        <v>0.62</v>
      </c>
      <c r="H303" s="51" t="str">
        <f t="shared" si="174"/>
        <v>S</v>
      </c>
      <c r="I303" s="51"/>
      <c r="J303" s="51"/>
      <c r="K303" s="51"/>
      <c r="L303" s="98">
        <v>1.6E-2</v>
      </c>
      <c r="M303" s="51" t="str">
        <f t="shared" si="175"/>
        <v>VG</v>
      </c>
      <c r="N303" s="51"/>
      <c r="O303" s="51"/>
      <c r="P303" s="51"/>
      <c r="Q303" s="51">
        <v>0.62</v>
      </c>
      <c r="R303" s="51" t="str">
        <f t="shared" si="176"/>
        <v>S</v>
      </c>
      <c r="S303" s="51"/>
      <c r="T303" s="51"/>
      <c r="U303" s="51"/>
      <c r="V303" s="51">
        <v>0.62</v>
      </c>
      <c r="W303" s="51" t="str">
        <f t="shared" si="177"/>
        <v>S</v>
      </c>
      <c r="X303" s="51"/>
      <c r="Y303" s="51"/>
      <c r="Z303" s="51"/>
      <c r="AA303" s="51"/>
      <c r="AB303" s="98"/>
      <c r="AC303" s="51"/>
      <c r="AD303" s="51"/>
      <c r="AE303" s="51"/>
      <c r="AF303" s="98"/>
      <c r="AG303" s="51"/>
      <c r="AH303" s="51"/>
      <c r="AI303" s="51"/>
      <c r="AJ303" s="98"/>
      <c r="AK303" s="51"/>
      <c r="AL303" s="51"/>
    </row>
    <row r="304" spans="1:38" customFormat="1" x14ac:dyDescent="0.3">
      <c r="F304" s="122"/>
      <c r="G304" s="7"/>
      <c r="H304" s="7"/>
      <c r="I304" s="7"/>
      <c r="J304" s="7"/>
      <c r="K304" s="7"/>
      <c r="L304" s="10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104"/>
      <c r="AC304" s="7"/>
      <c r="AD304" s="7"/>
      <c r="AE304" s="7"/>
      <c r="AF304" s="104"/>
      <c r="AG304" s="7"/>
      <c r="AH304" s="7"/>
      <c r="AI304" s="7"/>
      <c r="AJ304" s="104"/>
      <c r="AK304" s="7"/>
      <c r="AL304" s="7"/>
    </row>
    <row r="305" spans="1:38" customFormat="1" x14ac:dyDescent="0.3">
      <c r="A305">
        <v>14161100</v>
      </c>
      <c r="B305">
        <v>23773429</v>
      </c>
      <c r="C305" t="s">
        <v>25</v>
      </c>
      <c r="D305" t="s">
        <v>21</v>
      </c>
      <c r="F305" s="122"/>
      <c r="G305" s="7">
        <v>0.90400000000000003</v>
      </c>
      <c r="H305" s="7" t="str">
        <f t="shared" ref="H305:H320" si="178">IF(G305&gt;0.8,"VG",IF(G305&gt;0.7,"G",IF(G305&gt;0.45,"S","NS")))</f>
        <v>VG</v>
      </c>
      <c r="I305" s="7"/>
      <c r="J305" s="7"/>
      <c r="K305" s="7"/>
      <c r="L305" s="58">
        <v>5.8000000000000003E-2</v>
      </c>
      <c r="M305" s="7" t="str">
        <f t="shared" ref="M305:M320" si="179">IF(ABS(L305)&lt;5%,"VG",IF(ABS(L305)&lt;10%,"G",IF(ABS(L305)&lt;15%,"S","NS")))</f>
        <v>G</v>
      </c>
      <c r="N305" s="7"/>
      <c r="O305" s="7"/>
      <c r="P305" s="7"/>
      <c r="Q305" s="7">
        <v>0.307</v>
      </c>
      <c r="R305" s="7" t="str">
        <f t="shared" ref="R305:R320" si="180">IF(Q305&lt;=0.5,"VG",IF(Q305&lt;=0.6,"G",IF(Q305&lt;=0.7,"S","NS")))</f>
        <v>VG</v>
      </c>
      <c r="S305" s="7"/>
      <c r="T305" s="7"/>
      <c r="U305" s="7"/>
      <c r="V305" s="7">
        <v>0.91900000000000004</v>
      </c>
      <c r="W305" s="7" t="str">
        <f t="shared" ref="W305:W320" si="181">IF(V305&gt;0.85,"VG",IF(V305&gt;0.75,"G",IF(V305&gt;0.6,"S","NS")))</f>
        <v>VG</v>
      </c>
      <c r="X305" s="7"/>
      <c r="Y305" s="7"/>
      <c r="Z305" s="7"/>
      <c r="AA305" s="7"/>
      <c r="AB305" s="58"/>
      <c r="AC305" s="7"/>
      <c r="AD305" s="7"/>
      <c r="AE305" s="7"/>
      <c r="AF305" s="58"/>
      <c r="AG305" s="7"/>
      <c r="AH305" s="7"/>
      <c r="AI305" s="7"/>
      <c r="AJ305" s="58"/>
      <c r="AK305" s="7"/>
      <c r="AL305" s="7"/>
    </row>
    <row r="306" spans="1:38" customFormat="1" x14ac:dyDescent="0.3">
      <c r="A306">
        <v>14161100</v>
      </c>
      <c r="B306">
        <v>23773429</v>
      </c>
      <c r="C306" t="s">
        <v>25</v>
      </c>
      <c r="D306" t="s">
        <v>66</v>
      </c>
      <c r="F306" s="122"/>
      <c r="G306" s="7">
        <v>-2.8000000000000001E-2</v>
      </c>
      <c r="H306" s="7" t="str">
        <f t="shared" si="178"/>
        <v>NS</v>
      </c>
      <c r="I306" s="7"/>
      <c r="J306" s="7"/>
      <c r="K306" s="7"/>
      <c r="L306" s="58">
        <v>0.47</v>
      </c>
      <c r="M306" s="7" t="str">
        <f t="shared" si="179"/>
        <v>NS</v>
      </c>
      <c r="N306" s="7"/>
      <c r="O306" s="7"/>
      <c r="P306" s="7"/>
      <c r="Q306" s="7">
        <v>0.83399999999999996</v>
      </c>
      <c r="R306" s="7" t="str">
        <f t="shared" si="180"/>
        <v>NS</v>
      </c>
      <c r="S306" s="7"/>
      <c r="T306" s="7"/>
      <c r="U306" s="7"/>
      <c r="V306" s="7">
        <v>0.89200000000000002</v>
      </c>
      <c r="W306" s="7" t="str">
        <f t="shared" si="181"/>
        <v>VG</v>
      </c>
      <c r="X306" s="7"/>
      <c r="Y306" s="7"/>
      <c r="Z306" s="7"/>
      <c r="AA306" s="7"/>
      <c r="AB306" s="58"/>
      <c r="AC306" s="7"/>
      <c r="AD306" s="7"/>
      <c r="AE306" s="7"/>
      <c r="AF306" s="58"/>
      <c r="AG306" s="7"/>
      <c r="AH306" s="7"/>
      <c r="AI306" s="7"/>
      <c r="AJ306" s="58"/>
      <c r="AK306" s="7"/>
      <c r="AL306" s="7"/>
    </row>
    <row r="307" spans="1:38" customFormat="1" x14ac:dyDescent="0.3">
      <c r="A307">
        <v>14161100</v>
      </c>
      <c r="B307">
        <v>23773429</v>
      </c>
      <c r="C307" t="s">
        <v>25</v>
      </c>
      <c r="D307" t="s">
        <v>68</v>
      </c>
      <c r="F307" s="122"/>
      <c r="G307" s="7">
        <v>0.82499999999999996</v>
      </c>
      <c r="H307" s="7" t="str">
        <f t="shared" si="178"/>
        <v>VG</v>
      </c>
      <c r="I307" s="7"/>
      <c r="J307" s="7"/>
      <c r="K307" s="7"/>
      <c r="L307" s="58">
        <v>-6.7000000000000004E-2</v>
      </c>
      <c r="M307" s="7" t="str">
        <f t="shared" si="179"/>
        <v>G</v>
      </c>
      <c r="N307" s="7"/>
      <c r="O307" s="7"/>
      <c r="P307" s="7"/>
      <c r="Q307" s="7">
        <v>0.41299999999999998</v>
      </c>
      <c r="R307" s="7" t="str">
        <f t="shared" si="180"/>
        <v>VG</v>
      </c>
      <c r="S307" s="7"/>
      <c r="T307" s="7"/>
      <c r="U307" s="7"/>
      <c r="V307" s="7">
        <v>0.89500000000000002</v>
      </c>
      <c r="W307" s="7" t="str">
        <f t="shared" si="181"/>
        <v>VG</v>
      </c>
      <c r="X307" s="7"/>
      <c r="Y307" s="7"/>
      <c r="Z307" s="7"/>
      <c r="AA307" s="7"/>
      <c r="AB307" s="58"/>
      <c r="AC307" s="7"/>
      <c r="AD307" s="7"/>
      <c r="AE307" s="7"/>
      <c r="AF307" s="58"/>
      <c r="AG307" s="7"/>
      <c r="AH307" s="7"/>
      <c r="AI307" s="7"/>
      <c r="AJ307" s="58"/>
      <c r="AK307" s="7"/>
      <c r="AL307" s="7"/>
    </row>
    <row r="308" spans="1:38" s="50" customFormat="1" x14ac:dyDescent="0.3">
      <c r="A308" s="50">
        <v>14161100</v>
      </c>
      <c r="B308" s="50">
        <v>23773429</v>
      </c>
      <c r="C308" s="50" t="s">
        <v>25</v>
      </c>
      <c r="D308" s="50" t="s">
        <v>77</v>
      </c>
      <c r="F308" s="65">
        <v>1.3</v>
      </c>
      <c r="G308" s="51">
        <v>0.85599999999999998</v>
      </c>
      <c r="H308" s="51" t="str">
        <f t="shared" si="178"/>
        <v>VG</v>
      </c>
      <c r="I308" s="51"/>
      <c r="J308" s="51"/>
      <c r="K308" s="51"/>
      <c r="L308" s="52">
        <v>-7.4999999999999997E-2</v>
      </c>
      <c r="M308" s="51" t="str">
        <f t="shared" si="179"/>
        <v>G</v>
      </c>
      <c r="N308" s="51"/>
      <c r="O308" s="51"/>
      <c r="P308" s="51"/>
      <c r="Q308" s="51">
        <v>0.373</v>
      </c>
      <c r="R308" s="51" t="str">
        <f t="shared" si="180"/>
        <v>VG</v>
      </c>
      <c r="S308" s="51"/>
      <c r="T308" s="51"/>
      <c r="U308" s="51"/>
      <c r="V308" s="51">
        <v>0.92500000000000004</v>
      </c>
      <c r="W308" s="51" t="str">
        <f t="shared" si="181"/>
        <v>VG</v>
      </c>
      <c r="X308" s="51"/>
      <c r="Y308" s="51"/>
      <c r="Z308" s="51"/>
      <c r="AA308" s="51"/>
      <c r="AB308" s="52"/>
      <c r="AC308" s="51"/>
      <c r="AD308" s="51"/>
      <c r="AE308" s="51"/>
      <c r="AF308" s="52"/>
      <c r="AG308" s="51"/>
      <c r="AH308" s="51"/>
      <c r="AI308" s="51"/>
      <c r="AJ308" s="52"/>
      <c r="AK308" s="51"/>
      <c r="AL308" s="51"/>
    </row>
    <row r="309" spans="1:38" s="50" customFormat="1" ht="28.8" x14ac:dyDescent="0.3">
      <c r="A309" s="50">
        <v>14161100</v>
      </c>
      <c r="B309" s="50">
        <v>23773429</v>
      </c>
      <c r="C309" s="50" t="s">
        <v>25</v>
      </c>
      <c r="D309" s="68" t="s">
        <v>78</v>
      </c>
      <c r="E309" s="68"/>
      <c r="F309" s="65">
        <v>1.2</v>
      </c>
      <c r="G309" s="51">
        <v>0.85599999999999998</v>
      </c>
      <c r="H309" s="51" t="str">
        <f t="shared" si="178"/>
        <v>VG</v>
      </c>
      <c r="I309" s="51"/>
      <c r="J309" s="51"/>
      <c r="K309" s="51"/>
      <c r="L309" s="52">
        <v>-7.2999999999999995E-2</v>
      </c>
      <c r="M309" s="51" t="str">
        <f t="shared" si="179"/>
        <v>G</v>
      </c>
      <c r="N309" s="51"/>
      <c r="O309" s="51"/>
      <c r="P309" s="51"/>
      <c r="Q309" s="51">
        <v>0.373</v>
      </c>
      <c r="R309" s="51" t="str">
        <f t="shared" si="180"/>
        <v>VG</v>
      </c>
      <c r="S309" s="51"/>
      <c r="T309" s="51"/>
      <c r="U309" s="51"/>
      <c r="V309" s="51">
        <v>0.92500000000000004</v>
      </c>
      <c r="W309" s="51" t="str">
        <f t="shared" si="181"/>
        <v>VG</v>
      </c>
      <c r="X309" s="51"/>
      <c r="Y309" s="51"/>
      <c r="Z309" s="51"/>
      <c r="AA309" s="51"/>
      <c r="AB309" s="52"/>
      <c r="AC309" s="51"/>
      <c r="AD309" s="51"/>
      <c r="AE309" s="51"/>
      <c r="AF309" s="52"/>
      <c r="AG309" s="51"/>
      <c r="AH309" s="51"/>
      <c r="AI309" s="51"/>
      <c r="AJ309" s="52"/>
      <c r="AK309" s="51"/>
      <c r="AL309" s="51"/>
    </row>
    <row r="310" spans="1:38" s="50" customFormat="1" x14ac:dyDescent="0.3">
      <c r="A310" s="50">
        <v>14161100</v>
      </c>
      <c r="B310" s="50">
        <v>23773429</v>
      </c>
      <c r="C310" s="50" t="s">
        <v>25</v>
      </c>
      <c r="D310" s="68" t="s">
        <v>80</v>
      </c>
      <c r="E310" s="68"/>
      <c r="F310" s="65">
        <v>0.9</v>
      </c>
      <c r="G310" s="51">
        <v>0.92</v>
      </c>
      <c r="H310" s="51" t="str">
        <f t="shared" si="178"/>
        <v>VG</v>
      </c>
      <c r="I310" s="51"/>
      <c r="J310" s="51"/>
      <c r="K310" s="51"/>
      <c r="L310" s="52">
        <v>-8.0000000000000002E-3</v>
      </c>
      <c r="M310" s="51" t="str">
        <f t="shared" si="179"/>
        <v>VG</v>
      </c>
      <c r="N310" s="51"/>
      <c r="O310" s="51"/>
      <c r="P310" s="51"/>
      <c r="Q310" s="51">
        <v>0.28000000000000003</v>
      </c>
      <c r="R310" s="51" t="str">
        <f t="shared" si="180"/>
        <v>VG</v>
      </c>
      <c r="S310" s="51"/>
      <c r="T310" s="51"/>
      <c r="U310" s="51"/>
      <c r="V310" s="51">
        <v>0.92500000000000004</v>
      </c>
      <c r="W310" s="51" t="str">
        <f t="shared" si="181"/>
        <v>VG</v>
      </c>
      <c r="X310" s="51"/>
      <c r="Y310" s="51"/>
      <c r="Z310" s="51"/>
      <c r="AA310" s="51"/>
      <c r="AB310" s="52"/>
      <c r="AC310" s="51"/>
      <c r="AD310" s="51"/>
      <c r="AE310" s="51"/>
      <c r="AF310" s="52"/>
      <c r="AG310" s="51"/>
      <c r="AH310" s="51"/>
      <c r="AI310" s="51"/>
      <c r="AJ310" s="52"/>
      <c r="AK310" s="51"/>
      <c r="AL310" s="51"/>
    </row>
    <row r="311" spans="1:38" s="50" customFormat="1" x14ac:dyDescent="0.3">
      <c r="A311" s="50">
        <v>14161100</v>
      </c>
      <c r="B311" s="50">
        <v>23773429</v>
      </c>
      <c r="C311" s="50" t="s">
        <v>25</v>
      </c>
      <c r="D311" s="84" t="s">
        <v>89</v>
      </c>
      <c r="E311" s="84"/>
      <c r="F311" s="65">
        <v>1.3</v>
      </c>
      <c r="G311" s="51">
        <v>0.86</v>
      </c>
      <c r="H311" s="51" t="str">
        <f t="shared" si="178"/>
        <v>VG</v>
      </c>
      <c r="I311" s="51"/>
      <c r="J311" s="51"/>
      <c r="K311" s="51"/>
      <c r="L311" s="52">
        <v>0.14599999999999999</v>
      </c>
      <c r="M311" s="51" t="str">
        <f t="shared" si="179"/>
        <v>S</v>
      </c>
      <c r="N311" s="51"/>
      <c r="O311" s="51"/>
      <c r="P311" s="51"/>
      <c r="Q311" s="51">
        <v>0.36</v>
      </c>
      <c r="R311" s="51" t="str">
        <f t="shared" si="180"/>
        <v>VG</v>
      </c>
      <c r="S311" s="51"/>
      <c r="T311" s="51"/>
      <c r="U311" s="51"/>
      <c r="V311" s="51">
        <v>0.95</v>
      </c>
      <c r="W311" s="51" t="str">
        <f t="shared" si="181"/>
        <v>VG</v>
      </c>
      <c r="X311" s="51"/>
      <c r="Y311" s="51"/>
      <c r="Z311" s="51"/>
      <c r="AA311" s="51"/>
      <c r="AB311" s="52"/>
      <c r="AC311" s="51"/>
      <c r="AD311" s="51"/>
      <c r="AE311" s="51"/>
      <c r="AF311" s="52"/>
      <c r="AG311" s="51"/>
      <c r="AH311" s="51"/>
      <c r="AI311" s="51"/>
      <c r="AJ311" s="52"/>
      <c r="AK311" s="51"/>
      <c r="AL311" s="51"/>
    </row>
    <row r="312" spans="1:38" s="50" customFormat="1" x14ac:dyDescent="0.3">
      <c r="A312" s="50">
        <v>14161100</v>
      </c>
      <c r="B312" s="50">
        <v>23773429</v>
      </c>
      <c r="C312" s="50" t="s">
        <v>25</v>
      </c>
      <c r="D312" s="84" t="s">
        <v>105</v>
      </c>
      <c r="E312" s="84" t="s">
        <v>102</v>
      </c>
      <c r="F312" s="65">
        <v>0.8</v>
      </c>
      <c r="G312" s="51">
        <v>0.94</v>
      </c>
      <c r="H312" s="51" t="str">
        <f t="shared" si="178"/>
        <v>VG</v>
      </c>
      <c r="I312" s="51"/>
      <c r="J312" s="51"/>
      <c r="K312" s="51"/>
      <c r="L312" s="52">
        <v>-8.9999999999999993E-3</v>
      </c>
      <c r="M312" s="51" t="str">
        <f t="shared" si="179"/>
        <v>VG</v>
      </c>
      <c r="N312" s="51"/>
      <c r="O312" s="51"/>
      <c r="P312" s="51"/>
      <c r="Q312" s="51">
        <v>0.25</v>
      </c>
      <c r="R312" s="51" t="str">
        <f t="shared" si="180"/>
        <v>VG</v>
      </c>
      <c r="S312" s="51"/>
      <c r="T312" s="51"/>
      <c r="U312" s="51"/>
      <c r="V312" s="51">
        <v>0.94</v>
      </c>
      <c r="W312" s="51" t="str">
        <f t="shared" si="181"/>
        <v>VG</v>
      </c>
      <c r="X312" s="51"/>
      <c r="Y312" s="51"/>
      <c r="Z312" s="51"/>
      <c r="AA312" s="51"/>
      <c r="AB312" s="52"/>
      <c r="AC312" s="51"/>
      <c r="AD312" s="51"/>
      <c r="AE312" s="51"/>
      <c r="AF312" s="52"/>
      <c r="AG312" s="51"/>
      <c r="AH312" s="51"/>
      <c r="AI312" s="51"/>
      <c r="AJ312" s="52"/>
      <c r="AK312" s="51"/>
      <c r="AL312" s="51"/>
    </row>
    <row r="313" spans="1:38" s="50" customFormat="1" x14ac:dyDescent="0.3">
      <c r="A313" s="50">
        <v>14161100</v>
      </c>
      <c r="B313" s="50">
        <v>23773429</v>
      </c>
      <c r="C313" s="50" t="s">
        <v>25</v>
      </c>
      <c r="D313" s="84" t="s">
        <v>110</v>
      </c>
      <c r="E313" s="84" t="s">
        <v>114</v>
      </c>
      <c r="F313" s="65">
        <v>0.8</v>
      </c>
      <c r="G313" s="51">
        <v>0.94</v>
      </c>
      <c r="H313" s="51" t="str">
        <f t="shared" si="178"/>
        <v>VG</v>
      </c>
      <c r="I313" s="51"/>
      <c r="J313" s="51"/>
      <c r="K313" s="51"/>
      <c r="L313" s="52">
        <v>-6.0000000000000001E-3</v>
      </c>
      <c r="M313" s="51" t="str">
        <f t="shared" si="179"/>
        <v>VG</v>
      </c>
      <c r="N313" s="51"/>
      <c r="O313" s="51"/>
      <c r="P313" s="51"/>
      <c r="Q313" s="51">
        <v>0.24</v>
      </c>
      <c r="R313" s="51" t="str">
        <f t="shared" si="180"/>
        <v>VG</v>
      </c>
      <c r="S313" s="51"/>
      <c r="T313" s="51"/>
      <c r="U313" s="51"/>
      <c r="V313" s="51">
        <v>0.94</v>
      </c>
      <c r="W313" s="51" t="str">
        <f t="shared" si="181"/>
        <v>VG</v>
      </c>
      <c r="X313" s="51"/>
      <c r="Y313" s="51"/>
      <c r="Z313" s="51"/>
      <c r="AA313" s="51"/>
      <c r="AB313" s="52"/>
      <c r="AC313" s="51"/>
      <c r="AD313" s="51"/>
      <c r="AE313" s="51"/>
      <c r="AF313" s="52"/>
      <c r="AG313" s="51"/>
      <c r="AH313" s="51"/>
      <c r="AI313" s="51"/>
      <c r="AJ313" s="52"/>
      <c r="AK313" s="51"/>
      <c r="AL313" s="51"/>
    </row>
    <row r="314" spans="1:38" s="50" customFormat="1" x14ac:dyDescent="0.3">
      <c r="A314" s="50">
        <v>14161100</v>
      </c>
      <c r="B314" s="50">
        <v>23773429</v>
      </c>
      <c r="C314" s="50" t="s">
        <v>25</v>
      </c>
      <c r="D314" s="84" t="s">
        <v>121</v>
      </c>
      <c r="E314" s="84" t="s">
        <v>124</v>
      </c>
      <c r="F314" s="65">
        <v>0.8</v>
      </c>
      <c r="G314" s="51">
        <v>0.94</v>
      </c>
      <c r="H314" s="51" t="str">
        <f t="shared" si="178"/>
        <v>VG</v>
      </c>
      <c r="I314" s="51"/>
      <c r="J314" s="51"/>
      <c r="K314" s="51"/>
      <c r="L314" s="52">
        <v>3.1E-2</v>
      </c>
      <c r="M314" s="51" t="str">
        <f t="shared" si="179"/>
        <v>VG</v>
      </c>
      <c r="N314" s="51"/>
      <c r="O314" s="51"/>
      <c r="P314" s="51"/>
      <c r="Q314" s="51">
        <v>0.25</v>
      </c>
      <c r="R314" s="51" t="str">
        <f t="shared" si="180"/>
        <v>VG</v>
      </c>
      <c r="S314" s="51"/>
      <c r="T314" s="51"/>
      <c r="U314" s="51"/>
      <c r="V314" s="51">
        <v>0.94</v>
      </c>
      <c r="W314" s="51" t="str">
        <f t="shared" si="181"/>
        <v>VG</v>
      </c>
      <c r="X314" s="51"/>
      <c r="Y314" s="51"/>
      <c r="Z314" s="51"/>
      <c r="AA314" s="51"/>
      <c r="AB314" s="52"/>
      <c r="AC314" s="51"/>
      <c r="AD314" s="51"/>
      <c r="AE314" s="51"/>
      <c r="AF314" s="52"/>
      <c r="AG314" s="51"/>
      <c r="AH314" s="51"/>
      <c r="AI314" s="51"/>
      <c r="AJ314" s="52"/>
      <c r="AK314" s="51"/>
      <c r="AL314" s="51"/>
    </row>
    <row r="315" spans="1:38" s="50" customFormat="1" x14ac:dyDescent="0.3">
      <c r="A315" s="50">
        <v>14161100</v>
      </c>
      <c r="B315" s="50">
        <v>23773429</v>
      </c>
      <c r="C315" s="50" t="s">
        <v>25</v>
      </c>
      <c r="D315" s="84" t="s">
        <v>144</v>
      </c>
      <c r="E315" s="84" t="s">
        <v>124</v>
      </c>
      <c r="F315" s="65">
        <v>0.9</v>
      </c>
      <c r="G315" s="51">
        <v>0.94</v>
      </c>
      <c r="H315" s="51" t="str">
        <f t="shared" si="178"/>
        <v>VG</v>
      </c>
      <c r="I315" s="51"/>
      <c r="J315" s="51"/>
      <c r="K315" s="51"/>
      <c r="L315" s="52">
        <v>3.2000000000000001E-2</v>
      </c>
      <c r="M315" s="51" t="str">
        <f t="shared" si="179"/>
        <v>VG</v>
      </c>
      <c r="N315" s="51"/>
      <c r="O315" s="51"/>
      <c r="P315" s="51"/>
      <c r="Q315" s="51">
        <v>0.25</v>
      </c>
      <c r="R315" s="51" t="str">
        <f t="shared" si="180"/>
        <v>VG</v>
      </c>
      <c r="S315" s="51"/>
      <c r="T315" s="51"/>
      <c r="U315" s="51"/>
      <c r="V315" s="51">
        <v>0.94</v>
      </c>
      <c r="W315" s="51" t="str">
        <f t="shared" si="181"/>
        <v>VG</v>
      </c>
      <c r="X315" s="51"/>
      <c r="Y315" s="51"/>
      <c r="Z315" s="51"/>
      <c r="AA315" s="51"/>
      <c r="AB315" s="52"/>
      <c r="AC315" s="51"/>
      <c r="AD315" s="51"/>
      <c r="AE315" s="51"/>
      <c r="AF315" s="52"/>
      <c r="AG315" s="51"/>
      <c r="AH315" s="51"/>
      <c r="AI315" s="51"/>
      <c r="AJ315" s="52"/>
      <c r="AK315" s="51"/>
      <c r="AL315" s="51"/>
    </row>
    <row r="316" spans="1:38" s="63" customFormat="1" x14ac:dyDescent="0.3">
      <c r="A316" s="63">
        <v>14161100</v>
      </c>
      <c r="B316" s="63">
        <v>23773429</v>
      </c>
      <c r="C316" s="63" t="s">
        <v>25</v>
      </c>
      <c r="D316" s="105" t="s">
        <v>147</v>
      </c>
      <c r="E316" s="105" t="s">
        <v>149</v>
      </c>
      <c r="F316" s="64">
        <v>1.9</v>
      </c>
      <c r="G316" s="5">
        <v>0.74</v>
      </c>
      <c r="H316" s="5" t="str">
        <f t="shared" si="178"/>
        <v>G</v>
      </c>
      <c r="I316" s="5"/>
      <c r="J316" s="5"/>
      <c r="K316" s="5"/>
      <c r="L316" s="17">
        <v>-0.17199999999999999</v>
      </c>
      <c r="M316" s="5" t="str">
        <f t="shared" si="179"/>
        <v>NS</v>
      </c>
      <c r="N316" s="5"/>
      <c r="O316" s="5"/>
      <c r="P316" s="5"/>
      <c r="Q316" s="5">
        <v>0.47</v>
      </c>
      <c r="R316" s="5" t="str">
        <f t="shared" si="180"/>
        <v>VG</v>
      </c>
      <c r="S316" s="5"/>
      <c r="T316" s="5"/>
      <c r="U316" s="5"/>
      <c r="V316" s="5">
        <v>0.94</v>
      </c>
      <c r="W316" s="5" t="str">
        <f t="shared" si="181"/>
        <v>VG</v>
      </c>
      <c r="X316" s="5"/>
      <c r="Y316" s="5"/>
      <c r="Z316" s="5"/>
      <c r="AA316" s="5"/>
      <c r="AB316" s="17"/>
      <c r="AC316" s="5"/>
      <c r="AD316" s="5"/>
      <c r="AE316" s="5"/>
      <c r="AF316" s="17"/>
      <c r="AG316" s="5"/>
      <c r="AH316" s="5"/>
      <c r="AI316" s="5"/>
      <c r="AJ316" s="17"/>
      <c r="AK316" s="5"/>
      <c r="AL316" s="5"/>
    </row>
    <row r="317" spans="1:38" s="34" customFormat="1" x14ac:dyDescent="0.3">
      <c r="A317" s="34">
        <v>14161100</v>
      </c>
      <c r="B317" s="34">
        <v>23773429</v>
      </c>
      <c r="C317" s="34" t="s">
        <v>25</v>
      </c>
      <c r="D317" s="85" t="s">
        <v>207</v>
      </c>
      <c r="E317" s="85" t="s">
        <v>210</v>
      </c>
      <c r="F317" s="86">
        <v>1.9</v>
      </c>
      <c r="G317" s="36">
        <v>0.75</v>
      </c>
      <c r="H317" s="36" t="str">
        <f t="shared" si="178"/>
        <v>G</v>
      </c>
      <c r="I317" s="36"/>
      <c r="J317" s="36"/>
      <c r="K317" s="36"/>
      <c r="L317" s="37">
        <v>-0.16900000000000001</v>
      </c>
      <c r="M317" s="36" t="str">
        <f t="shared" si="179"/>
        <v>NS</v>
      </c>
      <c r="N317" s="36"/>
      <c r="O317" s="36"/>
      <c r="P317" s="36"/>
      <c r="Q317" s="36">
        <v>0.46</v>
      </c>
      <c r="R317" s="36" t="str">
        <f t="shared" si="180"/>
        <v>VG</v>
      </c>
      <c r="S317" s="36"/>
      <c r="T317" s="36"/>
      <c r="U317" s="36"/>
      <c r="V317" s="36">
        <v>0.94</v>
      </c>
      <c r="W317" s="36" t="str">
        <f t="shared" si="181"/>
        <v>VG</v>
      </c>
      <c r="X317" s="36"/>
      <c r="Y317" s="36"/>
      <c r="Z317" s="36"/>
      <c r="AA317" s="36"/>
      <c r="AB317" s="37"/>
      <c r="AC317" s="36"/>
      <c r="AD317" s="36"/>
      <c r="AE317" s="36"/>
      <c r="AF317" s="37"/>
      <c r="AG317" s="36"/>
      <c r="AH317" s="36"/>
      <c r="AI317" s="36"/>
      <c r="AJ317" s="37"/>
      <c r="AK317" s="36"/>
      <c r="AL317" s="36"/>
    </row>
    <row r="318" spans="1:38" s="34" customFormat="1" x14ac:dyDescent="0.3">
      <c r="A318" s="34">
        <v>14161100</v>
      </c>
      <c r="B318" s="34">
        <v>23773429</v>
      </c>
      <c r="C318" s="34" t="s">
        <v>25</v>
      </c>
      <c r="D318" s="85" t="s">
        <v>212</v>
      </c>
      <c r="E318" s="85" t="s">
        <v>210</v>
      </c>
      <c r="F318" s="86">
        <v>1.9</v>
      </c>
      <c r="G318" s="36">
        <v>0.74</v>
      </c>
      <c r="H318" s="36" t="str">
        <f t="shared" si="178"/>
        <v>G</v>
      </c>
      <c r="I318" s="36"/>
      <c r="J318" s="36"/>
      <c r="K318" s="36"/>
      <c r="L318" s="37">
        <v>-0.16900000000000001</v>
      </c>
      <c r="M318" s="36" t="str">
        <f t="shared" si="179"/>
        <v>NS</v>
      </c>
      <c r="N318" s="36"/>
      <c r="O318" s="36"/>
      <c r="P318" s="36"/>
      <c r="Q318" s="36">
        <v>0.46</v>
      </c>
      <c r="R318" s="36" t="str">
        <f t="shared" si="180"/>
        <v>VG</v>
      </c>
      <c r="S318" s="36"/>
      <c r="T318" s="36"/>
      <c r="U318" s="36"/>
      <c r="V318" s="36">
        <v>0.94</v>
      </c>
      <c r="W318" s="36" t="str">
        <f t="shared" si="181"/>
        <v>VG</v>
      </c>
      <c r="X318" s="36"/>
      <c r="Y318" s="36"/>
      <c r="Z318" s="36"/>
      <c r="AA318" s="36"/>
      <c r="AB318" s="37"/>
      <c r="AC318" s="36"/>
      <c r="AD318" s="36"/>
      <c r="AE318" s="36"/>
      <c r="AF318" s="37"/>
      <c r="AG318" s="36"/>
      <c r="AH318" s="36"/>
      <c r="AI318" s="36"/>
      <c r="AJ318" s="37"/>
      <c r="AK318" s="36"/>
      <c r="AL318" s="36"/>
    </row>
    <row r="319" spans="1:38" s="34" customFormat="1" x14ac:dyDescent="0.3">
      <c r="A319" s="34">
        <v>14161100</v>
      </c>
      <c r="B319" s="34">
        <v>23773429</v>
      </c>
      <c r="C319" s="34" t="s">
        <v>25</v>
      </c>
      <c r="D319" s="85" t="s">
        <v>338</v>
      </c>
      <c r="E319" s="85" t="s">
        <v>210</v>
      </c>
      <c r="F319" s="86">
        <v>2</v>
      </c>
      <c r="G319" s="36">
        <v>0.73199999999999998</v>
      </c>
      <c r="H319" s="36" t="str">
        <f t="shared" si="178"/>
        <v>G</v>
      </c>
      <c r="I319" s="36"/>
      <c r="J319" s="36"/>
      <c r="K319" s="36"/>
      <c r="L319" s="37">
        <v>-0.16600000000000001</v>
      </c>
      <c r="M319" s="36" t="str">
        <f t="shared" si="179"/>
        <v>NS</v>
      </c>
      <c r="N319" s="36"/>
      <c r="O319" s="36"/>
      <c r="P319" s="36"/>
      <c r="Q319" s="36">
        <v>0.48</v>
      </c>
      <c r="R319" s="36" t="str">
        <f t="shared" si="180"/>
        <v>VG</v>
      </c>
      <c r="S319" s="36"/>
      <c r="T319" s="36"/>
      <c r="U319" s="36"/>
      <c r="V319" s="36">
        <v>0.89900000000000002</v>
      </c>
      <c r="W319" s="36" t="str">
        <f t="shared" si="181"/>
        <v>VG</v>
      </c>
      <c r="X319" s="36"/>
      <c r="Y319" s="36"/>
      <c r="Z319" s="36"/>
      <c r="AA319" s="36"/>
      <c r="AB319" s="37"/>
      <c r="AC319" s="36"/>
      <c r="AD319" s="36"/>
      <c r="AE319" s="36"/>
      <c r="AF319" s="37"/>
      <c r="AG319" s="36"/>
      <c r="AH319" s="36"/>
      <c r="AI319" s="36"/>
      <c r="AJ319" s="37"/>
      <c r="AK319" s="36"/>
      <c r="AL319" s="36"/>
    </row>
    <row r="320" spans="1:38" s="34" customFormat="1" x14ac:dyDescent="0.3">
      <c r="A320" s="34">
        <v>14161100</v>
      </c>
      <c r="B320" s="34">
        <v>23773429</v>
      </c>
      <c r="C320" s="34" t="s">
        <v>25</v>
      </c>
      <c r="D320" s="85" t="s">
        <v>342</v>
      </c>
      <c r="E320" s="85" t="s">
        <v>210</v>
      </c>
      <c r="F320" s="86">
        <v>1.8</v>
      </c>
      <c r="G320" s="36">
        <v>0.75</v>
      </c>
      <c r="H320" s="36" t="str">
        <f t="shared" si="178"/>
        <v>G</v>
      </c>
      <c r="I320" s="36"/>
      <c r="J320" s="36"/>
      <c r="K320" s="36"/>
      <c r="L320" s="37">
        <v>-0.16800000000000001</v>
      </c>
      <c r="M320" s="36" t="str">
        <f t="shared" si="179"/>
        <v>NS</v>
      </c>
      <c r="N320" s="36"/>
      <c r="O320" s="36"/>
      <c r="P320" s="36"/>
      <c r="Q320" s="36">
        <v>0.46</v>
      </c>
      <c r="R320" s="36" t="str">
        <f t="shared" si="180"/>
        <v>VG</v>
      </c>
      <c r="S320" s="36"/>
      <c r="T320" s="36"/>
      <c r="U320" s="36"/>
      <c r="V320" s="36">
        <v>0.94</v>
      </c>
      <c r="W320" s="36" t="str">
        <f t="shared" si="181"/>
        <v>VG</v>
      </c>
      <c r="X320" s="36"/>
      <c r="Y320" s="36"/>
      <c r="Z320" s="36"/>
      <c r="AA320" s="36"/>
      <c r="AB320" s="37"/>
      <c r="AC320" s="36"/>
      <c r="AD320" s="36"/>
      <c r="AE320" s="36"/>
      <c r="AF320" s="37"/>
      <c r="AG320" s="36"/>
      <c r="AH320" s="36"/>
      <c r="AI320" s="36"/>
      <c r="AJ320" s="37"/>
      <c r="AK320" s="36"/>
      <c r="AL320" s="36"/>
    </row>
    <row r="321" spans="1:38" customFormat="1" x14ac:dyDescent="0.3">
      <c r="D321" s="155"/>
      <c r="E321" s="155"/>
      <c r="F321" s="122"/>
      <c r="G321" s="7"/>
      <c r="H321" s="7"/>
      <c r="I321" s="7"/>
      <c r="J321" s="7"/>
      <c r="K321" s="7"/>
      <c r="L321" s="5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58"/>
      <c r="AC321" s="7"/>
      <c r="AD321" s="7"/>
      <c r="AE321" s="7"/>
      <c r="AF321" s="58"/>
      <c r="AG321" s="7"/>
      <c r="AH321" s="7"/>
      <c r="AI321" s="7"/>
      <c r="AJ321" s="58"/>
      <c r="AK321" s="7"/>
      <c r="AL321" s="7"/>
    </row>
    <row r="322" spans="1:38" customFormat="1" x14ac:dyDescent="0.3">
      <c r="A322">
        <v>14162200</v>
      </c>
      <c r="B322">
        <v>23773405</v>
      </c>
      <c r="C322" t="s">
        <v>6</v>
      </c>
      <c r="D322" t="s">
        <v>63</v>
      </c>
      <c r="F322" s="64"/>
      <c r="G322" s="7">
        <v>0.23400000000000001</v>
      </c>
      <c r="H322" s="7" t="str">
        <f t="shared" ref="H322:H341" si="182">IF(G322&gt;0.8,"VG",IF(G322&gt;0.7,"G",IF(G322&gt;0.45,"S","NS")))</f>
        <v>NS</v>
      </c>
      <c r="I322" s="7"/>
      <c r="J322" s="7"/>
      <c r="K322" s="7"/>
      <c r="L322" s="58">
        <v>0.21199999999999999</v>
      </c>
      <c r="M322" s="7" t="str">
        <f t="shared" ref="M322:M341" si="183">IF(ABS(L322)&lt;5%,"VG",IF(ABS(L322)&lt;10%,"G",IF(ABS(L322)&lt;15%,"S","NS")))</f>
        <v>NS</v>
      </c>
      <c r="N322" s="7"/>
      <c r="O322" s="7"/>
      <c r="P322" s="7"/>
      <c r="Q322" s="7">
        <v>0.80800000000000005</v>
      </c>
      <c r="R322" s="7" t="str">
        <f t="shared" ref="R322:R341" si="184">IF(Q322&lt;=0.5,"VG",IF(Q322&lt;=0.6,"G",IF(Q322&lt;=0.7,"S","NS")))</f>
        <v>NS</v>
      </c>
      <c r="S322" s="7"/>
      <c r="T322" s="7"/>
      <c r="U322" s="7"/>
      <c r="V322" s="7">
        <v>0.47</v>
      </c>
      <c r="W322" s="7" t="str">
        <f t="shared" ref="W322:W341" si="185">IF(V322&gt;0.85,"VG",IF(V322&gt;0.75,"G",IF(V322&gt;0.6,"S","NS")))</f>
        <v>NS</v>
      </c>
      <c r="X322" s="7"/>
      <c r="Y322" s="7"/>
      <c r="Z322" s="7"/>
      <c r="AA322" s="7"/>
      <c r="AB322" s="58"/>
      <c r="AC322" s="7"/>
      <c r="AD322" s="7"/>
      <c r="AE322" s="7"/>
      <c r="AF322" s="58"/>
      <c r="AG322" s="7"/>
      <c r="AH322" s="7"/>
      <c r="AI322" s="7"/>
      <c r="AJ322" s="58"/>
      <c r="AK322" s="7"/>
      <c r="AL322" s="7"/>
    </row>
    <row r="323" spans="1:38" customFormat="1" x14ac:dyDescent="0.3">
      <c r="A323">
        <v>14162200</v>
      </c>
      <c r="B323">
        <v>23773405</v>
      </c>
      <c r="C323" t="s">
        <v>6</v>
      </c>
      <c r="D323" t="s">
        <v>65</v>
      </c>
      <c r="F323" s="64"/>
      <c r="G323" s="7">
        <v>-5.95</v>
      </c>
      <c r="H323" s="7" t="str">
        <f t="shared" si="182"/>
        <v>NS</v>
      </c>
      <c r="I323" s="7"/>
      <c r="J323" s="7"/>
      <c r="K323" s="7"/>
      <c r="L323" s="58">
        <v>-0.44</v>
      </c>
      <c r="M323" s="7" t="str">
        <f t="shared" si="183"/>
        <v>NS</v>
      </c>
      <c r="N323" s="7"/>
      <c r="O323" s="7"/>
      <c r="P323" s="7"/>
      <c r="Q323" s="7">
        <v>1.246</v>
      </c>
      <c r="R323" s="7" t="str">
        <f t="shared" si="184"/>
        <v>NS</v>
      </c>
      <c r="S323" s="7"/>
      <c r="T323" s="7"/>
      <c r="U323" s="7"/>
      <c r="V323" s="7">
        <v>0.64600000000000002</v>
      </c>
      <c r="W323" s="7" t="str">
        <f t="shared" si="185"/>
        <v>S</v>
      </c>
      <c r="X323" s="7"/>
      <c r="Y323" s="7"/>
      <c r="Z323" s="7"/>
      <c r="AA323" s="7"/>
      <c r="AB323" s="58"/>
      <c r="AC323" s="7"/>
      <c r="AD323" s="7"/>
      <c r="AE323" s="7"/>
      <c r="AF323" s="58"/>
      <c r="AG323" s="7"/>
      <c r="AH323" s="7"/>
      <c r="AI323" s="7"/>
      <c r="AJ323" s="58"/>
      <c r="AK323" s="7"/>
      <c r="AL323" s="7"/>
    </row>
    <row r="324" spans="1:38" s="50" customFormat="1" x14ac:dyDescent="0.3">
      <c r="A324" s="50">
        <v>14162200</v>
      </c>
      <c r="B324" s="50">
        <v>23773405</v>
      </c>
      <c r="C324" s="50" t="s">
        <v>6</v>
      </c>
      <c r="D324" s="50" t="s">
        <v>66</v>
      </c>
      <c r="F324" s="65">
        <v>0.09</v>
      </c>
      <c r="G324" s="51">
        <v>0.51700000000000002</v>
      </c>
      <c r="H324" s="51" t="str">
        <f t="shared" si="182"/>
        <v>S</v>
      </c>
      <c r="I324" s="51"/>
      <c r="J324" s="51"/>
      <c r="K324" s="51"/>
      <c r="L324" s="52">
        <v>-1.0999999999999999E-2</v>
      </c>
      <c r="M324" s="51" t="str">
        <f t="shared" si="183"/>
        <v>VG</v>
      </c>
      <c r="N324" s="51"/>
      <c r="O324" s="51"/>
      <c r="P324" s="51"/>
      <c r="Q324" s="51">
        <v>0.69399999999999995</v>
      </c>
      <c r="R324" s="51" t="str">
        <f t="shared" si="184"/>
        <v>S</v>
      </c>
      <c r="S324" s="51"/>
      <c r="T324" s="51"/>
      <c r="U324" s="51"/>
      <c r="V324" s="51">
        <v>0.61699999999999999</v>
      </c>
      <c r="W324" s="51" t="str">
        <f t="shared" si="185"/>
        <v>S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38" s="50" customFormat="1" x14ac:dyDescent="0.3">
      <c r="A325" s="50">
        <v>14162200</v>
      </c>
      <c r="B325" s="50">
        <v>23773405</v>
      </c>
      <c r="C325" s="50" t="s">
        <v>6</v>
      </c>
      <c r="D325" s="50" t="s">
        <v>69</v>
      </c>
      <c r="F325" s="65">
        <v>0.09</v>
      </c>
      <c r="G325" s="51">
        <v>0.51700000000000002</v>
      </c>
      <c r="H325" s="51" t="str">
        <f t="shared" si="182"/>
        <v>S</v>
      </c>
      <c r="I325" s="51"/>
      <c r="J325" s="51"/>
      <c r="K325" s="51"/>
      <c r="L325" s="52">
        <v>-1.0999999999999999E-2</v>
      </c>
      <c r="M325" s="51" t="str">
        <f t="shared" si="183"/>
        <v>VG</v>
      </c>
      <c r="N325" s="51"/>
      <c r="O325" s="51"/>
      <c r="P325" s="51"/>
      <c r="Q325" s="51">
        <v>0.69399999999999995</v>
      </c>
      <c r="R325" s="51" t="str">
        <f t="shared" si="184"/>
        <v>S</v>
      </c>
      <c r="S325" s="51"/>
      <c r="T325" s="51"/>
      <c r="U325" s="51"/>
      <c r="V325" s="51">
        <v>0.61599999999999999</v>
      </c>
      <c r="W325" s="51" t="str">
        <f t="shared" si="185"/>
        <v>S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38" s="63" customFormat="1" x14ac:dyDescent="0.3">
      <c r="A326" s="63">
        <v>14162200</v>
      </c>
      <c r="B326" s="63">
        <v>23773405</v>
      </c>
      <c r="C326" s="63" t="s">
        <v>6</v>
      </c>
      <c r="D326" s="63" t="s">
        <v>70</v>
      </c>
      <c r="F326" s="64">
        <v>1.25</v>
      </c>
      <c r="G326" s="5">
        <v>0.17799999999999999</v>
      </c>
      <c r="H326" s="5" t="str">
        <f t="shared" si="182"/>
        <v>NS</v>
      </c>
      <c r="I326" s="5"/>
      <c r="J326" s="5"/>
      <c r="K326" s="5"/>
      <c r="L326" s="17">
        <v>-0.13</v>
      </c>
      <c r="M326" s="5" t="str">
        <f t="shared" si="183"/>
        <v>S</v>
      </c>
      <c r="N326" s="5"/>
      <c r="O326" s="5"/>
      <c r="P326" s="5"/>
      <c r="Q326" s="5">
        <v>0.85399999999999998</v>
      </c>
      <c r="R326" s="5" t="str">
        <f t="shared" si="184"/>
        <v>NS</v>
      </c>
      <c r="S326" s="5"/>
      <c r="T326" s="5"/>
      <c r="U326" s="5"/>
      <c r="V326" s="5">
        <v>0.61599999999999999</v>
      </c>
      <c r="W326" s="5" t="str">
        <f t="shared" si="185"/>
        <v>S</v>
      </c>
      <c r="X326" s="5"/>
      <c r="Y326" s="5"/>
      <c r="Z326" s="5"/>
      <c r="AA326" s="5"/>
      <c r="AB326" s="17"/>
      <c r="AC326" s="5"/>
      <c r="AD326" s="5"/>
      <c r="AE326" s="5"/>
      <c r="AF326" s="17"/>
      <c r="AG326" s="5"/>
      <c r="AH326" s="5"/>
      <c r="AI326" s="5"/>
      <c r="AJ326" s="17"/>
      <c r="AK326" s="5"/>
      <c r="AL326" s="5"/>
    </row>
    <row r="327" spans="1:38" s="50" customFormat="1" x14ac:dyDescent="0.3">
      <c r="A327" s="50">
        <v>14162200</v>
      </c>
      <c r="B327" s="50">
        <v>23773405</v>
      </c>
      <c r="C327" s="50" t="s">
        <v>6</v>
      </c>
      <c r="D327" s="50" t="s">
        <v>77</v>
      </c>
      <c r="F327" s="65">
        <v>2</v>
      </c>
      <c r="G327" s="51">
        <v>0.51200000000000001</v>
      </c>
      <c r="H327" s="51" t="str">
        <f t="shared" si="182"/>
        <v>S</v>
      </c>
      <c r="I327" s="51"/>
      <c r="J327" s="51"/>
      <c r="K327" s="51"/>
      <c r="L327" s="52">
        <v>-6.0000000000000001E-3</v>
      </c>
      <c r="M327" s="51" t="str">
        <f t="shared" si="183"/>
        <v>VG</v>
      </c>
      <c r="N327" s="51"/>
      <c r="O327" s="51"/>
      <c r="P327" s="51"/>
      <c r="Q327" s="67">
        <v>0.70199999999999996</v>
      </c>
      <c r="R327" s="51" t="str">
        <f t="shared" si="184"/>
        <v>NS</v>
      </c>
      <c r="S327" s="51"/>
      <c r="T327" s="51"/>
      <c r="U327" s="51"/>
      <c r="V327" s="51">
        <v>0.58899999999999997</v>
      </c>
      <c r="W327" s="51" t="str">
        <f t="shared" si="185"/>
        <v>NS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38" s="50" customFormat="1" ht="28.8" x14ac:dyDescent="0.3">
      <c r="A328" s="50">
        <v>14162200</v>
      </c>
      <c r="B328" s="50">
        <v>23773405</v>
      </c>
      <c r="C328" s="50" t="s">
        <v>6</v>
      </c>
      <c r="D328" s="68" t="s">
        <v>78</v>
      </c>
      <c r="E328" s="68"/>
      <c r="F328" s="65">
        <v>2</v>
      </c>
      <c r="G328" s="51">
        <v>0.53</v>
      </c>
      <c r="H328" s="51" t="str">
        <f t="shared" si="182"/>
        <v>S</v>
      </c>
      <c r="I328" s="51"/>
      <c r="J328" s="51"/>
      <c r="K328" s="51"/>
      <c r="L328" s="52">
        <v>1.2E-2</v>
      </c>
      <c r="M328" s="51" t="str">
        <f t="shared" si="183"/>
        <v>VG</v>
      </c>
      <c r="N328" s="51"/>
      <c r="O328" s="51"/>
      <c r="P328" s="51"/>
      <c r="Q328" s="51">
        <v>0.69</v>
      </c>
      <c r="R328" s="51" t="str">
        <f t="shared" si="184"/>
        <v>S</v>
      </c>
      <c r="S328" s="51"/>
      <c r="T328" s="51"/>
      <c r="U328" s="51"/>
      <c r="V328" s="51">
        <v>0.6</v>
      </c>
      <c r="W328" s="51" t="str">
        <f t="shared" si="185"/>
        <v>NS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38" s="50" customFormat="1" x14ac:dyDescent="0.3">
      <c r="A329" s="50">
        <v>14162200</v>
      </c>
      <c r="B329" s="50">
        <v>23773405</v>
      </c>
      <c r="C329" s="50" t="s">
        <v>6</v>
      </c>
      <c r="D329" s="68" t="s">
        <v>80</v>
      </c>
      <c r="E329" s="68"/>
      <c r="F329" s="65">
        <v>1.8</v>
      </c>
      <c r="G329" s="51">
        <v>0.54</v>
      </c>
      <c r="H329" s="51" t="str">
        <f t="shared" si="182"/>
        <v>S</v>
      </c>
      <c r="I329" s="51"/>
      <c r="J329" s="51"/>
      <c r="K329" s="51"/>
      <c r="L329" s="52">
        <v>0.13300000000000001</v>
      </c>
      <c r="M329" s="51" t="str">
        <f t="shared" si="183"/>
        <v>S</v>
      </c>
      <c r="N329" s="51"/>
      <c r="O329" s="51"/>
      <c r="P329" s="51"/>
      <c r="Q329" s="51">
        <v>0.65</v>
      </c>
      <c r="R329" s="51" t="str">
        <f t="shared" si="184"/>
        <v>S</v>
      </c>
      <c r="S329" s="51"/>
      <c r="T329" s="51"/>
      <c r="U329" s="51"/>
      <c r="V329" s="51">
        <v>0.63</v>
      </c>
      <c r="W329" s="51" t="str">
        <f t="shared" si="185"/>
        <v>S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38" s="63" customFormat="1" x14ac:dyDescent="0.3">
      <c r="A330" s="63">
        <v>14162200</v>
      </c>
      <c r="B330" s="63">
        <v>23773405</v>
      </c>
      <c r="C330" s="63" t="s">
        <v>6</v>
      </c>
      <c r="D330" s="88" t="s">
        <v>81</v>
      </c>
      <c r="E330" s="88"/>
      <c r="F330" s="64">
        <v>2.2999999999999998</v>
      </c>
      <c r="G330" s="5">
        <v>0.23</v>
      </c>
      <c r="H330" s="5" t="str">
        <f t="shared" si="182"/>
        <v>NS</v>
      </c>
      <c r="I330" s="5"/>
      <c r="J330" s="5"/>
      <c r="K330" s="5"/>
      <c r="L330" s="17">
        <v>0.35799999999999998</v>
      </c>
      <c r="M330" s="5" t="str">
        <f t="shared" si="183"/>
        <v>NS</v>
      </c>
      <c r="N330" s="5"/>
      <c r="O330" s="5"/>
      <c r="P330" s="5"/>
      <c r="Q330" s="5">
        <v>0.74</v>
      </c>
      <c r="R330" s="5" t="str">
        <f t="shared" si="184"/>
        <v>NS</v>
      </c>
      <c r="S330" s="5"/>
      <c r="T330" s="5"/>
      <c r="U330" s="5"/>
      <c r="V330" s="5">
        <v>0.63</v>
      </c>
      <c r="W330" s="5" t="str">
        <f t="shared" si="185"/>
        <v>S</v>
      </c>
      <c r="X330" s="5"/>
      <c r="Y330" s="5"/>
      <c r="Z330" s="5"/>
      <c r="AA330" s="5"/>
      <c r="AB330" s="17"/>
      <c r="AC330" s="5"/>
      <c r="AD330" s="5"/>
      <c r="AE330" s="5"/>
      <c r="AF330" s="17"/>
      <c r="AG330" s="5"/>
      <c r="AH330" s="5"/>
      <c r="AI330" s="5"/>
      <c r="AJ330" s="17"/>
      <c r="AK330" s="5"/>
      <c r="AL330" s="5"/>
    </row>
    <row r="331" spans="1:38" s="63" customFormat="1" x14ac:dyDescent="0.3">
      <c r="A331" s="63">
        <v>14162200</v>
      </c>
      <c r="B331" s="63">
        <v>23773405</v>
      </c>
      <c r="C331" s="63" t="s">
        <v>6</v>
      </c>
      <c r="D331" s="88" t="s">
        <v>89</v>
      </c>
      <c r="E331" s="88"/>
      <c r="F331" s="64">
        <v>2.4</v>
      </c>
      <c r="G331" s="5">
        <v>0.21</v>
      </c>
      <c r="H331" s="5" t="str">
        <f t="shared" si="182"/>
        <v>NS</v>
      </c>
      <c r="I331" s="5"/>
      <c r="J331" s="5"/>
      <c r="K331" s="5"/>
      <c r="L331" s="17">
        <v>0.37</v>
      </c>
      <c r="M331" s="5" t="str">
        <f t="shared" si="183"/>
        <v>NS</v>
      </c>
      <c r="N331" s="5"/>
      <c r="O331" s="5"/>
      <c r="P331" s="5"/>
      <c r="Q331" s="5">
        <v>0.63</v>
      </c>
      <c r="R331" s="5" t="str">
        <f t="shared" si="184"/>
        <v>S</v>
      </c>
      <c r="S331" s="5"/>
      <c r="T331" s="5"/>
      <c r="U331" s="5"/>
      <c r="V331" s="5">
        <v>0.63</v>
      </c>
      <c r="W331" s="5" t="str">
        <f t="shared" si="185"/>
        <v>S</v>
      </c>
      <c r="X331" s="5"/>
      <c r="Y331" s="5"/>
      <c r="Z331" s="5"/>
      <c r="AA331" s="5"/>
      <c r="AB331" s="17"/>
      <c r="AC331" s="5"/>
      <c r="AD331" s="5"/>
      <c r="AE331" s="5"/>
      <c r="AF331" s="17"/>
      <c r="AG331" s="5"/>
      <c r="AH331" s="5"/>
      <c r="AI331" s="5"/>
      <c r="AJ331" s="17"/>
      <c r="AK331" s="5"/>
      <c r="AL331" s="5"/>
    </row>
    <row r="332" spans="1:38" s="63" customFormat="1" x14ac:dyDescent="0.3">
      <c r="A332" s="63">
        <v>14162200</v>
      </c>
      <c r="B332" s="63">
        <v>23773405</v>
      </c>
      <c r="C332" s="63" t="s">
        <v>6</v>
      </c>
      <c r="D332" s="88" t="s">
        <v>105</v>
      </c>
      <c r="E332" s="88" t="s">
        <v>101</v>
      </c>
      <c r="F332" s="64">
        <v>1.8</v>
      </c>
      <c r="G332" s="5">
        <v>0.56999999999999995</v>
      </c>
      <c r="H332" s="5" t="str">
        <f t="shared" si="182"/>
        <v>S</v>
      </c>
      <c r="I332" s="5"/>
      <c r="J332" s="5"/>
      <c r="K332" s="5"/>
      <c r="L332" s="17">
        <v>0.13700000000000001</v>
      </c>
      <c r="M332" s="5" t="str">
        <f t="shared" si="183"/>
        <v>S</v>
      </c>
      <c r="N332" s="5"/>
      <c r="O332" s="5"/>
      <c r="P332" s="5"/>
      <c r="Q332" s="5">
        <v>0.63</v>
      </c>
      <c r="R332" s="5" t="str">
        <f t="shared" si="184"/>
        <v>S</v>
      </c>
      <c r="S332" s="5"/>
      <c r="T332" s="5"/>
      <c r="U332" s="5"/>
      <c r="V332" s="5">
        <v>0.65</v>
      </c>
      <c r="W332" s="5" t="str">
        <f t="shared" si="185"/>
        <v>S</v>
      </c>
      <c r="X332" s="5"/>
      <c r="Y332" s="5"/>
      <c r="Z332" s="5"/>
      <c r="AA332" s="5"/>
      <c r="AB332" s="17"/>
      <c r="AC332" s="5"/>
      <c r="AD332" s="5"/>
      <c r="AE332" s="5"/>
      <c r="AF332" s="17"/>
      <c r="AG332" s="5"/>
      <c r="AH332" s="5"/>
      <c r="AI332" s="5"/>
      <c r="AJ332" s="17"/>
      <c r="AK332" s="5"/>
      <c r="AL332" s="5"/>
    </row>
    <row r="333" spans="1:38" s="34" customFormat="1" x14ac:dyDescent="0.3">
      <c r="A333" s="34">
        <v>14162200</v>
      </c>
      <c r="B333" s="34">
        <v>23773405</v>
      </c>
      <c r="C333" s="34" t="s">
        <v>6</v>
      </c>
      <c r="D333" s="90" t="s">
        <v>110</v>
      </c>
      <c r="E333" s="90" t="s">
        <v>113</v>
      </c>
      <c r="F333" s="86">
        <v>1.8</v>
      </c>
      <c r="G333" s="36">
        <v>0.56000000000000005</v>
      </c>
      <c r="H333" s="36" t="str">
        <f t="shared" si="182"/>
        <v>S</v>
      </c>
      <c r="I333" s="36"/>
      <c r="J333" s="36"/>
      <c r="K333" s="36"/>
      <c r="L333" s="37">
        <v>0.13600000000000001</v>
      </c>
      <c r="M333" s="36" t="str">
        <f t="shared" si="183"/>
        <v>S</v>
      </c>
      <c r="N333" s="36"/>
      <c r="O333" s="36"/>
      <c r="P333" s="36"/>
      <c r="Q333" s="36">
        <v>0.64</v>
      </c>
      <c r="R333" s="36" t="str">
        <f t="shared" si="184"/>
        <v>S</v>
      </c>
      <c r="S333" s="36"/>
      <c r="T333" s="36"/>
      <c r="U333" s="36"/>
      <c r="V333" s="36">
        <v>0.64</v>
      </c>
      <c r="W333" s="36" t="str">
        <f t="shared" si="185"/>
        <v>S</v>
      </c>
      <c r="X333" s="36"/>
      <c r="Y333" s="36"/>
      <c r="Z333" s="36"/>
      <c r="AA333" s="36"/>
      <c r="AB333" s="37"/>
      <c r="AC333" s="36"/>
      <c r="AD333" s="36"/>
      <c r="AE333" s="36"/>
      <c r="AF333" s="37"/>
      <c r="AG333" s="36"/>
      <c r="AH333" s="36"/>
      <c r="AI333" s="36"/>
      <c r="AJ333" s="37"/>
      <c r="AK333" s="36"/>
      <c r="AL333" s="36"/>
    </row>
    <row r="334" spans="1:38" s="19" customFormat="1" x14ac:dyDescent="0.3">
      <c r="A334" s="19">
        <v>14162200</v>
      </c>
      <c r="B334" s="19">
        <v>23773405</v>
      </c>
      <c r="C334" s="19" t="s">
        <v>6</v>
      </c>
      <c r="D334" s="102" t="s">
        <v>121</v>
      </c>
      <c r="E334" s="102" t="s">
        <v>123</v>
      </c>
      <c r="F334" s="94">
        <v>2.6</v>
      </c>
      <c r="G334" s="13">
        <v>-0.06</v>
      </c>
      <c r="H334" s="13" t="str">
        <f t="shared" si="182"/>
        <v>NS</v>
      </c>
      <c r="I334" s="13"/>
      <c r="J334" s="13"/>
      <c r="K334" s="13"/>
      <c r="L334" s="14">
        <v>0.44600000000000001</v>
      </c>
      <c r="M334" s="13" t="str">
        <f t="shared" si="183"/>
        <v>NS</v>
      </c>
      <c r="N334" s="13"/>
      <c r="O334" s="13"/>
      <c r="P334" s="13"/>
      <c r="Q334" s="13">
        <v>0.83</v>
      </c>
      <c r="R334" s="13" t="str">
        <f t="shared" si="184"/>
        <v>NS</v>
      </c>
      <c r="S334" s="13"/>
      <c r="T334" s="13"/>
      <c r="U334" s="13"/>
      <c r="V334" s="13">
        <v>0.56000000000000005</v>
      </c>
      <c r="W334" s="13" t="str">
        <f t="shared" si="185"/>
        <v>NS</v>
      </c>
      <c r="X334" s="13"/>
      <c r="Y334" s="13"/>
      <c r="Z334" s="13"/>
      <c r="AA334" s="13"/>
      <c r="AB334" s="14"/>
      <c r="AC334" s="13"/>
      <c r="AD334" s="13"/>
      <c r="AE334" s="13"/>
      <c r="AF334" s="14"/>
      <c r="AG334" s="13"/>
      <c r="AH334" s="13"/>
      <c r="AI334" s="13"/>
      <c r="AJ334" s="14"/>
      <c r="AK334" s="13"/>
      <c r="AL334" s="13"/>
    </row>
    <row r="335" spans="1:38" s="19" customFormat="1" x14ac:dyDescent="0.3">
      <c r="A335" s="19">
        <v>14162200</v>
      </c>
      <c r="B335" s="19">
        <v>23773405</v>
      </c>
      <c r="C335" s="19" t="s">
        <v>6</v>
      </c>
      <c r="D335" s="102" t="s">
        <v>133</v>
      </c>
      <c r="E335" s="102" t="s">
        <v>134</v>
      </c>
      <c r="F335" s="94">
        <v>2.2000000000000002</v>
      </c>
      <c r="G335" s="13">
        <v>0.18</v>
      </c>
      <c r="H335" s="13" t="str">
        <f t="shared" si="182"/>
        <v>NS</v>
      </c>
      <c r="I335" s="13"/>
      <c r="J335" s="13"/>
      <c r="K335" s="13"/>
      <c r="L335" s="14">
        <v>0.35399999999999998</v>
      </c>
      <c r="M335" s="13" t="str">
        <f t="shared" si="183"/>
        <v>NS</v>
      </c>
      <c r="N335" s="13"/>
      <c r="O335" s="13"/>
      <c r="P335" s="13"/>
      <c r="Q335" s="13">
        <v>0.77</v>
      </c>
      <c r="R335" s="13" t="str">
        <f t="shared" si="184"/>
        <v>NS</v>
      </c>
      <c r="S335" s="13"/>
      <c r="T335" s="13"/>
      <c r="U335" s="13"/>
      <c r="V335" s="13">
        <v>0.62</v>
      </c>
      <c r="W335" s="13" t="str">
        <f t="shared" si="185"/>
        <v>S</v>
      </c>
      <c r="X335" s="13"/>
      <c r="Y335" s="13"/>
      <c r="Z335" s="13"/>
      <c r="AA335" s="13"/>
      <c r="AB335" s="14"/>
      <c r="AC335" s="13"/>
      <c r="AD335" s="13"/>
      <c r="AE335" s="13"/>
      <c r="AF335" s="14"/>
      <c r="AG335" s="13"/>
      <c r="AH335" s="13"/>
      <c r="AI335" s="13"/>
      <c r="AJ335" s="14"/>
      <c r="AK335" s="13"/>
      <c r="AL335" s="13"/>
    </row>
    <row r="336" spans="1:38" s="63" customFormat="1" x14ac:dyDescent="0.3">
      <c r="A336" s="63">
        <v>14162200</v>
      </c>
      <c r="B336" s="63">
        <v>23773405</v>
      </c>
      <c r="C336" s="63" t="s">
        <v>6</v>
      </c>
      <c r="D336" s="88" t="s">
        <v>144</v>
      </c>
      <c r="E336" s="88" t="s">
        <v>146</v>
      </c>
      <c r="F336" s="64">
        <v>2.2000000000000002</v>
      </c>
      <c r="G336" s="5">
        <v>0.18</v>
      </c>
      <c r="H336" s="5" t="str">
        <f t="shared" si="182"/>
        <v>NS</v>
      </c>
      <c r="I336" s="5"/>
      <c r="J336" s="5"/>
      <c r="K336" s="5"/>
      <c r="L336" s="17">
        <v>0.35199999999999998</v>
      </c>
      <c r="M336" s="5" t="str">
        <f t="shared" si="183"/>
        <v>NS</v>
      </c>
      <c r="N336" s="5"/>
      <c r="O336" s="5"/>
      <c r="P336" s="5"/>
      <c r="Q336" s="5">
        <v>0.77</v>
      </c>
      <c r="R336" s="5" t="str">
        <f t="shared" si="184"/>
        <v>NS</v>
      </c>
      <c r="S336" s="5"/>
      <c r="T336" s="5"/>
      <c r="U336" s="5"/>
      <c r="V336" s="5">
        <v>0.62</v>
      </c>
      <c r="W336" s="5" t="str">
        <f t="shared" si="185"/>
        <v>S</v>
      </c>
      <c r="X336" s="5"/>
      <c r="Y336" s="5"/>
      <c r="Z336" s="5"/>
      <c r="AA336" s="5"/>
      <c r="AB336" s="17"/>
      <c r="AC336" s="5"/>
      <c r="AD336" s="5"/>
      <c r="AE336" s="5"/>
      <c r="AF336" s="17"/>
      <c r="AG336" s="5"/>
      <c r="AH336" s="5"/>
      <c r="AI336" s="5"/>
      <c r="AJ336" s="17"/>
      <c r="AK336" s="5"/>
      <c r="AL336" s="5"/>
    </row>
    <row r="337" spans="1:38" s="34" customFormat="1" x14ac:dyDescent="0.3">
      <c r="A337" s="34">
        <v>14162200</v>
      </c>
      <c r="B337" s="34">
        <v>23773405</v>
      </c>
      <c r="C337" s="34" t="s">
        <v>6</v>
      </c>
      <c r="D337" s="90" t="s">
        <v>147</v>
      </c>
      <c r="E337" s="90" t="s">
        <v>124</v>
      </c>
      <c r="F337" s="86">
        <v>1.6</v>
      </c>
      <c r="G337" s="36">
        <v>0.54</v>
      </c>
      <c r="H337" s="36" t="str">
        <f t="shared" si="182"/>
        <v>S</v>
      </c>
      <c r="I337" s="36"/>
      <c r="J337" s="36"/>
      <c r="K337" s="36"/>
      <c r="L337" s="37">
        <v>4.2999999999999997E-2</v>
      </c>
      <c r="M337" s="36" t="str">
        <f t="shared" si="183"/>
        <v>VG</v>
      </c>
      <c r="N337" s="36"/>
      <c r="O337" s="36"/>
      <c r="P337" s="36"/>
      <c r="Q337" s="36">
        <v>0.67</v>
      </c>
      <c r="R337" s="36" t="str">
        <f t="shared" si="184"/>
        <v>S</v>
      </c>
      <c r="S337" s="36"/>
      <c r="T337" s="36"/>
      <c r="U337" s="36"/>
      <c r="V337" s="36">
        <v>0.60199999999999998</v>
      </c>
      <c r="W337" s="36" t="str">
        <f t="shared" si="185"/>
        <v>S</v>
      </c>
      <c r="X337" s="36"/>
      <c r="Y337" s="36"/>
      <c r="Z337" s="36"/>
      <c r="AA337" s="36"/>
      <c r="AB337" s="37"/>
      <c r="AC337" s="36"/>
      <c r="AD337" s="36"/>
      <c r="AE337" s="36"/>
      <c r="AF337" s="37"/>
      <c r="AG337" s="36"/>
      <c r="AH337" s="36"/>
      <c r="AI337" s="36"/>
      <c r="AJ337" s="37"/>
      <c r="AK337" s="36"/>
      <c r="AL337" s="36"/>
    </row>
    <row r="338" spans="1:38" s="34" customFormat="1" x14ac:dyDescent="0.3">
      <c r="A338" s="34">
        <v>14162200</v>
      </c>
      <c r="B338" s="34">
        <v>23773405</v>
      </c>
      <c r="C338" s="34" t="s">
        <v>6</v>
      </c>
      <c r="D338" s="90" t="s">
        <v>207</v>
      </c>
      <c r="E338" s="90" t="s">
        <v>209</v>
      </c>
      <c r="F338" s="86">
        <v>1.6</v>
      </c>
      <c r="G338" s="36">
        <v>0.53</v>
      </c>
      <c r="H338" s="36" t="str">
        <f t="shared" si="182"/>
        <v>S</v>
      </c>
      <c r="I338" s="36"/>
      <c r="J338" s="36"/>
      <c r="K338" s="36"/>
      <c r="L338" s="37">
        <v>3.4000000000000002E-2</v>
      </c>
      <c r="M338" s="36" t="str">
        <f t="shared" si="183"/>
        <v>VG</v>
      </c>
      <c r="N338" s="36"/>
      <c r="O338" s="36"/>
      <c r="P338" s="36"/>
      <c r="Q338" s="36">
        <v>0.68</v>
      </c>
      <c r="R338" s="36" t="str">
        <f t="shared" si="184"/>
        <v>S</v>
      </c>
      <c r="S338" s="36"/>
      <c r="T338" s="36"/>
      <c r="U338" s="36"/>
      <c r="V338" s="36">
        <v>0.57499999999999996</v>
      </c>
      <c r="W338" s="36" t="str">
        <f t="shared" si="185"/>
        <v>NS</v>
      </c>
      <c r="X338" s="36"/>
      <c r="Y338" s="36"/>
      <c r="Z338" s="36"/>
      <c r="AA338" s="36"/>
      <c r="AB338" s="37"/>
      <c r="AC338" s="36"/>
      <c r="AD338" s="36"/>
      <c r="AE338" s="36"/>
      <c r="AF338" s="37"/>
      <c r="AG338" s="36"/>
      <c r="AH338" s="36"/>
      <c r="AI338" s="36"/>
      <c r="AJ338" s="37"/>
      <c r="AK338" s="36"/>
      <c r="AL338" s="36"/>
    </row>
    <row r="339" spans="1:38" s="34" customFormat="1" x14ac:dyDescent="0.3">
      <c r="A339" s="34">
        <v>14162200</v>
      </c>
      <c r="B339" s="34">
        <v>23773405</v>
      </c>
      <c r="C339" s="34" t="s">
        <v>6</v>
      </c>
      <c r="D339" s="90" t="s">
        <v>212</v>
      </c>
      <c r="E339" s="90" t="s">
        <v>209</v>
      </c>
      <c r="F339" s="86">
        <v>1.6</v>
      </c>
      <c r="G339" s="36">
        <v>0.53</v>
      </c>
      <c r="H339" s="36" t="str">
        <f t="shared" si="182"/>
        <v>S</v>
      </c>
      <c r="I339" s="36"/>
      <c r="J339" s="36"/>
      <c r="K339" s="36"/>
      <c r="L339" s="37">
        <v>3.3000000000000002E-2</v>
      </c>
      <c r="M339" s="36" t="str">
        <f t="shared" si="183"/>
        <v>VG</v>
      </c>
      <c r="N339" s="36"/>
      <c r="O339" s="36"/>
      <c r="P339" s="36"/>
      <c r="Q339" s="36">
        <v>0.68</v>
      </c>
      <c r="R339" s="36" t="str">
        <f t="shared" si="184"/>
        <v>S</v>
      </c>
      <c r="S339" s="36"/>
      <c r="T339" s="36"/>
      <c r="U339" s="36"/>
      <c r="V339" s="36">
        <v>0.56999999999999995</v>
      </c>
      <c r="W339" s="36" t="str">
        <f t="shared" si="185"/>
        <v>NS</v>
      </c>
      <c r="X339" s="36"/>
      <c r="Y339" s="36"/>
      <c r="Z339" s="36"/>
      <c r="AA339" s="36"/>
      <c r="AB339" s="37"/>
      <c r="AC339" s="36"/>
      <c r="AD339" s="36"/>
      <c r="AE339" s="36"/>
      <c r="AF339" s="37"/>
      <c r="AG339" s="36"/>
      <c r="AH339" s="36"/>
      <c r="AI339" s="36"/>
      <c r="AJ339" s="37"/>
      <c r="AK339" s="36"/>
      <c r="AL339" s="36"/>
    </row>
    <row r="340" spans="1:38" s="34" customFormat="1" x14ac:dyDescent="0.3">
      <c r="A340" s="34">
        <v>14162200</v>
      </c>
      <c r="B340" s="34">
        <v>23773405</v>
      </c>
      <c r="C340" s="34" t="s">
        <v>6</v>
      </c>
      <c r="D340" s="90" t="s">
        <v>338</v>
      </c>
      <c r="E340" s="90" t="s">
        <v>346</v>
      </c>
      <c r="F340" s="86">
        <v>1.4</v>
      </c>
      <c r="G340" s="36">
        <v>0.56100000000000005</v>
      </c>
      <c r="H340" s="36" t="str">
        <f t="shared" si="182"/>
        <v>S</v>
      </c>
      <c r="I340" s="36"/>
      <c r="J340" s="36"/>
      <c r="K340" s="36"/>
      <c r="L340" s="37">
        <v>4.3999999999999997E-2</v>
      </c>
      <c r="M340" s="36" t="str">
        <f t="shared" si="183"/>
        <v>VG</v>
      </c>
      <c r="N340" s="36"/>
      <c r="O340" s="36"/>
      <c r="P340" s="36"/>
      <c r="Q340" s="36">
        <v>0.66</v>
      </c>
      <c r="R340" s="36" t="str">
        <f t="shared" si="184"/>
        <v>S</v>
      </c>
      <c r="S340" s="36"/>
      <c r="T340" s="36"/>
      <c r="U340" s="36"/>
      <c r="V340" s="36">
        <v>0.58199999999999996</v>
      </c>
      <c r="W340" s="36" t="str">
        <f t="shared" si="185"/>
        <v>NS</v>
      </c>
      <c r="X340" s="36"/>
      <c r="Y340" s="36"/>
      <c r="Z340" s="36"/>
      <c r="AA340" s="36"/>
      <c r="AB340" s="37"/>
      <c r="AC340" s="36"/>
      <c r="AD340" s="36"/>
      <c r="AE340" s="36"/>
      <c r="AF340" s="37"/>
      <c r="AG340" s="36"/>
      <c r="AH340" s="36"/>
      <c r="AI340" s="36"/>
      <c r="AJ340" s="37"/>
      <c r="AK340" s="36"/>
      <c r="AL340" s="36"/>
    </row>
    <row r="341" spans="1:38" s="34" customFormat="1" x14ac:dyDescent="0.3">
      <c r="A341" s="34">
        <v>14162200</v>
      </c>
      <c r="B341" s="34">
        <v>23773405</v>
      </c>
      <c r="C341" s="34" t="s">
        <v>6</v>
      </c>
      <c r="D341" s="90" t="s">
        <v>322</v>
      </c>
      <c r="E341" s="90" t="s">
        <v>347</v>
      </c>
      <c r="F341" s="86">
        <v>1.6</v>
      </c>
      <c r="G341" s="36">
        <v>0.54</v>
      </c>
      <c r="H341" s="36" t="str">
        <f t="shared" si="182"/>
        <v>S</v>
      </c>
      <c r="I341" s="36"/>
      <c r="J341" s="36"/>
      <c r="K341" s="36"/>
      <c r="L341" s="37">
        <v>3.1E-2</v>
      </c>
      <c r="M341" s="36" t="str">
        <f t="shared" si="183"/>
        <v>VG</v>
      </c>
      <c r="N341" s="36"/>
      <c r="O341" s="36"/>
      <c r="P341" s="36"/>
      <c r="Q341" s="36">
        <v>0.68</v>
      </c>
      <c r="R341" s="36" t="str">
        <f t="shared" si="184"/>
        <v>S</v>
      </c>
      <c r="S341" s="36"/>
      <c r="T341" s="36"/>
      <c r="U341" s="36"/>
      <c r="V341" s="36">
        <v>0.57699999999999996</v>
      </c>
      <c r="W341" s="36" t="str">
        <f t="shared" si="185"/>
        <v>NS</v>
      </c>
      <c r="X341" s="36"/>
      <c r="Y341" s="36"/>
      <c r="Z341" s="36"/>
      <c r="AA341" s="36"/>
      <c r="AB341" s="37"/>
      <c r="AC341" s="36"/>
      <c r="AD341" s="36"/>
      <c r="AE341" s="36"/>
      <c r="AF341" s="37"/>
      <c r="AG341" s="36"/>
      <c r="AH341" s="36"/>
      <c r="AI341" s="36"/>
      <c r="AJ341" s="37"/>
      <c r="AK341" s="36"/>
      <c r="AL341" s="36"/>
    </row>
    <row r="342" spans="1:38" customFormat="1" x14ac:dyDescent="0.3">
      <c r="F342" s="122"/>
      <c r="G342" s="7"/>
      <c r="H342" s="7"/>
      <c r="I342" s="7"/>
      <c r="J342" s="7"/>
      <c r="K342" s="7"/>
      <c r="L342" s="5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58"/>
      <c r="AC342" s="7"/>
      <c r="AD342" s="7"/>
      <c r="AE342" s="7"/>
      <c r="AF342" s="58"/>
      <c r="AG342" s="7"/>
      <c r="AH342" s="7"/>
      <c r="AI342" s="7"/>
      <c r="AJ342" s="58"/>
      <c r="AK342" s="7"/>
      <c r="AL342" s="7"/>
    </row>
    <row r="343" spans="1:38" x14ac:dyDescent="0.3">
      <c r="A343">
        <v>14162500</v>
      </c>
      <c r="B343">
        <v>23772909</v>
      </c>
      <c r="C343" t="s">
        <v>7</v>
      </c>
      <c r="D343" t="s">
        <v>21</v>
      </c>
      <c r="G343" s="5">
        <v>0.88500000000000001</v>
      </c>
      <c r="H343" s="5" t="str">
        <f t="shared" ref="H343:H366" si="186">IF(G343&gt;0.8,"VG",IF(G343&gt;0.7,"G",IF(G343&gt;0.45,"S","NS")))</f>
        <v>VG</v>
      </c>
      <c r="L343" s="8">
        <v>-1.6E-2</v>
      </c>
      <c r="M343" s="8" t="str">
        <f t="shared" ref="M343:M366" si="187">IF(ABS(L343)&lt;5%,"VG",IF(ABS(L343)&lt;10%,"G",IF(ABS(L343)&lt;15%,"S","NS")))</f>
        <v>VG</v>
      </c>
      <c r="Q343" s="6">
        <v>0.33700000000000002</v>
      </c>
      <c r="R343" s="6" t="str">
        <f t="shared" ref="R343:R366" si="188">IF(Q343&lt;=0.5,"VG",IF(Q343&lt;=0.6,"G",IF(Q343&lt;=0.7,"S","NS")))</f>
        <v>VG</v>
      </c>
      <c r="V343" s="7">
        <v>0.92100000000000004</v>
      </c>
      <c r="W343" s="7" t="str">
        <f t="shared" ref="W343:W366" si="189">IF(V343&gt;0.85,"VG",IF(V343&gt;0.75,"G",IF(V343&gt;0.6,"S","NS")))</f>
        <v>VG</v>
      </c>
    </row>
    <row r="344" spans="1:38" customFormat="1" x14ac:dyDescent="0.3">
      <c r="A344">
        <v>14162500</v>
      </c>
      <c r="B344">
        <v>23772909</v>
      </c>
      <c r="C344" t="s">
        <v>7</v>
      </c>
      <c r="D344" t="s">
        <v>66</v>
      </c>
      <c r="F344" s="122"/>
      <c r="G344" s="7">
        <v>0.877</v>
      </c>
      <c r="H344" s="7" t="str">
        <f t="shared" si="186"/>
        <v>VG</v>
      </c>
      <c r="I344" s="7"/>
      <c r="J344" s="7"/>
      <c r="K344" s="7"/>
      <c r="L344" s="58">
        <v>-6.0000000000000001E-3</v>
      </c>
      <c r="M344" s="58" t="str">
        <f t="shared" si="187"/>
        <v>VG</v>
      </c>
      <c r="N344" s="7"/>
      <c r="O344" s="7"/>
      <c r="P344" s="7"/>
      <c r="Q344" s="7">
        <v>0.34899999999999998</v>
      </c>
      <c r="R344" s="7" t="str">
        <f t="shared" si="188"/>
        <v>VG</v>
      </c>
      <c r="S344" s="7"/>
      <c r="T344" s="7"/>
      <c r="U344" s="7"/>
      <c r="V344" s="7">
        <v>0.90100000000000002</v>
      </c>
      <c r="W344" s="7" t="str">
        <f t="shared" si="189"/>
        <v>VG</v>
      </c>
      <c r="X344" s="7"/>
      <c r="Y344" s="7"/>
      <c r="Z344" s="7"/>
      <c r="AA344" s="7"/>
      <c r="AB344" s="58"/>
      <c r="AC344" s="7"/>
      <c r="AD344" s="7"/>
      <c r="AE344" s="7"/>
      <c r="AF344" s="58"/>
      <c r="AG344" s="7"/>
      <c r="AH344" s="7"/>
      <c r="AI344" s="7"/>
      <c r="AJ344" s="58"/>
      <c r="AK344" s="7"/>
      <c r="AL344" s="7"/>
    </row>
    <row r="345" spans="1:38" customFormat="1" x14ac:dyDescent="0.3">
      <c r="A345">
        <v>14162500</v>
      </c>
      <c r="B345">
        <v>23772909</v>
      </c>
      <c r="C345" t="s">
        <v>7</v>
      </c>
      <c r="D345" t="s">
        <v>68</v>
      </c>
      <c r="F345" s="122"/>
      <c r="G345" s="7">
        <v>0.78400000000000003</v>
      </c>
      <c r="H345" s="7" t="str">
        <f t="shared" si="186"/>
        <v>G</v>
      </c>
      <c r="I345" s="7"/>
      <c r="J345" s="7"/>
      <c r="K345" s="7"/>
      <c r="L345" s="58">
        <v>-4.4999999999999998E-2</v>
      </c>
      <c r="M345" s="58" t="str">
        <f t="shared" si="187"/>
        <v>VG</v>
      </c>
      <c r="N345" s="7"/>
      <c r="O345" s="7"/>
      <c r="P345" s="7"/>
      <c r="Q345" s="7">
        <v>0.45800000000000002</v>
      </c>
      <c r="R345" s="7" t="str">
        <f t="shared" si="188"/>
        <v>VG</v>
      </c>
      <c r="S345" s="7"/>
      <c r="T345" s="7"/>
      <c r="U345" s="7"/>
      <c r="V345" s="7">
        <v>0.876</v>
      </c>
      <c r="W345" s="7" t="str">
        <f t="shared" si="189"/>
        <v>VG</v>
      </c>
      <c r="X345" s="7"/>
      <c r="Y345" s="7"/>
      <c r="Z345" s="7"/>
      <c r="AA345" s="7"/>
      <c r="AB345" s="58"/>
      <c r="AC345" s="7"/>
      <c r="AD345" s="7"/>
      <c r="AE345" s="7"/>
      <c r="AF345" s="58"/>
      <c r="AG345" s="7"/>
      <c r="AH345" s="7"/>
      <c r="AI345" s="7"/>
      <c r="AJ345" s="58"/>
      <c r="AK345" s="7"/>
      <c r="AL345" s="7"/>
    </row>
    <row r="346" spans="1:38" customFormat="1" x14ac:dyDescent="0.3">
      <c r="A346">
        <v>14162500</v>
      </c>
      <c r="B346">
        <v>23772909</v>
      </c>
      <c r="C346" t="s">
        <v>7</v>
      </c>
      <c r="D346" t="s">
        <v>71</v>
      </c>
      <c r="F346" s="122"/>
      <c r="G346" s="7">
        <v>0.9</v>
      </c>
      <c r="H346" s="7" t="str">
        <f t="shared" si="186"/>
        <v>VG</v>
      </c>
      <c r="I346" s="7"/>
      <c r="J346" s="7"/>
      <c r="K346" s="7"/>
      <c r="L346" s="58">
        <v>8.9999999999999993E-3</v>
      </c>
      <c r="M346" s="58" t="str">
        <f t="shared" si="187"/>
        <v>VG</v>
      </c>
      <c r="N346" s="7"/>
      <c r="O346" s="7"/>
      <c r="P346" s="7"/>
      <c r="Q346" s="7">
        <v>0.315</v>
      </c>
      <c r="R346" s="7" t="str">
        <f t="shared" si="188"/>
        <v>VG</v>
      </c>
      <c r="S346" s="7"/>
      <c r="T346" s="7"/>
      <c r="U346" s="7"/>
      <c r="V346" s="7">
        <v>0.91500000000000004</v>
      </c>
      <c r="W346" s="7" t="str">
        <f t="shared" si="189"/>
        <v>VG</v>
      </c>
      <c r="X346" s="7"/>
      <c r="Y346" s="7"/>
      <c r="Z346" s="7"/>
      <c r="AA346" s="7"/>
      <c r="AB346" s="58"/>
      <c r="AC346" s="7"/>
      <c r="AD346" s="7"/>
      <c r="AE346" s="7"/>
      <c r="AF346" s="58"/>
      <c r="AG346" s="7"/>
      <c r="AH346" s="7"/>
      <c r="AI346" s="7"/>
      <c r="AJ346" s="58"/>
      <c r="AK346" s="7"/>
      <c r="AL346" s="7"/>
    </row>
    <row r="347" spans="1:38" s="50" customFormat="1" x14ac:dyDescent="0.3">
      <c r="A347" s="50">
        <v>14162500</v>
      </c>
      <c r="B347" s="50">
        <v>23772909</v>
      </c>
      <c r="C347" s="50" t="s">
        <v>7</v>
      </c>
      <c r="D347" s="50" t="s">
        <v>72</v>
      </c>
      <c r="F347" s="65"/>
      <c r="G347" s="51">
        <v>0.877</v>
      </c>
      <c r="H347" s="51" t="str">
        <f t="shared" si="186"/>
        <v>VG</v>
      </c>
      <c r="I347" s="51"/>
      <c r="J347" s="51"/>
      <c r="K347" s="51"/>
      <c r="L347" s="52">
        <v>-1.7999999999999999E-2</v>
      </c>
      <c r="M347" s="52" t="str">
        <f t="shared" si="187"/>
        <v>VG</v>
      </c>
      <c r="N347" s="51"/>
      <c r="O347" s="51"/>
      <c r="P347" s="51"/>
      <c r="Q347" s="51">
        <v>0.34899999999999998</v>
      </c>
      <c r="R347" s="51" t="str">
        <f t="shared" si="188"/>
        <v>VG</v>
      </c>
      <c r="S347" s="51"/>
      <c r="T347" s="51"/>
      <c r="U347" s="51"/>
      <c r="V347" s="51">
        <v>0.92900000000000005</v>
      </c>
      <c r="W347" s="51" t="str">
        <f t="shared" si="189"/>
        <v>VG</v>
      </c>
      <c r="X347" s="51"/>
      <c r="Y347" s="51"/>
      <c r="Z347" s="51"/>
      <c r="AA347" s="51"/>
      <c r="AB347" s="52"/>
      <c r="AC347" s="51"/>
      <c r="AD347" s="51"/>
      <c r="AE347" s="51"/>
      <c r="AF347" s="52"/>
      <c r="AG347" s="51"/>
      <c r="AH347" s="51"/>
      <c r="AI347" s="51"/>
      <c r="AJ347" s="52"/>
      <c r="AK347" s="51"/>
      <c r="AL347" s="51"/>
    </row>
    <row r="348" spans="1:38" s="63" customFormat="1" x14ac:dyDescent="0.3">
      <c r="A348" s="63">
        <v>14162500</v>
      </c>
      <c r="B348" s="63">
        <v>23772909</v>
      </c>
      <c r="C348" s="63" t="s">
        <v>7</v>
      </c>
      <c r="D348" s="63" t="s">
        <v>73</v>
      </c>
      <c r="F348" s="64"/>
      <c r="G348" s="5">
        <v>-0.108</v>
      </c>
      <c r="H348" s="5" t="str">
        <f t="shared" si="186"/>
        <v>NS</v>
      </c>
      <c r="I348" s="5"/>
      <c r="J348" s="5"/>
      <c r="K348" s="5"/>
      <c r="L348" s="17">
        <v>-0.16300000000000001</v>
      </c>
      <c r="M348" s="17" t="str">
        <f t="shared" si="187"/>
        <v>NS</v>
      </c>
      <c r="N348" s="5"/>
      <c r="O348" s="5"/>
      <c r="P348" s="5"/>
      <c r="Q348" s="5">
        <v>0.89500000000000002</v>
      </c>
      <c r="R348" s="5" t="str">
        <f t="shared" si="188"/>
        <v>NS</v>
      </c>
      <c r="S348" s="5"/>
      <c r="T348" s="5"/>
      <c r="U348" s="5"/>
      <c r="V348" s="5">
        <v>0.94799999999999995</v>
      </c>
      <c r="W348" s="5" t="str">
        <f t="shared" si="189"/>
        <v>VG</v>
      </c>
      <c r="X348" s="5"/>
      <c r="Y348" s="5"/>
      <c r="Z348" s="5"/>
      <c r="AA348" s="5"/>
      <c r="AB348" s="17"/>
      <c r="AC348" s="5"/>
      <c r="AD348" s="5"/>
      <c r="AE348" s="5"/>
      <c r="AF348" s="17"/>
      <c r="AG348" s="5"/>
      <c r="AH348" s="5"/>
      <c r="AI348" s="5"/>
      <c r="AJ348" s="17"/>
      <c r="AK348" s="5"/>
      <c r="AL348" s="5"/>
    </row>
    <row r="349" spans="1:38" s="50" customFormat="1" x14ac:dyDescent="0.3">
      <c r="A349" s="50">
        <v>14162500</v>
      </c>
      <c r="B349" s="50">
        <v>23772909</v>
      </c>
      <c r="C349" s="50" t="s">
        <v>7</v>
      </c>
      <c r="D349" s="50" t="s">
        <v>75</v>
      </c>
      <c r="F349" s="65">
        <v>1.6</v>
      </c>
      <c r="G349" s="51">
        <v>0.47299999999999998</v>
      </c>
      <c r="H349" s="51" t="str">
        <f t="shared" si="186"/>
        <v>S</v>
      </c>
      <c r="I349" s="51"/>
      <c r="J349" s="51"/>
      <c r="K349" s="51"/>
      <c r="L349" s="52">
        <v>-0.109</v>
      </c>
      <c r="M349" s="52" t="str">
        <f t="shared" si="187"/>
        <v>S</v>
      </c>
      <c r="N349" s="51"/>
      <c r="O349" s="51"/>
      <c r="P349" s="51"/>
      <c r="Q349" s="51">
        <v>0.67700000000000005</v>
      </c>
      <c r="R349" s="51" t="str">
        <f t="shared" si="188"/>
        <v>S</v>
      </c>
      <c r="S349" s="51"/>
      <c r="T349" s="51"/>
      <c r="U349" s="51"/>
      <c r="V349" s="51">
        <v>0.94799999999999995</v>
      </c>
      <c r="W349" s="51" t="str">
        <f t="shared" si="189"/>
        <v>VG</v>
      </c>
      <c r="X349" s="51"/>
      <c r="Y349" s="51"/>
      <c r="Z349" s="51"/>
      <c r="AA349" s="51"/>
      <c r="AB349" s="52"/>
      <c r="AC349" s="51"/>
      <c r="AD349" s="51"/>
      <c r="AE349" s="51"/>
      <c r="AF349" s="52"/>
      <c r="AG349" s="51"/>
      <c r="AH349" s="51"/>
      <c r="AI349" s="51"/>
      <c r="AJ349" s="52"/>
      <c r="AK349" s="51"/>
      <c r="AL349" s="51"/>
    </row>
    <row r="350" spans="1:38" s="50" customFormat="1" x14ac:dyDescent="0.3">
      <c r="A350" s="50">
        <v>14162500</v>
      </c>
      <c r="B350" s="50">
        <v>23772909</v>
      </c>
      <c r="C350" s="50" t="s">
        <v>7</v>
      </c>
      <c r="D350" s="50" t="s">
        <v>77</v>
      </c>
      <c r="F350" s="65">
        <v>1.6</v>
      </c>
      <c r="G350" s="51">
        <v>0.48</v>
      </c>
      <c r="H350" s="51" t="str">
        <f t="shared" si="186"/>
        <v>S</v>
      </c>
      <c r="I350" s="51"/>
      <c r="J350" s="51"/>
      <c r="K350" s="51"/>
      <c r="L350" s="52">
        <v>-0.108</v>
      </c>
      <c r="M350" s="52" t="str">
        <f t="shared" si="187"/>
        <v>S</v>
      </c>
      <c r="N350" s="51"/>
      <c r="O350" s="51"/>
      <c r="P350" s="51"/>
      <c r="Q350" s="51">
        <v>0.67700000000000005</v>
      </c>
      <c r="R350" s="51" t="str">
        <f t="shared" si="188"/>
        <v>S</v>
      </c>
      <c r="S350" s="51"/>
      <c r="T350" s="51"/>
      <c r="U350" s="51"/>
      <c r="V350" s="51">
        <v>0.94799999999999995</v>
      </c>
      <c r="W350" s="51" t="str">
        <f t="shared" si="189"/>
        <v>VG</v>
      </c>
      <c r="X350" s="51"/>
      <c r="Y350" s="51"/>
      <c r="Z350" s="51"/>
      <c r="AA350" s="51"/>
      <c r="AB350" s="52"/>
      <c r="AC350" s="51"/>
      <c r="AD350" s="51"/>
      <c r="AE350" s="51"/>
      <c r="AF350" s="52"/>
      <c r="AG350" s="51"/>
      <c r="AH350" s="51"/>
      <c r="AI350" s="51"/>
      <c r="AJ350" s="52"/>
      <c r="AK350" s="51"/>
      <c r="AL350" s="51"/>
    </row>
    <row r="351" spans="1:38" s="50" customFormat="1" ht="28.8" x14ac:dyDescent="0.3">
      <c r="A351" s="50">
        <v>14162500</v>
      </c>
      <c r="B351" s="50">
        <v>23772909</v>
      </c>
      <c r="C351" s="50" t="s">
        <v>7</v>
      </c>
      <c r="D351" s="68" t="s">
        <v>78</v>
      </c>
      <c r="E351" s="68"/>
      <c r="F351" s="65">
        <v>1.5</v>
      </c>
      <c r="G351" s="51">
        <v>0.53</v>
      </c>
      <c r="H351" s="51" t="str">
        <f t="shared" si="186"/>
        <v>S</v>
      </c>
      <c r="I351" s="51"/>
      <c r="J351" s="51"/>
      <c r="K351" s="51"/>
      <c r="L351" s="52">
        <v>-9.2999999999999999E-2</v>
      </c>
      <c r="M351" s="52" t="str">
        <f t="shared" si="187"/>
        <v>G</v>
      </c>
      <c r="N351" s="51"/>
      <c r="O351" s="51"/>
      <c r="P351" s="51"/>
      <c r="Q351" s="51">
        <v>0.65</v>
      </c>
      <c r="R351" s="51" t="str">
        <f t="shared" si="188"/>
        <v>S</v>
      </c>
      <c r="S351" s="51"/>
      <c r="T351" s="51"/>
      <c r="U351" s="51"/>
      <c r="V351" s="51">
        <v>0.94799999999999995</v>
      </c>
      <c r="W351" s="51" t="str">
        <f t="shared" si="189"/>
        <v>VG</v>
      </c>
      <c r="X351" s="51"/>
      <c r="Y351" s="51"/>
      <c r="Z351" s="51"/>
      <c r="AA351" s="51"/>
      <c r="AB351" s="52"/>
      <c r="AC351" s="51"/>
      <c r="AD351" s="51"/>
      <c r="AE351" s="51"/>
      <c r="AF351" s="52"/>
      <c r="AG351" s="51"/>
      <c r="AH351" s="51"/>
      <c r="AI351" s="51"/>
      <c r="AJ351" s="52"/>
      <c r="AK351" s="51"/>
      <c r="AL351" s="51"/>
    </row>
    <row r="352" spans="1:38" s="50" customFormat="1" x14ac:dyDescent="0.3">
      <c r="A352" s="50">
        <v>14162500</v>
      </c>
      <c r="B352" s="50">
        <v>23772909</v>
      </c>
      <c r="C352" s="50" t="s">
        <v>7</v>
      </c>
      <c r="D352" s="68" t="s">
        <v>80</v>
      </c>
      <c r="E352" s="68"/>
      <c r="F352" s="65">
        <v>1</v>
      </c>
      <c r="G352" s="51">
        <v>0.83</v>
      </c>
      <c r="H352" s="51" t="str">
        <f t="shared" si="186"/>
        <v>VG</v>
      </c>
      <c r="I352" s="51"/>
      <c r="J352" s="51"/>
      <c r="K352" s="51"/>
      <c r="L352" s="52">
        <v>7.0000000000000007E-2</v>
      </c>
      <c r="M352" s="52" t="str">
        <f t="shared" si="187"/>
        <v>G</v>
      </c>
      <c r="N352" s="51"/>
      <c r="O352" s="51"/>
      <c r="P352" s="51"/>
      <c r="Q352" s="51">
        <v>0.41</v>
      </c>
      <c r="R352" s="51" t="str">
        <f t="shared" si="188"/>
        <v>VG</v>
      </c>
      <c r="S352" s="51"/>
      <c r="T352" s="51"/>
      <c r="U352" s="51"/>
      <c r="V352" s="51">
        <v>0.94</v>
      </c>
      <c r="W352" s="51" t="str">
        <f t="shared" si="189"/>
        <v>VG</v>
      </c>
      <c r="X352" s="51"/>
      <c r="Y352" s="51"/>
      <c r="Z352" s="51"/>
      <c r="AA352" s="51"/>
      <c r="AB352" s="52"/>
      <c r="AC352" s="51"/>
      <c r="AD352" s="51"/>
      <c r="AE352" s="51"/>
      <c r="AF352" s="52"/>
      <c r="AG352" s="51"/>
      <c r="AH352" s="51"/>
      <c r="AI352" s="51"/>
      <c r="AJ352" s="52"/>
      <c r="AK352" s="51"/>
      <c r="AL352" s="51"/>
    </row>
    <row r="353" spans="1:38" s="50" customFormat="1" x14ac:dyDescent="0.3">
      <c r="A353" s="50">
        <v>14162500</v>
      </c>
      <c r="B353" s="50">
        <v>23772909</v>
      </c>
      <c r="C353" s="50" t="s">
        <v>7</v>
      </c>
      <c r="D353" s="68" t="s">
        <v>89</v>
      </c>
      <c r="E353" s="68"/>
      <c r="F353" s="65">
        <v>0.9</v>
      </c>
      <c r="G353" s="51">
        <v>0.86</v>
      </c>
      <c r="H353" s="51" t="str">
        <f t="shared" si="186"/>
        <v>VG</v>
      </c>
      <c r="I353" s="51"/>
      <c r="J353" s="51"/>
      <c r="K353" s="51"/>
      <c r="L353" s="52">
        <v>9.1999999999999998E-2</v>
      </c>
      <c r="M353" s="52" t="str">
        <f t="shared" si="187"/>
        <v>G</v>
      </c>
      <c r="N353" s="51"/>
      <c r="O353" s="51"/>
      <c r="P353" s="51"/>
      <c r="Q353" s="51">
        <v>0.36</v>
      </c>
      <c r="R353" s="51" t="str">
        <f t="shared" si="188"/>
        <v>VG</v>
      </c>
      <c r="S353" s="51"/>
      <c r="T353" s="51"/>
      <c r="U353" s="51"/>
      <c r="V353" s="51">
        <v>0.96</v>
      </c>
      <c r="W353" s="51" t="str">
        <f t="shared" si="189"/>
        <v>VG</v>
      </c>
      <c r="X353" s="51"/>
      <c r="Y353" s="51"/>
      <c r="Z353" s="51"/>
      <c r="AA353" s="51"/>
      <c r="AB353" s="52"/>
      <c r="AC353" s="51"/>
      <c r="AD353" s="51"/>
      <c r="AE353" s="51"/>
      <c r="AF353" s="52"/>
      <c r="AG353" s="51"/>
      <c r="AH353" s="51"/>
      <c r="AI353" s="51"/>
      <c r="AJ353" s="52"/>
      <c r="AK353" s="51"/>
      <c r="AL353" s="51"/>
    </row>
    <row r="354" spans="1:38" s="50" customFormat="1" ht="27" customHeight="1" x14ac:dyDescent="0.3">
      <c r="A354" s="50">
        <v>14162500</v>
      </c>
      <c r="B354" s="50">
        <v>23772909</v>
      </c>
      <c r="C354" s="50" t="s">
        <v>7</v>
      </c>
      <c r="D354" s="68" t="s">
        <v>92</v>
      </c>
      <c r="E354" s="68"/>
      <c r="F354" s="65">
        <v>0.7</v>
      </c>
      <c r="G354" s="51">
        <v>0.91</v>
      </c>
      <c r="H354" s="51" t="str">
        <f t="shared" si="186"/>
        <v>VG</v>
      </c>
      <c r="I354" s="51"/>
      <c r="J354" s="51"/>
      <c r="K354" s="51"/>
      <c r="L354" s="52">
        <v>-4.0000000000000001E-3</v>
      </c>
      <c r="M354" s="52" t="str">
        <f t="shared" si="187"/>
        <v>VG</v>
      </c>
      <c r="N354" s="51"/>
      <c r="O354" s="51"/>
      <c r="P354" s="51"/>
      <c r="Q354" s="51">
        <v>0.31</v>
      </c>
      <c r="R354" s="51" t="str">
        <f t="shared" si="188"/>
        <v>VG</v>
      </c>
      <c r="S354" s="51"/>
      <c r="T354" s="51"/>
      <c r="U354" s="51"/>
      <c r="V354" s="51">
        <v>0.96</v>
      </c>
      <c r="W354" s="51" t="str">
        <f t="shared" si="189"/>
        <v>VG</v>
      </c>
      <c r="X354" s="51"/>
      <c r="Y354" s="51"/>
      <c r="Z354" s="51"/>
      <c r="AA354" s="51"/>
      <c r="AB354" s="52"/>
      <c r="AC354" s="51"/>
      <c r="AD354" s="51"/>
      <c r="AE354" s="51"/>
      <c r="AF354" s="52"/>
      <c r="AG354" s="51"/>
      <c r="AH354" s="51"/>
      <c r="AI354" s="51"/>
      <c r="AJ354" s="52"/>
      <c r="AK354" s="51"/>
      <c r="AL354" s="51"/>
    </row>
    <row r="355" spans="1:38" s="50" customFormat="1" x14ac:dyDescent="0.3">
      <c r="A355" s="50">
        <v>14162500</v>
      </c>
      <c r="B355" s="50">
        <v>23772909</v>
      </c>
      <c r="C355" s="50" t="s">
        <v>7</v>
      </c>
      <c r="D355" s="50" t="s">
        <v>95</v>
      </c>
      <c r="E355" s="50" t="s">
        <v>96</v>
      </c>
      <c r="F355" s="65">
        <v>0.7</v>
      </c>
      <c r="G355" s="51">
        <v>0.89</v>
      </c>
      <c r="H355" s="51" t="str">
        <f t="shared" si="186"/>
        <v>VG</v>
      </c>
      <c r="I355" s="51"/>
      <c r="J355" s="51"/>
      <c r="K355" s="51"/>
      <c r="L355" s="98">
        <v>-1.2999999999999999E-2</v>
      </c>
      <c r="M355" s="98" t="str">
        <f t="shared" si="187"/>
        <v>VG</v>
      </c>
      <c r="N355" s="51"/>
      <c r="O355" s="51"/>
      <c r="P355" s="51"/>
      <c r="Q355" s="51">
        <v>0.33</v>
      </c>
      <c r="R355" s="51" t="str">
        <f t="shared" si="188"/>
        <v>VG</v>
      </c>
      <c r="S355" s="51"/>
      <c r="T355" s="51"/>
      <c r="U355" s="51"/>
      <c r="V355" s="51">
        <v>0.96</v>
      </c>
      <c r="W355" s="51" t="str">
        <f t="shared" si="189"/>
        <v>VG</v>
      </c>
      <c r="X355" s="51"/>
      <c r="Y355" s="51"/>
      <c r="Z355" s="51"/>
      <c r="AA355" s="51"/>
      <c r="AB355" s="98"/>
      <c r="AC355" s="51"/>
      <c r="AD355" s="51"/>
      <c r="AE355" s="51"/>
      <c r="AF355" s="98"/>
      <c r="AG355" s="51"/>
      <c r="AH355" s="51"/>
      <c r="AI355" s="51"/>
      <c r="AJ355" s="98"/>
      <c r="AK355" s="51"/>
      <c r="AL355" s="51"/>
    </row>
    <row r="356" spans="1:38" s="50" customFormat="1" x14ac:dyDescent="0.3">
      <c r="A356" s="50">
        <v>14162500</v>
      </c>
      <c r="B356" s="50">
        <v>23772909</v>
      </c>
      <c r="C356" s="50" t="s">
        <v>7</v>
      </c>
      <c r="D356" s="50" t="s">
        <v>105</v>
      </c>
      <c r="E356" s="50" t="s">
        <v>100</v>
      </c>
      <c r="F356" s="65">
        <v>0.9</v>
      </c>
      <c r="G356" s="51">
        <v>0.82</v>
      </c>
      <c r="H356" s="51" t="str">
        <f t="shared" si="186"/>
        <v>VG</v>
      </c>
      <c r="I356" s="51"/>
      <c r="J356" s="51"/>
      <c r="K356" s="51"/>
      <c r="L356" s="98">
        <v>-3.5999999999999997E-2</v>
      </c>
      <c r="M356" s="98" t="str">
        <f t="shared" si="187"/>
        <v>VG</v>
      </c>
      <c r="N356" s="51"/>
      <c r="O356" s="51"/>
      <c r="P356" s="51"/>
      <c r="Q356" s="51">
        <v>0.43</v>
      </c>
      <c r="R356" s="51" t="str">
        <f t="shared" si="188"/>
        <v>VG</v>
      </c>
      <c r="S356" s="51"/>
      <c r="T356" s="51"/>
      <c r="U356" s="51"/>
      <c r="V356" s="51">
        <v>0.95</v>
      </c>
      <c r="W356" s="51" t="str">
        <f t="shared" si="189"/>
        <v>VG</v>
      </c>
      <c r="X356" s="51"/>
      <c r="Y356" s="51"/>
      <c r="Z356" s="51"/>
      <c r="AA356" s="51"/>
      <c r="AB356" s="98"/>
      <c r="AC356" s="51"/>
      <c r="AD356" s="51"/>
      <c r="AE356" s="51"/>
      <c r="AF356" s="98"/>
      <c r="AG356" s="51"/>
      <c r="AH356" s="51"/>
      <c r="AI356" s="51"/>
      <c r="AJ356" s="98"/>
      <c r="AK356" s="51"/>
      <c r="AL356" s="51"/>
    </row>
    <row r="357" spans="1:38" s="50" customFormat="1" x14ac:dyDescent="0.3">
      <c r="A357" s="50">
        <v>14162500</v>
      </c>
      <c r="B357" s="50">
        <v>23772909</v>
      </c>
      <c r="C357" s="50" t="s">
        <v>7</v>
      </c>
      <c r="D357" s="50" t="s">
        <v>110</v>
      </c>
      <c r="E357" s="50" t="s">
        <v>112</v>
      </c>
      <c r="F357" s="65">
        <v>0.9</v>
      </c>
      <c r="G357" s="51">
        <v>0.84</v>
      </c>
      <c r="H357" s="51" t="str">
        <f t="shared" si="186"/>
        <v>VG</v>
      </c>
      <c r="I357" s="51"/>
      <c r="J357" s="51"/>
      <c r="K357" s="51"/>
      <c r="L357" s="98">
        <v>-3.1E-2</v>
      </c>
      <c r="M357" s="98" t="str">
        <f t="shared" si="187"/>
        <v>VG</v>
      </c>
      <c r="N357" s="51"/>
      <c r="O357" s="51"/>
      <c r="P357" s="51"/>
      <c r="Q357" s="51">
        <v>0.4</v>
      </c>
      <c r="R357" s="51" t="str">
        <f t="shared" si="188"/>
        <v>VG</v>
      </c>
      <c r="S357" s="51"/>
      <c r="T357" s="51"/>
      <c r="U357" s="51"/>
      <c r="V357" s="51">
        <v>0.95</v>
      </c>
      <c r="W357" s="51" t="str">
        <f t="shared" si="189"/>
        <v>VG</v>
      </c>
      <c r="X357" s="51"/>
      <c r="Y357" s="51"/>
      <c r="Z357" s="51"/>
      <c r="AA357" s="51"/>
      <c r="AB357" s="98"/>
      <c r="AC357" s="51"/>
      <c r="AD357" s="51"/>
      <c r="AE357" s="51"/>
      <c r="AF357" s="98"/>
      <c r="AG357" s="51"/>
      <c r="AH357" s="51"/>
      <c r="AI357" s="51"/>
      <c r="AJ357" s="98"/>
      <c r="AK357" s="51"/>
      <c r="AL357" s="51"/>
    </row>
    <row r="358" spans="1:38" s="34" customFormat="1" x14ac:dyDescent="0.3">
      <c r="A358" s="34">
        <v>14162500</v>
      </c>
      <c r="B358" s="34">
        <v>23772909</v>
      </c>
      <c r="C358" s="34" t="s">
        <v>7</v>
      </c>
      <c r="D358" s="34" t="s">
        <v>121</v>
      </c>
      <c r="E358" s="34" t="s">
        <v>122</v>
      </c>
      <c r="F358" s="86">
        <v>1.2</v>
      </c>
      <c r="G358" s="36">
        <v>0.76</v>
      </c>
      <c r="H358" s="36" t="str">
        <f t="shared" si="186"/>
        <v>G</v>
      </c>
      <c r="I358" s="36"/>
      <c r="J358" s="36"/>
      <c r="K358" s="36"/>
      <c r="L358" s="99">
        <v>0.156</v>
      </c>
      <c r="M358" s="99" t="str">
        <f t="shared" si="187"/>
        <v>NS</v>
      </c>
      <c r="N358" s="36"/>
      <c r="O358" s="36"/>
      <c r="P358" s="36"/>
      <c r="Q358" s="36">
        <v>0.45</v>
      </c>
      <c r="R358" s="36" t="str">
        <f t="shared" si="188"/>
        <v>VG</v>
      </c>
      <c r="S358" s="36"/>
      <c r="T358" s="36"/>
      <c r="U358" s="36"/>
      <c r="V358" s="36">
        <v>0.95</v>
      </c>
      <c r="W358" s="36" t="str">
        <f t="shared" si="189"/>
        <v>VG</v>
      </c>
      <c r="X358" s="36"/>
      <c r="Y358" s="36"/>
      <c r="Z358" s="36"/>
      <c r="AA358" s="36"/>
      <c r="AB358" s="99"/>
      <c r="AC358" s="36"/>
      <c r="AD358" s="36"/>
      <c r="AE358" s="36"/>
      <c r="AF358" s="99"/>
      <c r="AG358" s="36"/>
      <c r="AH358" s="36"/>
      <c r="AI358" s="36"/>
      <c r="AJ358" s="99"/>
      <c r="AK358" s="36"/>
      <c r="AL358" s="36"/>
    </row>
    <row r="359" spans="1:38" s="34" customFormat="1" x14ac:dyDescent="0.3">
      <c r="A359" s="34">
        <v>14162500</v>
      </c>
      <c r="B359" s="34">
        <v>23772909</v>
      </c>
      <c r="C359" s="34" t="s">
        <v>7</v>
      </c>
      <c r="D359" s="34" t="s">
        <v>133</v>
      </c>
      <c r="E359" s="34" t="s">
        <v>122</v>
      </c>
      <c r="F359" s="86">
        <v>1.2</v>
      </c>
      <c r="G359" s="36">
        <v>0.75</v>
      </c>
      <c r="H359" s="36" t="str">
        <f t="shared" si="186"/>
        <v>G</v>
      </c>
      <c r="I359" s="36"/>
      <c r="J359" s="36"/>
      <c r="K359" s="36"/>
      <c r="L359" s="99">
        <v>0.158</v>
      </c>
      <c r="M359" s="99" t="str">
        <f t="shared" si="187"/>
        <v>NS</v>
      </c>
      <c r="N359" s="36"/>
      <c r="O359" s="36"/>
      <c r="P359" s="36"/>
      <c r="Q359" s="36">
        <v>0.46</v>
      </c>
      <c r="R359" s="36" t="str">
        <f t="shared" si="188"/>
        <v>VG</v>
      </c>
      <c r="S359" s="36"/>
      <c r="T359" s="36"/>
      <c r="U359" s="36"/>
      <c r="V359" s="36">
        <v>0.95</v>
      </c>
      <c r="W359" s="36" t="str">
        <f t="shared" si="189"/>
        <v>VG</v>
      </c>
      <c r="X359" s="36"/>
      <c r="Y359" s="36"/>
      <c r="Z359" s="36"/>
      <c r="AA359" s="36"/>
      <c r="AB359" s="99"/>
      <c r="AC359" s="36"/>
      <c r="AD359" s="36"/>
      <c r="AE359" s="36"/>
      <c r="AF359" s="99"/>
      <c r="AG359" s="36"/>
      <c r="AH359" s="36"/>
      <c r="AI359" s="36"/>
      <c r="AJ359" s="99"/>
      <c r="AK359" s="36"/>
      <c r="AL359" s="36"/>
    </row>
    <row r="360" spans="1:38" s="50" customFormat="1" x14ac:dyDescent="0.3">
      <c r="A360" s="50">
        <v>14162500</v>
      </c>
      <c r="B360" s="50">
        <v>23772909</v>
      </c>
      <c r="C360" s="50" t="s">
        <v>7</v>
      </c>
      <c r="D360" s="50" t="s">
        <v>138</v>
      </c>
      <c r="E360" s="50" t="s">
        <v>139</v>
      </c>
      <c r="F360" s="65">
        <v>0.9</v>
      </c>
      <c r="G360" s="51">
        <v>0.87</v>
      </c>
      <c r="H360" s="51" t="str">
        <f t="shared" si="186"/>
        <v>VG</v>
      </c>
      <c r="I360" s="51"/>
      <c r="J360" s="51"/>
      <c r="K360" s="51"/>
      <c r="L360" s="98">
        <v>9.9000000000000005E-2</v>
      </c>
      <c r="M360" s="98" t="str">
        <f t="shared" si="187"/>
        <v>G</v>
      </c>
      <c r="N360" s="51"/>
      <c r="O360" s="51"/>
      <c r="P360" s="51"/>
      <c r="Q360" s="51">
        <v>0.35</v>
      </c>
      <c r="R360" s="51" t="str">
        <f t="shared" si="188"/>
        <v>VG</v>
      </c>
      <c r="S360" s="51"/>
      <c r="T360" s="51"/>
      <c r="U360" s="51"/>
      <c r="V360" s="51">
        <v>0.95</v>
      </c>
      <c r="W360" s="51" t="str">
        <f t="shared" si="189"/>
        <v>VG</v>
      </c>
      <c r="X360" s="51"/>
      <c r="Y360" s="51"/>
      <c r="Z360" s="51"/>
      <c r="AA360" s="51"/>
      <c r="AB360" s="98"/>
      <c r="AC360" s="51"/>
      <c r="AD360" s="51"/>
      <c r="AE360" s="51"/>
      <c r="AF360" s="98"/>
      <c r="AG360" s="51"/>
      <c r="AH360" s="51"/>
      <c r="AI360" s="51"/>
      <c r="AJ360" s="98"/>
      <c r="AK360" s="51"/>
      <c r="AL360" s="51"/>
    </row>
    <row r="361" spans="1:38" s="50" customFormat="1" x14ac:dyDescent="0.3">
      <c r="A361" s="50">
        <v>14162500</v>
      </c>
      <c r="B361" s="50">
        <v>23772909</v>
      </c>
      <c r="C361" s="50" t="s">
        <v>7</v>
      </c>
      <c r="D361" s="50" t="s">
        <v>144</v>
      </c>
      <c r="E361" s="50" t="s">
        <v>142</v>
      </c>
      <c r="F361" s="65">
        <v>0.6</v>
      </c>
      <c r="G361" s="51">
        <v>0.93</v>
      </c>
      <c r="H361" s="51" t="str">
        <f t="shared" si="186"/>
        <v>VG</v>
      </c>
      <c r="I361" s="51"/>
      <c r="J361" s="51"/>
      <c r="K361" s="51"/>
      <c r="L361" s="98">
        <v>4.2000000000000003E-2</v>
      </c>
      <c r="M361" s="98" t="str">
        <f t="shared" si="187"/>
        <v>VG</v>
      </c>
      <c r="N361" s="51"/>
      <c r="O361" s="51"/>
      <c r="P361" s="51"/>
      <c r="Q361" s="51">
        <v>0.26</v>
      </c>
      <c r="R361" s="51" t="str">
        <f t="shared" si="188"/>
        <v>VG</v>
      </c>
      <c r="S361" s="51"/>
      <c r="T361" s="51"/>
      <c r="U361" s="51"/>
      <c r="V361" s="51">
        <v>0.95</v>
      </c>
      <c r="W361" s="51" t="str">
        <f t="shared" si="189"/>
        <v>VG</v>
      </c>
      <c r="X361" s="51"/>
      <c r="Y361" s="51"/>
      <c r="Z361" s="51"/>
      <c r="AA361" s="51"/>
      <c r="AB361" s="98"/>
      <c r="AC361" s="51"/>
      <c r="AD361" s="51"/>
      <c r="AE361" s="51"/>
      <c r="AF361" s="98"/>
      <c r="AG361" s="51"/>
      <c r="AH361" s="51"/>
      <c r="AI361" s="51"/>
      <c r="AJ361" s="98"/>
      <c r="AK361" s="51"/>
      <c r="AL361" s="51"/>
    </row>
    <row r="362" spans="1:38" s="50" customFormat="1" x14ac:dyDescent="0.3">
      <c r="A362" s="50">
        <v>14162500</v>
      </c>
      <c r="B362" s="50">
        <v>23772909</v>
      </c>
      <c r="C362" s="50" t="s">
        <v>7</v>
      </c>
      <c r="D362" s="50" t="s">
        <v>147</v>
      </c>
      <c r="E362" s="50" t="s">
        <v>148</v>
      </c>
      <c r="F362" s="65">
        <v>0.5</v>
      </c>
      <c r="G362" s="51">
        <v>0.94</v>
      </c>
      <c r="H362" s="51" t="str">
        <f t="shared" si="186"/>
        <v>VG</v>
      </c>
      <c r="I362" s="51"/>
      <c r="J362" s="51"/>
      <c r="K362" s="51"/>
      <c r="L362" s="98">
        <v>-6.0000000000000001E-3</v>
      </c>
      <c r="M362" s="98" t="str">
        <f t="shared" si="187"/>
        <v>VG</v>
      </c>
      <c r="N362" s="51"/>
      <c r="O362" s="51"/>
      <c r="P362" s="51"/>
      <c r="Q362" s="51">
        <v>0.24</v>
      </c>
      <c r="R362" s="51" t="str">
        <f t="shared" si="188"/>
        <v>VG</v>
      </c>
      <c r="S362" s="51"/>
      <c r="T362" s="51"/>
      <c r="U362" s="51"/>
      <c r="V362" s="51">
        <v>0.94</v>
      </c>
      <c r="W362" s="51" t="str">
        <f t="shared" si="189"/>
        <v>VG</v>
      </c>
      <c r="X362" s="51"/>
      <c r="Y362" s="51"/>
      <c r="Z362" s="51"/>
      <c r="AA362" s="51"/>
      <c r="AB362" s="98"/>
      <c r="AC362" s="51"/>
      <c r="AD362" s="51"/>
      <c r="AE362" s="51"/>
      <c r="AF362" s="98"/>
      <c r="AG362" s="51"/>
      <c r="AH362" s="51"/>
      <c r="AI362" s="51"/>
      <c r="AJ362" s="98"/>
      <c r="AK362" s="51"/>
      <c r="AL362" s="51"/>
    </row>
    <row r="363" spans="1:38" s="50" customFormat="1" x14ac:dyDescent="0.3">
      <c r="A363" s="50">
        <v>14162500</v>
      </c>
      <c r="B363" s="50">
        <v>23772909</v>
      </c>
      <c r="C363" s="50" t="s">
        <v>7</v>
      </c>
      <c r="D363" s="50" t="s">
        <v>207</v>
      </c>
      <c r="E363" s="50" t="s">
        <v>204</v>
      </c>
      <c r="F363" s="65">
        <v>0.5</v>
      </c>
      <c r="G363" s="51">
        <v>0.94</v>
      </c>
      <c r="H363" s="51" t="str">
        <f t="shared" si="186"/>
        <v>VG</v>
      </c>
      <c r="I363" s="51"/>
      <c r="J363" s="51"/>
      <c r="K363" s="51"/>
      <c r="L363" s="98">
        <v>-2.4E-2</v>
      </c>
      <c r="M363" s="98" t="str">
        <f t="shared" si="187"/>
        <v>VG</v>
      </c>
      <c r="N363" s="51"/>
      <c r="O363" s="51"/>
      <c r="P363" s="51"/>
      <c r="Q363" s="51">
        <v>0.24</v>
      </c>
      <c r="R363" s="51" t="str">
        <f t="shared" si="188"/>
        <v>VG</v>
      </c>
      <c r="S363" s="51"/>
      <c r="T363" s="51"/>
      <c r="U363" s="51"/>
      <c r="V363" s="51">
        <v>0.95</v>
      </c>
      <c r="W363" s="51" t="str">
        <f t="shared" si="189"/>
        <v>VG</v>
      </c>
      <c r="X363" s="51"/>
      <c r="Y363" s="51"/>
      <c r="Z363" s="51"/>
      <c r="AA363" s="51"/>
      <c r="AB363" s="98"/>
      <c r="AC363" s="51"/>
      <c r="AD363" s="51"/>
      <c r="AE363" s="51"/>
      <c r="AF363" s="98"/>
      <c r="AG363" s="51"/>
      <c r="AH363" s="51"/>
      <c r="AI363" s="51"/>
      <c r="AJ363" s="98"/>
      <c r="AK363" s="51"/>
      <c r="AL363" s="51"/>
    </row>
    <row r="364" spans="1:38" s="50" customFormat="1" x14ac:dyDescent="0.3">
      <c r="A364" s="50">
        <v>14162500</v>
      </c>
      <c r="B364" s="50">
        <v>23772909</v>
      </c>
      <c r="C364" s="50" t="s">
        <v>7</v>
      </c>
      <c r="D364" s="50" t="s">
        <v>212</v>
      </c>
      <c r="E364" s="50" t="s">
        <v>204</v>
      </c>
      <c r="F364" s="65">
        <v>0.5</v>
      </c>
      <c r="G364" s="51">
        <v>0.94</v>
      </c>
      <c r="H364" s="51" t="str">
        <f t="shared" si="186"/>
        <v>VG</v>
      </c>
      <c r="I364" s="51"/>
      <c r="J364" s="51"/>
      <c r="K364" s="51"/>
      <c r="L364" s="98">
        <v>-2.5000000000000001E-2</v>
      </c>
      <c r="M364" s="98" t="str">
        <f t="shared" si="187"/>
        <v>VG</v>
      </c>
      <c r="N364" s="51"/>
      <c r="O364" s="51"/>
      <c r="P364" s="51"/>
      <c r="Q364" s="51">
        <v>0.24</v>
      </c>
      <c r="R364" s="51" t="str">
        <f t="shared" si="188"/>
        <v>VG</v>
      </c>
      <c r="S364" s="51"/>
      <c r="T364" s="51"/>
      <c r="U364" s="51"/>
      <c r="V364" s="51">
        <v>0.95</v>
      </c>
      <c r="W364" s="51" t="str">
        <f t="shared" si="189"/>
        <v>VG</v>
      </c>
      <c r="X364" s="51"/>
      <c r="Y364" s="51"/>
      <c r="Z364" s="51"/>
      <c r="AA364" s="51"/>
      <c r="AB364" s="98"/>
      <c r="AC364" s="51"/>
      <c r="AD364" s="51"/>
      <c r="AE364" s="51"/>
      <c r="AF364" s="98"/>
      <c r="AG364" s="51"/>
      <c r="AH364" s="51"/>
      <c r="AI364" s="51"/>
      <c r="AJ364" s="98"/>
      <c r="AK364" s="51"/>
      <c r="AL364" s="51"/>
    </row>
    <row r="365" spans="1:38" s="50" customFormat="1" x14ac:dyDescent="0.3">
      <c r="A365" s="50">
        <v>14162500</v>
      </c>
      <c r="B365" s="50">
        <v>23772909</v>
      </c>
      <c r="C365" s="50" t="s">
        <v>7</v>
      </c>
      <c r="D365" s="50" t="s">
        <v>338</v>
      </c>
      <c r="E365" s="50" t="s">
        <v>348</v>
      </c>
      <c r="F365" s="65">
        <v>0.5</v>
      </c>
      <c r="G365" s="51">
        <v>0.88400000000000001</v>
      </c>
      <c r="H365" s="51" t="str">
        <f t="shared" si="186"/>
        <v>VG</v>
      </c>
      <c r="I365" s="51"/>
      <c r="J365" s="51"/>
      <c r="K365" s="51"/>
      <c r="L365" s="98">
        <v>-2.8000000000000001E-2</v>
      </c>
      <c r="M365" s="98" t="str">
        <f t="shared" si="187"/>
        <v>VG</v>
      </c>
      <c r="N365" s="51"/>
      <c r="O365" s="51"/>
      <c r="P365" s="51"/>
      <c r="Q365" s="51">
        <v>0.34</v>
      </c>
      <c r="R365" s="51" t="str">
        <f t="shared" si="188"/>
        <v>VG</v>
      </c>
      <c r="S365" s="51"/>
      <c r="T365" s="51"/>
      <c r="U365" s="51"/>
      <c r="V365" s="51">
        <v>0.89200000000000002</v>
      </c>
      <c r="W365" s="51" t="str">
        <f t="shared" si="189"/>
        <v>VG</v>
      </c>
      <c r="X365" s="51"/>
      <c r="Y365" s="51"/>
      <c r="Z365" s="51"/>
      <c r="AA365" s="51"/>
      <c r="AB365" s="98"/>
      <c r="AC365" s="51"/>
      <c r="AD365" s="51"/>
      <c r="AE365" s="51"/>
      <c r="AF365" s="98"/>
      <c r="AG365" s="51"/>
      <c r="AH365" s="51"/>
      <c r="AI365" s="51"/>
      <c r="AJ365" s="98"/>
      <c r="AK365" s="51"/>
      <c r="AL365" s="51"/>
    </row>
    <row r="366" spans="1:38" s="50" customFormat="1" x14ac:dyDescent="0.3">
      <c r="A366" s="50">
        <v>14162500</v>
      </c>
      <c r="B366" s="50">
        <v>23772909</v>
      </c>
      <c r="C366" s="50" t="s">
        <v>7</v>
      </c>
      <c r="D366" s="50" t="s">
        <v>342</v>
      </c>
      <c r="E366" s="50" t="s">
        <v>349</v>
      </c>
      <c r="F366" s="65">
        <v>0.5</v>
      </c>
      <c r="G366" s="51">
        <v>0.94</v>
      </c>
      <c r="H366" s="51" t="str">
        <f t="shared" si="186"/>
        <v>VG</v>
      </c>
      <c r="I366" s="51"/>
      <c r="J366" s="51"/>
      <c r="K366" s="51"/>
      <c r="L366" s="98">
        <v>-3.3000000000000002E-2</v>
      </c>
      <c r="M366" s="98" t="str">
        <f t="shared" si="187"/>
        <v>VG</v>
      </c>
      <c r="N366" s="51"/>
      <c r="O366" s="51"/>
      <c r="P366" s="51"/>
      <c r="Q366" s="51">
        <v>0.25</v>
      </c>
      <c r="R366" s="51" t="str">
        <f t="shared" si="188"/>
        <v>VG</v>
      </c>
      <c r="S366" s="51"/>
      <c r="T366" s="51"/>
      <c r="U366" s="51"/>
      <c r="V366" s="51">
        <v>0.95</v>
      </c>
      <c r="W366" s="51" t="str">
        <f t="shared" si="189"/>
        <v>VG</v>
      </c>
      <c r="X366" s="51"/>
      <c r="Y366" s="51"/>
      <c r="Z366" s="51"/>
      <c r="AA366" s="51"/>
      <c r="AB366" s="98"/>
      <c r="AC366" s="51"/>
      <c r="AD366" s="51"/>
      <c r="AE366" s="51"/>
      <c r="AF366" s="98"/>
      <c r="AG366" s="51"/>
      <c r="AH366" s="51"/>
      <c r="AI366" s="51"/>
      <c r="AJ366" s="98"/>
      <c r="AK366" s="51"/>
      <c r="AL366" s="51"/>
    </row>
    <row r="367" spans="1:38" customFormat="1" x14ac:dyDescent="0.3">
      <c r="F367" s="122"/>
      <c r="G367" s="7"/>
      <c r="H367" s="7"/>
      <c r="I367" s="7"/>
      <c r="J367" s="7"/>
      <c r="K367" s="7"/>
      <c r="L367" s="104"/>
      <c r="M367" s="10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104"/>
      <c r="AC367" s="7"/>
      <c r="AD367" s="7"/>
      <c r="AE367" s="7"/>
      <c r="AF367" s="104"/>
      <c r="AG367" s="7"/>
      <c r="AH367" s="7"/>
      <c r="AI367" s="7"/>
      <c r="AJ367" s="104"/>
      <c r="AK367" s="7"/>
      <c r="AL367" s="7"/>
    </row>
    <row r="368" spans="1:38" customFormat="1" x14ac:dyDescent="0.3">
      <c r="A368">
        <v>14164900</v>
      </c>
      <c r="B368">
        <v>23772751</v>
      </c>
      <c r="C368" t="s">
        <v>26</v>
      </c>
      <c r="D368" t="s">
        <v>21</v>
      </c>
      <c r="F368" s="122"/>
      <c r="G368" s="7">
        <v>0.88600000000000001</v>
      </c>
      <c r="H368" s="7" t="str">
        <f t="shared" ref="H368:H403" si="190">IF(G368&gt;0.8,"VG",IF(G368&gt;0.7,"G",IF(G368&gt;0.45,"S","NS")))</f>
        <v>VG</v>
      </c>
      <c r="I368" s="7"/>
      <c r="J368" s="7"/>
      <c r="K368" s="7"/>
      <c r="L368" s="58">
        <v>5.7000000000000002E-2</v>
      </c>
      <c r="M368" s="58" t="str">
        <f t="shared" ref="M368:M403" si="191">IF(ABS(L368)&lt;5%,"VG",IF(ABS(L368)&lt;10%,"G",IF(ABS(L368)&lt;15%,"S","NS")))</f>
        <v>G</v>
      </c>
      <c r="N368" s="7"/>
      <c r="O368" s="7"/>
      <c r="P368" s="7"/>
      <c r="Q368" s="7">
        <v>0.33300000000000002</v>
      </c>
      <c r="R368" s="7" t="str">
        <f t="shared" ref="R368:R403" si="192">IF(Q368&lt;=0.5,"VG",IF(Q368&lt;=0.6,"G",IF(Q368&lt;=0.7,"S","NS")))</f>
        <v>VG</v>
      </c>
      <c r="S368" s="7"/>
      <c r="T368" s="7"/>
      <c r="U368" s="7"/>
      <c r="V368" s="7">
        <v>0.93</v>
      </c>
      <c r="W368" s="7" t="str">
        <f t="shared" ref="W368:W403" si="193">IF(V368&gt;0.85,"VG",IF(V368&gt;0.75,"G",IF(V368&gt;0.6,"S","NS")))</f>
        <v>VG</v>
      </c>
      <c r="X368" s="7"/>
      <c r="Y368" s="7"/>
      <c r="Z368" s="7"/>
      <c r="AA368" s="7"/>
      <c r="AB368" s="58"/>
      <c r="AC368" s="7"/>
      <c r="AD368" s="7"/>
      <c r="AE368" s="7"/>
      <c r="AF368" s="58"/>
      <c r="AG368" s="7"/>
      <c r="AH368" s="7"/>
      <c r="AI368" s="7"/>
      <c r="AJ368" s="58"/>
      <c r="AK368" s="7"/>
      <c r="AL368" s="7"/>
    </row>
    <row r="369" spans="1:38" customFormat="1" x14ac:dyDescent="0.3">
      <c r="A369">
        <v>14164900</v>
      </c>
      <c r="B369">
        <v>23772751</v>
      </c>
      <c r="C369" t="s">
        <v>26</v>
      </c>
      <c r="D369" t="s">
        <v>58</v>
      </c>
      <c r="F369" s="122"/>
      <c r="G369" s="7">
        <v>0.91300000000000003</v>
      </c>
      <c r="H369" s="7" t="str">
        <f t="shared" si="190"/>
        <v>VG</v>
      </c>
      <c r="I369" s="7"/>
      <c r="J369" s="7"/>
      <c r="K369" s="7"/>
      <c r="L369" s="58">
        <v>3.2000000000000001E-2</v>
      </c>
      <c r="M369" s="58" t="str">
        <f t="shared" si="191"/>
        <v>VG</v>
      </c>
      <c r="N369" s="7"/>
      <c r="O369" s="7"/>
      <c r="P369" s="7"/>
      <c r="Q369" s="7">
        <v>0.29199999999999998</v>
      </c>
      <c r="R369" s="7" t="str">
        <f t="shared" si="192"/>
        <v>VG</v>
      </c>
      <c r="S369" s="7"/>
      <c r="T369" s="7"/>
      <c r="U369" s="7"/>
      <c r="V369" s="7">
        <v>0.93799999999999994</v>
      </c>
      <c r="W369" s="7" t="str">
        <f t="shared" si="193"/>
        <v>VG</v>
      </c>
      <c r="X369" s="7"/>
      <c r="Y369" s="7"/>
      <c r="Z369" s="7"/>
      <c r="AA369" s="7"/>
      <c r="AB369" s="58"/>
      <c r="AC369" s="7"/>
      <c r="AD369" s="7"/>
      <c r="AE369" s="7"/>
      <c r="AF369" s="58"/>
      <c r="AG369" s="7"/>
      <c r="AH369" s="7"/>
      <c r="AI369" s="7"/>
      <c r="AJ369" s="58"/>
      <c r="AK369" s="7"/>
      <c r="AL369" s="7"/>
    </row>
    <row r="370" spans="1:38" customFormat="1" x14ac:dyDescent="0.3">
      <c r="A370">
        <v>14164900</v>
      </c>
      <c r="B370">
        <v>23772751</v>
      </c>
      <c r="C370" t="s">
        <v>26</v>
      </c>
      <c r="D370" t="s">
        <v>62</v>
      </c>
      <c r="F370" s="122"/>
      <c r="G370" s="7">
        <v>0.876</v>
      </c>
      <c r="H370" s="7" t="str">
        <f t="shared" si="190"/>
        <v>VG</v>
      </c>
      <c r="I370" s="7"/>
      <c r="J370" s="7"/>
      <c r="K370" s="7"/>
      <c r="L370" s="58">
        <v>0.08</v>
      </c>
      <c r="M370" s="58" t="str">
        <f t="shared" si="191"/>
        <v>G</v>
      </c>
      <c r="N370" s="7"/>
      <c r="O370" s="7"/>
      <c r="P370" s="7"/>
      <c r="Q370" s="7">
        <v>0.34300000000000003</v>
      </c>
      <c r="R370" s="7" t="str">
        <f t="shared" si="192"/>
        <v>VG</v>
      </c>
      <c r="S370" s="7"/>
      <c r="T370" s="7"/>
      <c r="U370" s="7"/>
      <c r="V370" s="7">
        <v>0.92900000000000005</v>
      </c>
      <c r="W370" s="7" t="str">
        <f t="shared" si="193"/>
        <v>VG</v>
      </c>
      <c r="X370" s="7"/>
      <c r="Y370" s="7"/>
      <c r="Z370" s="7"/>
      <c r="AA370" s="7"/>
      <c r="AB370" s="58"/>
      <c r="AC370" s="7"/>
      <c r="AD370" s="7"/>
      <c r="AE370" s="7"/>
      <c r="AF370" s="58"/>
      <c r="AG370" s="7"/>
      <c r="AH370" s="7"/>
      <c r="AI370" s="7"/>
      <c r="AJ370" s="58"/>
      <c r="AK370" s="7"/>
      <c r="AL370" s="7"/>
    </row>
    <row r="371" spans="1:38" customFormat="1" x14ac:dyDescent="0.3">
      <c r="A371">
        <v>14164900</v>
      </c>
      <c r="B371">
        <v>23772751</v>
      </c>
      <c r="C371" t="s">
        <v>26</v>
      </c>
      <c r="D371" t="s">
        <v>64</v>
      </c>
      <c r="F371" s="122"/>
      <c r="G371" s="7">
        <v>0.84099999999999997</v>
      </c>
      <c r="H371" s="7" t="str">
        <f t="shared" si="190"/>
        <v>VG</v>
      </c>
      <c r="I371" s="7"/>
      <c r="J371" s="7"/>
      <c r="K371" s="7"/>
      <c r="L371" s="58">
        <v>0.123</v>
      </c>
      <c r="M371" s="58" t="str">
        <f t="shared" si="191"/>
        <v>S</v>
      </c>
      <c r="N371" s="7"/>
      <c r="O371" s="7"/>
      <c r="P371" s="7"/>
      <c r="Q371" s="7">
        <v>0.38100000000000001</v>
      </c>
      <c r="R371" s="7" t="str">
        <f t="shared" si="192"/>
        <v>VG</v>
      </c>
      <c r="S371" s="7"/>
      <c r="T371" s="7"/>
      <c r="U371" s="7"/>
      <c r="V371" s="7">
        <v>0.93500000000000005</v>
      </c>
      <c r="W371" s="7" t="str">
        <f t="shared" si="193"/>
        <v>VG</v>
      </c>
      <c r="X371" s="7"/>
      <c r="Y371" s="7"/>
      <c r="Z371" s="7"/>
      <c r="AA371" s="7"/>
      <c r="AB371" s="58"/>
      <c r="AC371" s="7"/>
      <c r="AD371" s="7"/>
      <c r="AE371" s="7"/>
      <c r="AF371" s="58"/>
      <c r="AG371" s="7"/>
      <c r="AH371" s="7"/>
      <c r="AI371" s="7"/>
      <c r="AJ371" s="58"/>
      <c r="AK371" s="7"/>
      <c r="AL371" s="7"/>
    </row>
    <row r="372" spans="1:38" customFormat="1" x14ac:dyDescent="0.3">
      <c r="A372">
        <v>14164900</v>
      </c>
      <c r="B372">
        <v>23772751</v>
      </c>
      <c r="C372" t="s">
        <v>26</v>
      </c>
      <c r="D372" t="s">
        <v>65</v>
      </c>
      <c r="F372" s="122"/>
      <c r="G372" s="7">
        <v>0.66</v>
      </c>
      <c r="H372" s="7" t="str">
        <f t="shared" si="190"/>
        <v>S</v>
      </c>
      <c r="I372" s="7"/>
      <c r="J372" s="7"/>
      <c r="K372" s="7"/>
      <c r="L372" s="58">
        <v>-8.1000000000000003E-2</v>
      </c>
      <c r="M372" s="58" t="str">
        <f t="shared" si="191"/>
        <v>G</v>
      </c>
      <c r="N372" s="7"/>
      <c r="O372" s="7"/>
      <c r="P372" s="7"/>
      <c r="Q372" s="7">
        <v>0.56599999999999995</v>
      </c>
      <c r="R372" s="7" t="str">
        <f t="shared" si="192"/>
        <v>G</v>
      </c>
      <c r="S372" s="7"/>
      <c r="T372" s="7"/>
      <c r="U372" s="7"/>
      <c r="V372" s="7">
        <v>0.85499999999999998</v>
      </c>
      <c r="W372" s="7" t="str">
        <f t="shared" si="193"/>
        <v>VG</v>
      </c>
      <c r="X372" s="7"/>
      <c r="Y372" s="7"/>
      <c r="Z372" s="7"/>
      <c r="AA372" s="7"/>
      <c r="AB372" s="58"/>
      <c r="AC372" s="7"/>
      <c r="AD372" s="7"/>
      <c r="AE372" s="7"/>
      <c r="AF372" s="58"/>
      <c r="AG372" s="7"/>
      <c r="AH372" s="7"/>
      <c r="AI372" s="7"/>
      <c r="AJ372" s="58"/>
      <c r="AK372" s="7"/>
      <c r="AL372" s="7"/>
    </row>
    <row r="373" spans="1:38" customFormat="1" x14ac:dyDescent="0.3">
      <c r="A373">
        <v>14164900</v>
      </c>
      <c r="B373">
        <v>23772751</v>
      </c>
      <c r="C373" t="s">
        <v>26</v>
      </c>
      <c r="D373" t="s">
        <v>66</v>
      </c>
      <c r="F373" s="122"/>
      <c r="G373" s="7">
        <v>0.92500000000000004</v>
      </c>
      <c r="H373" s="7" t="str">
        <f t="shared" si="190"/>
        <v>VG</v>
      </c>
      <c r="I373" s="7"/>
      <c r="J373" s="7"/>
      <c r="K373" s="7"/>
      <c r="L373" s="58">
        <v>2.3E-2</v>
      </c>
      <c r="M373" s="58" t="str">
        <f t="shared" si="191"/>
        <v>VG</v>
      </c>
      <c r="N373" s="7"/>
      <c r="O373" s="7"/>
      <c r="P373" s="7"/>
      <c r="Q373" s="7">
        <v>0.27100000000000002</v>
      </c>
      <c r="R373" s="7" t="str">
        <f t="shared" si="192"/>
        <v>VG</v>
      </c>
      <c r="S373" s="7"/>
      <c r="T373" s="7"/>
      <c r="U373" s="7"/>
      <c r="V373" s="7">
        <v>0.94199999999999995</v>
      </c>
      <c r="W373" s="7" t="str">
        <f t="shared" si="193"/>
        <v>VG</v>
      </c>
      <c r="X373" s="7"/>
      <c r="Y373" s="7"/>
      <c r="Z373" s="7"/>
      <c r="AA373" s="7"/>
      <c r="AB373" s="58"/>
      <c r="AC373" s="7"/>
      <c r="AD373" s="7"/>
      <c r="AE373" s="7"/>
      <c r="AF373" s="58"/>
      <c r="AG373" s="7"/>
      <c r="AH373" s="7"/>
      <c r="AI373" s="7"/>
      <c r="AJ373" s="58"/>
      <c r="AK373" s="7"/>
      <c r="AL373" s="7"/>
    </row>
    <row r="374" spans="1:38" customFormat="1" x14ac:dyDescent="0.3">
      <c r="A374">
        <v>14164900</v>
      </c>
      <c r="B374">
        <v>23772751</v>
      </c>
      <c r="C374" t="s">
        <v>26</v>
      </c>
      <c r="D374" t="s">
        <v>68</v>
      </c>
      <c r="F374" s="122"/>
      <c r="G374" s="7">
        <v>0.90300000000000002</v>
      </c>
      <c r="H374" s="7" t="str">
        <f t="shared" si="190"/>
        <v>VG</v>
      </c>
      <c r="I374" s="7"/>
      <c r="J374" s="7"/>
      <c r="K374" s="7"/>
      <c r="L374" s="58">
        <v>-7.0000000000000001E-3</v>
      </c>
      <c r="M374" s="58" t="str">
        <f t="shared" si="191"/>
        <v>VG</v>
      </c>
      <c r="N374" s="7"/>
      <c r="O374" s="7"/>
      <c r="P374" s="7"/>
      <c r="Q374" s="7">
        <v>0.31</v>
      </c>
      <c r="R374" s="7" t="str">
        <f t="shared" si="192"/>
        <v>VG</v>
      </c>
      <c r="S374" s="7"/>
      <c r="T374" s="7"/>
      <c r="U374" s="7"/>
      <c r="V374" s="7">
        <v>0.93100000000000005</v>
      </c>
      <c r="W374" s="7" t="str">
        <f t="shared" si="193"/>
        <v>VG</v>
      </c>
      <c r="X374" s="7"/>
      <c r="Y374" s="7"/>
      <c r="Z374" s="7"/>
      <c r="AA374" s="7"/>
      <c r="AB374" s="58"/>
      <c r="AC374" s="7"/>
      <c r="AD374" s="7"/>
      <c r="AE374" s="7"/>
      <c r="AF374" s="58"/>
      <c r="AG374" s="7"/>
      <c r="AH374" s="7"/>
      <c r="AI374" s="7"/>
      <c r="AJ374" s="58"/>
      <c r="AK374" s="7"/>
      <c r="AL374" s="7"/>
    </row>
    <row r="375" spans="1:38" customFormat="1" x14ac:dyDescent="0.3">
      <c r="A375">
        <v>14164900</v>
      </c>
      <c r="B375">
        <v>23772751</v>
      </c>
      <c r="C375" t="s">
        <v>26</v>
      </c>
      <c r="D375" t="s">
        <v>71</v>
      </c>
      <c r="F375" s="122"/>
      <c r="G375" s="7">
        <v>0.93100000000000005</v>
      </c>
      <c r="H375" s="7" t="str">
        <f t="shared" si="190"/>
        <v>VG</v>
      </c>
      <c r="I375" s="7"/>
      <c r="J375" s="7"/>
      <c r="K375" s="7"/>
      <c r="L375" s="58">
        <v>3.4000000000000002E-2</v>
      </c>
      <c r="M375" s="58" t="str">
        <f t="shared" si="191"/>
        <v>VG</v>
      </c>
      <c r="N375" s="7"/>
      <c r="O375" s="7"/>
      <c r="P375" s="7"/>
      <c r="Q375" s="7">
        <v>0.26100000000000001</v>
      </c>
      <c r="R375" s="7" t="str">
        <f t="shared" si="192"/>
        <v>VG</v>
      </c>
      <c r="S375" s="7"/>
      <c r="T375" s="7"/>
      <c r="U375" s="7"/>
      <c r="V375" s="7">
        <v>0.94799999999999995</v>
      </c>
      <c r="W375" s="7" t="str">
        <f t="shared" si="193"/>
        <v>VG</v>
      </c>
      <c r="X375" s="7"/>
      <c r="Y375" s="7"/>
      <c r="Z375" s="7"/>
      <c r="AA375" s="7"/>
      <c r="AB375" s="58"/>
      <c r="AC375" s="7"/>
      <c r="AD375" s="7"/>
      <c r="AE375" s="7"/>
      <c r="AF375" s="58"/>
      <c r="AG375" s="7"/>
      <c r="AH375" s="7"/>
      <c r="AI375" s="7"/>
      <c r="AJ375" s="58"/>
      <c r="AK375" s="7"/>
      <c r="AL375" s="7"/>
    </row>
    <row r="376" spans="1:38" s="50" customFormat="1" x14ac:dyDescent="0.3">
      <c r="A376" s="50">
        <v>14164900</v>
      </c>
      <c r="B376" s="50">
        <v>23772751</v>
      </c>
      <c r="C376" s="50" t="s">
        <v>26</v>
      </c>
      <c r="D376" s="50" t="s">
        <v>72</v>
      </c>
      <c r="F376" s="65"/>
      <c r="G376" s="51">
        <v>0.92600000000000005</v>
      </c>
      <c r="H376" s="51" t="str">
        <f t="shared" si="190"/>
        <v>VG</v>
      </c>
      <c r="I376" s="51"/>
      <c r="J376" s="51"/>
      <c r="K376" s="51"/>
      <c r="L376" s="52">
        <v>1.4E-2</v>
      </c>
      <c r="M376" s="52" t="str">
        <f t="shared" si="191"/>
        <v>VG</v>
      </c>
      <c r="N376" s="51"/>
      <c r="O376" s="51"/>
      <c r="P376" s="51"/>
      <c r="Q376" s="51">
        <v>0.27</v>
      </c>
      <c r="R376" s="51" t="str">
        <f t="shared" si="192"/>
        <v>VG</v>
      </c>
      <c r="S376" s="51"/>
      <c r="T376" s="51"/>
      <c r="U376" s="51"/>
      <c r="V376" s="51">
        <v>0.95299999999999996</v>
      </c>
      <c r="W376" s="51" t="str">
        <f t="shared" si="193"/>
        <v>VG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38" s="50" customFormat="1" x14ac:dyDescent="0.3">
      <c r="A377" s="50">
        <v>14164900</v>
      </c>
      <c r="B377" s="50">
        <v>23772751</v>
      </c>
      <c r="C377" s="50" t="s">
        <v>26</v>
      </c>
      <c r="D377" s="50" t="s">
        <v>74</v>
      </c>
      <c r="F377" s="65"/>
      <c r="G377" s="51">
        <v>0.73699999999999999</v>
      </c>
      <c r="H377" s="51" t="str">
        <f t="shared" si="190"/>
        <v>G</v>
      </c>
      <c r="I377" s="51"/>
      <c r="J377" s="51"/>
      <c r="K377" s="51"/>
      <c r="L377" s="52">
        <v>-7.3999999999999996E-2</v>
      </c>
      <c r="M377" s="52" t="str">
        <f t="shared" si="191"/>
        <v>G</v>
      </c>
      <c r="N377" s="51"/>
      <c r="O377" s="51"/>
      <c r="P377" s="51"/>
      <c r="Q377" s="51">
        <v>0.5</v>
      </c>
      <c r="R377" s="51" t="str">
        <f t="shared" si="192"/>
        <v>VG</v>
      </c>
      <c r="S377" s="51"/>
      <c r="T377" s="51"/>
      <c r="U377" s="51"/>
      <c r="V377" s="51">
        <v>0.96099999999999997</v>
      </c>
      <c r="W377" s="51" t="str">
        <f t="shared" si="193"/>
        <v>VG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38" s="50" customFormat="1" x14ac:dyDescent="0.3">
      <c r="A378" s="50">
        <v>14164900</v>
      </c>
      <c r="B378" s="50">
        <v>23772751</v>
      </c>
      <c r="C378" s="50" t="s">
        <v>26</v>
      </c>
      <c r="D378" s="50" t="s">
        <v>75</v>
      </c>
      <c r="F378" s="65">
        <v>1.7</v>
      </c>
      <c r="G378" s="51">
        <v>0.7</v>
      </c>
      <c r="H378" s="51" t="str">
        <f t="shared" si="190"/>
        <v>S</v>
      </c>
      <c r="I378" s="51"/>
      <c r="J378" s="51"/>
      <c r="K378" s="51"/>
      <c r="L378" s="52">
        <v>-8.5999999999999993E-2</v>
      </c>
      <c r="M378" s="52" t="str">
        <f t="shared" si="191"/>
        <v>G</v>
      </c>
      <c r="N378" s="51"/>
      <c r="O378" s="51"/>
      <c r="P378" s="51"/>
      <c r="Q378" s="51">
        <v>0.53</v>
      </c>
      <c r="R378" s="51" t="str">
        <f t="shared" si="192"/>
        <v>G</v>
      </c>
      <c r="S378" s="51"/>
      <c r="T378" s="51"/>
      <c r="U378" s="51"/>
      <c r="V378" s="51">
        <v>0.96</v>
      </c>
      <c r="W378" s="51" t="str">
        <f t="shared" si="193"/>
        <v>VG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38" s="50" customFormat="1" x14ac:dyDescent="0.3">
      <c r="A379" s="50">
        <v>14164900</v>
      </c>
      <c r="B379" s="50">
        <v>23772751</v>
      </c>
      <c r="C379" s="50" t="s">
        <v>26</v>
      </c>
      <c r="D379" s="50" t="s">
        <v>77</v>
      </c>
      <c r="F379" s="65">
        <v>1.7</v>
      </c>
      <c r="G379" s="51">
        <v>0.7</v>
      </c>
      <c r="H379" s="51" t="str">
        <f t="shared" si="190"/>
        <v>S</v>
      </c>
      <c r="I379" s="51"/>
      <c r="J379" s="51"/>
      <c r="K379" s="51"/>
      <c r="L379" s="52">
        <v>-8.5000000000000006E-2</v>
      </c>
      <c r="M379" s="52" t="str">
        <f t="shared" si="191"/>
        <v>G</v>
      </c>
      <c r="N379" s="51"/>
      <c r="O379" s="51"/>
      <c r="P379" s="51"/>
      <c r="Q379" s="51">
        <v>0.53</v>
      </c>
      <c r="R379" s="51" t="str">
        <f t="shared" si="192"/>
        <v>G</v>
      </c>
      <c r="S379" s="51"/>
      <c r="T379" s="51"/>
      <c r="U379" s="51"/>
      <c r="V379" s="51">
        <v>0.96</v>
      </c>
      <c r="W379" s="51" t="str">
        <f t="shared" si="193"/>
        <v>VG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38" s="50" customFormat="1" ht="28.8" x14ac:dyDescent="0.3">
      <c r="A380" s="50">
        <v>14164900</v>
      </c>
      <c r="B380" s="50">
        <v>23772751</v>
      </c>
      <c r="C380" s="50" t="s">
        <v>26</v>
      </c>
      <c r="D380" s="68" t="s">
        <v>78</v>
      </c>
      <c r="E380" s="68"/>
      <c r="F380" s="65">
        <v>1.5</v>
      </c>
      <c r="G380" s="51">
        <v>0.75</v>
      </c>
      <c r="H380" s="51" t="str">
        <f t="shared" si="190"/>
        <v>G</v>
      </c>
      <c r="I380" s="51"/>
      <c r="J380" s="51"/>
      <c r="K380" s="51"/>
      <c r="L380" s="52">
        <v>-6.2E-2</v>
      </c>
      <c r="M380" s="52" t="str">
        <f t="shared" si="191"/>
        <v>G</v>
      </c>
      <c r="N380" s="51"/>
      <c r="O380" s="51"/>
      <c r="P380" s="51"/>
      <c r="Q380" s="51">
        <v>0.5</v>
      </c>
      <c r="R380" s="51" t="str">
        <f t="shared" si="192"/>
        <v>VG</v>
      </c>
      <c r="S380" s="51"/>
      <c r="T380" s="51"/>
      <c r="U380" s="51"/>
      <c r="V380" s="51">
        <v>0.97</v>
      </c>
      <c r="W380" s="51" t="str">
        <f t="shared" si="193"/>
        <v>VG</v>
      </c>
      <c r="X380" s="51"/>
      <c r="Y380" s="51"/>
      <c r="Z380" s="51"/>
      <c r="AA380" s="51"/>
      <c r="AB380" s="52"/>
      <c r="AC380" s="51"/>
      <c r="AD380" s="51"/>
      <c r="AE380" s="51"/>
      <c r="AF380" s="52"/>
      <c r="AG380" s="51"/>
      <c r="AH380" s="51"/>
      <c r="AI380" s="51"/>
      <c r="AJ380" s="52"/>
      <c r="AK380" s="51"/>
      <c r="AL380" s="51"/>
    </row>
    <row r="381" spans="1:38" s="50" customFormat="1" ht="28.8" x14ac:dyDescent="0.3">
      <c r="A381" s="50">
        <v>14164900</v>
      </c>
      <c r="B381" s="50">
        <v>23772751</v>
      </c>
      <c r="C381" s="50" t="s">
        <v>26</v>
      </c>
      <c r="D381" s="68" t="s">
        <v>79</v>
      </c>
      <c r="E381" s="68"/>
      <c r="F381" s="65">
        <v>1.4</v>
      </c>
      <c r="G381" s="51">
        <v>0.77</v>
      </c>
      <c r="H381" s="51" t="str">
        <f t="shared" si="190"/>
        <v>G</v>
      </c>
      <c r="I381" s="51"/>
      <c r="J381" s="51"/>
      <c r="K381" s="51"/>
      <c r="L381" s="52">
        <v>-0.04</v>
      </c>
      <c r="M381" s="52" t="str">
        <f t="shared" si="191"/>
        <v>VG</v>
      </c>
      <c r="N381" s="51"/>
      <c r="O381" s="51"/>
      <c r="P381" s="51"/>
      <c r="Q381" s="51">
        <v>0.48</v>
      </c>
      <c r="R381" s="51" t="str">
        <f t="shared" si="192"/>
        <v>VG</v>
      </c>
      <c r="S381" s="51"/>
      <c r="T381" s="51"/>
      <c r="U381" s="51"/>
      <c r="V381" s="51">
        <v>0.97</v>
      </c>
      <c r="W381" s="51" t="str">
        <f t="shared" si="193"/>
        <v>VG</v>
      </c>
      <c r="X381" s="51"/>
      <c r="Y381" s="51"/>
      <c r="Z381" s="51"/>
      <c r="AA381" s="51"/>
      <c r="AB381" s="52"/>
      <c r="AC381" s="51"/>
      <c r="AD381" s="51"/>
      <c r="AE381" s="51"/>
      <c r="AF381" s="52"/>
      <c r="AG381" s="51"/>
      <c r="AH381" s="51"/>
      <c r="AI381" s="51"/>
      <c r="AJ381" s="52"/>
      <c r="AK381" s="51"/>
      <c r="AL381" s="51"/>
    </row>
    <row r="382" spans="1:38" s="50" customFormat="1" x14ac:dyDescent="0.3">
      <c r="A382" s="50">
        <v>14164900</v>
      </c>
      <c r="B382" s="50">
        <v>23772751</v>
      </c>
      <c r="C382" s="50" t="s">
        <v>26</v>
      </c>
      <c r="D382" s="68" t="s">
        <v>80</v>
      </c>
      <c r="E382" s="68"/>
      <c r="F382" s="65">
        <v>1.5</v>
      </c>
      <c r="G382" s="51">
        <v>0.79</v>
      </c>
      <c r="H382" s="51" t="str">
        <f t="shared" si="190"/>
        <v>G</v>
      </c>
      <c r="I382" s="51"/>
      <c r="J382" s="51"/>
      <c r="K382" s="51"/>
      <c r="L382" s="52">
        <v>0.17299999999999999</v>
      </c>
      <c r="M382" s="52" t="str">
        <f t="shared" si="191"/>
        <v>NS</v>
      </c>
      <c r="N382" s="51"/>
      <c r="O382" s="51"/>
      <c r="P382" s="51"/>
      <c r="Q382" s="51">
        <v>0.43</v>
      </c>
      <c r="R382" s="51" t="str">
        <f t="shared" si="192"/>
        <v>VG</v>
      </c>
      <c r="S382" s="51"/>
      <c r="T382" s="51"/>
      <c r="U382" s="51"/>
      <c r="V382" s="51">
        <v>0.96</v>
      </c>
      <c r="W382" s="51" t="str">
        <f t="shared" si="193"/>
        <v>VG</v>
      </c>
      <c r="X382" s="51"/>
      <c r="Y382" s="51"/>
      <c r="Z382" s="51"/>
      <c r="AA382" s="51"/>
      <c r="AB382" s="52"/>
      <c r="AC382" s="51"/>
      <c r="AD382" s="51"/>
      <c r="AE382" s="51"/>
      <c r="AF382" s="52"/>
      <c r="AG382" s="51"/>
      <c r="AH382" s="51"/>
      <c r="AI382" s="51"/>
      <c r="AJ382" s="52"/>
      <c r="AK382" s="51"/>
      <c r="AL382" s="51"/>
    </row>
    <row r="383" spans="1:38" s="34" customFormat="1" x14ac:dyDescent="0.3">
      <c r="A383" s="34">
        <v>14164900</v>
      </c>
      <c r="B383" s="34">
        <v>23772751</v>
      </c>
      <c r="C383" s="34" t="s">
        <v>26</v>
      </c>
      <c r="D383" s="85" t="s">
        <v>81</v>
      </c>
      <c r="E383" s="85"/>
      <c r="F383" s="86">
        <v>1.6</v>
      </c>
      <c r="G383" s="36">
        <v>0.77</v>
      </c>
      <c r="H383" s="36" t="str">
        <f t="shared" si="190"/>
        <v>G</v>
      </c>
      <c r="I383" s="36"/>
      <c r="J383" s="36"/>
      <c r="K383" s="36"/>
      <c r="L383" s="37">
        <v>0.189</v>
      </c>
      <c r="M383" s="37" t="str">
        <f t="shared" si="191"/>
        <v>NS</v>
      </c>
      <c r="N383" s="36"/>
      <c r="O383" s="36"/>
      <c r="P383" s="36"/>
      <c r="Q383" s="36">
        <v>0.44</v>
      </c>
      <c r="R383" s="36" t="str">
        <f t="shared" si="192"/>
        <v>VG</v>
      </c>
      <c r="S383" s="36"/>
      <c r="T383" s="36"/>
      <c r="U383" s="36"/>
      <c r="V383" s="36">
        <v>0.97</v>
      </c>
      <c r="W383" s="36" t="str">
        <f t="shared" si="193"/>
        <v>VG</v>
      </c>
      <c r="X383" s="36"/>
      <c r="Y383" s="36"/>
      <c r="Z383" s="36"/>
      <c r="AA383" s="36"/>
      <c r="AB383" s="37"/>
      <c r="AC383" s="36"/>
      <c r="AD383" s="36"/>
      <c r="AE383" s="36"/>
      <c r="AF383" s="37"/>
      <c r="AG383" s="36"/>
      <c r="AH383" s="36"/>
      <c r="AI383" s="36"/>
      <c r="AJ383" s="37"/>
      <c r="AK383" s="36"/>
      <c r="AL383" s="36"/>
    </row>
    <row r="384" spans="1:38" s="34" customFormat="1" x14ac:dyDescent="0.3">
      <c r="A384" s="34">
        <v>14164900</v>
      </c>
      <c r="B384" s="34">
        <v>23772751</v>
      </c>
      <c r="C384" s="34" t="s">
        <v>26</v>
      </c>
      <c r="D384" s="85" t="s">
        <v>89</v>
      </c>
      <c r="E384" s="85"/>
      <c r="F384" s="86">
        <v>1.6</v>
      </c>
      <c r="G384" s="36">
        <v>0.78</v>
      </c>
      <c r="H384" s="36" t="str">
        <f t="shared" si="190"/>
        <v>G</v>
      </c>
      <c r="I384" s="36"/>
      <c r="J384" s="36"/>
      <c r="K384" s="36"/>
      <c r="L384" s="37">
        <v>0.187</v>
      </c>
      <c r="M384" s="37" t="str">
        <f t="shared" si="191"/>
        <v>NS</v>
      </c>
      <c r="N384" s="36"/>
      <c r="O384" s="36"/>
      <c r="P384" s="36"/>
      <c r="Q384" s="36">
        <v>0.43</v>
      </c>
      <c r="R384" s="36" t="str">
        <f t="shared" si="192"/>
        <v>VG</v>
      </c>
      <c r="S384" s="36"/>
      <c r="T384" s="36"/>
      <c r="U384" s="36"/>
      <c r="V384" s="36">
        <v>0.97</v>
      </c>
      <c r="W384" s="36" t="str">
        <f t="shared" si="193"/>
        <v>VG</v>
      </c>
      <c r="X384" s="36"/>
      <c r="Y384" s="36"/>
      <c r="Z384" s="36"/>
      <c r="AA384" s="36"/>
      <c r="AB384" s="37"/>
      <c r="AC384" s="36"/>
      <c r="AD384" s="36"/>
      <c r="AE384" s="36"/>
      <c r="AF384" s="37"/>
      <c r="AG384" s="36"/>
      <c r="AH384" s="36"/>
      <c r="AI384" s="36"/>
      <c r="AJ384" s="37"/>
      <c r="AK384" s="36"/>
      <c r="AL384" s="36"/>
    </row>
    <row r="385" spans="1:38" s="34" customFormat="1" x14ac:dyDescent="0.3">
      <c r="A385" s="34">
        <v>14164900</v>
      </c>
      <c r="B385" s="34">
        <v>23772751</v>
      </c>
      <c r="C385" s="34" t="s">
        <v>26</v>
      </c>
      <c r="D385" s="85" t="s">
        <v>91</v>
      </c>
      <c r="E385" s="85"/>
      <c r="F385" s="86">
        <v>1.6</v>
      </c>
      <c r="G385" s="36">
        <v>0.78</v>
      </c>
      <c r="H385" s="36" t="str">
        <f t="shared" si="190"/>
        <v>G</v>
      </c>
      <c r="I385" s="36"/>
      <c r="J385" s="36"/>
      <c r="K385" s="36"/>
      <c r="L385" s="37">
        <v>0.186</v>
      </c>
      <c r="M385" s="37" t="str">
        <f t="shared" si="191"/>
        <v>NS</v>
      </c>
      <c r="N385" s="36"/>
      <c r="O385" s="36"/>
      <c r="P385" s="36"/>
      <c r="Q385" s="36">
        <v>0.43</v>
      </c>
      <c r="R385" s="36" t="str">
        <f t="shared" si="192"/>
        <v>VG</v>
      </c>
      <c r="S385" s="36"/>
      <c r="T385" s="36"/>
      <c r="U385" s="36"/>
      <c r="V385" s="36">
        <v>0.97</v>
      </c>
      <c r="W385" s="36" t="str">
        <f t="shared" si="193"/>
        <v>VG</v>
      </c>
      <c r="X385" s="36"/>
      <c r="Y385" s="36"/>
      <c r="Z385" s="36"/>
      <c r="AA385" s="36"/>
      <c r="AB385" s="37"/>
      <c r="AC385" s="36"/>
      <c r="AD385" s="36"/>
      <c r="AE385" s="36"/>
      <c r="AF385" s="37"/>
      <c r="AG385" s="36"/>
      <c r="AH385" s="36"/>
      <c r="AI385" s="36"/>
      <c r="AJ385" s="37"/>
      <c r="AK385" s="36"/>
      <c r="AL385" s="36"/>
    </row>
    <row r="386" spans="1:38" s="50" customFormat="1" x14ac:dyDescent="0.3">
      <c r="A386" s="50">
        <v>14164900</v>
      </c>
      <c r="B386" s="50">
        <v>23772751</v>
      </c>
      <c r="C386" s="50" t="s">
        <v>26</v>
      </c>
      <c r="D386" s="84" t="s">
        <v>92</v>
      </c>
      <c r="E386" s="84"/>
      <c r="F386" s="65">
        <v>0.9</v>
      </c>
      <c r="G386" s="51">
        <v>0.92</v>
      </c>
      <c r="H386" s="51" t="str">
        <f t="shared" si="190"/>
        <v>VG</v>
      </c>
      <c r="I386" s="51"/>
      <c r="J386" s="51"/>
      <c r="K386" s="51"/>
      <c r="L386" s="52">
        <v>8.8999999999999996E-2</v>
      </c>
      <c r="M386" s="52" t="str">
        <f t="shared" si="191"/>
        <v>G</v>
      </c>
      <c r="N386" s="51"/>
      <c r="O386" s="51"/>
      <c r="P386" s="51"/>
      <c r="Q386" s="51">
        <v>0.28000000000000003</v>
      </c>
      <c r="R386" s="51" t="str">
        <f t="shared" si="192"/>
        <v>VG</v>
      </c>
      <c r="S386" s="51"/>
      <c r="T386" s="51"/>
      <c r="U386" s="51"/>
      <c r="V386" s="51">
        <v>0.97</v>
      </c>
      <c r="W386" s="51" t="str">
        <f t="shared" si="193"/>
        <v>VG</v>
      </c>
      <c r="X386" s="51"/>
      <c r="Y386" s="51"/>
      <c r="Z386" s="51"/>
      <c r="AA386" s="51"/>
      <c r="AB386" s="52"/>
      <c r="AC386" s="51"/>
      <c r="AD386" s="51"/>
      <c r="AE386" s="51"/>
      <c r="AF386" s="52"/>
      <c r="AG386" s="51"/>
      <c r="AH386" s="51"/>
      <c r="AI386" s="51"/>
      <c r="AJ386" s="52"/>
      <c r="AK386" s="51"/>
      <c r="AL386" s="51"/>
    </row>
    <row r="387" spans="1:38" s="50" customFormat="1" x14ac:dyDescent="0.3">
      <c r="A387" s="50">
        <v>14164900</v>
      </c>
      <c r="B387" s="50">
        <v>23772751</v>
      </c>
      <c r="C387" s="50" t="s">
        <v>26</v>
      </c>
      <c r="D387" s="84" t="s">
        <v>95</v>
      </c>
      <c r="E387" s="84" t="s">
        <v>97</v>
      </c>
      <c r="F387" s="65">
        <v>0.9</v>
      </c>
      <c r="G387" s="51">
        <v>0.92</v>
      </c>
      <c r="H387" s="51" t="str">
        <f t="shared" si="190"/>
        <v>VG</v>
      </c>
      <c r="I387" s="51"/>
      <c r="J387" s="51"/>
      <c r="K387" s="51"/>
      <c r="L387" s="52">
        <v>8.1000000000000003E-2</v>
      </c>
      <c r="M387" s="52" t="str">
        <f t="shared" si="191"/>
        <v>G</v>
      </c>
      <c r="N387" s="51"/>
      <c r="O387" s="51"/>
      <c r="P387" s="51"/>
      <c r="Q387" s="51">
        <v>0.27</v>
      </c>
      <c r="R387" s="51" t="str">
        <f t="shared" si="192"/>
        <v>VG</v>
      </c>
      <c r="S387" s="51"/>
      <c r="T387" s="51"/>
      <c r="U387" s="51"/>
      <c r="V387" s="51">
        <v>0.97</v>
      </c>
      <c r="W387" s="51" t="str">
        <f t="shared" si="193"/>
        <v>VG</v>
      </c>
      <c r="X387" s="51"/>
      <c r="Y387" s="51"/>
      <c r="Z387" s="51"/>
      <c r="AA387" s="51"/>
      <c r="AB387" s="52"/>
      <c r="AC387" s="51"/>
      <c r="AD387" s="51"/>
      <c r="AE387" s="51"/>
      <c r="AF387" s="52"/>
      <c r="AG387" s="51"/>
      <c r="AH387" s="51"/>
      <c r="AI387" s="51"/>
      <c r="AJ387" s="52"/>
      <c r="AK387" s="51"/>
      <c r="AL387" s="51"/>
    </row>
    <row r="388" spans="1:38" s="50" customFormat="1" x14ac:dyDescent="0.3">
      <c r="A388" s="50">
        <v>14164900</v>
      </c>
      <c r="B388" s="50">
        <v>23772751</v>
      </c>
      <c r="C388" s="50" t="s">
        <v>26</v>
      </c>
      <c r="D388" s="84" t="s">
        <v>98</v>
      </c>
      <c r="E388" s="84" t="s">
        <v>97</v>
      </c>
      <c r="F388" s="65">
        <v>0.9</v>
      </c>
      <c r="G388" s="51">
        <v>0.92</v>
      </c>
      <c r="H388" s="51" t="str">
        <f t="shared" si="190"/>
        <v>VG</v>
      </c>
      <c r="I388" s="51"/>
      <c r="J388" s="51"/>
      <c r="K388" s="51"/>
      <c r="L388" s="52">
        <v>8.1000000000000003E-2</v>
      </c>
      <c r="M388" s="52" t="str">
        <f t="shared" si="191"/>
        <v>G</v>
      </c>
      <c r="N388" s="51"/>
      <c r="O388" s="51"/>
      <c r="P388" s="51"/>
      <c r="Q388" s="51">
        <v>0.27</v>
      </c>
      <c r="R388" s="51" t="str">
        <f t="shared" si="192"/>
        <v>VG</v>
      </c>
      <c r="S388" s="51"/>
      <c r="T388" s="51"/>
      <c r="U388" s="51"/>
      <c r="V388" s="51">
        <v>0.97</v>
      </c>
      <c r="W388" s="51" t="str">
        <f t="shared" si="193"/>
        <v>VG</v>
      </c>
      <c r="X388" s="51"/>
      <c r="Y388" s="51"/>
      <c r="Z388" s="51"/>
      <c r="AA388" s="51"/>
      <c r="AB388" s="52"/>
      <c r="AC388" s="51"/>
      <c r="AD388" s="51"/>
      <c r="AE388" s="51"/>
      <c r="AF388" s="52"/>
      <c r="AG388" s="51"/>
      <c r="AH388" s="51"/>
      <c r="AI388" s="51"/>
      <c r="AJ388" s="52"/>
      <c r="AK388" s="51"/>
      <c r="AL388" s="51"/>
    </row>
    <row r="389" spans="1:38" s="50" customFormat="1" x14ac:dyDescent="0.3">
      <c r="A389" s="50">
        <v>14164900</v>
      </c>
      <c r="B389" s="50">
        <v>23772751</v>
      </c>
      <c r="C389" s="50" t="s">
        <v>26</v>
      </c>
      <c r="D389" s="84" t="s">
        <v>105</v>
      </c>
      <c r="E389" s="84" t="s">
        <v>99</v>
      </c>
      <c r="F389" s="65">
        <v>0.9</v>
      </c>
      <c r="G389" s="51">
        <v>0.93</v>
      </c>
      <c r="H389" s="51" t="str">
        <f t="shared" si="190"/>
        <v>VG</v>
      </c>
      <c r="I389" s="51"/>
      <c r="J389" s="51"/>
      <c r="K389" s="51"/>
      <c r="L389" s="52">
        <v>0.06</v>
      </c>
      <c r="M389" s="52" t="str">
        <f t="shared" si="191"/>
        <v>G</v>
      </c>
      <c r="N389" s="51"/>
      <c r="O389" s="51"/>
      <c r="P389" s="51"/>
      <c r="Q389" s="51">
        <v>0.27</v>
      </c>
      <c r="R389" s="51" t="str">
        <f t="shared" si="192"/>
        <v>VG</v>
      </c>
      <c r="S389" s="51"/>
      <c r="T389" s="51"/>
      <c r="U389" s="51"/>
      <c r="V389" s="51">
        <v>0.97</v>
      </c>
      <c r="W389" s="51" t="str">
        <f t="shared" si="193"/>
        <v>VG</v>
      </c>
      <c r="X389" s="51"/>
      <c r="Y389" s="51"/>
      <c r="Z389" s="51"/>
      <c r="AA389" s="51"/>
      <c r="AB389" s="52"/>
      <c r="AC389" s="51"/>
      <c r="AD389" s="51"/>
      <c r="AE389" s="51"/>
      <c r="AF389" s="52"/>
      <c r="AG389" s="51"/>
      <c r="AH389" s="51"/>
      <c r="AI389" s="51"/>
      <c r="AJ389" s="52"/>
      <c r="AK389" s="51"/>
      <c r="AL389" s="51"/>
    </row>
    <row r="390" spans="1:38" s="50" customFormat="1" x14ac:dyDescent="0.3">
      <c r="A390" s="50">
        <v>14164900</v>
      </c>
      <c r="B390" s="50">
        <v>23772751</v>
      </c>
      <c r="C390" s="50" t="s">
        <v>26</v>
      </c>
      <c r="D390" s="84" t="s">
        <v>110</v>
      </c>
      <c r="E390" s="84" t="s">
        <v>111</v>
      </c>
      <c r="F390" s="65">
        <v>0.9</v>
      </c>
      <c r="G390" s="51">
        <v>0.92</v>
      </c>
      <c r="H390" s="51" t="str">
        <f t="shared" si="190"/>
        <v>VG</v>
      </c>
      <c r="I390" s="51"/>
      <c r="J390" s="51"/>
      <c r="K390" s="51"/>
      <c r="L390" s="52">
        <v>6.6000000000000003E-2</v>
      </c>
      <c r="M390" s="52" t="str">
        <f t="shared" si="191"/>
        <v>G</v>
      </c>
      <c r="N390" s="51"/>
      <c r="O390" s="51"/>
      <c r="P390" s="51"/>
      <c r="Q390" s="51">
        <v>0.27</v>
      </c>
      <c r="R390" s="51" t="str">
        <f t="shared" si="192"/>
        <v>VG</v>
      </c>
      <c r="S390" s="51"/>
      <c r="T390" s="51"/>
      <c r="U390" s="51"/>
      <c r="V390" s="51">
        <v>0.97</v>
      </c>
      <c r="W390" s="51" t="str">
        <f t="shared" si="193"/>
        <v>VG</v>
      </c>
      <c r="X390" s="51"/>
      <c r="Y390" s="51"/>
      <c r="Z390" s="51"/>
      <c r="AA390" s="51"/>
      <c r="AB390" s="52"/>
      <c r="AC390" s="51"/>
      <c r="AD390" s="51"/>
      <c r="AE390" s="51"/>
      <c r="AF390" s="52"/>
      <c r="AG390" s="51"/>
      <c r="AH390" s="51"/>
      <c r="AI390" s="51"/>
      <c r="AJ390" s="52"/>
      <c r="AK390" s="51"/>
      <c r="AL390" s="51"/>
    </row>
    <row r="391" spans="1:38" s="19" customFormat="1" x14ac:dyDescent="0.3">
      <c r="A391" s="19">
        <v>14164900</v>
      </c>
      <c r="B391" s="19">
        <v>23772751</v>
      </c>
      <c r="C391" s="19" t="s">
        <v>26</v>
      </c>
      <c r="D391" s="101" t="s">
        <v>121</v>
      </c>
      <c r="E391" s="101" t="s">
        <v>120</v>
      </c>
      <c r="F391" s="94">
        <v>2.4</v>
      </c>
      <c r="G391" s="13">
        <v>0.46</v>
      </c>
      <c r="H391" s="13" t="str">
        <f t="shared" si="190"/>
        <v>S</v>
      </c>
      <c r="I391" s="13"/>
      <c r="J391" s="13"/>
      <c r="K391" s="13"/>
      <c r="L391" s="14">
        <v>0.309</v>
      </c>
      <c r="M391" s="14" t="str">
        <f t="shared" si="191"/>
        <v>NS</v>
      </c>
      <c r="N391" s="13"/>
      <c r="O391" s="13"/>
      <c r="P391" s="13"/>
      <c r="Q391" s="13">
        <v>0.62</v>
      </c>
      <c r="R391" s="13" t="str">
        <f t="shared" si="192"/>
        <v>S</v>
      </c>
      <c r="S391" s="13"/>
      <c r="T391" s="13"/>
      <c r="U391" s="13"/>
      <c r="V391" s="13">
        <v>0.96</v>
      </c>
      <c r="W391" s="13" t="str">
        <f t="shared" si="193"/>
        <v>VG</v>
      </c>
      <c r="X391" s="13"/>
      <c r="Y391" s="13"/>
      <c r="Z391" s="13"/>
      <c r="AA391" s="13"/>
      <c r="AB391" s="14"/>
      <c r="AC391" s="13"/>
      <c r="AD391" s="13"/>
      <c r="AE391" s="13"/>
      <c r="AF391" s="14"/>
      <c r="AG391" s="13"/>
      <c r="AH391" s="13"/>
      <c r="AI391" s="13"/>
      <c r="AJ391" s="14"/>
      <c r="AK391" s="13"/>
      <c r="AL391" s="13"/>
    </row>
    <row r="392" spans="1:38" s="19" customFormat="1" x14ac:dyDescent="0.3">
      <c r="A392" s="19">
        <v>14164900</v>
      </c>
      <c r="B392" s="19">
        <v>23772751</v>
      </c>
      <c r="C392" s="19" t="s">
        <v>26</v>
      </c>
      <c r="D392" s="101" t="s">
        <v>133</v>
      </c>
      <c r="E392" s="101" t="s">
        <v>120</v>
      </c>
      <c r="F392" s="94">
        <v>2.4</v>
      </c>
      <c r="G392" s="13">
        <v>0.45</v>
      </c>
      <c r="H392" s="13" t="str">
        <f t="shared" si="190"/>
        <v>NS</v>
      </c>
      <c r="I392" s="13"/>
      <c r="J392" s="13"/>
      <c r="K392" s="13"/>
      <c r="L392" s="14">
        <v>0.31</v>
      </c>
      <c r="M392" s="14" t="str">
        <f t="shared" si="191"/>
        <v>NS</v>
      </c>
      <c r="N392" s="13"/>
      <c r="O392" s="13"/>
      <c r="P392" s="13"/>
      <c r="Q392" s="13">
        <v>0.62</v>
      </c>
      <c r="R392" s="13" t="str">
        <f t="shared" si="192"/>
        <v>S</v>
      </c>
      <c r="S392" s="13"/>
      <c r="T392" s="13"/>
      <c r="U392" s="13"/>
      <c r="V392" s="13">
        <v>0.96</v>
      </c>
      <c r="W392" s="13" t="str">
        <f t="shared" si="193"/>
        <v>VG</v>
      </c>
      <c r="X392" s="13"/>
      <c r="Y392" s="13"/>
      <c r="Z392" s="13"/>
      <c r="AA392" s="13"/>
      <c r="AB392" s="14"/>
      <c r="AC392" s="13"/>
      <c r="AD392" s="13"/>
      <c r="AE392" s="13"/>
      <c r="AF392" s="14"/>
      <c r="AG392" s="13"/>
      <c r="AH392" s="13"/>
      <c r="AI392" s="13"/>
      <c r="AJ392" s="14"/>
      <c r="AK392" s="13"/>
      <c r="AL392" s="13"/>
    </row>
    <row r="393" spans="1:38" s="34" customFormat="1" x14ac:dyDescent="0.3">
      <c r="A393" s="34">
        <v>14164900</v>
      </c>
      <c r="B393" s="34">
        <v>23772751</v>
      </c>
      <c r="C393" s="34" t="s">
        <v>26</v>
      </c>
      <c r="D393" s="85" t="s">
        <v>138</v>
      </c>
      <c r="E393" s="85" t="s">
        <v>140</v>
      </c>
      <c r="F393" s="86">
        <v>2.1</v>
      </c>
      <c r="G393" s="36">
        <v>0.59</v>
      </c>
      <c r="H393" s="36" t="str">
        <f t="shared" si="190"/>
        <v>S</v>
      </c>
      <c r="I393" s="36"/>
      <c r="J393" s="36"/>
      <c r="K393" s="36"/>
      <c r="L393" s="37">
        <v>0.254</v>
      </c>
      <c r="M393" s="37" t="str">
        <f t="shared" si="191"/>
        <v>NS</v>
      </c>
      <c r="N393" s="36"/>
      <c r="O393" s="36"/>
      <c r="P393" s="36"/>
      <c r="Q393" s="36">
        <v>0.56000000000000005</v>
      </c>
      <c r="R393" s="36" t="str">
        <f t="shared" si="192"/>
        <v>G</v>
      </c>
      <c r="S393" s="36"/>
      <c r="T393" s="36"/>
      <c r="U393" s="36"/>
      <c r="V393" s="36">
        <v>0.96</v>
      </c>
      <c r="W393" s="36" t="str">
        <f t="shared" si="193"/>
        <v>VG</v>
      </c>
      <c r="X393" s="36"/>
      <c r="Y393" s="36"/>
      <c r="Z393" s="36"/>
      <c r="AA393" s="36"/>
      <c r="AB393" s="37"/>
      <c r="AC393" s="36"/>
      <c r="AD393" s="36"/>
      <c r="AE393" s="36"/>
      <c r="AF393" s="37"/>
      <c r="AG393" s="36"/>
      <c r="AH393" s="36"/>
      <c r="AI393" s="36"/>
      <c r="AJ393" s="37"/>
      <c r="AK393" s="36"/>
      <c r="AL393" s="36"/>
    </row>
    <row r="394" spans="1:38" s="34" customFormat="1" x14ac:dyDescent="0.3">
      <c r="A394" s="34">
        <v>14164900</v>
      </c>
      <c r="B394" s="34">
        <v>23772751</v>
      </c>
      <c r="C394" s="34" t="s">
        <v>26</v>
      </c>
      <c r="D394" s="85" t="s">
        <v>141</v>
      </c>
      <c r="E394" s="85" t="s">
        <v>143</v>
      </c>
      <c r="F394" s="86">
        <v>1.7</v>
      </c>
      <c r="G394" s="36">
        <v>0.71</v>
      </c>
      <c r="H394" s="36" t="str">
        <f t="shared" si="190"/>
        <v>G</v>
      </c>
      <c r="I394" s="36"/>
      <c r="J394" s="36"/>
      <c r="K394" s="36"/>
      <c r="L394" s="37">
        <v>0.189</v>
      </c>
      <c r="M394" s="37" t="str">
        <f t="shared" si="191"/>
        <v>NS</v>
      </c>
      <c r="N394" s="36"/>
      <c r="O394" s="36"/>
      <c r="P394" s="36"/>
      <c r="Q394" s="36">
        <v>0.49</v>
      </c>
      <c r="R394" s="36" t="str">
        <f t="shared" si="192"/>
        <v>VG</v>
      </c>
      <c r="S394" s="36"/>
      <c r="T394" s="36"/>
      <c r="U394" s="36"/>
      <c r="V394" s="36">
        <v>0.96</v>
      </c>
      <c r="W394" s="36" t="str">
        <f t="shared" si="193"/>
        <v>VG</v>
      </c>
      <c r="X394" s="36"/>
      <c r="Y394" s="36"/>
      <c r="Z394" s="36"/>
      <c r="AA394" s="36"/>
      <c r="AB394" s="37"/>
      <c r="AC394" s="36"/>
      <c r="AD394" s="36"/>
      <c r="AE394" s="36"/>
      <c r="AF394" s="37"/>
      <c r="AG394" s="36"/>
      <c r="AH394" s="36"/>
      <c r="AI394" s="36"/>
      <c r="AJ394" s="37"/>
      <c r="AK394" s="36"/>
      <c r="AL394" s="36"/>
    </row>
    <row r="395" spans="1:38" s="34" customFormat="1" x14ac:dyDescent="0.3">
      <c r="A395" s="34">
        <v>14164900</v>
      </c>
      <c r="B395" s="34">
        <v>23772751</v>
      </c>
      <c r="C395" s="34" t="s">
        <v>26</v>
      </c>
      <c r="D395" s="85" t="s">
        <v>144</v>
      </c>
      <c r="E395" s="85" t="s">
        <v>143</v>
      </c>
      <c r="F395" s="86">
        <v>1.6</v>
      </c>
      <c r="G395" s="36">
        <v>0.72</v>
      </c>
      <c r="H395" s="36" t="str">
        <f t="shared" si="190"/>
        <v>G</v>
      </c>
      <c r="I395" s="36"/>
      <c r="J395" s="36"/>
      <c r="K395" s="36"/>
      <c r="L395" s="37">
        <v>0.183</v>
      </c>
      <c r="M395" s="37" t="str">
        <f t="shared" si="191"/>
        <v>NS</v>
      </c>
      <c r="N395" s="36"/>
      <c r="O395" s="36"/>
      <c r="P395" s="36"/>
      <c r="Q395" s="36">
        <v>0.48</v>
      </c>
      <c r="R395" s="36" t="str">
        <f t="shared" si="192"/>
        <v>VG</v>
      </c>
      <c r="S395" s="36"/>
      <c r="T395" s="36"/>
      <c r="U395" s="36"/>
      <c r="V395" s="36">
        <v>0.96</v>
      </c>
      <c r="W395" s="36" t="str">
        <f t="shared" si="193"/>
        <v>VG</v>
      </c>
      <c r="X395" s="36"/>
      <c r="Y395" s="36"/>
      <c r="Z395" s="36"/>
      <c r="AA395" s="36"/>
      <c r="AB395" s="37"/>
      <c r="AC395" s="36"/>
      <c r="AD395" s="36"/>
      <c r="AE395" s="36"/>
      <c r="AF395" s="37"/>
      <c r="AG395" s="36"/>
      <c r="AH395" s="36"/>
      <c r="AI395" s="36"/>
      <c r="AJ395" s="37"/>
      <c r="AK395" s="36"/>
      <c r="AL395" s="36"/>
    </row>
    <row r="396" spans="1:38" s="50" customFormat="1" x14ac:dyDescent="0.3">
      <c r="A396" s="50">
        <v>14164900</v>
      </c>
      <c r="B396" s="50">
        <v>23772751</v>
      </c>
      <c r="C396" s="50" t="s">
        <v>26</v>
      </c>
      <c r="D396" s="84" t="s">
        <v>147</v>
      </c>
      <c r="E396" s="84" t="s">
        <v>122</v>
      </c>
      <c r="F396" s="65">
        <v>1.3</v>
      </c>
      <c r="G396" s="51">
        <v>0.79</v>
      </c>
      <c r="H396" s="51" t="str">
        <f t="shared" si="190"/>
        <v>G</v>
      </c>
      <c r="I396" s="51"/>
      <c r="J396" s="51"/>
      <c r="K396" s="51"/>
      <c r="L396" s="52">
        <v>0.13800000000000001</v>
      </c>
      <c r="M396" s="52" t="str">
        <f t="shared" si="191"/>
        <v>S</v>
      </c>
      <c r="N396" s="51"/>
      <c r="O396" s="51"/>
      <c r="P396" s="51"/>
      <c r="Q396" s="51">
        <v>0.43</v>
      </c>
      <c r="R396" s="51" t="str">
        <f t="shared" si="192"/>
        <v>VG</v>
      </c>
      <c r="S396" s="51"/>
      <c r="T396" s="51"/>
      <c r="U396" s="51"/>
      <c r="V396" s="51">
        <v>0.95</v>
      </c>
      <c r="W396" s="51" t="str">
        <f t="shared" si="193"/>
        <v>VG</v>
      </c>
      <c r="X396" s="51"/>
      <c r="Y396" s="51"/>
      <c r="Z396" s="51"/>
      <c r="AA396" s="51"/>
      <c r="AB396" s="52"/>
      <c r="AC396" s="51"/>
      <c r="AD396" s="51"/>
      <c r="AE396" s="51"/>
      <c r="AF396" s="52"/>
      <c r="AG396" s="51"/>
      <c r="AH396" s="51"/>
      <c r="AI396" s="51"/>
      <c r="AJ396" s="52"/>
      <c r="AK396" s="51"/>
      <c r="AL396" s="51"/>
    </row>
    <row r="397" spans="1:38" s="50" customFormat="1" x14ac:dyDescent="0.3">
      <c r="A397" s="50">
        <v>14164900</v>
      </c>
      <c r="B397" s="50">
        <v>23772751</v>
      </c>
      <c r="C397" s="50" t="s">
        <v>26</v>
      </c>
      <c r="D397" s="84" t="s">
        <v>207</v>
      </c>
      <c r="E397" s="84" t="s">
        <v>208</v>
      </c>
      <c r="F397" s="65">
        <v>1</v>
      </c>
      <c r="G397" s="51">
        <v>0.89</v>
      </c>
      <c r="H397" s="51" t="str">
        <f t="shared" si="190"/>
        <v>VG</v>
      </c>
      <c r="I397" s="51"/>
      <c r="J397" s="51"/>
      <c r="K397" s="51"/>
      <c r="L397" s="52">
        <v>0.09</v>
      </c>
      <c r="M397" s="52" t="str">
        <f t="shared" si="191"/>
        <v>G</v>
      </c>
      <c r="N397" s="51"/>
      <c r="O397" s="51"/>
      <c r="P397" s="51"/>
      <c r="Q397" s="51">
        <v>0.32</v>
      </c>
      <c r="R397" s="51" t="str">
        <f t="shared" si="192"/>
        <v>VG</v>
      </c>
      <c r="S397" s="51"/>
      <c r="T397" s="51"/>
      <c r="U397" s="51"/>
      <c r="V397" s="51">
        <v>0.96799999999999997</v>
      </c>
      <c r="W397" s="51" t="str">
        <f t="shared" si="193"/>
        <v>VG</v>
      </c>
      <c r="X397" s="51"/>
      <c r="Y397" s="51"/>
      <c r="Z397" s="51"/>
      <c r="AA397" s="51"/>
      <c r="AB397" s="52"/>
      <c r="AC397" s="51"/>
      <c r="AD397" s="51"/>
      <c r="AE397" s="51"/>
      <c r="AF397" s="52"/>
      <c r="AG397" s="51"/>
      <c r="AH397" s="51"/>
      <c r="AI397" s="51"/>
      <c r="AJ397" s="52"/>
      <c r="AK397" s="51"/>
      <c r="AL397" s="51"/>
    </row>
    <row r="398" spans="1:38" s="50" customFormat="1" x14ac:dyDescent="0.3">
      <c r="A398" s="50">
        <v>14164900</v>
      </c>
      <c r="B398" s="50">
        <v>23772751</v>
      </c>
      <c r="C398" s="50" t="s">
        <v>26</v>
      </c>
      <c r="D398" s="84" t="s">
        <v>212</v>
      </c>
      <c r="E398" s="84" t="s">
        <v>213</v>
      </c>
      <c r="F398" s="65">
        <v>0.9</v>
      </c>
      <c r="G398" s="51">
        <v>0.9</v>
      </c>
      <c r="H398" s="51" t="str">
        <f t="shared" si="190"/>
        <v>VG</v>
      </c>
      <c r="I398" s="51"/>
      <c r="J398" s="51"/>
      <c r="K398" s="51"/>
      <c r="L398" s="52">
        <v>8.7999999999999995E-2</v>
      </c>
      <c r="M398" s="52" t="str">
        <f t="shared" si="191"/>
        <v>G</v>
      </c>
      <c r="N398" s="51"/>
      <c r="O398" s="51"/>
      <c r="P398" s="51"/>
      <c r="Q398" s="51">
        <v>0.31</v>
      </c>
      <c r="R398" s="51" t="str">
        <f t="shared" si="192"/>
        <v>VG</v>
      </c>
      <c r="S398" s="51"/>
      <c r="T398" s="51"/>
      <c r="U398" s="51"/>
      <c r="V398" s="51">
        <v>0.96799999999999997</v>
      </c>
      <c r="W398" s="51" t="str">
        <f t="shared" si="193"/>
        <v>VG</v>
      </c>
      <c r="X398" s="51"/>
      <c r="Y398" s="51"/>
      <c r="Z398" s="51"/>
      <c r="AA398" s="51"/>
      <c r="AB398" s="52"/>
      <c r="AC398" s="51"/>
      <c r="AD398" s="51"/>
      <c r="AE398" s="51"/>
      <c r="AF398" s="52"/>
      <c r="AG398" s="51"/>
      <c r="AH398" s="51"/>
      <c r="AI398" s="51"/>
      <c r="AJ398" s="52"/>
      <c r="AK398" s="51"/>
      <c r="AL398" s="51"/>
    </row>
    <row r="399" spans="1:38" s="50" customFormat="1" x14ac:dyDescent="0.3">
      <c r="A399" s="50">
        <v>14164900</v>
      </c>
      <c r="B399" s="50">
        <v>23772751</v>
      </c>
      <c r="C399" s="50" t="s">
        <v>26</v>
      </c>
      <c r="D399" s="84" t="s">
        <v>338</v>
      </c>
      <c r="E399" s="84" t="s">
        <v>350</v>
      </c>
      <c r="F399" s="65">
        <v>1</v>
      </c>
      <c r="G399" s="51">
        <v>0.88</v>
      </c>
      <c r="H399" s="51" t="str">
        <f t="shared" si="190"/>
        <v>VG</v>
      </c>
      <c r="I399" s="51"/>
      <c r="J399" s="51"/>
      <c r="K399" s="51"/>
      <c r="L399" s="52">
        <v>8.5999999999999993E-2</v>
      </c>
      <c r="M399" s="52" t="str">
        <f t="shared" si="191"/>
        <v>G</v>
      </c>
      <c r="N399" s="51"/>
      <c r="O399" s="51"/>
      <c r="P399" s="51"/>
      <c r="Q399" s="51">
        <v>0.34</v>
      </c>
      <c r="R399" s="51" t="str">
        <f t="shared" si="192"/>
        <v>VG</v>
      </c>
      <c r="S399" s="51"/>
      <c r="T399" s="51"/>
      <c r="U399" s="51"/>
      <c r="V399" s="51">
        <v>0.96099999999999997</v>
      </c>
      <c r="W399" s="51" t="str">
        <f t="shared" si="193"/>
        <v>VG</v>
      </c>
      <c r="X399" s="51"/>
      <c r="Y399" s="51"/>
      <c r="Z399" s="51"/>
      <c r="AA399" s="51"/>
      <c r="AB399" s="52"/>
      <c r="AC399" s="51"/>
      <c r="AD399" s="51"/>
      <c r="AE399" s="51"/>
      <c r="AF399" s="52"/>
      <c r="AG399" s="51"/>
      <c r="AH399" s="51"/>
      <c r="AI399" s="51"/>
      <c r="AJ399" s="52"/>
      <c r="AK399" s="51"/>
      <c r="AL399" s="51"/>
    </row>
    <row r="400" spans="1:38" s="50" customFormat="1" x14ac:dyDescent="0.3">
      <c r="A400" s="50">
        <v>14164900</v>
      </c>
      <c r="B400" s="50">
        <v>23772751</v>
      </c>
      <c r="C400" s="50" t="s">
        <v>26</v>
      </c>
      <c r="D400" s="84" t="s">
        <v>340</v>
      </c>
      <c r="E400" s="84" t="s">
        <v>351</v>
      </c>
      <c r="F400" s="65">
        <v>0.9</v>
      </c>
      <c r="G400" s="51">
        <v>0.9</v>
      </c>
      <c r="H400" s="51" t="str">
        <f t="shared" si="190"/>
        <v>VG</v>
      </c>
      <c r="I400" s="51"/>
      <c r="J400" s="51"/>
      <c r="K400" s="51"/>
      <c r="L400" s="52">
        <v>8.2000000000000003E-2</v>
      </c>
      <c r="M400" s="52" t="str">
        <f t="shared" si="191"/>
        <v>G</v>
      </c>
      <c r="N400" s="51"/>
      <c r="O400" s="51"/>
      <c r="P400" s="51"/>
      <c r="Q400" s="51">
        <v>0.31</v>
      </c>
      <c r="R400" s="51" t="str">
        <f t="shared" si="192"/>
        <v>VG</v>
      </c>
      <c r="S400" s="51"/>
      <c r="T400" s="51"/>
      <c r="U400" s="51"/>
      <c r="V400" s="51">
        <v>0.96799999999999997</v>
      </c>
      <c r="W400" s="51" t="str">
        <f t="shared" si="193"/>
        <v>VG</v>
      </c>
      <c r="X400" s="51"/>
      <c r="Y400" s="51"/>
      <c r="Z400" s="51"/>
      <c r="AA400" s="51"/>
      <c r="AB400" s="52"/>
      <c r="AC400" s="51"/>
      <c r="AD400" s="51"/>
      <c r="AE400" s="51"/>
      <c r="AF400" s="52"/>
      <c r="AG400" s="51"/>
      <c r="AH400" s="51"/>
      <c r="AI400" s="51"/>
      <c r="AJ400" s="52"/>
      <c r="AK400" s="51"/>
      <c r="AL400" s="51"/>
    </row>
    <row r="401" spans="1:38" s="50" customFormat="1" x14ac:dyDescent="0.3">
      <c r="A401" s="50">
        <v>14164900</v>
      </c>
      <c r="B401" s="50">
        <v>23772751</v>
      </c>
      <c r="C401" s="50" t="s">
        <v>26</v>
      </c>
      <c r="D401" s="84" t="s">
        <v>340</v>
      </c>
      <c r="E401" s="84" t="s">
        <v>352</v>
      </c>
      <c r="F401" s="65">
        <v>0.9</v>
      </c>
      <c r="G401" s="51">
        <v>0.9</v>
      </c>
      <c r="H401" s="51" t="str">
        <f t="shared" si="190"/>
        <v>VG</v>
      </c>
      <c r="I401" s="51"/>
      <c r="J401" s="51"/>
      <c r="K401" s="51"/>
      <c r="L401" s="52">
        <v>7.9000000000000001E-2</v>
      </c>
      <c r="M401" s="52" t="str">
        <f t="shared" si="191"/>
        <v>G</v>
      </c>
      <c r="N401" s="51"/>
      <c r="O401" s="51"/>
      <c r="P401" s="51"/>
      <c r="Q401" s="51">
        <v>0.3</v>
      </c>
      <c r="R401" s="51" t="str">
        <f t="shared" si="192"/>
        <v>VG</v>
      </c>
      <c r="S401" s="51"/>
      <c r="T401" s="51"/>
      <c r="U401" s="51"/>
      <c r="V401" s="51">
        <v>0.96799999999999997</v>
      </c>
      <c r="W401" s="51" t="str">
        <f t="shared" si="193"/>
        <v>VG</v>
      </c>
      <c r="X401" s="51"/>
      <c r="Y401" s="51"/>
      <c r="Z401" s="51"/>
      <c r="AA401" s="51"/>
      <c r="AB401" s="52"/>
      <c r="AC401" s="51"/>
      <c r="AD401" s="51"/>
      <c r="AE401" s="51"/>
      <c r="AF401" s="52"/>
      <c r="AG401" s="51"/>
      <c r="AH401" s="51"/>
      <c r="AI401" s="51"/>
      <c r="AJ401" s="52"/>
      <c r="AK401" s="51"/>
      <c r="AL401" s="51"/>
    </row>
    <row r="402" spans="1:38" s="50" customFormat="1" x14ac:dyDescent="0.3">
      <c r="A402" s="50">
        <v>14164900</v>
      </c>
      <c r="B402" s="50">
        <v>23772751</v>
      </c>
      <c r="C402" s="50" t="s">
        <v>26</v>
      </c>
      <c r="D402" s="84" t="s">
        <v>353</v>
      </c>
      <c r="E402" s="84" t="s">
        <v>352</v>
      </c>
      <c r="F402" s="65">
        <v>0.9</v>
      </c>
      <c r="G402" s="51">
        <v>0.91</v>
      </c>
      <c r="H402" s="51" t="str">
        <f t="shared" si="190"/>
        <v>VG</v>
      </c>
      <c r="I402" s="51"/>
      <c r="J402" s="51"/>
      <c r="K402" s="51"/>
      <c r="L402" s="52">
        <v>7.9000000000000001E-2</v>
      </c>
      <c r="M402" s="52" t="str">
        <f t="shared" si="191"/>
        <v>G</v>
      </c>
      <c r="N402" s="51"/>
      <c r="O402" s="51"/>
      <c r="P402" s="51"/>
      <c r="Q402" s="51">
        <v>0.3</v>
      </c>
      <c r="R402" s="51" t="str">
        <f t="shared" si="192"/>
        <v>VG</v>
      </c>
      <c r="S402" s="51"/>
      <c r="T402" s="51"/>
      <c r="U402" s="51"/>
      <c r="V402" s="51">
        <v>0.96799999999999997</v>
      </c>
      <c r="W402" s="51" t="str">
        <f t="shared" si="193"/>
        <v>VG</v>
      </c>
      <c r="X402" s="51"/>
      <c r="Y402" s="51"/>
      <c r="Z402" s="51"/>
      <c r="AA402" s="51"/>
      <c r="AB402" s="52"/>
      <c r="AC402" s="51"/>
      <c r="AD402" s="51"/>
      <c r="AE402" s="51"/>
      <c r="AF402" s="52"/>
      <c r="AG402" s="51"/>
      <c r="AH402" s="51"/>
      <c r="AI402" s="51"/>
      <c r="AJ402" s="52"/>
      <c r="AK402" s="51"/>
      <c r="AL402" s="51"/>
    </row>
    <row r="403" spans="1:38" s="50" customFormat="1" x14ac:dyDescent="0.3">
      <c r="A403" s="50">
        <v>14164900</v>
      </c>
      <c r="B403" s="50">
        <v>23772751</v>
      </c>
      <c r="C403" s="50" t="s">
        <v>26</v>
      </c>
      <c r="D403" s="84" t="s">
        <v>354</v>
      </c>
      <c r="E403" s="84" t="s">
        <v>352</v>
      </c>
      <c r="F403" s="65">
        <v>0.9</v>
      </c>
      <c r="G403" s="51">
        <v>0.91</v>
      </c>
      <c r="H403" s="51" t="str">
        <f t="shared" si="190"/>
        <v>VG</v>
      </c>
      <c r="I403" s="51"/>
      <c r="J403" s="51"/>
      <c r="K403" s="51"/>
      <c r="L403" s="52">
        <v>7.9000000000000001E-2</v>
      </c>
      <c r="M403" s="52" t="str">
        <f t="shared" si="191"/>
        <v>G</v>
      </c>
      <c r="N403" s="51"/>
      <c r="O403" s="51"/>
      <c r="P403" s="51"/>
      <c r="Q403" s="51">
        <v>0.3</v>
      </c>
      <c r="R403" s="51" t="str">
        <f t="shared" si="192"/>
        <v>VG</v>
      </c>
      <c r="S403" s="51"/>
      <c r="T403" s="51"/>
      <c r="U403" s="51"/>
      <c r="V403" s="51">
        <v>0.96799999999999997</v>
      </c>
      <c r="W403" s="51" t="str">
        <f t="shared" si="193"/>
        <v>VG</v>
      </c>
      <c r="X403" s="51"/>
      <c r="Y403" s="51"/>
      <c r="Z403" s="51"/>
      <c r="AA403" s="51"/>
      <c r="AB403" s="52"/>
      <c r="AC403" s="51"/>
      <c r="AD403" s="51"/>
      <c r="AE403" s="51"/>
      <c r="AF403" s="52"/>
      <c r="AG403" s="51"/>
      <c r="AH403" s="51"/>
      <c r="AI403" s="51"/>
      <c r="AJ403" s="52"/>
      <c r="AK403" s="51"/>
      <c r="AL403" s="51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22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21"/>
      <c r="F6" s="122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21"/>
      <c r="F7" s="122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21"/>
      <c r="F8" s="122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22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22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22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21"/>
      <c r="F8" s="122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21" t="s">
        <v>240</v>
      </c>
      <c r="E9" t="s">
        <v>241</v>
      </c>
      <c r="F9" s="122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21"/>
      <c r="F10" s="122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21" t="s">
        <v>226</v>
      </c>
      <c r="F5" s="122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21" t="s">
        <v>230</v>
      </c>
      <c r="E6" t="s">
        <v>231</v>
      </c>
      <c r="F6" s="122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21"/>
      <c r="F7" s="122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A3:AB3"/>
    <mergeCell ref="AC3:AD3"/>
    <mergeCell ref="AE3:AF3"/>
    <mergeCell ref="AG3:AH3"/>
    <mergeCell ref="AI3:AJ3"/>
    <mergeCell ref="AK3:AL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tabSelected="1" workbookViewId="0">
      <pane ySplit="3" topLeftCell="A4" activePane="bottomLeft" state="frozen"/>
      <selection pane="bottomLeft" activeCell="D8" sqref="D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14" t="s">
        <v>32</v>
      </c>
      <c r="AB3" s="114"/>
      <c r="AC3" s="113" t="s">
        <v>33</v>
      </c>
      <c r="AD3" s="113"/>
      <c r="AE3" s="115" t="s">
        <v>16</v>
      </c>
      <c r="AF3" s="115"/>
      <c r="AG3" s="116" t="s">
        <v>34</v>
      </c>
      <c r="AH3" s="116"/>
      <c r="AI3" s="117" t="s">
        <v>14</v>
      </c>
      <c r="AJ3" s="117"/>
      <c r="AK3" s="113" t="s">
        <v>33</v>
      </c>
      <c r="AL3" s="113"/>
      <c r="AM3" s="115" t="s">
        <v>16</v>
      </c>
      <c r="AN3" s="115"/>
      <c r="AO3" s="116" t="s">
        <v>34</v>
      </c>
      <c r="AP3" s="116"/>
      <c r="AR3" s="21" t="s">
        <v>19</v>
      </c>
      <c r="AS3" s="114" t="s">
        <v>14</v>
      </c>
      <c r="AT3" s="114"/>
      <c r="AU3" s="120" t="s">
        <v>33</v>
      </c>
      <c r="AV3" s="120"/>
      <c r="AW3" s="119" t="s">
        <v>16</v>
      </c>
      <c r="AX3" s="119"/>
      <c r="AY3" s="116" t="s">
        <v>34</v>
      </c>
      <c r="AZ3" s="116"/>
      <c r="BA3" s="114" t="s">
        <v>14</v>
      </c>
      <c r="BB3" s="114"/>
      <c r="BC3" s="118" t="s">
        <v>33</v>
      </c>
      <c r="BD3" s="118"/>
      <c r="BE3" s="119" t="s">
        <v>16</v>
      </c>
      <c r="BF3" s="119"/>
      <c r="BG3" s="116" t="s">
        <v>34</v>
      </c>
      <c r="BH3" s="116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2021-11-27T23:00:52Z</dcterms:modified>
</cp:coreProperties>
</file>