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4DD05FF8-5C77-4873-AAA6-44B6E8E128EF}" xr6:coauthVersionLast="45" xr6:coauthVersionMax="45" xr10:uidLastSave="{00000000-0000-0000-0000-000000000000}"/>
  <bookViews>
    <workbookView xWindow="3000" yWindow="240" windowWidth="18852" windowHeight="11328" xr2:uid="{C67948E6-1C73-4AAC-90D2-A2C4D420F2BD}"/>
  </bookViews>
  <sheets>
    <sheet name="Flow skil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" i="3" l="1"/>
  <c r="AQ7" i="3"/>
  <c r="AQ5" i="3"/>
  <c r="AQ4" i="3"/>
  <c r="AQ1" i="3" l="1"/>
  <c r="AQ3" i="3"/>
</calcChain>
</file>

<file path=xl/sharedStrings.xml><?xml version="1.0" encoding="utf-8"?>
<sst xmlns="http://schemas.openxmlformats.org/spreadsheetml/2006/main" count="240" uniqueCount="39">
  <si>
    <t>USGS gage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</si>
  <si>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</si>
  <si>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</si>
  <si>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</si>
  <si>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</si>
  <si>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</si>
  <si>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</si>
  <si>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</si>
  <si>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 xml:space="preserve"> Obs:..\Observations\Clackamas\USGS_14211010_flow_CLACKAMAS RIVER NEAR OREGON CITY  OR_23809000.csv</t>
  </si>
  <si>
    <t>CW3M 2010-18</t>
  </si>
  <si>
    <t>C82+</t>
  </si>
  <si>
    <t>VG</t>
  </si>
  <si>
    <t>G</t>
  </si>
  <si>
    <t>CLACKAMASRIVERNEAROREGONCITY23809000</t>
  </si>
  <si>
    <t>PBIAS</t>
  </si>
  <si>
    <t>Rsquared</t>
  </si>
  <si>
    <t>7-year</t>
  </si>
  <si>
    <t>8-year</t>
  </si>
  <si>
    <t>7year</t>
  </si>
  <si>
    <t>8year</t>
  </si>
  <si>
    <t>WW2100 4.0 NSE</t>
  </si>
  <si>
    <t>COMID</t>
  </si>
  <si>
    <t>OAK GROVE FORK NEAR GOVERNMENT CAMP  OR</t>
  </si>
  <si>
    <t>NS</t>
  </si>
  <si>
    <t>OAKGROVEFORKNEARGOVERNMENTCAMP23810706</t>
  </si>
  <si>
    <t>OAK GROVE FORK ABOVE POWERPLAND INTAKE  OR</t>
  </si>
  <si>
    <t>S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</si>
  <si>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</si>
  <si>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</si>
  <si>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</si>
  <si>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</si>
  <si>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</si>
  <si>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</si>
  <si>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Temperature skill statistics, monthly basis</t>
  </si>
  <si>
    <t>nan</t>
  </si>
  <si>
    <t>CLACKAMAS RIVER NEAR OREGON CITY  OR</t>
  </si>
  <si>
    <t>observations are for a different time period</t>
  </si>
  <si>
    <t>CLACKAMAS RIVER AT CARTER BRIDGE  NEAR ESTACADA  OR</t>
  </si>
  <si>
    <t>CLACKAMAS RIVER AT ESTACADA 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</si>
</sst>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3" borderId="0" xfId="1" applyNumberFormat="1" applyFont="1" applyFill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2" fillId="0" borderId="0" xfId="0" applyFont="1"/>
    <xf numFmtId="2" fontId="0" fillId="6" borderId="0" xfId="0" applyNumberFormat="1" applyFill="1"/>
    <xf numFmtId="164" fontId="0" fillId="6" borderId="0" xfId="1" applyNumberFormat="1" applyFont="1" applyFill="1"/>
    <xf numFmtId="0" fontId="0" fillId="6" borderId="0" xfId="0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65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4AF3-0CD3-442B-BCD5-558D5E21E098}">
  <dimension ref="A1:BH14"/>
  <sheetViews>
    <sheetView tabSelected="1" workbookViewId="0">
      <pane ySplit="1" topLeftCell="A6" activePane="bottomLeft" state="frozen"/>
      <selection pane="bottomLeft" activeCell="I14" sqref="I14"/>
    </sheetView>
  </sheetViews>
  <sheetFormatPr defaultRowHeight="14.4" x14ac:dyDescent="0.3"/>
  <cols>
    <col min="3" max="3" width="49.5546875" customWidth="1"/>
    <col min="4" max="4" width="4.44140625" customWidth="1"/>
    <col min="5" max="5" width="9.109375" style="3"/>
    <col min="6" max="6" width="9.109375" style="7"/>
    <col min="7" max="7" width="9.109375" style="4"/>
    <col min="8" max="8" width="9.109375" style="5"/>
    <col min="9" max="9" width="9.109375" style="16"/>
    <col min="10" max="10" width="9.109375" style="17"/>
    <col min="11" max="12" width="9.109375" style="19"/>
    <col min="13" max="13" width="9.109375" style="22"/>
    <col min="14" max="14" width="9.109375" style="23"/>
    <col min="15" max="15" width="9.109375" style="4"/>
    <col min="16" max="16" width="9.109375" style="6"/>
    <col min="17" max="17" width="9.109375" style="3"/>
    <col min="18" max="18" width="9.109375" style="7"/>
    <col min="19" max="19" width="9.109375" style="4"/>
    <col min="20" max="20" width="9.109375" style="5"/>
    <col min="27" max="28" width="8.88671875" style="18"/>
    <col min="29" max="30" width="8.88671875" style="21"/>
    <col min="45" max="46" width="8.88671875" style="18"/>
    <col min="47" max="48" width="8.88671875" style="21"/>
  </cols>
  <sheetData>
    <row r="1" spans="1:60" x14ac:dyDescent="0.3">
      <c r="A1" t="s">
        <v>7</v>
      </c>
      <c r="E1" s="3" t="s">
        <v>9</v>
      </c>
      <c r="I1" s="25" t="s">
        <v>20</v>
      </c>
      <c r="J1" s="25"/>
      <c r="K1" s="29" t="s">
        <v>14</v>
      </c>
      <c r="L1" s="29"/>
      <c r="M1" s="30" t="s">
        <v>3</v>
      </c>
      <c r="N1" s="30"/>
      <c r="O1" s="28" t="s">
        <v>15</v>
      </c>
      <c r="P1" s="28"/>
      <c r="Q1" s="25" t="s">
        <v>1</v>
      </c>
      <c r="R1" s="25"/>
      <c r="S1" s="26" t="s">
        <v>14</v>
      </c>
      <c r="T1" s="26"/>
      <c r="U1" s="27" t="s">
        <v>3</v>
      </c>
      <c r="V1" s="27"/>
      <c r="W1" s="28" t="s">
        <v>15</v>
      </c>
      <c r="X1" s="28"/>
      <c r="Z1" s="15" t="s">
        <v>6</v>
      </c>
      <c r="AA1" s="25" t="s">
        <v>1</v>
      </c>
      <c r="AB1" s="25"/>
      <c r="AC1" s="29" t="s">
        <v>14</v>
      </c>
      <c r="AD1" s="29"/>
      <c r="AE1" s="27" t="s">
        <v>3</v>
      </c>
      <c r="AF1" s="27"/>
      <c r="AG1" s="28" t="s">
        <v>15</v>
      </c>
      <c r="AH1" s="28"/>
      <c r="AI1" s="25" t="s">
        <v>1</v>
      </c>
      <c r="AJ1" s="25"/>
      <c r="AK1" s="26" t="s">
        <v>14</v>
      </c>
      <c r="AL1" s="26"/>
      <c r="AM1" s="27" t="s">
        <v>3</v>
      </c>
      <c r="AN1" s="27"/>
      <c r="AO1" s="28" t="s">
        <v>15</v>
      </c>
      <c r="AP1" s="28"/>
      <c r="AQ1">
        <f>MIN(AQ3:AQ69)</f>
        <v>1</v>
      </c>
      <c r="AR1" t="s">
        <v>5</v>
      </c>
      <c r="AS1" s="8" t="s">
        <v>1</v>
      </c>
      <c r="AT1" s="8"/>
      <c r="AU1" s="20" t="s">
        <v>14</v>
      </c>
      <c r="AV1" s="20"/>
      <c r="AW1" s="10" t="s">
        <v>3</v>
      </c>
      <c r="AX1" s="10"/>
      <c r="AY1" s="10" t="s">
        <v>15</v>
      </c>
      <c r="AZ1" s="10"/>
      <c r="BA1" t="s">
        <v>1</v>
      </c>
      <c r="BC1" t="s">
        <v>14</v>
      </c>
      <c r="BE1" t="s">
        <v>3</v>
      </c>
      <c r="BG1" t="s">
        <v>15</v>
      </c>
    </row>
    <row r="2" spans="1:60" x14ac:dyDescent="0.3">
      <c r="A2" s="1" t="s">
        <v>0</v>
      </c>
      <c r="B2" s="1" t="s">
        <v>21</v>
      </c>
      <c r="E2" s="3" t="s">
        <v>1</v>
      </c>
      <c r="F2" s="7" t="s">
        <v>2</v>
      </c>
      <c r="G2" s="4" t="s">
        <v>3</v>
      </c>
      <c r="H2" s="5" t="s">
        <v>4</v>
      </c>
      <c r="I2" s="11" t="s">
        <v>16</v>
      </c>
      <c r="J2" s="11" t="s">
        <v>17</v>
      </c>
      <c r="K2" s="12" t="s">
        <v>16</v>
      </c>
      <c r="L2" s="12" t="s">
        <v>17</v>
      </c>
      <c r="M2" s="13" t="s">
        <v>16</v>
      </c>
      <c r="N2" s="13" t="s">
        <v>17</v>
      </c>
      <c r="O2" s="1" t="s">
        <v>16</v>
      </c>
      <c r="P2" s="1" t="s">
        <v>17</v>
      </c>
      <c r="Q2" s="11" t="s">
        <v>16</v>
      </c>
      <c r="R2" s="11" t="s">
        <v>17</v>
      </c>
      <c r="S2" s="12" t="s">
        <v>16</v>
      </c>
      <c r="T2" s="12" t="s">
        <v>17</v>
      </c>
      <c r="U2" s="13" t="s">
        <v>16</v>
      </c>
      <c r="V2" s="13" t="s">
        <v>17</v>
      </c>
      <c r="W2" s="1" t="s">
        <v>16</v>
      </c>
      <c r="X2" s="1" t="s">
        <v>17</v>
      </c>
      <c r="AA2" s="11" t="s">
        <v>18</v>
      </c>
      <c r="AB2" s="11" t="s">
        <v>19</v>
      </c>
      <c r="AC2" s="12" t="s">
        <v>18</v>
      </c>
      <c r="AD2" s="12" t="s">
        <v>19</v>
      </c>
      <c r="AE2" s="13" t="s">
        <v>18</v>
      </c>
      <c r="AF2" s="13" t="s">
        <v>19</v>
      </c>
      <c r="AG2" s="1" t="s">
        <v>18</v>
      </c>
      <c r="AH2" s="1" t="s">
        <v>19</v>
      </c>
      <c r="AI2" s="11" t="s">
        <v>18</v>
      </c>
      <c r="AJ2" s="11" t="s">
        <v>19</v>
      </c>
      <c r="AK2" s="12" t="s">
        <v>18</v>
      </c>
      <c r="AL2" s="12" t="s">
        <v>19</v>
      </c>
      <c r="AM2" s="13" t="s">
        <v>18</v>
      </c>
      <c r="AN2" s="13" t="s">
        <v>19</v>
      </c>
      <c r="AO2" s="1" t="s">
        <v>18</v>
      </c>
      <c r="AP2" s="1" t="s">
        <v>19</v>
      </c>
      <c r="AS2" s="10" t="s">
        <v>18</v>
      </c>
      <c r="AT2" s="10" t="s">
        <v>19</v>
      </c>
      <c r="AU2" s="10" t="s">
        <v>18</v>
      </c>
      <c r="AV2" s="10" t="s">
        <v>19</v>
      </c>
      <c r="AW2" s="10" t="s">
        <v>18</v>
      </c>
      <c r="AX2" s="10" t="s">
        <v>19</v>
      </c>
      <c r="AY2" s="10" t="s">
        <v>18</v>
      </c>
      <c r="AZ2" s="10" t="s">
        <v>19</v>
      </c>
      <c r="BA2" t="s">
        <v>18</v>
      </c>
      <c r="BB2" t="s">
        <v>19</v>
      </c>
      <c r="BC2" t="s">
        <v>18</v>
      </c>
      <c r="BD2" t="s">
        <v>19</v>
      </c>
      <c r="BE2" t="s">
        <v>18</v>
      </c>
      <c r="BF2" t="s">
        <v>19</v>
      </c>
      <c r="BG2" t="s">
        <v>18</v>
      </c>
      <c r="BH2" t="s">
        <v>19</v>
      </c>
    </row>
    <row r="3" spans="1:60" ht="43.2" x14ac:dyDescent="0.3">
      <c r="A3">
        <v>14211010</v>
      </c>
      <c r="B3">
        <v>23809000</v>
      </c>
      <c r="C3" s="2" t="s">
        <v>8</v>
      </c>
      <c r="D3" t="s">
        <v>10</v>
      </c>
      <c r="E3" s="3">
        <v>-0.49</v>
      </c>
      <c r="F3" s="7">
        <v>-0.52800000000000002</v>
      </c>
      <c r="G3" s="4">
        <v>1.22</v>
      </c>
      <c r="H3" s="5">
        <v>0.86</v>
      </c>
      <c r="I3" s="8">
        <v>0.87517406588218205</v>
      </c>
      <c r="J3" s="8">
        <v>0.84589496474846504</v>
      </c>
      <c r="K3" s="20">
        <v>1.5274014586835201</v>
      </c>
      <c r="L3" s="20">
        <v>-0.21721838795452</v>
      </c>
      <c r="M3" s="24">
        <v>0.35330713850390599</v>
      </c>
      <c r="N3" s="24">
        <v>0.39256214189798699</v>
      </c>
      <c r="O3" s="10">
        <v>0.87816760879297495</v>
      </c>
      <c r="P3" s="10">
        <v>0.84894707604507402</v>
      </c>
      <c r="Q3" s="11" t="s">
        <v>11</v>
      </c>
      <c r="R3" s="11" t="s">
        <v>11</v>
      </c>
      <c r="S3" s="12" t="s">
        <v>11</v>
      </c>
      <c r="T3" s="12" t="s">
        <v>11</v>
      </c>
      <c r="U3" s="13" t="s">
        <v>11</v>
      </c>
      <c r="V3" s="13" t="s">
        <v>11</v>
      </c>
      <c r="W3" s="1" t="s">
        <v>11</v>
      </c>
      <c r="X3" s="1" t="s">
        <v>12</v>
      </c>
      <c r="Z3" s="14" t="s">
        <v>13</v>
      </c>
      <c r="AA3" s="8">
        <v>0.87789216603635001</v>
      </c>
      <c r="AB3" s="8">
        <v>0.88716456582591796</v>
      </c>
      <c r="AC3" s="20">
        <v>-0.79462902030932703</v>
      </c>
      <c r="AD3" s="20">
        <v>0.66295113525143501</v>
      </c>
      <c r="AE3" s="9">
        <v>0.34943931370647202</v>
      </c>
      <c r="AF3" s="9">
        <v>0.33590986019181102</v>
      </c>
      <c r="AG3" s="10">
        <v>0.88032527802462501</v>
      </c>
      <c r="AH3" s="10">
        <v>0.89193146586953798</v>
      </c>
      <c r="AI3" s="11" t="s">
        <v>11</v>
      </c>
      <c r="AJ3" s="11" t="s">
        <v>11</v>
      </c>
      <c r="AK3" s="12" t="s">
        <v>11</v>
      </c>
      <c r="AL3" s="12" t="s">
        <v>11</v>
      </c>
      <c r="AM3" s="13" t="s">
        <v>11</v>
      </c>
      <c r="AN3" s="13" t="s">
        <v>11</v>
      </c>
      <c r="AO3" s="1" t="s">
        <v>11</v>
      </c>
      <c r="AP3" s="1" t="s">
        <v>11</v>
      </c>
      <c r="AQ3">
        <f t="shared" ref="AQ3:AQ5" si="0">IF(AR3=Z3,1,0)</f>
        <v>1</v>
      </c>
      <c r="AR3" t="s">
        <v>13</v>
      </c>
      <c r="AS3" s="8">
        <v>0.88024286592676004</v>
      </c>
      <c r="AT3" s="8">
        <v>0.89351946759898604</v>
      </c>
      <c r="AU3" s="20">
        <v>-1.7899437098911299</v>
      </c>
      <c r="AV3" s="20">
        <v>-1.04176886231318</v>
      </c>
      <c r="AW3" s="10">
        <v>0.34605943719719701</v>
      </c>
      <c r="AX3" s="10">
        <v>0.326313549214576</v>
      </c>
      <c r="AY3" s="10">
        <v>0.88221098254277297</v>
      </c>
      <c r="AZ3" s="10">
        <v>0.89640123079157796</v>
      </c>
      <c r="BA3" t="s">
        <v>11</v>
      </c>
      <c r="BB3" t="s">
        <v>11</v>
      </c>
      <c r="BC3" t="s">
        <v>11</v>
      </c>
      <c r="BD3" t="s">
        <v>11</v>
      </c>
      <c r="BE3" t="s">
        <v>11</v>
      </c>
      <c r="BF3" t="s">
        <v>11</v>
      </c>
      <c r="BG3" t="s">
        <v>11</v>
      </c>
      <c r="BH3" t="s">
        <v>11</v>
      </c>
    </row>
    <row r="4" spans="1:60" x14ac:dyDescent="0.3">
      <c r="A4">
        <v>14208700</v>
      </c>
      <c r="B4">
        <v>23810706</v>
      </c>
      <c r="C4" t="s">
        <v>22</v>
      </c>
      <c r="D4" t="s">
        <v>10</v>
      </c>
      <c r="E4" s="3">
        <v>0.39300000000000002</v>
      </c>
      <c r="F4" s="7">
        <v>3.2250000000000001</v>
      </c>
      <c r="G4" s="4">
        <v>0.77800000000000002</v>
      </c>
      <c r="H4" s="5">
        <v>0.73299999999999998</v>
      </c>
      <c r="I4" s="8">
        <v>-6.1650493608395598</v>
      </c>
      <c r="J4" s="8">
        <v>-6.2054640769481804</v>
      </c>
      <c r="K4" s="31">
        <v>90.817287947932698</v>
      </c>
      <c r="L4" s="31">
        <v>90.677144158421896</v>
      </c>
      <c r="M4" s="9">
        <v>2.6767609831360701</v>
      </c>
      <c r="N4" s="9">
        <v>2.6842995505249001</v>
      </c>
      <c r="O4" s="10">
        <v>0.21956606183347899</v>
      </c>
      <c r="P4" s="10">
        <v>0.26035970371142803</v>
      </c>
      <c r="Q4" s="11" t="s">
        <v>23</v>
      </c>
      <c r="R4" s="11" t="s">
        <v>23</v>
      </c>
      <c r="S4" s="12" t="s">
        <v>23</v>
      </c>
      <c r="T4" s="12" t="s">
        <v>23</v>
      </c>
      <c r="U4" s="13" t="s">
        <v>23</v>
      </c>
      <c r="V4" s="13" t="s">
        <v>23</v>
      </c>
      <c r="W4" s="1" t="s">
        <v>23</v>
      </c>
      <c r="X4" s="1" t="s">
        <v>23</v>
      </c>
      <c r="Z4" s="14" t="s">
        <v>24</v>
      </c>
      <c r="AA4" s="8">
        <v>-6.1941660924808204</v>
      </c>
      <c r="AB4" s="8">
        <v>-6.0444303011356197</v>
      </c>
      <c r="AC4" s="31">
        <v>90.992890159462206</v>
      </c>
      <c r="AD4" s="31">
        <v>90.807583521074704</v>
      </c>
      <c r="AE4" s="9">
        <v>2.6821942682216</v>
      </c>
      <c r="AF4" s="9">
        <v>2.6541345672621102</v>
      </c>
      <c r="AG4" s="10">
        <v>0.22712317784789501</v>
      </c>
      <c r="AH4" s="10">
        <v>0.26386691378730598</v>
      </c>
      <c r="AI4" s="11" t="s">
        <v>23</v>
      </c>
      <c r="AJ4" s="11" t="s">
        <v>23</v>
      </c>
      <c r="AK4" s="12" t="s">
        <v>23</v>
      </c>
      <c r="AL4" s="12" t="s">
        <v>23</v>
      </c>
      <c r="AM4" s="13" t="s">
        <v>23</v>
      </c>
      <c r="AN4" s="13" t="s">
        <v>23</v>
      </c>
      <c r="AO4" s="1" t="s">
        <v>23</v>
      </c>
      <c r="AP4" s="1" t="s">
        <v>23</v>
      </c>
      <c r="AQ4">
        <f t="shared" si="0"/>
        <v>1</v>
      </c>
      <c r="AR4" t="s">
        <v>24</v>
      </c>
      <c r="AS4" s="10">
        <v>-6.1580369780810598</v>
      </c>
      <c r="AT4" s="10">
        <v>-6.0047999054110699</v>
      </c>
      <c r="AU4" s="10">
        <v>90.722443518098501</v>
      </c>
      <c r="AV4" s="10">
        <v>90.516604752538797</v>
      </c>
      <c r="AW4" s="10">
        <v>2.6754507990394898</v>
      </c>
      <c r="AX4" s="10">
        <v>2.6466582524782201</v>
      </c>
      <c r="AY4" s="10">
        <v>0.21752089982755099</v>
      </c>
      <c r="AZ4" s="10">
        <v>0.25348842989813802</v>
      </c>
      <c r="BA4" t="s">
        <v>23</v>
      </c>
      <c r="BB4" t="s">
        <v>23</v>
      </c>
      <c r="BC4" t="s">
        <v>23</v>
      </c>
      <c r="BD4" t="s">
        <v>23</v>
      </c>
      <c r="BE4" t="s">
        <v>23</v>
      </c>
      <c r="BF4" t="s">
        <v>23</v>
      </c>
      <c r="BG4" t="s">
        <v>23</v>
      </c>
      <c r="BH4" t="s">
        <v>23</v>
      </c>
    </row>
    <row r="5" spans="1:60" x14ac:dyDescent="0.3">
      <c r="A5">
        <v>14209000</v>
      </c>
      <c r="B5">
        <v>23809432</v>
      </c>
      <c r="C5" t="s">
        <v>25</v>
      </c>
      <c r="D5" t="s">
        <v>10</v>
      </c>
      <c r="E5" s="3">
        <v>-1.51</v>
      </c>
      <c r="F5" s="7">
        <v>-0.54700000000000004</v>
      </c>
      <c r="G5" s="4">
        <v>1.5860000000000001</v>
      </c>
      <c r="H5" s="5">
        <v>0.83399999999999996</v>
      </c>
      <c r="I5" s="8">
        <v>-0.12579102405015699</v>
      </c>
      <c r="J5" s="8">
        <v>-0.15731268790108199</v>
      </c>
      <c r="K5" s="31">
        <v>-12.016822324999</v>
      </c>
      <c r="L5" s="31">
        <v>-12.967679592282</v>
      </c>
      <c r="M5" s="9">
        <v>1.0610329985679801</v>
      </c>
      <c r="N5" s="9">
        <v>1.07578468473068</v>
      </c>
      <c r="O5" s="10">
        <v>0.644855223399601</v>
      </c>
      <c r="P5" s="10">
        <v>0.63468173686646001</v>
      </c>
      <c r="Q5" s="11" t="s">
        <v>23</v>
      </c>
      <c r="R5" s="11" t="s">
        <v>23</v>
      </c>
      <c r="S5" s="12" t="s">
        <v>26</v>
      </c>
      <c r="T5" s="12" t="s">
        <v>26</v>
      </c>
      <c r="U5" s="13" t="s">
        <v>23</v>
      </c>
      <c r="V5" s="13" t="s">
        <v>23</v>
      </c>
      <c r="W5" s="1" t="s">
        <v>26</v>
      </c>
      <c r="X5" s="1" t="s">
        <v>26</v>
      </c>
      <c r="Z5" s="14" t="s">
        <v>27</v>
      </c>
      <c r="AA5" s="8">
        <v>-0.14968272982594799</v>
      </c>
      <c r="AB5" s="8">
        <v>-0.112730353061711</v>
      </c>
      <c r="AC5" s="31">
        <v>-14.713896120325201</v>
      </c>
      <c r="AD5" s="31">
        <v>-14.186631350404101</v>
      </c>
      <c r="AE5" s="9">
        <v>1.07223259129069</v>
      </c>
      <c r="AF5" s="9">
        <v>1.0548603476582601</v>
      </c>
      <c r="AG5" s="10">
        <v>0.66064478508299795</v>
      </c>
      <c r="AH5" s="10">
        <v>0.66789227756178704</v>
      </c>
      <c r="AI5" s="11" t="s">
        <v>23</v>
      </c>
      <c r="AJ5" s="11" t="s">
        <v>23</v>
      </c>
      <c r="AK5" s="12" t="s">
        <v>26</v>
      </c>
      <c r="AL5" s="12" t="s">
        <v>26</v>
      </c>
      <c r="AM5" s="13" t="s">
        <v>23</v>
      </c>
      <c r="AN5" s="13" t="s">
        <v>23</v>
      </c>
      <c r="AO5" s="1" t="s">
        <v>26</v>
      </c>
      <c r="AP5" s="1" t="s">
        <v>26</v>
      </c>
      <c r="AQ5">
        <f t="shared" si="0"/>
        <v>1</v>
      </c>
      <c r="AR5" t="s">
        <v>27</v>
      </c>
      <c r="AS5" s="10">
        <v>-0.103948377971453</v>
      </c>
      <c r="AT5" s="10">
        <v>-8.0764684555042002E-2</v>
      </c>
      <c r="AU5" s="10">
        <v>-11.186358706316801</v>
      </c>
      <c r="AV5" s="10">
        <v>-11.2239295581257</v>
      </c>
      <c r="AW5" s="10">
        <v>1.05068947742492</v>
      </c>
      <c r="AX5" s="10">
        <v>1.03959832846876</v>
      </c>
      <c r="AY5" s="10">
        <v>0.64590936786643305</v>
      </c>
      <c r="AZ5" s="10">
        <v>0.65694807829837698</v>
      </c>
      <c r="BA5" t="s">
        <v>23</v>
      </c>
      <c r="BB5" t="s">
        <v>23</v>
      </c>
      <c r="BC5" t="s">
        <v>26</v>
      </c>
      <c r="BD5" t="s">
        <v>26</v>
      </c>
      <c r="BE5" t="s">
        <v>23</v>
      </c>
      <c r="BF5" t="s">
        <v>23</v>
      </c>
      <c r="BG5" t="s">
        <v>26</v>
      </c>
      <c r="BH5" t="s">
        <v>26</v>
      </c>
    </row>
    <row r="6" spans="1:60" x14ac:dyDescent="0.3">
      <c r="A6">
        <v>14209250</v>
      </c>
      <c r="B6">
        <v>23809416</v>
      </c>
      <c r="C6" t="s">
        <v>28</v>
      </c>
      <c r="D6" t="s">
        <v>10</v>
      </c>
      <c r="E6" s="3">
        <v>-96.6</v>
      </c>
      <c r="F6" s="7">
        <v>-0.90900000000000003</v>
      </c>
      <c r="G6" s="4">
        <v>9.8800000000000008</v>
      </c>
      <c r="H6" s="5">
        <v>0.67800000000000005</v>
      </c>
    </row>
    <row r="7" spans="1:60" x14ac:dyDescent="0.3">
      <c r="A7">
        <v>14209500</v>
      </c>
      <c r="B7">
        <v>23809158</v>
      </c>
      <c r="C7" t="s">
        <v>29</v>
      </c>
      <c r="D7" t="s">
        <v>10</v>
      </c>
      <c r="E7" s="3">
        <v>-0.56100000000000005</v>
      </c>
      <c r="F7" s="7">
        <v>-0.50600000000000001</v>
      </c>
      <c r="G7" s="4">
        <v>1.2490000000000001</v>
      </c>
      <c r="H7" s="5">
        <v>0.84599999999999997</v>
      </c>
      <c r="I7" s="8">
        <v>0.80940687816865498</v>
      </c>
      <c r="J7" s="8">
        <v>0.769334859050122</v>
      </c>
      <c r="K7" s="31">
        <v>-4.3526231551944896</v>
      </c>
      <c r="L7" s="31">
        <v>-6.5097568990758301</v>
      </c>
      <c r="M7" s="9">
        <v>0.43656972161539598</v>
      </c>
      <c r="N7" s="9">
        <v>0.48027610907672402</v>
      </c>
      <c r="O7" s="10">
        <v>0.83145489859022303</v>
      </c>
      <c r="P7" s="10">
        <v>0.79814604973609105</v>
      </c>
      <c r="Q7" s="11" t="s">
        <v>11</v>
      </c>
      <c r="R7" s="11" t="s">
        <v>12</v>
      </c>
      <c r="S7" s="12" t="s">
        <v>11</v>
      </c>
      <c r="T7" s="12" t="s">
        <v>12</v>
      </c>
      <c r="U7" s="13" t="s">
        <v>11</v>
      </c>
      <c r="V7" s="13" t="s">
        <v>11</v>
      </c>
      <c r="W7" s="1" t="s">
        <v>12</v>
      </c>
      <c r="X7" s="1" t="s">
        <v>12</v>
      </c>
      <c r="Z7" s="14" t="s">
        <v>30</v>
      </c>
      <c r="AA7" s="8">
        <v>0.78705294296718697</v>
      </c>
      <c r="AB7" s="8">
        <v>0.81487431108080899</v>
      </c>
      <c r="AC7" s="31">
        <v>-8.70200089752535</v>
      </c>
      <c r="AD7" s="31">
        <v>-7.4905471371135004</v>
      </c>
      <c r="AE7" s="9">
        <v>0.46146186953291501</v>
      </c>
      <c r="AF7" s="9">
        <v>0.43026234894444498</v>
      </c>
      <c r="AG7" s="10">
        <v>0.82823635392241002</v>
      </c>
      <c r="AH7" s="10">
        <v>0.84493418252930597</v>
      </c>
      <c r="AI7" s="11" t="s">
        <v>12</v>
      </c>
      <c r="AJ7" s="11" t="s">
        <v>11</v>
      </c>
      <c r="AK7" s="12" t="s">
        <v>12</v>
      </c>
      <c r="AL7" s="12" t="s">
        <v>12</v>
      </c>
      <c r="AM7" s="13" t="s">
        <v>11</v>
      </c>
      <c r="AN7" s="13" t="s">
        <v>11</v>
      </c>
      <c r="AO7" s="1" t="s">
        <v>12</v>
      </c>
      <c r="AP7" s="1" t="s">
        <v>12</v>
      </c>
      <c r="AQ7">
        <f t="shared" ref="AQ7:AQ8" si="1">IF(AR7=Z7,1,0)</f>
        <v>1</v>
      </c>
      <c r="AR7" t="s">
        <v>30</v>
      </c>
      <c r="AS7" s="10">
        <v>0.80192741104821896</v>
      </c>
      <c r="AT7" s="10">
        <v>0.82203120458059797</v>
      </c>
      <c r="AU7" s="10">
        <v>-7.8534506751173998</v>
      </c>
      <c r="AV7" s="10">
        <v>-7.6238913136922299</v>
      </c>
      <c r="AW7" s="10">
        <v>0.44505346752023101</v>
      </c>
      <c r="AX7" s="10">
        <v>0.42186347959902998</v>
      </c>
      <c r="AY7" s="10">
        <v>0.84081536856149897</v>
      </c>
      <c r="AZ7" s="10">
        <v>0.85652719222509899</v>
      </c>
      <c r="BA7" t="s">
        <v>11</v>
      </c>
      <c r="BB7" t="s">
        <v>11</v>
      </c>
      <c r="BC7" t="s">
        <v>12</v>
      </c>
      <c r="BD7" t="s">
        <v>12</v>
      </c>
      <c r="BE7" t="s">
        <v>11</v>
      </c>
      <c r="BF7" t="s">
        <v>11</v>
      </c>
      <c r="BG7" t="s">
        <v>12</v>
      </c>
      <c r="BH7" t="s">
        <v>11</v>
      </c>
    </row>
    <row r="8" spans="1:60" x14ac:dyDescent="0.3">
      <c r="A8">
        <v>14210000</v>
      </c>
      <c r="B8">
        <v>23809080</v>
      </c>
      <c r="C8" t="s">
        <v>31</v>
      </c>
      <c r="D8" t="s">
        <v>10</v>
      </c>
      <c r="E8" s="3">
        <v>-0.34</v>
      </c>
      <c r="F8" s="7">
        <v>-0.48199999999999998</v>
      </c>
      <c r="G8" s="4">
        <v>1.1499999999999999</v>
      </c>
      <c r="H8" s="5">
        <v>0.84599999999999997</v>
      </c>
      <c r="I8" s="8">
        <v>0.83191942685365805</v>
      </c>
      <c r="J8" s="8">
        <v>0.79591027856556695</v>
      </c>
      <c r="K8" s="31">
        <v>0.38831179398619903</v>
      </c>
      <c r="L8" s="31">
        <v>-1.3185495812788199</v>
      </c>
      <c r="M8" s="9">
        <v>0.40997630803052798</v>
      </c>
      <c r="N8" s="9">
        <v>0.451762904004338</v>
      </c>
      <c r="O8" s="10">
        <v>0.83979916682674505</v>
      </c>
      <c r="P8" s="10">
        <v>0.80197537262607599</v>
      </c>
      <c r="Q8" s="11" t="s">
        <v>11</v>
      </c>
      <c r="R8" s="11" t="s">
        <v>12</v>
      </c>
      <c r="S8" s="12" t="s">
        <v>11</v>
      </c>
      <c r="T8" s="12" t="s">
        <v>11</v>
      </c>
      <c r="U8" s="13" t="s">
        <v>11</v>
      </c>
      <c r="V8" s="13" t="s">
        <v>11</v>
      </c>
      <c r="W8" s="1" t="s">
        <v>12</v>
      </c>
      <c r="X8" s="1" t="s">
        <v>12</v>
      </c>
      <c r="Z8" s="14" t="s">
        <v>32</v>
      </c>
      <c r="AA8" s="8">
        <v>0.83673620100847201</v>
      </c>
      <c r="AB8" s="8">
        <v>0.85464863387376999</v>
      </c>
      <c r="AC8" s="31">
        <v>-3.7988371745056999</v>
      </c>
      <c r="AD8" s="31">
        <v>-2.1712428863506799</v>
      </c>
      <c r="AE8" s="9">
        <v>0.404059152837216</v>
      </c>
      <c r="AF8" s="9">
        <v>0.381249742460543</v>
      </c>
      <c r="AG8" s="10">
        <v>0.84890382562058198</v>
      </c>
      <c r="AH8" s="10">
        <v>0.85908054690985503</v>
      </c>
      <c r="AI8" s="11" t="s">
        <v>11</v>
      </c>
      <c r="AJ8" s="11" t="s">
        <v>11</v>
      </c>
      <c r="AK8" s="12" t="s">
        <v>11</v>
      </c>
      <c r="AL8" s="12" t="s">
        <v>11</v>
      </c>
      <c r="AM8" s="13" t="s">
        <v>11</v>
      </c>
      <c r="AN8" s="13" t="s">
        <v>11</v>
      </c>
      <c r="AO8" s="1" t="s">
        <v>12</v>
      </c>
      <c r="AP8" s="1" t="s">
        <v>11</v>
      </c>
      <c r="AQ8">
        <f t="shared" si="1"/>
        <v>1</v>
      </c>
      <c r="AR8" t="s">
        <v>32</v>
      </c>
      <c r="AS8" s="10">
        <v>0.83083065200611605</v>
      </c>
      <c r="AT8" s="10">
        <v>0.85113740686850603</v>
      </c>
      <c r="AU8" s="10">
        <v>-2.37508540421749</v>
      </c>
      <c r="AV8" s="10">
        <v>-1.76519867271802</v>
      </c>
      <c r="AW8" s="10">
        <v>0.41130201554804502</v>
      </c>
      <c r="AX8" s="10">
        <v>0.38582715447658</v>
      </c>
      <c r="AY8" s="10">
        <v>0.84311445948591601</v>
      </c>
      <c r="AZ8" s="10">
        <v>0.85760398008863803</v>
      </c>
      <c r="BA8" t="s">
        <v>11</v>
      </c>
      <c r="BB8" t="s">
        <v>11</v>
      </c>
      <c r="BC8" t="s">
        <v>11</v>
      </c>
      <c r="BD8" t="s">
        <v>11</v>
      </c>
      <c r="BE8" t="s">
        <v>11</v>
      </c>
      <c r="BF8" t="s">
        <v>11</v>
      </c>
      <c r="BG8" t="s">
        <v>12</v>
      </c>
      <c r="BH8" t="s">
        <v>11</v>
      </c>
    </row>
    <row r="10" spans="1:60" x14ac:dyDescent="0.3">
      <c r="A10" t="s">
        <v>33</v>
      </c>
    </row>
    <row r="11" spans="1:60" x14ac:dyDescent="0.3">
      <c r="A11">
        <v>14211010</v>
      </c>
      <c r="B11">
        <v>23809000</v>
      </c>
      <c r="C11" t="s">
        <v>35</v>
      </c>
      <c r="D11" t="s">
        <v>10</v>
      </c>
      <c r="E11" s="3" t="s">
        <v>34</v>
      </c>
      <c r="F11" s="7">
        <v>0.107</v>
      </c>
      <c r="G11" s="4" t="s">
        <v>34</v>
      </c>
      <c r="H11" s="5" t="s">
        <v>34</v>
      </c>
    </row>
    <row r="12" spans="1:60" x14ac:dyDescent="0.3">
      <c r="A12">
        <v>14209500</v>
      </c>
      <c r="B12">
        <v>23809158</v>
      </c>
      <c r="C12" t="s">
        <v>29</v>
      </c>
      <c r="D12" t="s">
        <v>10</v>
      </c>
      <c r="E12" s="3" t="s">
        <v>36</v>
      </c>
    </row>
    <row r="13" spans="1:60" x14ac:dyDescent="0.3">
      <c r="A13">
        <v>14209710</v>
      </c>
      <c r="B13">
        <v>23809112</v>
      </c>
      <c r="C13" t="s">
        <v>37</v>
      </c>
      <c r="D13" t="s">
        <v>10</v>
      </c>
      <c r="E13" s="3">
        <v>0.97899999999999998</v>
      </c>
      <c r="F13" s="7">
        <v>0.03</v>
      </c>
      <c r="G13" s="4">
        <v>0.14000000000000001</v>
      </c>
      <c r="H13" s="5">
        <v>0.98</v>
      </c>
    </row>
    <row r="14" spans="1:60" x14ac:dyDescent="0.3">
      <c r="A14">
        <v>14210000</v>
      </c>
      <c r="B14">
        <v>23809080</v>
      </c>
      <c r="C14" t="s">
        <v>38</v>
      </c>
      <c r="D14" t="s">
        <v>10</v>
      </c>
      <c r="E14" s="3" t="s">
        <v>34</v>
      </c>
      <c r="F14" s="7">
        <v>0.105</v>
      </c>
      <c r="G14" s="4" t="s">
        <v>34</v>
      </c>
      <c r="H14" s="5" t="s">
        <v>34</v>
      </c>
    </row>
  </sheetData>
  <mergeCells count="16">
    <mergeCell ref="S1:T1"/>
    <mergeCell ref="I1:J1"/>
    <mergeCell ref="K1:L1"/>
    <mergeCell ref="M1:N1"/>
    <mergeCell ref="O1:P1"/>
    <mergeCell ref="Q1:R1"/>
    <mergeCell ref="AI1:AJ1"/>
    <mergeCell ref="AK1:AL1"/>
    <mergeCell ref="AM1:AN1"/>
    <mergeCell ref="AO1:AP1"/>
    <mergeCell ref="U1:V1"/>
    <mergeCell ref="W1:X1"/>
    <mergeCell ref="AA1:AB1"/>
    <mergeCell ref="AC1:AD1"/>
    <mergeCell ref="AE1:AF1"/>
    <mergeCell ref="AG1:A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 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2020-10-27T01:00:02Z</dcterms:modified>
</cp:coreProperties>
</file>