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55FFC73B-C62D-427C-9328-DB07E18A2996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128" i="4" l="1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84" i="4" l="1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95" i="4" l="1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61" i="4" l="1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59" i="4" l="1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179" i="4" l="1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165" i="4" l="1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117" i="4" l="1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O6" i="8"/>
  <c r="H7" i="8"/>
  <c r="H6" i="8"/>
  <c r="H5" i="8"/>
  <c r="H4" i="8"/>
  <c r="H3" i="8"/>
  <c r="H2" i="8"/>
  <c r="O7" i="8"/>
  <c r="O5" i="8"/>
  <c r="O4" i="8"/>
  <c r="O3" i="8"/>
  <c r="O2" i="8"/>
  <c r="BI116" i="4" l="1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140" i="4" l="1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164" i="4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W203" i="4"/>
  <c r="R203" i="4"/>
  <c r="M203" i="4"/>
  <c r="H203" i="4"/>
  <c r="W221" i="4"/>
  <c r="R221" i="4"/>
  <c r="M221" i="4"/>
  <c r="H221" i="4"/>
  <c r="W234" i="4"/>
  <c r="R234" i="4"/>
  <c r="M234" i="4"/>
  <c r="H234" i="4"/>
  <c r="W251" i="4"/>
  <c r="R251" i="4"/>
  <c r="M251" i="4"/>
  <c r="H251" i="4"/>
  <c r="W272" i="4"/>
  <c r="R272" i="4"/>
  <c r="M272" i="4"/>
  <c r="H272" i="4"/>
  <c r="W302" i="4"/>
  <c r="R302" i="4"/>
  <c r="M302" i="4"/>
  <c r="H302" i="4"/>
  <c r="W250" i="4"/>
  <c r="R250" i="4"/>
  <c r="M250" i="4"/>
  <c r="H250" i="4"/>
  <c r="W220" i="4"/>
  <c r="R220" i="4"/>
  <c r="M220" i="4"/>
  <c r="H220" i="4"/>
  <c r="W301" i="4"/>
  <c r="R301" i="4"/>
  <c r="M301" i="4"/>
  <c r="H301" i="4"/>
  <c r="W300" i="4" l="1"/>
  <c r="R300" i="4"/>
  <c r="M300" i="4"/>
  <c r="H300" i="4"/>
  <c r="W271" i="4"/>
  <c r="R271" i="4"/>
  <c r="M271" i="4"/>
  <c r="H271" i="4"/>
  <c r="W299" i="4" l="1"/>
  <c r="R299" i="4"/>
  <c r="M299" i="4"/>
  <c r="H299" i="4"/>
  <c r="W270" i="4"/>
  <c r="R270" i="4"/>
  <c r="M270" i="4"/>
  <c r="H270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W219" i="4"/>
  <c r="R219" i="4"/>
  <c r="M219" i="4"/>
  <c r="H219" i="4"/>
  <c r="W202" i="4"/>
  <c r="R202" i="4"/>
  <c r="M202" i="4"/>
  <c r="H202" i="4"/>
  <c r="W218" i="4"/>
  <c r="R218" i="4"/>
  <c r="M218" i="4"/>
  <c r="H218" i="4"/>
  <c r="W233" i="4"/>
  <c r="R233" i="4"/>
  <c r="M233" i="4"/>
  <c r="H233" i="4"/>
  <c r="W249" i="4"/>
  <c r="R249" i="4"/>
  <c r="M249" i="4"/>
  <c r="H249" i="4"/>
  <c r="W269" i="4"/>
  <c r="R269" i="4"/>
  <c r="M269" i="4"/>
  <c r="H269" i="4"/>
  <c r="W298" i="4"/>
  <c r="R298" i="4"/>
  <c r="M298" i="4"/>
  <c r="H298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W201" i="4"/>
  <c r="R201" i="4"/>
  <c r="M201" i="4"/>
  <c r="H201" i="4"/>
  <c r="W217" i="4"/>
  <c r="R217" i="4"/>
  <c r="M217" i="4"/>
  <c r="H217" i="4"/>
  <c r="W232" i="4"/>
  <c r="R232" i="4"/>
  <c r="M232" i="4"/>
  <c r="H232" i="4"/>
  <c r="W248" i="4"/>
  <c r="R248" i="4"/>
  <c r="M248" i="4"/>
  <c r="H248" i="4"/>
  <c r="W268" i="4"/>
  <c r="R268" i="4"/>
  <c r="M268" i="4"/>
  <c r="H268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W297" i="4"/>
  <c r="R297" i="4"/>
  <c r="M297" i="4"/>
  <c r="H297" i="4"/>
  <c r="BI161" i="4" l="1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00" i="4"/>
  <c r="R200" i="4"/>
  <c r="M200" i="4"/>
  <c r="H200" i="4"/>
  <c r="W216" i="4"/>
  <c r="R216" i="4"/>
  <c r="M216" i="4"/>
  <c r="H216" i="4"/>
  <c r="W231" i="4"/>
  <c r="R231" i="4"/>
  <c r="M231" i="4"/>
  <c r="H231" i="4"/>
  <c r="W247" i="4"/>
  <c r="R247" i="4"/>
  <c r="M247" i="4"/>
  <c r="H247" i="4"/>
  <c r="W267" i="4"/>
  <c r="R267" i="4"/>
  <c r="M267" i="4"/>
  <c r="H267" i="4"/>
  <c r="W296" i="4"/>
  <c r="R296" i="4"/>
  <c r="M296" i="4"/>
  <c r="H296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88" i="4" l="1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73" i="4" l="1"/>
  <c r="Z173" i="4"/>
  <c r="Y173" i="4"/>
  <c r="X173" i="4"/>
  <c r="W173" i="4"/>
  <c r="U173" i="4"/>
  <c r="T173" i="4"/>
  <c r="S173" i="4"/>
  <c r="R173" i="4"/>
  <c r="P173" i="4"/>
  <c r="O173" i="4"/>
  <c r="N173" i="4"/>
  <c r="M173" i="4"/>
  <c r="K173" i="4"/>
  <c r="J173" i="4"/>
  <c r="I173" i="4"/>
  <c r="H173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172" i="4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99" i="4"/>
  <c r="R199" i="4"/>
  <c r="M199" i="4"/>
  <c r="H199" i="4"/>
  <c r="W215" i="4"/>
  <c r="R215" i="4"/>
  <c r="M215" i="4"/>
  <c r="H215" i="4"/>
  <c r="W230" i="4"/>
  <c r="R230" i="4"/>
  <c r="M230" i="4"/>
  <c r="H230" i="4"/>
  <c r="W246" i="4"/>
  <c r="R246" i="4"/>
  <c r="M246" i="4"/>
  <c r="H246" i="4"/>
  <c r="W266" i="4"/>
  <c r="R266" i="4"/>
  <c r="M266" i="4"/>
  <c r="H266" i="4"/>
  <c r="W295" i="4"/>
  <c r="R295" i="4"/>
  <c r="M295" i="4"/>
  <c r="H295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156" i="4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55" i="4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W294" i="4" l="1"/>
  <c r="R294" i="4"/>
  <c r="M294" i="4"/>
  <c r="H294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293" i="4"/>
  <c r="R293" i="4"/>
  <c r="M293" i="4"/>
  <c r="H293" i="4"/>
  <c r="W265" i="4"/>
  <c r="R265" i="4"/>
  <c r="M265" i="4"/>
  <c r="H265" i="4"/>
  <c r="W214" i="4"/>
  <c r="R214" i="4"/>
  <c r="M214" i="4"/>
  <c r="H214" i="4"/>
  <c r="W213" i="4"/>
  <c r="R213" i="4"/>
  <c r="M213" i="4"/>
  <c r="H213" i="4"/>
  <c r="W292" i="4"/>
  <c r="R292" i="4"/>
  <c r="M292" i="4"/>
  <c r="H292" i="4"/>
  <c r="W264" i="4"/>
  <c r="R264" i="4"/>
  <c r="M264" i="4"/>
  <c r="H264" i="4"/>
  <c r="W291" i="4"/>
  <c r="R291" i="4"/>
  <c r="M291" i="4"/>
  <c r="H291" i="4"/>
  <c r="W212" i="4"/>
  <c r="R212" i="4"/>
  <c r="M212" i="4"/>
  <c r="H212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W290" i="4" l="1"/>
  <c r="R290" i="4"/>
  <c r="M290" i="4"/>
  <c r="H290" i="4"/>
  <c r="W245" i="4"/>
  <c r="R245" i="4"/>
  <c r="M245" i="4"/>
  <c r="H245" i="4"/>
  <c r="W211" i="4"/>
  <c r="R211" i="4"/>
  <c r="M211" i="4"/>
  <c r="H211" i="4"/>
  <c r="W198" i="4"/>
  <c r="R198" i="4"/>
  <c r="M198" i="4"/>
  <c r="H198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48" i="4" l="1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97" i="4" l="1"/>
  <c r="R197" i="4"/>
  <c r="M197" i="4"/>
  <c r="H197" i="4"/>
  <c r="W210" i="4"/>
  <c r="R210" i="4"/>
  <c r="M210" i="4"/>
  <c r="H210" i="4"/>
  <c r="W244" i="4"/>
  <c r="R244" i="4"/>
  <c r="M244" i="4"/>
  <c r="H244" i="4"/>
  <c r="W263" i="4"/>
  <c r="R263" i="4"/>
  <c r="M263" i="4"/>
  <c r="H263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W229" i="4" l="1"/>
  <c r="R229" i="4"/>
  <c r="M229" i="4"/>
  <c r="H229" i="4"/>
  <c r="W289" i="4"/>
  <c r="R289" i="4"/>
  <c r="M289" i="4"/>
  <c r="H289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W262" i="4" l="1"/>
  <c r="R262" i="4"/>
  <c r="M262" i="4"/>
  <c r="H262" i="4"/>
  <c r="W243" i="4"/>
  <c r="R243" i="4"/>
  <c r="M243" i="4"/>
  <c r="H243" i="4"/>
  <c r="W228" i="4"/>
  <c r="R228" i="4"/>
  <c r="M228" i="4"/>
  <c r="H228" i="4"/>
  <c r="W209" i="4"/>
  <c r="R209" i="4"/>
  <c r="M209" i="4"/>
  <c r="H209" i="4"/>
  <c r="W196" i="4"/>
  <c r="R196" i="4"/>
  <c r="M196" i="4"/>
  <c r="H196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W288" i="4"/>
  <c r="R288" i="4"/>
  <c r="M288" i="4"/>
  <c r="H288" i="4"/>
  <c r="W287" i="4" l="1"/>
  <c r="R287" i="4"/>
  <c r="M287" i="4"/>
  <c r="H287" i="4"/>
  <c r="BI149" i="4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W195" i="4"/>
  <c r="R195" i="4"/>
  <c r="M195" i="4"/>
  <c r="H195" i="4"/>
  <c r="W208" i="4"/>
  <c r="R208" i="4"/>
  <c r="M208" i="4"/>
  <c r="H208" i="4"/>
  <c r="W227" i="4"/>
  <c r="R227" i="4"/>
  <c r="M227" i="4"/>
  <c r="H227" i="4"/>
  <c r="W242" i="4"/>
  <c r="R242" i="4"/>
  <c r="M242" i="4"/>
  <c r="H242" i="4"/>
  <c r="W261" i="4"/>
  <c r="R261" i="4"/>
  <c r="M261" i="4"/>
  <c r="H261" i="4"/>
  <c r="W286" i="4"/>
  <c r="R286" i="4"/>
  <c r="M286" i="4"/>
  <c r="H286" i="4"/>
  <c r="BI45" i="4" l="1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W207" i="4" l="1"/>
  <c r="R207" i="4"/>
  <c r="M207" i="4"/>
  <c r="H207" i="4"/>
  <c r="W260" i="4"/>
  <c r="R260" i="4"/>
  <c r="M260" i="4"/>
  <c r="H260" i="4"/>
  <c r="W285" i="4"/>
  <c r="R285" i="4"/>
  <c r="M285" i="4"/>
  <c r="H285" i="4"/>
  <c r="W284" i="4" l="1"/>
  <c r="R284" i="4"/>
  <c r="M284" i="4"/>
  <c r="H284" i="4"/>
  <c r="W206" i="4"/>
  <c r="R206" i="4"/>
  <c r="M206" i="4"/>
  <c r="H206" i="4"/>
  <c r="W283" i="4" l="1"/>
  <c r="R283" i="4"/>
  <c r="M283" i="4"/>
  <c r="H283" i="4"/>
  <c r="W259" i="4"/>
  <c r="R259" i="4"/>
  <c r="M259" i="4"/>
  <c r="H259" i="4"/>
  <c r="W258" i="4"/>
  <c r="R258" i="4"/>
  <c r="M258" i="4"/>
  <c r="H258" i="4"/>
  <c r="W282" i="4"/>
  <c r="R282" i="4"/>
  <c r="M282" i="4"/>
  <c r="H282" i="4"/>
  <c r="W257" i="4"/>
  <c r="R257" i="4"/>
  <c r="M257" i="4"/>
  <c r="H257" i="4"/>
  <c r="W205" i="4"/>
  <c r="R205" i="4"/>
  <c r="M205" i="4"/>
  <c r="H205" i="4"/>
  <c r="W241" i="4"/>
  <c r="R241" i="4"/>
  <c r="M241" i="4"/>
  <c r="H241" i="4"/>
  <c r="W255" i="4"/>
  <c r="R255" i="4"/>
  <c r="M255" i="4"/>
  <c r="H255" i="4"/>
  <c r="W281" i="4"/>
  <c r="R281" i="4"/>
  <c r="M281" i="4"/>
  <c r="H281" i="4"/>
  <c r="W240" i="4"/>
  <c r="R240" i="4"/>
  <c r="M240" i="4"/>
  <c r="H240" i="4"/>
  <c r="W194" i="4"/>
  <c r="R194" i="4"/>
  <c r="M194" i="4"/>
  <c r="H194" i="4"/>
  <c r="W226" i="4"/>
  <c r="R226" i="4"/>
  <c r="M226" i="4"/>
  <c r="H226" i="4"/>
  <c r="W193" i="4" l="1"/>
  <c r="R193" i="4"/>
  <c r="M193" i="4"/>
  <c r="H193" i="4"/>
  <c r="W239" i="4"/>
  <c r="R239" i="4"/>
  <c r="M239" i="4"/>
  <c r="H239" i="4"/>
  <c r="W280" i="4"/>
  <c r="R280" i="4"/>
  <c r="M280" i="4"/>
  <c r="H280" i="4"/>
  <c r="W256" i="4"/>
  <c r="R256" i="4"/>
  <c r="M256" i="4"/>
  <c r="H256" i="4"/>
  <c r="W192" i="4"/>
  <c r="R192" i="4"/>
  <c r="M192" i="4"/>
  <c r="H192" i="4"/>
  <c r="W225" i="4"/>
  <c r="R225" i="4"/>
  <c r="M225" i="4"/>
  <c r="H225" i="4"/>
  <c r="W279" i="4" l="1"/>
  <c r="R279" i="4"/>
  <c r="M279" i="4"/>
  <c r="H279" i="4"/>
  <c r="W238" i="4"/>
  <c r="R238" i="4"/>
  <c r="M238" i="4"/>
  <c r="H238" i="4"/>
  <c r="W237" i="4"/>
  <c r="R237" i="4"/>
  <c r="M237" i="4"/>
  <c r="H237" i="4"/>
  <c r="W278" i="4" l="1"/>
  <c r="R278" i="4"/>
  <c r="M278" i="4"/>
  <c r="H278" i="4"/>
  <c r="W277" i="4"/>
  <c r="R277" i="4"/>
  <c r="M277" i="4"/>
  <c r="H277" i="4"/>
  <c r="H274" i="4" l="1"/>
  <c r="M274" i="4"/>
  <c r="R274" i="4"/>
  <c r="W274" i="4"/>
  <c r="H275" i="4"/>
  <c r="M275" i="4"/>
  <c r="R275" i="4"/>
  <c r="W275" i="4"/>
  <c r="W276" i="4"/>
  <c r="R276" i="4"/>
  <c r="M276" i="4"/>
  <c r="H276" i="4"/>
  <c r="W191" i="4" l="1"/>
  <c r="R191" i="4"/>
  <c r="M191" i="4"/>
  <c r="H191" i="4"/>
  <c r="BI44" i="4" l="1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W190" i="4" l="1"/>
  <c r="R190" i="4"/>
  <c r="M190" i="4"/>
  <c r="H190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254" i="4" l="1"/>
  <c r="R254" i="4"/>
  <c r="M254" i="4"/>
  <c r="H254" i="4"/>
  <c r="A1" i="5"/>
  <c r="W224" i="4" l="1"/>
  <c r="R224" i="4"/>
  <c r="M224" i="4"/>
  <c r="H224" i="4"/>
  <c r="W189" i="4"/>
  <c r="R189" i="4"/>
  <c r="M189" i="4"/>
  <c r="H189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37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31" i="4"/>
  <c r="R31" i="4"/>
  <c r="M31" i="4"/>
  <c r="H31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253" i="4"/>
  <c r="R253" i="4"/>
  <c r="M253" i="4"/>
  <c r="H253" i="4"/>
  <c r="W236" i="4"/>
  <c r="R236" i="4"/>
  <c r="M236" i="4"/>
  <c r="H236" i="4"/>
  <c r="W223" i="4"/>
  <c r="R223" i="4"/>
  <c r="M223" i="4"/>
  <c r="H223" i="4"/>
  <c r="W188" i="4"/>
  <c r="R188" i="4"/>
  <c r="M188" i="4"/>
  <c r="H188" i="4"/>
  <c r="BI167" i="4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144" i="4"/>
  <c r="Z144" i="4"/>
  <c r="Y144" i="4"/>
  <c r="X144" i="4"/>
  <c r="W144" i="4"/>
  <c r="U144" i="4"/>
  <c r="T144" i="4"/>
  <c r="S144" i="4"/>
  <c r="R144" i="4"/>
  <c r="P144" i="4"/>
  <c r="O144" i="4"/>
  <c r="N144" i="4"/>
  <c r="M144" i="4"/>
  <c r="K144" i="4"/>
  <c r="J144" i="4"/>
  <c r="I144" i="4"/>
  <c r="H144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<sst xmlns="http://schemas.openxmlformats.org/spreadsheetml/2006/main" count="27278" uniqueCount="350">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</sst>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02"/>
  <sheetViews>
    <sheetView tabSelected="1" workbookViewId="0">
      <pane ySplit="3" topLeftCell="A108" activePane="bottomLeft" state="frozen"/>
      <selection pane="bottomLeft" activeCell="V129" sqref="V129"/>
    </sheetView>
  </sheetViews>
  <sheetFormatPr defaultRowHeight="14.4" x14ac:dyDescent="0.3"/>
  <cols>
    <col min="3" max="3" width="49.5546875" customWidth="1"/>
    <col min="4" max="4" width="11.5546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60" t="s">
        <v>66</v>
      </c>
      <c r="AB3" s="160"/>
      <c r="AC3" s="159" t="s">
        <v>67</v>
      </c>
      <c r="AD3" s="159"/>
      <c r="AE3" s="161" t="s">
        <v>50</v>
      </c>
      <c r="AF3" s="161"/>
      <c r="AG3" s="162" t="s">
        <v>68</v>
      </c>
      <c r="AH3" s="162"/>
      <c r="AI3" s="163" t="s">
        <v>48</v>
      </c>
      <c r="AJ3" s="163"/>
      <c r="AK3" s="159" t="s">
        <v>67</v>
      </c>
      <c r="AL3" s="159"/>
      <c r="AM3" s="161" t="s">
        <v>50</v>
      </c>
      <c r="AN3" s="161"/>
      <c r="AO3" s="162" t="s">
        <v>68</v>
      </c>
      <c r="AP3" s="162"/>
      <c r="AR3" s="32" t="s">
        <v>53</v>
      </c>
      <c r="AS3" s="160" t="s">
        <v>48</v>
      </c>
      <c r="AT3" s="160"/>
      <c r="AU3" s="166" t="s">
        <v>67</v>
      </c>
      <c r="AV3" s="166"/>
      <c r="AW3" s="165" t="s">
        <v>50</v>
      </c>
      <c r="AX3" s="165"/>
      <c r="AY3" s="162" t="s">
        <v>68</v>
      </c>
      <c r="AZ3" s="162"/>
      <c r="BA3" s="160" t="s">
        <v>48</v>
      </c>
      <c r="BB3" s="160"/>
      <c r="BC3" s="164" t="s">
        <v>67</v>
      </c>
      <c r="BD3" s="164"/>
      <c r="BE3" s="165" t="s">
        <v>50</v>
      </c>
      <c r="BF3" s="165"/>
      <c r="BG3" s="162" t="s">
        <v>68</v>
      </c>
      <c r="BH3" s="162"/>
      <c r="BI3">
        <f>MIN(BI6:BI325)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69" customFormat="1" x14ac:dyDescent="0.3">
      <c r="A30" s="72"/>
      <c r="D30" s="113"/>
      <c r="E30" s="113"/>
      <c r="F30" s="80"/>
      <c r="G30" s="70"/>
      <c r="H30" s="70"/>
      <c r="I30" s="70"/>
      <c r="J30" s="70"/>
      <c r="K30" s="70"/>
      <c r="L30" s="71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3"/>
      <c r="AB30" s="73"/>
      <c r="AC30" s="73"/>
      <c r="AD30" s="73"/>
      <c r="AE30" s="73"/>
      <c r="AF30" s="73"/>
      <c r="AG30" s="73"/>
      <c r="AH30" s="73"/>
      <c r="AI30" s="74"/>
      <c r="AJ30" s="74"/>
      <c r="AK30" s="74"/>
      <c r="AL30" s="74"/>
      <c r="AM30" s="74"/>
      <c r="AN30" s="74"/>
      <c r="AO30" s="74"/>
      <c r="AP30" s="74"/>
      <c r="AR30" s="75"/>
      <c r="AS30" s="73"/>
      <c r="AT30" s="73"/>
      <c r="AU30" s="73"/>
      <c r="AV30" s="73"/>
      <c r="AW30" s="73"/>
      <c r="AX30" s="73"/>
      <c r="AY30" s="73"/>
      <c r="AZ30" s="73"/>
      <c r="BA30" s="74"/>
      <c r="BB30" s="74"/>
      <c r="BC30" s="74"/>
      <c r="BD30" s="74"/>
      <c r="BE30" s="74"/>
      <c r="BF30" s="74"/>
      <c r="BG30" s="74"/>
      <c r="BH30" s="74"/>
      <c r="BK30" s="73"/>
      <c r="BL30" s="73"/>
      <c r="BM30" s="73"/>
      <c r="BN30" s="73"/>
      <c r="BO30" s="73"/>
      <c r="BP30" s="73"/>
      <c r="BQ30" s="73"/>
      <c r="BR30" s="73"/>
    </row>
    <row r="31" spans="1:78" x14ac:dyDescent="0.3">
      <c r="A31" s="2" t="s">
        <v>89</v>
      </c>
      <c r="B31">
        <v>23773363</v>
      </c>
      <c r="C31" t="s">
        <v>90</v>
      </c>
      <c r="D31" t="s">
        <v>91</v>
      </c>
      <c r="G31" s="16">
        <v>-9.5</v>
      </c>
      <c r="H31" s="16" t="str">
        <f>IF(G31&gt;0.8,"VG",IF(G31&gt;0.7,"G",IF(G31&gt;0.45,"S","NS")))</f>
        <v>NS</v>
      </c>
      <c r="L31" s="19">
        <v>-0.58399999999999996</v>
      </c>
      <c r="M31" s="26" t="str">
        <f>IF(ABS(L31)&lt;5%,"VG",IF(ABS(L31)&lt;10%,"G",IF(ABS(L31)&lt;15%,"S","NS")))</f>
        <v>NS</v>
      </c>
      <c r="Q31" s="17">
        <v>1.0109999999999999</v>
      </c>
      <c r="R31" s="17" t="str">
        <f>IF(Q31&lt;=0.5,"VG",IF(Q31&lt;=0.6,"G",IF(Q31&lt;=0.7,"S","NS")))</f>
        <v>NS</v>
      </c>
      <c r="V31" s="18">
        <v>0.42399999999999999</v>
      </c>
      <c r="W31" s="18" t="str">
        <f>IF(V31&gt;0.85,"VG",IF(V31&gt;0.75,"G",IF(V31&gt;0.6,"S","NS")))</f>
        <v>NS</v>
      </c>
      <c r="AA31" s="33"/>
      <c r="AB31" s="33"/>
      <c r="AC31" s="42"/>
      <c r="AD31" s="42"/>
      <c r="AE31" s="43"/>
      <c r="AF31" s="43"/>
      <c r="AG31" s="35"/>
      <c r="AH31" s="35"/>
      <c r="AI31" s="36"/>
      <c r="AJ31" s="36"/>
      <c r="AK31" s="40"/>
      <c r="AL31" s="40"/>
      <c r="AM31" s="41"/>
      <c r="AN31" s="41"/>
      <c r="AO31" s="3"/>
      <c r="AP31" s="3"/>
      <c r="AR31" s="44"/>
      <c r="AS31" s="33"/>
      <c r="AT31" s="33"/>
      <c r="AU31" s="42"/>
      <c r="AV31" s="42"/>
      <c r="AW31" s="43"/>
      <c r="AX31" s="43"/>
      <c r="AY31" s="35"/>
      <c r="AZ31" s="35"/>
      <c r="BA31" s="36"/>
      <c r="BB31" s="36"/>
      <c r="BC31" s="40"/>
      <c r="BD31" s="40"/>
      <c r="BE31" s="41"/>
      <c r="BF31" s="41"/>
      <c r="BG31" s="3"/>
      <c r="BH31" s="3"/>
      <c r="BK31" s="35"/>
      <c r="BL31" s="35"/>
      <c r="BM31" s="35"/>
      <c r="BN31" s="35"/>
      <c r="BO31" s="35"/>
      <c r="BP31" s="35"/>
      <c r="BQ31" s="35"/>
      <c r="BR31" s="35"/>
    </row>
    <row r="32" spans="1:78" s="55" customFormat="1" ht="28.8" x14ac:dyDescent="0.3">
      <c r="A32" s="54">
        <v>14158790</v>
      </c>
      <c r="B32" s="55">
        <v>23773393</v>
      </c>
      <c r="C32" s="56" t="s">
        <v>92</v>
      </c>
      <c r="D32" s="55" t="s">
        <v>172</v>
      </c>
      <c r="F32" s="78"/>
      <c r="G32" s="57">
        <v>0.69399999999999995</v>
      </c>
      <c r="H32" s="57" t="str">
        <f>IF(G32&gt;0.8,"VG",IF(G32&gt;0.7,"G",IF(G32&gt;0.45,"S","NS")))</f>
        <v>S</v>
      </c>
      <c r="I32" s="57" t="str">
        <f>AJ32</f>
        <v>S</v>
      </c>
      <c r="J32" s="57" t="str">
        <f>BB32</f>
        <v>G</v>
      </c>
      <c r="K32" s="57" t="str">
        <f>BT32</f>
        <v>G</v>
      </c>
      <c r="L32" s="58">
        <v>2E-3</v>
      </c>
      <c r="M32" s="57" t="str">
        <f>IF(ABS(L32)&lt;5%,"VG",IF(ABS(L32)&lt;10%,"G",IF(ABS(L32)&lt;15%,"S","NS")))</f>
        <v>VG</v>
      </c>
      <c r="N32" s="57" t="str">
        <f>AO32</f>
        <v>G</v>
      </c>
      <c r="O32" s="57" t="str">
        <f>BD32</f>
        <v>G</v>
      </c>
      <c r="P32" s="57" t="str">
        <f>BY32</f>
        <v>G</v>
      </c>
      <c r="Q32" s="57">
        <v>0.55200000000000005</v>
      </c>
      <c r="R32" s="57" t="str">
        <f>IF(Q32&lt;=0.5,"VG",IF(Q32&lt;=0.6,"G",IF(Q32&lt;=0.7,"S","NS")))</f>
        <v>G</v>
      </c>
      <c r="S32" s="57" t="str">
        <f>AN32</f>
        <v>G</v>
      </c>
      <c r="T32" s="57" t="str">
        <f>BF32</f>
        <v>VG</v>
      </c>
      <c r="U32" s="57" t="str">
        <f>BX32</f>
        <v>VG</v>
      </c>
      <c r="V32" s="57">
        <v>0.71799999999999997</v>
      </c>
      <c r="W32" s="57" t="str">
        <f>IF(V32&gt;0.85,"VG",IF(V32&gt;0.75,"G",IF(V32&gt;0.6,"S","NS")))</f>
        <v>S</v>
      </c>
      <c r="X32" s="57" t="str">
        <f>AP32</f>
        <v>S</v>
      </c>
      <c r="Y32" s="57" t="str">
        <f>BH32</f>
        <v>G</v>
      </c>
      <c r="Z32" s="57" t="str">
        <f>BZ32</f>
        <v>G</v>
      </c>
      <c r="AA32" s="59">
        <v>0.73826421128751596</v>
      </c>
      <c r="AB32" s="59">
        <v>0.68764690136602502</v>
      </c>
      <c r="AC32" s="59">
        <v>7.6075962877986996</v>
      </c>
      <c r="AD32" s="59">
        <v>3.4185755354494298</v>
      </c>
      <c r="AE32" s="59">
        <v>0.51160120085129301</v>
      </c>
      <c r="AF32" s="59">
        <v>0.55888558635374996</v>
      </c>
      <c r="AG32" s="59">
        <v>0.80425822209953401</v>
      </c>
      <c r="AH32" s="59">
        <v>0.71702551703780304</v>
      </c>
      <c r="AI32" s="60" t="s">
        <v>75</v>
      </c>
      <c r="AJ32" s="60" t="s">
        <v>76</v>
      </c>
      <c r="AK32" s="60" t="s">
        <v>75</v>
      </c>
      <c r="AL32" s="60" t="s">
        <v>77</v>
      </c>
      <c r="AM32" s="60" t="s">
        <v>75</v>
      </c>
      <c r="AN32" s="60" t="s">
        <v>75</v>
      </c>
      <c r="AO32" s="60" t="s">
        <v>75</v>
      </c>
      <c r="AP32" s="60" t="s">
        <v>76</v>
      </c>
      <c r="AR32" s="61" t="s">
        <v>78</v>
      </c>
      <c r="AS32" s="59">
        <v>0.73520929581453698</v>
      </c>
      <c r="AT32" s="59">
        <v>0.75118898337791196</v>
      </c>
      <c r="AU32" s="59">
        <v>8.0861336842206004</v>
      </c>
      <c r="AV32" s="59">
        <v>7.9465833675547897</v>
      </c>
      <c r="AW32" s="59">
        <v>0.51457818082917495</v>
      </c>
      <c r="AX32" s="59">
        <v>0.49880959956890197</v>
      </c>
      <c r="AY32" s="59">
        <v>0.80222190842627705</v>
      </c>
      <c r="AZ32" s="59">
        <v>0.81279403757242896</v>
      </c>
      <c r="BA32" s="60" t="s">
        <v>75</v>
      </c>
      <c r="BB32" s="60" t="s">
        <v>75</v>
      </c>
      <c r="BC32" s="60" t="s">
        <v>75</v>
      </c>
      <c r="BD32" s="60" t="s">
        <v>75</v>
      </c>
      <c r="BE32" s="60" t="s">
        <v>75</v>
      </c>
      <c r="BF32" s="60" t="s">
        <v>77</v>
      </c>
      <c r="BG32" s="60" t="s">
        <v>75</v>
      </c>
      <c r="BH32" s="60" t="s">
        <v>75</v>
      </c>
      <c r="BI32" s="55">
        <f>IF(BJ32=AR32,1,0)</f>
        <v>1</v>
      </c>
      <c r="BJ32" s="55" t="s">
        <v>78</v>
      </c>
      <c r="BK32" s="59">
        <v>0.73593302929872295</v>
      </c>
      <c r="BL32" s="59">
        <v>0.75000401917089399</v>
      </c>
      <c r="BM32" s="59">
        <v>9.9614971936286505</v>
      </c>
      <c r="BN32" s="59">
        <v>9.4196893225000498</v>
      </c>
      <c r="BO32" s="59">
        <v>0.51387446978934104</v>
      </c>
      <c r="BP32" s="59">
        <v>0.49999598081295199</v>
      </c>
      <c r="BQ32" s="59">
        <v>0.80755704914537996</v>
      </c>
      <c r="BR32" s="59">
        <v>0.81135155731168696</v>
      </c>
      <c r="BS32" s="55" t="s">
        <v>75</v>
      </c>
      <c r="BT32" s="55" t="s">
        <v>75</v>
      </c>
      <c r="BU32" s="55" t="s">
        <v>75</v>
      </c>
      <c r="BV32" s="55" t="s">
        <v>75</v>
      </c>
      <c r="BW32" s="55" t="s">
        <v>75</v>
      </c>
      <c r="BX32" s="55" t="s">
        <v>77</v>
      </c>
      <c r="BY32" s="55" t="s">
        <v>75</v>
      </c>
      <c r="BZ32" s="55" t="s">
        <v>75</v>
      </c>
    </row>
    <row r="33" spans="1:78" s="55" customFormat="1" ht="28.8" x14ac:dyDescent="0.3">
      <c r="A33" s="54">
        <v>14158790</v>
      </c>
      <c r="B33" s="55">
        <v>23773393</v>
      </c>
      <c r="C33" s="56" t="s">
        <v>92</v>
      </c>
      <c r="D33" s="55" t="s">
        <v>254</v>
      </c>
      <c r="F33" s="118"/>
      <c r="G33" s="57">
        <v>0.7</v>
      </c>
      <c r="H33" s="57" t="str">
        <f>IF(G33&gt;0.8,"VG",IF(G33&gt;0.7,"G",IF(G33&gt;0.45,"S","NS")))</f>
        <v>S</v>
      </c>
      <c r="I33" s="57" t="str">
        <f>AJ33</f>
        <v>S</v>
      </c>
      <c r="J33" s="57" t="str">
        <f>BB33</f>
        <v>G</v>
      </c>
      <c r="K33" s="57" t="str">
        <f>BT33</f>
        <v>G</v>
      </c>
      <c r="L33" s="58">
        <v>-7.0000000000000001E-3</v>
      </c>
      <c r="M33" s="57" t="str">
        <f>IF(ABS(L33)&lt;5%,"VG",IF(ABS(L33)&lt;10%,"G",IF(ABS(L33)&lt;15%,"S","NS")))</f>
        <v>VG</v>
      </c>
      <c r="N33" s="57" t="str">
        <f>AO33</f>
        <v>G</v>
      </c>
      <c r="O33" s="57" t="str">
        <f>BD33</f>
        <v>G</v>
      </c>
      <c r="P33" s="57" t="str">
        <f>BY33</f>
        <v>G</v>
      </c>
      <c r="Q33" s="57">
        <v>0.55000000000000004</v>
      </c>
      <c r="R33" s="57" t="str">
        <f>IF(Q33&lt;=0.5,"VG",IF(Q33&lt;=0.6,"G",IF(Q33&lt;=0.7,"S","NS")))</f>
        <v>G</v>
      </c>
      <c r="S33" s="57" t="str">
        <f>AN33</f>
        <v>G</v>
      </c>
      <c r="T33" s="57" t="str">
        <f>BF33</f>
        <v>VG</v>
      </c>
      <c r="U33" s="57" t="str">
        <f>BX33</f>
        <v>VG</v>
      </c>
      <c r="V33" s="57">
        <v>0.73</v>
      </c>
      <c r="W33" s="57" t="str">
        <f>IF(V33&gt;0.85,"VG",IF(V33&gt;0.75,"G",IF(V33&gt;0.6,"S","NS")))</f>
        <v>S</v>
      </c>
      <c r="X33" s="57" t="str">
        <f>AP33</f>
        <v>S</v>
      </c>
      <c r="Y33" s="57" t="str">
        <f>BH33</f>
        <v>G</v>
      </c>
      <c r="Z33" s="57" t="str">
        <f>BZ33</f>
        <v>G</v>
      </c>
      <c r="AA33" s="59">
        <v>0.73826421128751596</v>
      </c>
      <c r="AB33" s="59">
        <v>0.68764690136602502</v>
      </c>
      <c r="AC33" s="59">
        <v>7.6075962877986996</v>
      </c>
      <c r="AD33" s="59">
        <v>3.4185755354494298</v>
      </c>
      <c r="AE33" s="59">
        <v>0.51160120085129301</v>
      </c>
      <c r="AF33" s="59">
        <v>0.55888558635374996</v>
      </c>
      <c r="AG33" s="59">
        <v>0.80425822209953401</v>
      </c>
      <c r="AH33" s="59">
        <v>0.71702551703780304</v>
      </c>
      <c r="AI33" s="60" t="s">
        <v>75</v>
      </c>
      <c r="AJ33" s="60" t="s">
        <v>76</v>
      </c>
      <c r="AK33" s="60" t="s">
        <v>75</v>
      </c>
      <c r="AL33" s="60" t="s">
        <v>77</v>
      </c>
      <c r="AM33" s="60" t="s">
        <v>75</v>
      </c>
      <c r="AN33" s="60" t="s">
        <v>75</v>
      </c>
      <c r="AO33" s="60" t="s">
        <v>75</v>
      </c>
      <c r="AP33" s="60" t="s">
        <v>76</v>
      </c>
      <c r="AR33" s="61" t="s">
        <v>78</v>
      </c>
      <c r="AS33" s="59">
        <v>0.73520929581453698</v>
      </c>
      <c r="AT33" s="59">
        <v>0.75118898337791196</v>
      </c>
      <c r="AU33" s="59">
        <v>8.0861336842206004</v>
      </c>
      <c r="AV33" s="59">
        <v>7.9465833675547897</v>
      </c>
      <c r="AW33" s="59">
        <v>0.51457818082917495</v>
      </c>
      <c r="AX33" s="59">
        <v>0.49880959956890197</v>
      </c>
      <c r="AY33" s="59">
        <v>0.80222190842627705</v>
      </c>
      <c r="AZ33" s="59">
        <v>0.81279403757242896</v>
      </c>
      <c r="BA33" s="60" t="s">
        <v>75</v>
      </c>
      <c r="BB33" s="60" t="s">
        <v>75</v>
      </c>
      <c r="BC33" s="60" t="s">
        <v>75</v>
      </c>
      <c r="BD33" s="60" t="s">
        <v>75</v>
      </c>
      <c r="BE33" s="60" t="s">
        <v>75</v>
      </c>
      <c r="BF33" s="60" t="s">
        <v>77</v>
      </c>
      <c r="BG33" s="60" t="s">
        <v>75</v>
      </c>
      <c r="BH33" s="60" t="s">
        <v>75</v>
      </c>
      <c r="BI33" s="55">
        <f>IF(BJ33=AR33,1,0)</f>
        <v>1</v>
      </c>
      <c r="BJ33" s="55" t="s">
        <v>78</v>
      </c>
      <c r="BK33" s="59">
        <v>0.73593302929872295</v>
      </c>
      <c r="BL33" s="59">
        <v>0.75000401917089399</v>
      </c>
      <c r="BM33" s="59">
        <v>9.9614971936286505</v>
      </c>
      <c r="BN33" s="59">
        <v>9.4196893225000498</v>
      </c>
      <c r="BO33" s="59">
        <v>0.51387446978934104</v>
      </c>
      <c r="BP33" s="59">
        <v>0.49999598081295199</v>
      </c>
      <c r="BQ33" s="59">
        <v>0.80755704914537996</v>
      </c>
      <c r="BR33" s="59">
        <v>0.81135155731168696</v>
      </c>
      <c r="BS33" s="55" t="s">
        <v>75</v>
      </c>
      <c r="BT33" s="55" t="s">
        <v>75</v>
      </c>
      <c r="BU33" s="55" t="s">
        <v>75</v>
      </c>
      <c r="BV33" s="55" t="s">
        <v>75</v>
      </c>
      <c r="BW33" s="55" t="s">
        <v>75</v>
      </c>
      <c r="BX33" s="55" t="s">
        <v>77</v>
      </c>
      <c r="BY33" s="55" t="s">
        <v>75</v>
      </c>
      <c r="BZ33" s="55" t="s">
        <v>75</v>
      </c>
    </row>
    <row r="34" spans="1:78" s="148" customFormat="1" ht="28.8" x14ac:dyDescent="0.3">
      <c r="A34" s="147">
        <v>14158790</v>
      </c>
      <c r="B34" s="148">
        <v>23773393</v>
      </c>
      <c r="C34" s="149" t="s">
        <v>92</v>
      </c>
      <c r="D34" s="148" t="s">
        <v>301</v>
      </c>
      <c r="F34" s="150"/>
      <c r="G34" s="151">
        <v>0.64</v>
      </c>
      <c r="H34" s="151" t="str">
        <f>IF(G34&gt;0.8,"VG",IF(G34&gt;0.7,"G",IF(G34&gt;0.45,"S","NS")))</f>
        <v>S</v>
      </c>
      <c r="I34" s="151" t="str">
        <f>AJ34</f>
        <v>S</v>
      </c>
      <c r="J34" s="151" t="str">
        <f>BB34</f>
        <v>G</v>
      </c>
      <c r="K34" s="151" t="str">
        <f>BT34</f>
        <v>G</v>
      </c>
      <c r="L34" s="152">
        <v>-0.16089999999999999</v>
      </c>
      <c r="M34" s="151" t="str">
        <f>IF(ABS(L34)&lt;5%,"VG",IF(ABS(L34)&lt;10%,"G",IF(ABS(L34)&lt;15%,"S","NS")))</f>
        <v>NS</v>
      </c>
      <c r="N34" s="151" t="str">
        <f>AO34</f>
        <v>G</v>
      </c>
      <c r="O34" s="151" t="str">
        <f>BD34</f>
        <v>G</v>
      </c>
      <c r="P34" s="151" t="str">
        <f>BY34</f>
        <v>G</v>
      </c>
      <c r="Q34" s="151">
        <v>0.59</v>
      </c>
      <c r="R34" s="151" t="str">
        <f>IF(Q34&lt;=0.5,"VG",IF(Q34&lt;=0.6,"G",IF(Q34&lt;=0.7,"S","NS")))</f>
        <v>G</v>
      </c>
      <c r="S34" s="151" t="str">
        <f>AN34</f>
        <v>G</v>
      </c>
      <c r="T34" s="151" t="str">
        <f>BF34</f>
        <v>VG</v>
      </c>
      <c r="U34" s="151" t="str">
        <f>BX34</f>
        <v>VG</v>
      </c>
      <c r="V34" s="151">
        <v>0.69</v>
      </c>
      <c r="W34" s="151" t="str">
        <f>IF(V34&gt;0.85,"VG",IF(V34&gt;0.75,"G",IF(V34&gt;0.6,"S","NS")))</f>
        <v>S</v>
      </c>
      <c r="X34" s="151" t="str">
        <f>AP34</f>
        <v>S</v>
      </c>
      <c r="Y34" s="151" t="str">
        <f>BH34</f>
        <v>G</v>
      </c>
      <c r="Z34" s="151" t="str">
        <f>BZ34</f>
        <v>G</v>
      </c>
      <c r="AA34" s="153">
        <v>0.73826421128751596</v>
      </c>
      <c r="AB34" s="153">
        <v>0.68764690136602502</v>
      </c>
      <c r="AC34" s="153">
        <v>7.6075962877986996</v>
      </c>
      <c r="AD34" s="153">
        <v>3.4185755354494298</v>
      </c>
      <c r="AE34" s="153">
        <v>0.51160120085129301</v>
      </c>
      <c r="AF34" s="153">
        <v>0.55888558635374996</v>
      </c>
      <c r="AG34" s="153">
        <v>0.80425822209953401</v>
      </c>
      <c r="AH34" s="153">
        <v>0.71702551703780304</v>
      </c>
      <c r="AI34" s="154" t="s">
        <v>75</v>
      </c>
      <c r="AJ34" s="154" t="s">
        <v>76</v>
      </c>
      <c r="AK34" s="154" t="s">
        <v>75</v>
      </c>
      <c r="AL34" s="154" t="s">
        <v>77</v>
      </c>
      <c r="AM34" s="154" t="s">
        <v>75</v>
      </c>
      <c r="AN34" s="154" t="s">
        <v>75</v>
      </c>
      <c r="AO34" s="154" t="s">
        <v>75</v>
      </c>
      <c r="AP34" s="154" t="s">
        <v>76</v>
      </c>
      <c r="AR34" s="155" t="s">
        <v>78</v>
      </c>
      <c r="AS34" s="153">
        <v>0.73520929581453698</v>
      </c>
      <c r="AT34" s="153">
        <v>0.75118898337791196</v>
      </c>
      <c r="AU34" s="153">
        <v>8.0861336842206004</v>
      </c>
      <c r="AV34" s="153">
        <v>7.9465833675547897</v>
      </c>
      <c r="AW34" s="153">
        <v>0.51457818082917495</v>
      </c>
      <c r="AX34" s="153">
        <v>0.49880959956890197</v>
      </c>
      <c r="AY34" s="153">
        <v>0.80222190842627705</v>
      </c>
      <c r="AZ34" s="153">
        <v>0.81279403757242896</v>
      </c>
      <c r="BA34" s="154" t="s">
        <v>75</v>
      </c>
      <c r="BB34" s="154" t="s">
        <v>75</v>
      </c>
      <c r="BC34" s="154" t="s">
        <v>75</v>
      </c>
      <c r="BD34" s="154" t="s">
        <v>75</v>
      </c>
      <c r="BE34" s="154" t="s">
        <v>75</v>
      </c>
      <c r="BF34" s="154" t="s">
        <v>77</v>
      </c>
      <c r="BG34" s="154" t="s">
        <v>75</v>
      </c>
      <c r="BH34" s="154" t="s">
        <v>75</v>
      </c>
      <c r="BI34" s="148">
        <f>IF(BJ34=AR34,1,0)</f>
        <v>1</v>
      </c>
      <c r="BJ34" s="148" t="s">
        <v>78</v>
      </c>
      <c r="BK34" s="153">
        <v>0.73593302929872295</v>
      </c>
      <c r="BL34" s="153">
        <v>0.75000401917089399</v>
      </c>
      <c r="BM34" s="153">
        <v>9.9614971936286505</v>
      </c>
      <c r="BN34" s="153">
        <v>9.4196893225000498</v>
      </c>
      <c r="BO34" s="153">
        <v>0.51387446978934104</v>
      </c>
      <c r="BP34" s="153">
        <v>0.49999598081295199</v>
      </c>
      <c r="BQ34" s="153">
        <v>0.80755704914537996</v>
      </c>
      <c r="BR34" s="153">
        <v>0.81135155731168696</v>
      </c>
      <c r="BS34" s="148" t="s">
        <v>75</v>
      </c>
      <c r="BT34" s="148" t="s">
        <v>75</v>
      </c>
      <c r="BU34" s="148" t="s">
        <v>75</v>
      </c>
      <c r="BV34" s="148" t="s">
        <v>75</v>
      </c>
      <c r="BW34" s="148" t="s">
        <v>75</v>
      </c>
      <c r="BX34" s="148" t="s">
        <v>77</v>
      </c>
      <c r="BY34" s="148" t="s">
        <v>75</v>
      </c>
      <c r="BZ34" s="148" t="s">
        <v>75</v>
      </c>
    </row>
    <row r="35" spans="1:78" s="55" customFormat="1" ht="28.8" x14ac:dyDescent="0.3">
      <c r="A35" s="54">
        <v>14158790</v>
      </c>
      <c r="B35" s="55">
        <v>23773393</v>
      </c>
      <c r="C35" s="56" t="s">
        <v>92</v>
      </c>
      <c r="D35" s="55" t="s">
        <v>336</v>
      </c>
      <c r="E35" s="55" t="s">
        <v>339</v>
      </c>
      <c r="F35" s="118"/>
      <c r="G35" s="57">
        <v>0.77</v>
      </c>
      <c r="H35" s="57" t="str">
        <f>IF(G35&gt;0.8,"VG",IF(G35&gt;0.7,"G",IF(G35&gt;0.45,"S","NS")))</f>
        <v>G</v>
      </c>
      <c r="I35" s="57" t="str">
        <f>AJ35</f>
        <v>S</v>
      </c>
      <c r="J35" s="57" t="str">
        <f>BB35</f>
        <v>G</v>
      </c>
      <c r="K35" s="57" t="str">
        <f>BT35</f>
        <v>G</v>
      </c>
      <c r="L35" s="58">
        <v>-1.23E-2</v>
      </c>
      <c r="M35" s="57" t="str">
        <f>IF(ABS(L35)&lt;5%,"VG",IF(ABS(L35)&lt;10%,"G",IF(ABS(L35)&lt;15%,"S","NS")))</f>
        <v>VG</v>
      </c>
      <c r="N35" s="57" t="str">
        <f>AO35</f>
        <v>G</v>
      </c>
      <c r="O35" s="57" t="str">
        <f>BD35</f>
        <v>G</v>
      </c>
      <c r="P35" s="57" t="str">
        <f>BY35</f>
        <v>G</v>
      </c>
      <c r="Q35" s="57">
        <v>0.48</v>
      </c>
      <c r="R35" s="57" t="str">
        <f>IF(Q35&lt;=0.5,"VG",IF(Q35&lt;=0.6,"G",IF(Q35&lt;=0.7,"S","NS")))</f>
        <v>VG</v>
      </c>
      <c r="S35" s="57" t="str">
        <f>AN35</f>
        <v>G</v>
      </c>
      <c r="T35" s="57" t="str">
        <f>BF35</f>
        <v>VG</v>
      </c>
      <c r="U35" s="57" t="str">
        <f>BX35</f>
        <v>VG</v>
      </c>
      <c r="V35" s="57">
        <v>0.77900000000000003</v>
      </c>
      <c r="W35" s="57" t="str">
        <f>IF(V35&gt;0.85,"VG",IF(V35&gt;0.75,"G",IF(V35&gt;0.6,"S","NS")))</f>
        <v>G</v>
      </c>
      <c r="X35" s="57" t="str">
        <f>AP35</f>
        <v>S</v>
      </c>
      <c r="Y35" s="57" t="str">
        <f>BH35</f>
        <v>G</v>
      </c>
      <c r="Z35" s="57" t="str">
        <f>BZ35</f>
        <v>G</v>
      </c>
      <c r="AA35" s="59">
        <v>0.73826421128751596</v>
      </c>
      <c r="AB35" s="59">
        <v>0.68764690136602502</v>
      </c>
      <c r="AC35" s="59">
        <v>7.6075962877986996</v>
      </c>
      <c r="AD35" s="59">
        <v>3.4185755354494298</v>
      </c>
      <c r="AE35" s="59">
        <v>0.51160120085129301</v>
      </c>
      <c r="AF35" s="59">
        <v>0.55888558635374996</v>
      </c>
      <c r="AG35" s="59">
        <v>0.80425822209953401</v>
      </c>
      <c r="AH35" s="59">
        <v>0.71702551703780304</v>
      </c>
      <c r="AI35" s="60" t="s">
        <v>75</v>
      </c>
      <c r="AJ35" s="60" t="s">
        <v>76</v>
      </c>
      <c r="AK35" s="60" t="s">
        <v>75</v>
      </c>
      <c r="AL35" s="60" t="s">
        <v>77</v>
      </c>
      <c r="AM35" s="60" t="s">
        <v>75</v>
      </c>
      <c r="AN35" s="60" t="s">
        <v>75</v>
      </c>
      <c r="AO35" s="60" t="s">
        <v>75</v>
      </c>
      <c r="AP35" s="60" t="s">
        <v>76</v>
      </c>
      <c r="AR35" s="61" t="s">
        <v>78</v>
      </c>
      <c r="AS35" s="59">
        <v>0.73520929581453698</v>
      </c>
      <c r="AT35" s="59">
        <v>0.75118898337791196</v>
      </c>
      <c r="AU35" s="59">
        <v>8.0861336842206004</v>
      </c>
      <c r="AV35" s="59">
        <v>7.9465833675547897</v>
      </c>
      <c r="AW35" s="59">
        <v>0.51457818082917495</v>
      </c>
      <c r="AX35" s="59">
        <v>0.49880959956890197</v>
      </c>
      <c r="AY35" s="59">
        <v>0.80222190842627705</v>
      </c>
      <c r="AZ35" s="59">
        <v>0.81279403757242896</v>
      </c>
      <c r="BA35" s="60" t="s">
        <v>75</v>
      </c>
      <c r="BB35" s="60" t="s">
        <v>75</v>
      </c>
      <c r="BC35" s="60" t="s">
        <v>75</v>
      </c>
      <c r="BD35" s="60" t="s">
        <v>75</v>
      </c>
      <c r="BE35" s="60" t="s">
        <v>75</v>
      </c>
      <c r="BF35" s="60" t="s">
        <v>77</v>
      </c>
      <c r="BG35" s="60" t="s">
        <v>75</v>
      </c>
      <c r="BH35" s="60" t="s">
        <v>75</v>
      </c>
      <c r="BI35" s="55">
        <f>IF(BJ35=AR35,1,0)</f>
        <v>1</v>
      </c>
      <c r="BJ35" s="55" t="s">
        <v>78</v>
      </c>
      <c r="BK35" s="59">
        <v>0.73593302929872295</v>
      </c>
      <c r="BL35" s="59">
        <v>0.75000401917089399</v>
      </c>
      <c r="BM35" s="59">
        <v>9.9614971936286505</v>
      </c>
      <c r="BN35" s="59">
        <v>9.4196893225000498</v>
      </c>
      <c r="BO35" s="59">
        <v>0.51387446978934104</v>
      </c>
      <c r="BP35" s="59">
        <v>0.49999598081295199</v>
      </c>
      <c r="BQ35" s="59">
        <v>0.80755704914537996</v>
      </c>
      <c r="BR35" s="59">
        <v>0.81135155731168696</v>
      </c>
      <c r="BS35" s="55" t="s">
        <v>75</v>
      </c>
      <c r="BT35" s="55" t="s">
        <v>75</v>
      </c>
      <c r="BU35" s="55" t="s">
        <v>75</v>
      </c>
      <c r="BV35" s="55" t="s">
        <v>75</v>
      </c>
      <c r="BW35" s="55" t="s">
        <v>75</v>
      </c>
      <c r="BX35" s="55" t="s">
        <v>77</v>
      </c>
      <c r="BY35" s="55" t="s">
        <v>75</v>
      </c>
      <c r="BZ35" s="55" t="s">
        <v>75</v>
      </c>
    </row>
    <row r="36" spans="1:78" s="102" customFormat="1" x14ac:dyDescent="0.3">
      <c r="A36" s="101"/>
      <c r="C36" s="103"/>
      <c r="F36" s="104"/>
      <c r="G36" s="105"/>
      <c r="H36" s="105"/>
      <c r="I36" s="105"/>
      <c r="J36" s="105"/>
      <c r="K36" s="105"/>
      <c r="L36" s="106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7"/>
      <c r="AB36" s="107"/>
      <c r="AC36" s="107"/>
      <c r="AD36" s="107"/>
      <c r="AE36" s="107"/>
      <c r="AF36" s="107"/>
      <c r="AG36" s="107"/>
      <c r="AH36" s="107"/>
      <c r="AI36" s="108"/>
      <c r="AJ36" s="108"/>
      <c r="AK36" s="108"/>
      <c r="AL36" s="108"/>
      <c r="AM36" s="108"/>
      <c r="AN36" s="108"/>
      <c r="AO36" s="108"/>
      <c r="AP36" s="108"/>
      <c r="AR36" s="109"/>
      <c r="AS36" s="107"/>
      <c r="AT36" s="107"/>
      <c r="AU36" s="107"/>
      <c r="AV36" s="107"/>
      <c r="AW36" s="107"/>
      <c r="AX36" s="107"/>
      <c r="AY36" s="107"/>
      <c r="AZ36" s="107"/>
      <c r="BA36" s="108"/>
      <c r="BB36" s="108"/>
      <c r="BC36" s="108"/>
      <c r="BD36" s="108"/>
      <c r="BE36" s="108"/>
      <c r="BF36" s="108"/>
      <c r="BG36" s="108"/>
      <c r="BH36" s="108"/>
      <c r="BK36" s="107"/>
      <c r="BL36" s="107"/>
      <c r="BM36" s="107"/>
      <c r="BN36" s="107"/>
      <c r="BO36" s="107"/>
      <c r="BP36" s="107"/>
      <c r="BQ36" s="107"/>
      <c r="BR36" s="107"/>
    </row>
    <row r="37" spans="1:78" x14ac:dyDescent="0.3">
      <c r="A37" s="2" t="s">
        <v>154</v>
      </c>
      <c r="B37" s="47">
        <v>23773359</v>
      </c>
      <c r="C37" s="47" t="s">
        <v>4</v>
      </c>
      <c r="D37" s="47" t="s">
        <v>172</v>
      </c>
      <c r="E37" s="47"/>
      <c r="G37" s="16">
        <v>0.30599999999999999</v>
      </c>
      <c r="H37" s="16" t="str">
        <f>IF(G37&gt;0.8,"VG",IF(G37&gt;0.7,"G",IF(G37&gt;0.45,"S","NS")))</f>
        <v>NS</v>
      </c>
      <c r="I37" s="16" t="str">
        <f>AJ37</f>
        <v>NS</v>
      </c>
      <c r="J37" s="16" t="str">
        <f>BB37</f>
        <v>NS</v>
      </c>
      <c r="K37" s="16" t="str">
        <f>BT37</f>
        <v>NS</v>
      </c>
      <c r="L37" s="19">
        <v>1E-3</v>
      </c>
      <c r="M37" s="26" t="str">
        <f>IF(ABS(L37)&lt;5%,"VG",IF(ABS(L37)&lt;10%,"G",IF(ABS(L37)&lt;15%,"S","NS")))</f>
        <v>VG</v>
      </c>
      <c r="N37" s="26" t="str">
        <f>AO37</f>
        <v>S</v>
      </c>
      <c r="O37" s="26" t="str">
        <f>BD37</f>
        <v>NS</v>
      </c>
      <c r="P37" s="26" t="str">
        <f>BY37</f>
        <v>S</v>
      </c>
      <c r="Q37" s="17">
        <v>0.83199999999999996</v>
      </c>
      <c r="R37" s="17" t="str">
        <f>IF(Q37&lt;=0.5,"VG",IF(Q37&lt;=0.6,"G",IF(Q37&lt;=0.7,"S","NS")))</f>
        <v>NS</v>
      </c>
      <c r="S37" s="17" t="str">
        <f>AN37</f>
        <v>NS</v>
      </c>
      <c r="T37" s="17" t="str">
        <f>BF37</f>
        <v>NS</v>
      </c>
      <c r="U37" s="17" t="str">
        <f>BX37</f>
        <v>NS</v>
      </c>
      <c r="V37" s="18">
        <v>0.57199999999999995</v>
      </c>
      <c r="W37" s="18" t="str">
        <f>IF(V37&gt;0.85,"VG",IF(V37&gt;0.75,"G",IF(V37&gt;0.6,"S","NS")))</f>
        <v>NS</v>
      </c>
      <c r="X37" s="18" t="str">
        <f>AP37</f>
        <v>S</v>
      </c>
      <c r="Y37" s="18" t="str">
        <f>BH37</f>
        <v>S</v>
      </c>
      <c r="Z37" s="18" t="str">
        <f>BZ37</f>
        <v>S</v>
      </c>
      <c r="AA37" s="33">
        <v>-1.6843588853474301</v>
      </c>
      <c r="AB37" s="33">
        <v>-1.38167388656029</v>
      </c>
      <c r="AC37" s="42">
        <v>47.052543454625599</v>
      </c>
      <c r="AD37" s="42">
        <v>45.075806202645801</v>
      </c>
      <c r="AE37" s="43">
        <v>1.6384013199907499</v>
      </c>
      <c r="AF37" s="43">
        <v>1.54326727644964</v>
      </c>
      <c r="AG37" s="35">
        <v>0.69305225977485296</v>
      </c>
      <c r="AH37" s="35">
        <v>0.64770252991781896</v>
      </c>
      <c r="AI37" s="36" t="s">
        <v>73</v>
      </c>
      <c r="AJ37" s="36" t="s">
        <v>73</v>
      </c>
      <c r="AK37" s="40" t="s">
        <v>73</v>
      </c>
      <c r="AL37" s="40" t="s">
        <v>73</v>
      </c>
      <c r="AM37" s="41" t="s">
        <v>73</v>
      </c>
      <c r="AN37" s="41" t="s">
        <v>73</v>
      </c>
      <c r="AO37" s="3" t="s">
        <v>76</v>
      </c>
      <c r="AP37" s="3" t="s">
        <v>76</v>
      </c>
      <c r="AR37" s="44" t="s">
        <v>79</v>
      </c>
      <c r="AS37" s="33">
        <v>-1.83479107370433</v>
      </c>
      <c r="AT37" s="33">
        <v>-1.6237819867810701</v>
      </c>
      <c r="AU37" s="42">
        <v>48.467621608912999</v>
      </c>
      <c r="AV37" s="42">
        <v>47.068713217609201</v>
      </c>
      <c r="AW37" s="43">
        <v>1.6836837807926801</v>
      </c>
      <c r="AX37" s="43">
        <v>1.6198092439485201</v>
      </c>
      <c r="AY37" s="35">
        <v>0.68246393329774402</v>
      </c>
      <c r="AZ37" s="35">
        <v>0.70648446797057196</v>
      </c>
      <c r="BA37" s="36" t="s">
        <v>73</v>
      </c>
      <c r="BB37" s="36" t="s">
        <v>73</v>
      </c>
      <c r="BC37" s="40" t="s">
        <v>73</v>
      </c>
      <c r="BD37" s="40" t="s">
        <v>73</v>
      </c>
      <c r="BE37" s="41" t="s">
        <v>73</v>
      </c>
      <c r="BF37" s="41" t="s">
        <v>73</v>
      </c>
      <c r="BG37" s="3" t="s">
        <v>76</v>
      </c>
      <c r="BH37" s="3" t="s">
        <v>76</v>
      </c>
      <c r="BI37">
        <f>IF(BJ37=AR37,1,0)</f>
        <v>1</v>
      </c>
      <c r="BJ37" t="s">
        <v>79</v>
      </c>
      <c r="BK37" s="35">
        <v>-1.75261954637585</v>
      </c>
      <c r="BL37" s="35">
        <v>-1.5537418558679299</v>
      </c>
      <c r="BM37" s="35">
        <v>47.711807796612902</v>
      </c>
      <c r="BN37" s="35">
        <v>46.367428032967098</v>
      </c>
      <c r="BO37" s="35">
        <v>1.6591020301282999</v>
      </c>
      <c r="BP37" s="35">
        <v>1.59804313329395</v>
      </c>
      <c r="BQ37" s="35">
        <v>0.691906189651458</v>
      </c>
      <c r="BR37" s="35">
        <v>0.71335534686557001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76</v>
      </c>
      <c r="BZ37" t="s">
        <v>76</v>
      </c>
    </row>
    <row r="38" spans="1:78" s="76" customFormat="1" x14ac:dyDescent="0.3">
      <c r="A38" s="94" t="s">
        <v>154</v>
      </c>
      <c r="B38" s="76">
        <v>23773359</v>
      </c>
      <c r="C38" s="76" t="s">
        <v>4</v>
      </c>
      <c r="D38" s="76" t="s">
        <v>178</v>
      </c>
      <c r="F38" s="77"/>
      <c r="G38" s="16">
        <v>0.3</v>
      </c>
      <c r="H38" s="16" t="str">
        <f>IF(G38&gt;0.8,"VG",IF(G38&gt;0.7,"G",IF(G38&gt;0.45,"S","NS")))</f>
        <v>NS</v>
      </c>
      <c r="I38" s="16" t="str">
        <f>AJ38</f>
        <v>NS</v>
      </c>
      <c r="J38" s="16" t="str">
        <f>BB38</f>
        <v>NS</v>
      </c>
      <c r="K38" s="16" t="str">
        <f>BT38</f>
        <v>NS</v>
      </c>
      <c r="L38" s="28">
        <v>0.12</v>
      </c>
      <c r="M38" s="16" t="str">
        <f>IF(ABS(L38)&lt;5%,"VG",IF(ABS(L38)&lt;10%,"G",IF(ABS(L38)&lt;15%,"S","NS")))</f>
        <v>S</v>
      </c>
      <c r="N38" s="16" t="str">
        <f>AO38</f>
        <v>S</v>
      </c>
      <c r="O38" s="16" t="str">
        <f>BD38</f>
        <v>NS</v>
      </c>
      <c r="P38" s="16" t="str">
        <f>BY38</f>
        <v>S</v>
      </c>
      <c r="Q38" s="16">
        <v>0.79</v>
      </c>
      <c r="R38" s="16" t="str">
        <f>IF(Q38&lt;=0.5,"VG",IF(Q38&lt;=0.6,"G",IF(Q38&lt;=0.7,"S","NS")))</f>
        <v>NS</v>
      </c>
      <c r="S38" s="16" t="str">
        <f>AN38</f>
        <v>NS</v>
      </c>
      <c r="T38" s="16" t="str">
        <f>BF38</f>
        <v>NS</v>
      </c>
      <c r="U38" s="16" t="str">
        <f>BX38</f>
        <v>NS</v>
      </c>
      <c r="V38" s="16">
        <v>0.48</v>
      </c>
      <c r="W38" s="16" t="str">
        <f>IF(V38&gt;0.85,"VG",IF(V38&gt;0.75,"G",IF(V38&gt;0.6,"S","NS")))</f>
        <v>NS</v>
      </c>
      <c r="X38" s="16" t="str">
        <f>AP38</f>
        <v>S</v>
      </c>
      <c r="Y38" s="16" t="str">
        <f>BH38</f>
        <v>S</v>
      </c>
      <c r="Z38" s="16" t="str">
        <f>BZ38</f>
        <v>S</v>
      </c>
      <c r="AA38" s="96">
        <v>-1.6843588853474301</v>
      </c>
      <c r="AB38" s="96">
        <v>-1.38167388656029</v>
      </c>
      <c r="AC38" s="96">
        <v>47.052543454625599</v>
      </c>
      <c r="AD38" s="96">
        <v>45.075806202645801</v>
      </c>
      <c r="AE38" s="96">
        <v>1.6384013199907499</v>
      </c>
      <c r="AF38" s="96">
        <v>1.54326727644964</v>
      </c>
      <c r="AG38" s="96">
        <v>0.69305225977485296</v>
      </c>
      <c r="AH38" s="96">
        <v>0.64770252991781896</v>
      </c>
      <c r="AI38" s="39" t="s">
        <v>73</v>
      </c>
      <c r="AJ38" s="39" t="s">
        <v>73</v>
      </c>
      <c r="AK38" s="39" t="s">
        <v>73</v>
      </c>
      <c r="AL38" s="39" t="s">
        <v>73</v>
      </c>
      <c r="AM38" s="39" t="s">
        <v>73</v>
      </c>
      <c r="AN38" s="39" t="s">
        <v>73</v>
      </c>
      <c r="AO38" s="39" t="s">
        <v>76</v>
      </c>
      <c r="AP38" s="39" t="s">
        <v>76</v>
      </c>
      <c r="AR38" s="97" t="s">
        <v>79</v>
      </c>
      <c r="AS38" s="96">
        <v>-1.83479107370433</v>
      </c>
      <c r="AT38" s="96">
        <v>-1.6237819867810701</v>
      </c>
      <c r="AU38" s="96">
        <v>48.467621608912999</v>
      </c>
      <c r="AV38" s="96">
        <v>47.068713217609201</v>
      </c>
      <c r="AW38" s="96">
        <v>1.6836837807926801</v>
      </c>
      <c r="AX38" s="96">
        <v>1.6198092439485201</v>
      </c>
      <c r="AY38" s="96">
        <v>0.68246393329774402</v>
      </c>
      <c r="AZ38" s="96">
        <v>0.70648446797057196</v>
      </c>
      <c r="BA38" s="39" t="s">
        <v>73</v>
      </c>
      <c r="BB38" s="39" t="s">
        <v>73</v>
      </c>
      <c r="BC38" s="39" t="s">
        <v>73</v>
      </c>
      <c r="BD38" s="39" t="s">
        <v>73</v>
      </c>
      <c r="BE38" s="39" t="s">
        <v>73</v>
      </c>
      <c r="BF38" s="39" t="s">
        <v>73</v>
      </c>
      <c r="BG38" s="39" t="s">
        <v>76</v>
      </c>
      <c r="BH38" s="39" t="s">
        <v>76</v>
      </c>
      <c r="BI38" s="76">
        <f>IF(BJ38=AR38,1,0)</f>
        <v>1</v>
      </c>
      <c r="BJ38" s="76" t="s">
        <v>79</v>
      </c>
      <c r="BK38" s="96">
        <v>-1.75261954637585</v>
      </c>
      <c r="BL38" s="96">
        <v>-1.5537418558679299</v>
      </c>
      <c r="BM38" s="96">
        <v>47.711807796612902</v>
      </c>
      <c r="BN38" s="96">
        <v>46.367428032967098</v>
      </c>
      <c r="BO38" s="96">
        <v>1.6591020301282999</v>
      </c>
      <c r="BP38" s="96">
        <v>1.59804313329395</v>
      </c>
      <c r="BQ38" s="96">
        <v>0.691906189651458</v>
      </c>
      <c r="BR38" s="96">
        <v>0.71335534686557001</v>
      </c>
      <c r="BS38" s="76" t="s">
        <v>73</v>
      </c>
      <c r="BT38" s="76" t="s">
        <v>73</v>
      </c>
      <c r="BU38" s="76" t="s">
        <v>73</v>
      </c>
      <c r="BV38" s="76" t="s">
        <v>73</v>
      </c>
      <c r="BW38" s="76" t="s">
        <v>73</v>
      </c>
      <c r="BX38" s="76" t="s">
        <v>73</v>
      </c>
      <c r="BY38" s="76" t="s">
        <v>76</v>
      </c>
      <c r="BZ38" s="76" t="s">
        <v>76</v>
      </c>
    </row>
    <row r="39" spans="1:78" s="76" customFormat="1" x14ac:dyDescent="0.3">
      <c r="A39" s="94" t="s">
        <v>154</v>
      </c>
      <c r="B39" s="76">
        <v>23773359</v>
      </c>
      <c r="C39" s="76" t="s">
        <v>4</v>
      </c>
      <c r="D39" s="76" t="s">
        <v>180</v>
      </c>
      <c r="F39" s="77"/>
      <c r="G39" s="16">
        <v>0.44</v>
      </c>
      <c r="H39" s="16" t="str">
        <f>IF(G39&gt;0.8,"VG",IF(G39&gt;0.7,"G",IF(G39&gt;0.45,"S","NS")))</f>
        <v>NS</v>
      </c>
      <c r="I39" s="16" t="str">
        <f>AJ39</f>
        <v>NS</v>
      </c>
      <c r="J39" s="16" t="str">
        <f>BB39</f>
        <v>NS</v>
      </c>
      <c r="K39" s="16" t="str">
        <f>BT39</f>
        <v>NS</v>
      </c>
      <c r="L39" s="28">
        <v>8.4000000000000005E-2</v>
      </c>
      <c r="M39" s="16" t="str">
        <f>IF(ABS(L39)&lt;5%,"VG",IF(ABS(L39)&lt;10%,"G",IF(ABS(L39)&lt;15%,"S","NS")))</f>
        <v>G</v>
      </c>
      <c r="N39" s="16" t="str">
        <f>AO39</f>
        <v>S</v>
      </c>
      <c r="O39" s="16" t="str">
        <f>BD39</f>
        <v>NS</v>
      </c>
      <c r="P39" s="16" t="str">
        <f>BY39</f>
        <v>S</v>
      </c>
      <c r="Q39" s="16">
        <v>0.73</v>
      </c>
      <c r="R39" s="16" t="str">
        <f>IF(Q39&lt;=0.5,"VG",IF(Q39&lt;=0.6,"G",IF(Q39&lt;=0.7,"S","NS")))</f>
        <v>NS</v>
      </c>
      <c r="S39" s="16" t="str">
        <f>AN39</f>
        <v>NS</v>
      </c>
      <c r="T39" s="16" t="str">
        <f>BF39</f>
        <v>NS</v>
      </c>
      <c r="U39" s="16" t="str">
        <f>BX39</f>
        <v>NS</v>
      </c>
      <c r="V39" s="16">
        <v>0.63</v>
      </c>
      <c r="W39" s="16" t="str">
        <f>IF(V39&gt;0.85,"VG",IF(V39&gt;0.75,"G",IF(V39&gt;0.6,"S","NS")))</f>
        <v>S</v>
      </c>
      <c r="X39" s="16" t="str">
        <f>AP39</f>
        <v>S</v>
      </c>
      <c r="Y39" s="16" t="str">
        <f>BH39</f>
        <v>S</v>
      </c>
      <c r="Z39" s="16" t="str">
        <f>BZ39</f>
        <v>S</v>
      </c>
      <c r="AA39" s="96">
        <v>-1.6843588853474301</v>
      </c>
      <c r="AB39" s="96">
        <v>-1.38167388656029</v>
      </c>
      <c r="AC39" s="96">
        <v>47.052543454625599</v>
      </c>
      <c r="AD39" s="96">
        <v>45.075806202645801</v>
      </c>
      <c r="AE39" s="96">
        <v>1.6384013199907499</v>
      </c>
      <c r="AF39" s="96">
        <v>1.54326727644964</v>
      </c>
      <c r="AG39" s="96">
        <v>0.69305225977485296</v>
      </c>
      <c r="AH39" s="96">
        <v>0.64770252991781896</v>
      </c>
      <c r="AI39" s="39" t="s">
        <v>73</v>
      </c>
      <c r="AJ39" s="39" t="s">
        <v>73</v>
      </c>
      <c r="AK39" s="39" t="s">
        <v>73</v>
      </c>
      <c r="AL39" s="39" t="s">
        <v>73</v>
      </c>
      <c r="AM39" s="39" t="s">
        <v>73</v>
      </c>
      <c r="AN39" s="39" t="s">
        <v>73</v>
      </c>
      <c r="AO39" s="39" t="s">
        <v>76</v>
      </c>
      <c r="AP39" s="39" t="s">
        <v>76</v>
      </c>
      <c r="AR39" s="97" t="s">
        <v>79</v>
      </c>
      <c r="AS39" s="96">
        <v>-1.83479107370433</v>
      </c>
      <c r="AT39" s="96">
        <v>-1.6237819867810701</v>
      </c>
      <c r="AU39" s="96">
        <v>48.467621608912999</v>
      </c>
      <c r="AV39" s="96">
        <v>47.068713217609201</v>
      </c>
      <c r="AW39" s="96">
        <v>1.6836837807926801</v>
      </c>
      <c r="AX39" s="96">
        <v>1.6198092439485201</v>
      </c>
      <c r="AY39" s="96">
        <v>0.68246393329774402</v>
      </c>
      <c r="AZ39" s="96">
        <v>0.70648446797057196</v>
      </c>
      <c r="BA39" s="39" t="s">
        <v>73</v>
      </c>
      <c r="BB39" s="39" t="s">
        <v>73</v>
      </c>
      <c r="BC39" s="39" t="s">
        <v>73</v>
      </c>
      <c r="BD39" s="39" t="s">
        <v>73</v>
      </c>
      <c r="BE39" s="39" t="s">
        <v>73</v>
      </c>
      <c r="BF39" s="39" t="s">
        <v>73</v>
      </c>
      <c r="BG39" s="39" t="s">
        <v>76</v>
      </c>
      <c r="BH39" s="39" t="s">
        <v>76</v>
      </c>
      <c r="BI39" s="76">
        <f>IF(BJ39=AR39,1,0)</f>
        <v>1</v>
      </c>
      <c r="BJ39" s="76" t="s">
        <v>79</v>
      </c>
      <c r="BK39" s="96">
        <v>-1.75261954637585</v>
      </c>
      <c r="BL39" s="96">
        <v>-1.5537418558679299</v>
      </c>
      <c r="BM39" s="96">
        <v>47.711807796612902</v>
      </c>
      <c r="BN39" s="96">
        <v>46.367428032967098</v>
      </c>
      <c r="BO39" s="96">
        <v>1.6591020301282999</v>
      </c>
      <c r="BP39" s="96">
        <v>1.59804313329395</v>
      </c>
      <c r="BQ39" s="96">
        <v>0.691906189651458</v>
      </c>
      <c r="BR39" s="96">
        <v>0.71335534686557001</v>
      </c>
      <c r="BS39" s="76" t="s">
        <v>73</v>
      </c>
      <c r="BT39" s="76" t="s">
        <v>73</v>
      </c>
      <c r="BU39" s="76" t="s">
        <v>73</v>
      </c>
      <c r="BV39" s="76" t="s">
        <v>73</v>
      </c>
      <c r="BW39" s="76" t="s">
        <v>73</v>
      </c>
      <c r="BX39" s="76" t="s">
        <v>73</v>
      </c>
      <c r="BY39" s="76" t="s">
        <v>76</v>
      </c>
      <c r="BZ39" s="76" t="s">
        <v>76</v>
      </c>
    </row>
    <row r="40" spans="1:78" s="47" customFormat="1" x14ac:dyDescent="0.3">
      <c r="A40" s="48" t="s">
        <v>154</v>
      </c>
      <c r="B40" s="47">
        <v>23773359</v>
      </c>
      <c r="C40" s="47" t="s">
        <v>4</v>
      </c>
      <c r="D40" s="47" t="s">
        <v>182</v>
      </c>
      <c r="F40" s="100"/>
      <c r="G40" s="49">
        <v>0.5</v>
      </c>
      <c r="H40" s="49" t="str">
        <f>IF(G40&gt;0.8,"VG",IF(G40&gt;0.7,"G",IF(G40&gt;0.45,"S","NS")))</f>
        <v>S</v>
      </c>
      <c r="I40" s="49" t="str">
        <f>AJ40</f>
        <v>NS</v>
      </c>
      <c r="J40" s="49" t="str">
        <f>BB40</f>
        <v>NS</v>
      </c>
      <c r="K40" s="49" t="str">
        <f>BT40</f>
        <v>NS</v>
      </c>
      <c r="L40" s="50">
        <v>0</v>
      </c>
      <c r="M40" s="49" t="str">
        <f>IF(ABS(L40)&lt;5%,"VG",IF(ABS(L40)&lt;10%,"G",IF(ABS(L40)&lt;15%,"S","NS")))</f>
        <v>VG</v>
      </c>
      <c r="N40" s="49" t="str">
        <f>AO40</f>
        <v>S</v>
      </c>
      <c r="O40" s="49" t="str">
        <f>BD40</f>
        <v>NS</v>
      </c>
      <c r="P40" s="49" t="str">
        <f>BY40</f>
        <v>S</v>
      </c>
      <c r="Q40" s="49">
        <v>0.71</v>
      </c>
      <c r="R40" s="49" t="str">
        <f>IF(Q40&lt;=0.5,"VG",IF(Q40&lt;=0.6,"G",IF(Q40&lt;=0.7,"S","NS")))</f>
        <v>NS</v>
      </c>
      <c r="S40" s="49" t="str">
        <f>AN40</f>
        <v>NS</v>
      </c>
      <c r="T40" s="49" t="str">
        <f>BF40</f>
        <v>NS</v>
      </c>
      <c r="U40" s="49" t="str">
        <f>BX40</f>
        <v>NS</v>
      </c>
      <c r="V40" s="49">
        <v>0.63</v>
      </c>
      <c r="W40" s="49" t="str">
        <f>IF(V40&gt;0.85,"VG",IF(V40&gt;0.75,"G",IF(V40&gt;0.6,"S","NS")))</f>
        <v>S</v>
      </c>
      <c r="X40" s="49" t="str">
        <f>AP40</f>
        <v>S</v>
      </c>
      <c r="Y40" s="49" t="str">
        <f>BH40</f>
        <v>S</v>
      </c>
      <c r="Z40" s="49" t="str">
        <f>BZ40</f>
        <v>S</v>
      </c>
      <c r="AA40" s="51">
        <v>-1.6843588853474301</v>
      </c>
      <c r="AB40" s="51">
        <v>-1.38167388656029</v>
      </c>
      <c r="AC40" s="51">
        <v>47.052543454625599</v>
      </c>
      <c r="AD40" s="51">
        <v>45.075806202645801</v>
      </c>
      <c r="AE40" s="51">
        <v>1.6384013199907499</v>
      </c>
      <c r="AF40" s="51">
        <v>1.54326727644964</v>
      </c>
      <c r="AG40" s="51">
        <v>0.69305225977485296</v>
      </c>
      <c r="AH40" s="51">
        <v>0.64770252991781896</v>
      </c>
      <c r="AI40" s="52" t="s">
        <v>73</v>
      </c>
      <c r="AJ40" s="52" t="s">
        <v>73</v>
      </c>
      <c r="AK40" s="52" t="s">
        <v>73</v>
      </c>
      <c r="AL40" s="52" t="s">
        <v>73</v>
      </c>
      <c r="AM40" s="52" t="s">
        <v>73</v>
      </c>
      <c r="AN40" s="52" t="s">
        <v>73</v>
      </c>
      <c r="AO40" s="52" t="s">
        <v>76</v>
      </c>
      <c r="AP40" s="52" t="s">
        <v>76</v>
      </c>
      <c r="AR40" s="53" t="s">
        <v>79</v>
      </c>
      <c r="AS40" s="51">
        <v>-1.83479107370433</v>
      </c>
      <c r="AT40" s="51">
        <v>-1.6237819867810701</v>
      </c>
      <c r="AU40" s="51">
        <v>48.467621608912999</v>
      </c>
      <c r="AV40" s="51">
        <v>47.068713217609201</v>
      </c>
      <c r="AW40" s="51">
        <v>1.6836837807926801</v>
      </c>
      <c r="AX40" s="51">
        <v>1.6198092439485201</v>
      </c>
      <c r="AY40" s="51">
        <v>0.68246393329774402</v>
      </c>
      <c r="AZ40" s="51">
        <v>0.70648446797057196</v>
      </c>
      <c r="BA40" s="52" t="s">
        <v>73</v>
      </c>
      <c r="BB40" s="52" t="s">
        <v>73</v>
      </c>
      <c r="BC40" s="52" t="s">
        <v>73</v>
      </c>
      <c r="BD40" s="52" t="s">
        <v>73</v>
      </c>
      <c r="BE40" s="52" t="s">
        <v>73</v>
      </c>
      <c r="BF40" s="52" t="s">
        <v>73</v>
      </c>
      <c r="BG40" s="52" t="s">
        <v>76</v>
      </c>
      <c r="BH40" s="52" t="s">
        <v>76</v>
      </c>
      <c r="BI40" s="47">
        <f>IF(BJ40=AR40,1,0)</f>
        <v>1</v>
      </c>
      <c r="BJ40" s="47" t="s">
        <v>79</v>
      </c>
      <c r="BK40" s="51">
        <v>-1.75261954637585</v>
      </c>
      <c r="BL40" s="51">
        <v>-1.5537418558679299</v>
      </c>
      <c r="BM40" s="51">
        <v>47.711807796612902</v>
      </c>
      <c r="BN40" s="51">
        <v>46.367428032967098</v>
      </c>
      <c r="BO40" s="51">
        <v>1.6591020301282999</v>
      </c>
      <c r="BP40" s="51">
        <v>1.59804313329395</v>
      </c>
      <c r="BQ40" s="51">
        <v>0.691906189651458</v>
      </c>
      <c r="BR40" s="51">
        <v>0.71335534686557001</v>
      </c>
      <c r="BS40" s="47" t="s">
        <v>73</v>
      </c>
      <c r="BT40" s="47" t="s">
        <v>73</v>
      </c>
      <c r="BU40" s="47" t="s">
        <v>73</v>
      </c>
      <c r="BV40" s="47" t="s">
        <v>73</v>
      </c>
      <c r="BW40" s="47" t="s">
        <v>73</v>
      </c>
      <c r="BX40" s="47" t="s">
        <v>73</v>
      </c>
      <c r="BY40" s="47" t="s">
        <v>76</v>
      </c>
      <c r="BZ40" s="47" t="s">
        <v>76</v>
      </c>
    </row>
    <row r="41" spans="1:78" s="30" customFormat="1" x14ac:dyDescent="0.3">
      <c r="A41" s="114" t="s">
        <v>154</v>
      </c>
      <c r="B41" s="30">
        <v>23773359</v>
      </c>
      <c r="C41" s="30" t="s">
        <v>4</v>
      </c>
      <c r="D41" s="30" t="s">
        <v>204</v>
      </c>
      <c r="F41" s="116"/>
      <c r="G41" s="24">
        <v>0.24</v>
      </c>
      <c r="H41" s="24" t="str">
        <f>IF(G41&gt;0.8,"VG",IF(G41&gt;0.7,"G",IF(G41&gt;0.45,"S","NS")))</f>
        <v>NS</v>
      </c>
      <c r="I41" s="24" t="str">
        <f>AJ41</f>
        <v>NS</v>
      </c>
      <c r="J41" s="24" t="str">
        <f>BB41</f>
        <v>NS</v>
      </c>
      <c r="K41" s="24" t="str">
        <f>BT41</f>
        <v>NS</v>
      </c>
      <c r="L41" s="25">
        <v>-9.4E-2</v>
      </c>
      <c r="M41" s="24" t="str">
        <f>IF(ABS(L41)&lt;5%,"VG",IF(ABS(L41)&lt;10%,"G",IF(ABS(L41)&lt;15%,"S","NS")))</f>
        <v>G</v>
      </c>
      <c r="N41" s="24" t="str">
        <f>AO41</f>
        <v>S</v>
      </c>
      <c r="O41" s="24" t="str">
        <f>BD41</f>
        <v>NS</v>
      </c>
      <c r="P41" s="24" t="str">
        <f>BY41</f>
        <v>S</v>
      </c>
      <c r="Q41" s="24">
        <v>0.83</v>
      </c>
      <c r="R41" s="24" t="str">
        <f>IF(Q41&lt;=0.5,"VG",IF(Q41&lt;=0.6,"G",IF(Q41&lt;=0.7,"S","NS")))</f>
        <v>NS</v>
      </c>
      <c r="S41" s="24" t="str">
        <f>AN41</f>
        <v>NS</v>
      </c>
      <c r="T41" s="24" t="str">
        <f>BF41</f>
        <v>NS</v>
      </c>
      <c r="U41" s="24" t="str">
        <f>BX41</f>
        <v>NS</v>
      </c>
      <c r="V41" s="24">
        <v>0.71</v>
      </c>
      <c r="W41" s="24" t="str">
        <f>IF(V41&gt;0.85,"VG",IF(V41&gt;0.75,"G",IF(V41&gt;0.6,"S","NS")))</f>
        <v>S</v>
      </c>
      <c r="X41" s="24" t="str">
        <f>AP41</f>
        <v>S</v>
      </c>
      <c r="Y41" s="24" t="str">
        <f>BH41</f>
        <v>S</v>
      </c>
      <c r="Z41" s="24" t="str">
        <f>BZ41</f>
        <v>S</v>
      </c>
      <c r="AA41" s="33">
        <v>-1.6843588853474301</v>
      </c>
      <c r="AB41" s="33">
        <v>-1.38167388656029</v>
      </c>
      <c r="AC41" s="33">
        <v>47.052543454625599</v>
      </c>
      <c r="AD41" s="33">
        <v>45.075806202645801</v>
      </c>
      <c r="AE41" s="33">
        <v>1.6384013199907499</v>
      </c>
      <c r="AF41" s="33">
        <v>1.54326727644964</v>
      </c>
      <c r="AG41" s="33">
        <v>0.69305225977485296</v>
      </c>
      <c r="AH41" s="33">
        <v>0.64770252991781896</v>
      </c>
      <c r="AI41" s="36" t="s">
        <v>73</v>
      </c>
      <c r="AJ41" s="36" t="s">
        <v>73</v>
      </c>
      <c r="AK41" s="36" t="s">
        <v>73</v>
      </c>
      <c r="AL41" s="36" t="s">
        <v>73</v>
      </c>
      <c r="AM41" s="36" t="s">
        <v>73</v>
      </c>
      <c r="AN41" s="36" t="s">
        <v>73</v>
      </c>
      <c r="AO41" s="36" t="s">
        <v>76</v>
      </c>
      <c r="AP41" s="36" t="s">
        <v>76</v>
      </c>
      <c r="AR41" s="117" t="s">
        <v>79</v>
      </c>
      <c r="AS41" s="33">
        <v>-1.83479107370433</v>
      </c>
      <c r="AT41" s="33">
        <v>-1.6237819867810701</v>
      </c>
      <c r="AU41" s="33">
        <v>48.467621608912999</v>
      </c>
      <c r="AV41" s="33">
        <v>47.068713217609201</v>
      </c>
      <c r="AW41" s="33">
        <v>1.6836837807926801</v>
      </c>
      <c r="AX41" s="33">
        <v>1.6198092439485201</v>
      </c>
      <c r="AY41" s="33">
        <v>0.68246393329774402</v>
      </c>
      <c r="AZ41" s="33">
        <v>0.70648446797057196</v>
      </c>
      <c r="BA41" s="36" t="s">
        <v>73</v>
      </c>
      <c r="BB41" s="36" t="s">
        <v>73</v>
      </c>
      <c r="BC41" s="36" t="s">
        <v>73</v>
      </c>
      <c r="BD41" s="36" t="s">
        <v>73</v>
      </c>
      <c r="BE41" s="36" t="s">
        <v>73</v>
      </c>
      <c r="BF41" s="36" t="s">
        <v>73</v>
      </c>
      <c r="BG41" s="36" t="s">
        <v>76</v>
      </c>
      <c r="BH41" s="36" t="s">
        <v>76</v>
      </c>
      <c r="BI41" s="30">
        <f>IF(BJ41=AR41,1,0)</f>
        <v>1</v>
      </c>
      <c r="BJ41" s="30" t="s">
        <v>79</v>
      </c>
      <c r="BK41" s="33">
        <v>-1.75261954637585</v>
      </c>
      <c r="BL41" s="33">
        <v>-1.5537418558679299</v>
      </c>
      <c r="BM41" s="33">
        <v>47.711807796612902</v>
      </c>
      <c r="BN41" s="33">
        <v>46.367428032967098</v>
      </c>
      <c r="BO41" s="33">
        <v>1.6591020301282999</v>
      </c>
      <c r="BP41" s="33">
        <v>1.59804313329395</v>
      </c>
      <c r="BQ41" s="33">
        <v>0.691906189651458</v>
      </c>
      <c r="BR41" s="33">
        <v>0.71335534686557001</v>
      </c>
      <c r="BS41" s="30" t="s">
        <v>73</v>
      </c>
      <c r="BT41" s="30" t="s">
        <v>73</v>
      </c>
      <c r="BU41" s="30" t="s">
        <v>73</v>
      </c>
      <c r="BV41" s="30" t="s">
        <v>73</v>
      </c>
      <c r="BW41" s="30" t="s">
        <v>73</v>
      </c>
      <c r="BX41" s="30" t="s">
        <v>73</v>
      </c>
      <c r="BY41" s="30" t="s">
        <v>76</v>
      </c>
      <c r="BZ41" s="30" t="s">
        <v>76</v>
      </c>
    </row>
    <row r="42" spans="1:78" s="69" customFormat="1" x14ac:dyDescent="0.3">
      <c r="A42" s="72"/>
      <c r="F42" s="77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s="69" customFormat="1" x14ac:dyDescent="0.3">
      <c r="A43" s="72">
        <v>14159200</v>
      </c>
      <c r="B43" s="69">
        <v>23773037</v>
      </c>
      <c r="C43" s="69" t="s">
        <v>5</v>
      </c>
      <c r="D43" s="69" t="s">
        <v>132</v>
      </c>
      <c r="F43" s="77"/>
      <c r="G43" s="70">
        <v>0.80900000000000005</v>
      </c>
      <c r="H43" s="70" t="str">
        <f t="shared" ref="H43:H52" si="271">IF(G43&gt;0.8,"VG",IF(G43&gt;0.7,"G",IF(G43&gt;0.45,"S","NS")))</f>
        <v>VG</v>
      </c>
      <c r="I43" s="70" t="str">
        <f t="shared" ref="I43:I48" si="272">AJ43</f>
        <v>G</v>
      </c>
      <c r="J43" s="70" t="str">
        <f t="shared" ref="J43:J48" si="273">BB43</f>
        <v>G</v>
      </c>
      <c r="K43" s="70" t="str">
        <f t="shared" ref="K43:K48" si="274">BT43</f>
        <v>G</v>
      </c>
      <c r="L43" s="71">
        <v>1E-3</v>
      </c>
      <c r="M43" s="70" t="str">
        <f t="shared" ref="M43:M52" si="275">IF(ABS(L43)&lt;5%,"VG",IF(ABS(L43)&lt;10%,"G",IF(ABS(L43)&lt;15%,"S","NS")))</f>
        <v>VG</v>
      </c>
      <c r="N43" s="70" t="str">
        <f t="shared" ref="N43:N48" si="276">AO43</f>
        <v>VG</v>
      </c>
      <c r="O43" s="70" t="str">
        <f t="shared" ref="O43:O48" si="277">BD43</f>
        <v>S</v>
      </c>
      <c r="P43" s="70" t="str">
        <f t="shared" ref="P43:P48" si="278">BY43</f>
        <v>VG</v>
      </c>
      <c r="Q43" s="70">
        <v>0.436</v>
      </c>
      <c r="R43" s="70" t="str">
        <f t="shared" ref="R43:R52" si="279">IF(Q43&lt;=0.5,"VG",IF(Q43&lt;=0.6,"G",IF(Q43&lt;=0.7,"S","NS")))</f>
        <v>VG</v>
      </c>
      <c r="S43" s="70" t="str">
        <f t="shared" ref="S43:S48" si="280">AN43</f>
        <v>VG</v>
      </c>
      <c r="T43" s="70" t="str">
        <f t="shared" ref="T43:T48" si="281">BF43</f>
        <v>VG</v>
      </c>
      <c r="U43" s="70" t="str">
        <f t="shared" ref="U43:U48" si="282">BX43</f>
        <v>VG</v>
      </c>
      <c r="V43" s="70">
        <v>0.80900000000000005</v>
      </c>
      <c r="W43" s="70" t="str">
        <f t="shared" ref="W43:W52" si="283">IF(V43&gt;0.85,"VG",IF(V43&gt;0.75,"G",IF(V43&gt;0.6,"S","NS")))</f>
        <v>G</v>
      </c>
      <c r="X43" s="70" t="str">
        <f t="shared" ref="X43:X48" si="284">AP43</f>
        <v>G</v>
      </c>
      <c r="Y43" s="70" t="str">
        <f t="shared" ref="Y43:Y48" si="285">BH43</f>
        <v>G</v>
      </c>
      <c r="Z43" s="70" t="str">
        <f t="shared" ref="Z43:Z48" si="286">BZ43</f>
        <v>VG</v>
      </c>
      <c r="AA43" s="73">
        <v>0.75970108906368805</v>
      </c>
      <c r="AB43" s="73">
        <v>0.75063879960706603</v>
      </c>
      <c r="AC43" s="73">
        <v>18.415634885623501</v>
      </c>
      <c r="AD43" s="73">
        <v>15.2545356125226</v>
      </c>
      <c r="AE43" s="73">
        <v>0.49020292832286499</v>
      </c>
      <c r="AF43" s="73">
        <v>0.49936079180581799</v>
      </c>
      <c r="AG43" s="73">
        <v>0.86660761316030299</v>
      </c>
      <c r="AH43" s="73">
        <v>0.81789718318883897</v>
      </c>
      <c r="AI43" s="74" t="s">
        <v>75</v>
      </c>
      <c r="AJ43" s="74" t="s">
        <v>75</v>
      </c>
      <c r="AK43" s="74" t="s">
        <v>73</v>
      </c>
      <c r="AL43" s="74" t="s">
        <v>73</v>
      </c>
      <c r="AM43" s="74" t="s">
        <v>77</v>
      </c>
      <c r="AN43" s="74" t="s">
        <v>77</v>
      </c>
      <c r="AO43" s="74" t="s">
        <v>77</v>
      </c>
      <c r="AP43" s="74" t="s">
        <v>75</v>
      </c>
      <c r="AR43" s="75" t="s">
        <v>80</v>
      </c>
      <c r="AS43" s="73">
        <v>0.764077031229909</v>
      </c>
      <c r="AT43" s="73">
        <v>0.78185212897951994</v>
      </c>
      <c r="AU43" s="73">
        <v>11.7523691987757</v>
      </c>
      <c r="AV43" s="73">
        <v>11.2784086121226</v>
      </c>
      <c r="AW43" s="73">
        <v>0.48571902245031601</v>
      </c>
      <c r="AX43" s="73">
        <v>0.46706302681809397</v>
      </c>
      <c r="AY43" s="73">
        <v>0.80328492295590603</v>
      </c>
      <c r="AZ43" s="73">
        <v>0.81869273756447003</v>
      </c>
      <c r="BA43" s="74" t="s">
        <v>75</v>
      </c>
      <c r="BB43" s="74" t="s">
        <v>75</v>
      </c>
      <c r="BC43" s="74" t="s">
        <v>76</v>
      </c>
      <c r="BD43" s="74" t="s">
        <v>76</v>
      </c>
      <c r="BE43" s="74" t="s">
        <v>77</v>
      </c>
      <c r="BF43" s="74" t="s">
        <v>77</v>
      </c>
      <c r="BG43" s="74" t="s">
        <v>75</v>
      </c>
      <c r="BH43" s="74" t="s">
        <v>75</v>
      </c>
      <c r="BI43" s="69">
        <f t="shared" ref="BI43:BI48" si="287">IF(BJ43=AR43,1,0)</f>
        <v>1</v>
      </c>
      <c r="BJ43" s="69" t="s">
        <v>80</v>
      </c>
      <c r="BK43" s="73">
        <v>0.77280838950758401</v>
      </c>
      <c r="BL43" s="73">
        <v>0.79008821186110201</v>
      </c>
      <c r="BM43" s="73">
        <v>17.311852514792498</v>
      </c>
      <c r="BN43" s="73">
        <v>15.7081291725773</v>
      </c>
      <c r="BO43" s="73">
        <v>0.476646211033316</v>
      </c>
      <c r="BP43" s="73">
        <v>0.45816131235504698</v>
      </c>
      <c r="BQ43" s="73">
        <v>0.86857741991317705</v>
      </c>
      <c r="BR43" s="73">
        <v>0.86727983833181699</v>
      </c>
      <c r="BS43" s="69" t="s">
        <v>75</v>
      </c>
      <c r="BT43" s="69" t="s">
        <v>75</v>
      </c>
      <c r="BU43" s="69" t="s">
        <v>73</v>
      </c>
      <c r="BV43" s="69" t="s">
        <v>73</v>
      </c>
      <c r="BW43" s="69" t="s">
        <v>77</v>
      </c>
      <c r="BX43" s="69" t="s">
        <v>77</v>
      </c>
      <c r="BY43" s="69" t="s">
        <v>77</v>
      </c>
      <c r="BZ43" s="69" t="s">
        <v>77</v>
      </c>
    </row>
    <row r="44" spans="1:78" s="63" customFormat="1" x14ac:dyDescent="0.3">
      <c r="A44" s="62">
        <v>14159200</v>
      </c>
      <c r="B44" s="63">
        <v>23773037</v>
      </c>
      <c r="C44" s="63" t="s">
        <v>5</v>
      </c>
      <c r="D44" s="63" t="s">
        <v>172</v>
      </c>
      <c r="F44" s="77"/>
      <c r="G44" s="64">
        <v>0.76700000000000002</v>
      </c>
      <c r="H44" s="64" t="str">
        <f t="shared" si="271"/>
        <v>G</v>
      </c>
      <c r="I44" s="64" t="str">
        <f t="shared" si="272"/>
        <v>G</v>
      </c>
      <c r="J44" s="64" t="str">
        <f t="shared" si="273"/>
        <v>G</v>
      </c>
      <c r="K44" s="64" t="str">
        <f t="shared" si="274"/>
        <v>G</v>
      </c>
      <c r="L44" s="65">
        <v>-0.108</v>
      </c>
      <c r="M44" s="64" t="str">
        <f t="shared" si="275"/>
        <v>S</v>
      </c>
      <c r="N44" s="64" t="str">
        <f t="shared" si="276"/>
        <v>VG</v>
      </c>
      <c r="O44" s="64" t="str">
        <f t="shared" si="277"/>
        <v>S</v>
      </c>
      <c r="P44" s="64" t="str">
        <f t="shared" si="278"/>
        <v>VG</v>
      </c>
      <c r="Q44" s="64">
        <v>0.47399999999999998</v>
      </c>
      <c r="R44" s="64" t="str">
        <f t="shared" si="279"/>
        <v>VG</v>
      </c>
      <c r="S44" s="64" t="str">
        <f t="shared" si="280"/>
        <v>VG</v>
      </c>
      <c r="T44" s="64" t="str">
        <f t="shared" si="281"/>
        <v>VG</v>
      </c>
      <c r="U44" s="64" t="str">
        <f t="shared" si="282"/>
        <v>VG</v>
      </c>
      <c r="V44" s="64">
        <v>0.82299999999999995</v>
      </c>
      <c r="W44" s="64" t="str">
        <f t="shared" si="283"/>
        <v>G</v>
      </c>
      <c r="X44" s="64" t="str">
        <f t="shared" si="284"/>
        <v>G</v>
      </c>
      <c r="Y44" s="64" t="str">
        <f t="shared" si="285"/>
        <v>G</v>
      </c>
      <c r="Z44" s="64" t="str">
        <f t="shared" si="286"/>
        <v>VG</v>
      </c>
      <c r="AA44" s="66">
        <v>0.75970108906368805</v>
      </c>
      <c r="AB44" s="66">
        <v>0.75063879960706603</v>
      </c>
      <c r="AC44" s="66">
        <v>18.415634885623501</v>
      </c>
      <c r="AD44" s="66">
        <v>15.2545356125226</v>
      </c>
      <c r="AE44" s="66">
        <v>0.49020292832286499</v>
      </c>
      <c r="AF44" s="66">
        <v>0.49936079180581799</v>
      </c>
      <c r="AG44" s="66">
        <v>0.86660761316030299</v>
      </c>
      <c r="AH44" s="66">
        <v>0.81789718318883897</v>
      </c>
      <c r="AI44" s="67" t="s">
        <v>75</v>
      </c>
      <c r="AJ44" s="67" t="s">
        <v>75</v>
      </c>
      <c r="AK44" s="67" t="s">
        <v>73</v>
      </c>
      <c r="AL44" s="67" t="s">
        <v>73</v>
      </c>
      <c r="AM44" s="67" t="s">
        <v>77</v>
      </c>
      <c r="AN44" s="67" t="s">
        <v>77</v>
      </c>
      <c r="AO44" s="67" t="s">
        <v>77</v>
      </c>
      <c r="AP44" s="67" t="s">
        <v>75</v>
      </c>
      <c r="AR44" s="68" t="s">
        <v>80</v>
      </c>
      <c r="AS44" s="66">
        <v>0.764077031229909</v>
      </c>
      <c r="AT44" s="66">
        <v>0.78185212897951994</v>
      </c>
      <c r="AU44" s="66">
        <v>11.7523691987757</v>
      </c>
      <c r="AV44" s="66">
        <v>11.2784086121226</v>
      </c>
      <c r="AW44" s="66">
        <v>0.48571902245031601</v>
      </c>
      <c r="AX44" s="66">
        <v>0.46706302681809397</v>
      </c>
      <c r="AY44" s="66">
        <v>0.80328492295590603</v>
      </c>
      <c r="AZ44" s="66">
        <v>0.81869273756447003</v>
      </c>
      <c r="BA44" s="67" t="s">
        <v>75</v>
      </c>
      <c r="BB44" s="67" t="s">
        <v>75</v>
      </c>
      <c r="BC44" s="67" t="s">
        <v>76</v>
      </c>
      <c r="BD44" s="67" t="s">
        <v>76</v>
      </c>
      <c r="BE44" s="67" t="s">
        <v>77</v>
      </c>
      <c r="BF44" s="67" t="s">
        <v>77</v>
      </c>
      <c r="BG44" s="67" t="s">
        <v>75</v>
      </c>
      <c r="BH44" s="67" t="s">
        <v>75</v>
      </c>
      <c r="BI44" s="63">
        <f t="shared" si="287"/>
        <v>1</v>
      </c>
      <c r="BJ44" s="63" t="s">
        <v>80</v>
      </c>
      <c r="BK44" s="66">
        <v>0.77280838950758401</v>
      </c>
      <c r="BL44" s="66">
        <v>0.79008821186110201</v>
      </c>
      <c r="BM44" s="66">
        <v>17.311852514792498</v>
      </c>
      <c r="BN44" s="66">
        <v>15.7081291725773</v>
      </c>
      <c r="BO44" s="66">
        <v>0.476646211033316</v>
      </c>
      <c r="BP44" s="66">
        <v>0.45816131235504698</v>
      </c>
      <c r="BQ44" s="66">
        <v>0.86857741991317705</v>
      </c>
      <c r="BR44" s="66">
        <v>0.86727983833181699</v>
      </c>
      <c r="BS44" s="63" t="s">
        <v>75</v>
      </c>
      <c r="BT44" s="63" t="s">
        <v>75</v>
      </c>
      <c r="BU44" s="63" t="s">
        <v>73</v>
      </c>
      <c r="BV44" s="63" t="s">
        <v>73</v>
      </c>
      <c r="BW44" s="63" t="s">
        <v>77</v>
      </c>
      <c r="BX44" s="63" t="s">
        <v>77</v>
      </c>
      <c r="BY44" s="63" t="s">
        <v>77</v>
      </c>
      <c r="BZ44" s="63" t="s">
        <v>77</v>
      </c>
    </row>
    <row r="45" spans="1:78" s="63" customFormat="1" x14ac:dyDescent="0.3">
      <c r="A45" s="62">
        <v>14159200</v>
      </c>
      <c r="B45" s="63">
        <v>23773037</v>
      </c>
      <c r="C45" s="63" t="s">
        <v>5</v>
      </c>
      <c r="D45" s="63" t="s">
        <v>175</v>
      </c>
      <c r="F45" s="77"/>
      <c r="G45" s="64">
        <v>0.76700000000000002</v>
      </c>
      <c r="H45" s="64" t="str">
        <f t="shared" si="271"/>
        <v>G</v>
      </c>
      <c r="I45" s="64" t="str">
        <f t="shared" si="272"/>
        <v>G</v>
      </c>
      <c r="J45" s="64" t="str">
        <f t="shared" si="273"/>
        <v>G</v>
      </c>
      <c r="K45" s="64" t="str">
        <f t="shared" si="274"/>
        <v>G</v>
      </c>
      <c r="L45" s="65">
        <v>-0.111</v>
      </c>
      <c r="M45" s="64" t="str">
        <f t="shared" si="275"/>
        <v>S</v>
      </c>
      <c r="N45" s="64" t="str">
        <f t="shared" si="276"/>
        <v>VG</v>
      </c>
      <c r="O45" s="64" t="str">
        <f t="shared" si="277"/>
        <v>S</v>
      </c>
      <c r="P45" s="64" t="str">
        <f t="shared" si="278"/>
        <v>VG</v>
      </c>
      <c r="Q45" s="64">
        <v>0.47399999999999998</v>
      </c>
      <c r="R45" s="64" t="str">
        <f t="shared" si="279"/>
        <v>VG</v>
      </c>
      <c r="S45" s="64" t="str">
        <f t="shared" si="280"/>
        <v>VG</v>
      </c>
      <c r="T45" s="64" t="str">
        <f t="shared" si="281"/>
        <v>VG</v>
      </c>
      <c r="U45" s="64" t="str">
        <f t="shared" si="282"/>
        <v>VG</v>
      </c>
      <c r="V45" s="64">
        <v>0.83</v>
      </c>
      <c r="W45" s="64" t="str">
        <f t="shared" si="283"/>
        <v>G</v>
      </c>
      <c r="X45" s="64" t="str">
        <f t="shared" si="284"/>
        <v>G</v>
      </c>
      <c r="Y45" s="64" t="str">
        <f t="shared" si="285"/>
        <v>G</v>
      </c>
      <c r="Z45" s="64" t="str">
        <f t="shared" si="286"/>
        <v>VG</v>
      </c>
      <c r="AA45" s="66">
        <v>0.75970108906368805</v>
      </c>
      <c r="AB45" s="66">
        <v>0.75063879960706603</v>
      </c>
      <c r="AC45" s="66">
        <v>18.415634885623501</v>
      </c>
      <c r="AD45" s="66">
        <v>15.2545356125226</v>
      </c>
      <c r="AE45" s="66">
        <v>0.49020292832286499</v>
      </c>
      <c r="AF45" s="66">
        <v>0.49936079180581799</v>
      </c>
      <c r="AG45" s="66">
        <v>0.86660761316030299</v>
      </c>
      <c r="AH45" s="66">
        <v>0.81789718318883897</v>
      </c>
      <c r="AI45" s="67" t="s">
        <v>75</v>
      </c>
      <c r="AJ45" s="67" t="s">
        <v>75</v>
      </c>
      <c r="AK45" s="67" t="s">
        <v>73</v>
      </c>
      <c r="AL45" s="67" t="s">
        <v>73</v>
      </c>
      <c r="AM45" s="67" t="s">
        <v>77</v>
      </c>
      <c r="AN45" s="67" t="s">
        <v>77</v>
      </c>
      <c r="AO45" s="67" t="s">
        <v>77</v>
      </c>
      <c r="AP45" s="67" t="s">
        <v>75</v>
      </c>
      <c r="AR45" s="68" t="s">
        <v>80</v>
      </c>
      <c r="AS45" s="66">
        <v>0.764077031229909</v>
      </c>
      <c r="AT45" s="66">
        <v>0.78185212897951994</v>
      </c>
      <c r="AU45" s="66">
        <v>11.7523691987757</v>
      </c>
      <c r="AV45" s="66">
        <v>11.2784086121226</v>
      </c>
      <c r="AW45" s="66">
        <v>0.48571902245031601</v>
      </c>
      <c r="AX45" s="66">
        <v>0.46706302681809397</v>
      </c>
      <c r="AY45" s="66">
        <v>0.80328492295590603</v>
      </c>
      <c r="AZ45" s="66">
        <v>0.81869273756447003</v>
      </c>
      <c r="BA45" s="67" t="s">
        <v>75</v>
      </c>
      <c r="BB45" s="67" t="s">
        <v>75</v>
      </c>
      <c r="BC45" s="67" t="s">
        <v>76</v>
      </c>
      <c r="BD45" s="67" t="s">
        <v>76</v>
      </c>
      <c r="BE45" s="67" t="s">
        <v>77</v>
      </c>
      <c r="BF45" s="67" t="s">
        <v>77</v>
      </c>
      <c r="BG45" s="67" t="s">
        <v>75</v>
      </c>
      <c r="BH45" s="67" t="s">
        <v>75</v>
      </c>
      <c r="BI45" s="63">
        <f t="shared" si="287"/>
        <v>1</v>
      </c>
      <c r="BJ45" s="63" t="s">
        <v>80</v>
      </c>
      <c r="BK45" s="66">
        <v>0.77280838950758401</v>
      </c>
      <c r="BL45" s="66">
        <v>0.79008821186110201</v>
      </c>
      <c r="BM45" s="66">
        <v>17.311852514792498</v>
      </c>
      <c r="BN45" s="66">
        <v>15.7081291725773</v>
      </c>
      <c r="BO45" s="66">
        <v>0.476646211033316</v>
      </c>
      <c r="BP45" s="66">
        <v>0.45816131235504698</v>
      </c>
      <c r="BQ45" s="66">
        <v>0.86857741991317705</v>
      </c>
      <c r="BR45" s="66">
        <v>0.86727983833181699</v>
      </c>
      <c r="BS45" s="63" t="s">
        <v>75</v>
      </c>
      <c r="BT45" s="63" t="s">
        <v>75</v>
      </c>
      <c r="BU45" s="63" t="s">
        <v>73</v>
      </c>
      <c r="BV45" s="63" t="s">
        <v>73</v>
      </c>
      <c r="BW45" s="63" t="s">
        <v>77</v>
      </c>
      <c r="BX45" s="63" t="s">
        <v>77</v>
      </c>
      <c r="BY45" s="63" t="s">
        <v>77</v>
      </c>
      <c r="BZ45" s="63" t="s">
        <v>77</v>
      </c>
    </row>
    <row r="46" spans="1:78" s="76" customFormat="1" x14ac:dyDescent="0.3">
      <c r="A46" s="94">
        <v>14159200</v>
      </c>
      <c r="B46" s="76">
        <v>23773037</v>
      </c>
      <c r="C46" s="76" t="s">
        <v>5</v>
      </c>
      <c r="D46" s="76" t="s">
        <v>180</v>
      </c>
      <c r="F46" s="77"/>
      <c r="G46" s="16">
        <v>-0.35</v>
      </c>
      <c r="H46" s="16" t="str">
        <f t="shared" si="271"/>
        <v>NS</v>
      </c>
      <c r="I46" s="16" t="str">
        <f t="shared" si="272"/>
        <v>G</v>
      </c>
      <c r="J46" s="16" t="str">
        <f t="shared" si="273"/>
        <v>G</v>
      </c>
      <c r="K46" s="16" t="str">
        <f t="shared" si="274"/>
        <v>G</v>
      </c>
      <c r="L46" s="28">
        <v>-0.35599999999999998</v>
      </c>
      <c r="M46" s="16" t="str">
        <f t="shared" si="275"/>
        <v>NS</v>
      </c>
      <c r="N46" s="16" t="str">
        <f t="shared" si="276"/>
        <v>VG</v>
      </c>
      <c r="O46" s="16" t="str">
        <f t="shared" si="277"/>
        <v>S</v>
      </c>
      <c r="P46" s="16" t="str">
        <f t="shared" si="278"/>
        <v>VG</v>
      </c>
      <c r="Q46" s="16">
        <v>0.88</v>
      </c>
      <c r="R46" s="16" t="str">
        <f t="shared" si="279"/>
        <v>NS</v>
      </c>
      <c r="S46" s="16" t="str">
        <f t="shared" si="280"/>
        <v>VG</v>
      </c>
      <c r="T46" s="16" t="str">
        <f t="shared" si="281"/>
        <v>VG</v>
      </c>
      <c r="U46" s="16" t="str">
        <f t="shared" si="282"/>
        <v>VG</v>
      </c>
      <c r="V46" s="16">
        <v>0.71</v>
      </c>
      <c r="W46" s="16" t="str">
        <f t="shared" si="283"/>
        <v>S</v>
      </c>
      <c r="X46" s="16" t="str">
        <f t="shared" si="284"/>
        <v>G</v>
      </c>
      <c r="Y46" s="16" t="str">
        <f t="shared" si="285"/>
        <v>G</v>
      </c>
      <c r="Z46" s="16" t="str">
        <f t="shared" si="286"/>
        <v>VG</v>
      </c>
      <c r="AA46" s="96">
        <v>0.75970108906368805</v>
      </c>
      <c r="AB46" s="96">
        <v>0.75063879960706603</v>
      </c>
      <c r="AC46" s="96">
        <v>18.415634885623501</v>
      </c>
      <c r="AD46" s="96">
        <v>15.2545356125226</v>
      </c>
      <c r="AE46" s="96">
        <v>0.49020292832286499</v>
      </c>
      <c r="AF46" s="96">
        <v>0.49936079180581799</v>
      </c>
      <c r="AG46" s="96">
        <v>0.86660761316030299</v>
      </c>
      <c r="AH46" s="96">
        <v>0.81789718318883897</v>
      </c>
      <c r="AI46" s="39" t="s">
        <v>75</v>
      </c>
      <c r="AJ46" s="39" t="s">
        <v>75</v>
      </c>
      <c r="AK46" s="39" t="s">
        <v>73</v>
      </c>
      <c r="AL46" s="39" t="s">
        <v>73</v>
      </c>
      <c r="AM46" s="39" t="s">
        <v>77</v>
      </c>
      <c r="AN46" s="39" t="s">
        <v>77</v>
      </c>
      <c r="AO46" s="39" t="s">
        <v>77</v>
      </c>
      <c r="AP46" s="39" t="s">
        <v>75</v>
      </c>
      <c r="AR46" s="97" t="s">
        <v>80</v>
      </c>
      <c r="AS46" s="96">
        <v>0.764077031229909</v>
      </c>
      <c r="AT46" s="96">
        <v>0.78185212897951994</v>
      </c>
      <c r="AU46" s="96">
        <v>11.7523691987757</v>
      </c>
      <c r="AV46" s="96">
        <v>11.2784086121226</v>
      </c>
      <c r="AW46" s="96">
        <v>0.48571902245031601</v>
      </c>
      <c r="AX46" s="96">
        <v>0.46706302681809397</v>
      </c>
      <c r="AY46" s="96">
        <v>0.80328492295590603</v>
      </c>
      <c r="AZ46" s="96">
        <v>0.81869273756447003</v>
      </c>
      <c r="BA46" s="39" t="s">
        <v>75</v>
      </c>
      <c r="BB46" s="39" t="s">
        <v>75</v>
      </c>
      <c r="BC46" s="39" t="s">
        <v>76</v>
      </c>
      <c r="BD46" s="39" t="s">
        <v>76</v>
      </c>
      <c r="BE46" s="39" t="s">
        <v>77</v>
      </c>
      <c r="BF46" s="39" t="s">
        <v>77</v>
      </c>
      <c r="BG46" s="39" t="s">
        <v>75</v>
      </c>
      <c r="BH46" s="39" t="s">
        <v>75</v>
      </c>
      <c r="BI46" s="76">
        <f t="shared" si="287"/>
        <v>1</v>
      </c>
      <c r="BJ46" s="76" t="s">
        <v>80</v>
      </c>
      <c r="BK46" s="96">
        <v>0.77280838950758401</v>
      </c>
      <c r="BL46" s="96">
        <v>0.79008821186110201</v>
      </c>
      <c r="BM46" s="96">
        <v>17.311852514792498</v>
      </c>
      <c r="BN46" s="96">
        <v>15.7081291725773</v>
      </c>
      <c r="BO46" s="96">
        <v>0.476646211033316</v>
      </c>
      <c r="BP46" s="96">
        <v>0.45816131235504698</v>
      </c>
      <c r="BQ46" s="96">
        <v>0.86857741991317705</v>
      </c>
      <c r="BR46" s="96">
        <v>0.86727983833181699</v>
      </c>
      <c r="BS46" s="76" t="s">
        <v>75</v>
      </c>
      <c r="BT46" s="76" t="s">
        <v>75</v>
      </c>
      <c r="BU46" s="76" t="s">
        <v>73</v>
      </c>
      <c r="BV46" s="76" t="s">
        <v>73</v>
      </c>
      <c r="BW46" s="76" t="s">
        <v>77</v>
      </c>
      <c r="BX46" s="76" t="s">
        <v>77</v>
      </c>
      <c r="BY46" s="76" t="s">
        <v>77</v>
      </c>
      <c r="BZ46" s="76" t="s">
        <v>77</v>
      </c>
    </row>
    <row r="47" spans="1:78" s="76" customFormat="1" x14ac:dyDescent="0.3">
      <c r="A47" s="94">
        <v>14159200</v>
      </c>
      <c r="B47" s="76">
        <v>23773037</v>
      </c>
      <c r="C47" s="76" t="s">
        <v>5</v>
      </c>
      <c r="D47" s="76" t="s">
        <v>181</v>
      </c>
      <c r="F47" s="77"/>
      <c r="G47" s="16">
        <v>0.27</v>
      </c>
      <c r="H47" s="16" t="str">
        <f t="shared" si="271"/>
        <v>NS</v>
      </c>
      <c r="I47" s="16" t="str">
        <f t="shared" si="272"/>
        <v>G</v>
      </c>
      <c r="J47" s="16" t="str">
        <f t="shared" si="273"/>
        <v>G</v>
      </c>
      <c r="K47" s="16" t="str">
        <f t="shared" si="274"/>
        <v>G</v>
      </c>
      <c r="L47" s="28">
        <v>-0.18099999999999999</v>
      </c>
      <c r="M47" s="16" t="str">
        <f t="shared" si="275"/>
        <v>NS</v>
      </c>
      <c r="N47" s="16" t="str">
        <f t="shared" si="276"/>
        <v>VG</v>
      </c>
      <c r="O47" s="16" t="str">
        <f t="shared" si="277"/>
        <v>S</v>
      </c>
      <c r="P47" s="16" t="str">
        <f t="shared" si="278"/>
        <v>VG</v>
      </c>
      <c r="Q47" s="16">
        <v>0.81</v>
      </c>
      <c r="R47" s="16" t="str">
        <f t="shared" si="279"/>
        <v>NS</v>
      </c>
      <c r="S47" s="16" t="str">
        <f t="shared" si="280"/>
        <v>VG</v>
      </c>
      <c r="T47" s="16" t="str">
        <f t="shared" si="281"/>
        <v>VG</v>
      </c>
      <c r="U47" s="16" t="str">
        <f t="shared" si="282"/>
        <v>VG</v>
      </c>
      <c r="V47" s="16">
        <v>0.71</v>
      </c>
      <c r="W47" s="16" t="str">
        <f t="shared" si="283"/>
        <v>S</v>
      </c>
      <c r="X47" s="16" t="str">
        <f t="shared" si="284"/>
        <v>G</v>
      </c>
      <c r="Y47" s="16" t="str">
        <f t="shared" si="285"/>
        <v>G</v>
      </c>
      <c r="Z47" s="16" t="str">
        <f t="shared" si="286"/>
        <v>VG</v>
      </c>
      <c r="AA47" s="96">
        <v>0.75970108906368805</v>
      </c>
      <c r="AB47" s="96">
        <v>0.75063879960706603</v>
      </c>
      <c r="AC47" s="96">
        <v>18.415634885623501</v>
      </c>
      <c r="AD47" s="96">
        <v>15.2545356125226</v>
      </c>
      <c r="AE47" s="96">
        <v>0.49020292832286499</v>
      </c>
      <c r="AF47" s="96">
        <v>0.49936079180581799</v>
      </c>
      <c r="AG47" s="96">
        <v>0.86660761316030299</v>
      </c>
      <c r="AH47" s="96">
        <v>0.81789718318883897</v>
      </c>
      <c r="AI47" s="39" t="s">
        <v>75</v>
      </c>
      <c r="AJ47" s="39" t="s">
        <v>75</v>
      </c>
      <c r="AK47" s="39" t="s">
        <v>73</v>
      </c>
      <c r="AL47" s="39" t="s">
        <v>73</v>
      </c>
      <c r="AM47" s="39" t="s">
        <v>77</v>
      </c>
      <c r="AN47" s="39" t="s">
        <v>77</v>
      </c>
      <c r="AO47" s="39" t="s">
        <v>77</v>
      </c>
      <c r="AP47" s="39" t="s">
        <v>75</v>
      </c>
      <c r="AR47" s="97" t="s">
        <v>80</v>
      </c>
      <c r="AS47" s="96">
        <v>0.764077031229909</v>
      </c>
      <c r="AT47" s="96">
        <v>0.78185212897951994</v>
      </c>
      <c r="AU47" s="96">
        <v>11.7523691987757</v>
      </c>
      <c r="AV47" s="96">
        <v>11.2784086121226</v>
      </c>
      <c r="AW47" s="96">
        <v>0.48571902245031601</v>
      </c>
      <c r="AX47" s="96">
        <v>0.46706302681809397</v>
      </c>
      <c r="AY47" s="96">
        <v>0.80328492295590603</v>
      </c>
      <c r="AZ47" s="96">
        <v>0.81869273756447003</v>
      </c>
      <c r="BA47" s="39" t="s">
        <v>75</v>
      </c>
      <c r="BB47" s="39" t="s">
        <v>75</v>
      </c>
      <c r="BC47" s="39" t="s">
        <v>76</v>
      </c>
      <c r="BD47" s="39" t="s">
        <v>76</v>
      </c>
      <c r="BE47" s="39" t="s">
        <v>77</v>
      </c>
      <c r="BF47" s="39" t="s">
        <v>77</v>
      </c>
      <c r="BG47" s="39" t="s">
        <v>75</v>
      </c>
      <c r="BH47" s="39" t="s">
        <v>75</v>
      </c>
      <c r="BI47" s="76">
        <f t="shared" si="287"/>
        <v>1</v>
      </c>
      <c r="BJ47" s="76" t="s">
        <v>80</v>
      </c>
      <c r="BK47" s="96">
        <v>0.77280838950758401</v>
      </c>
      <c r="BL47" s="96">
        <v>0.79008821186110201</v>
      </c>
      <c r="BM47" s="96">
        <v>17.311852514792498</v>
      </c>
      <c r="BN47" s="96">
        <v>15.7081291725773</v>
      </c>
      <c r="BO47" s="96">
        <v>0.476646211033316</v>
      </c>
      <c r="BP47" s="96">
        <v>0.45816131235504698</v>
      </c>
      <c r="BQ47" s="96">
        <v>0.86857741991317705</v>
      </c>
      <c r="BR47" s="96">
        <v>0.86727983833181699</v>
      </c>
      <c r="BS47" s="76" t="s">
        <v>75</v>
      </c>
      <c r="BT47" s="76" t="s">
        <v>75</v>
      </c>
      <c r="BU47" s="76" t="s">
        <v>73</v>
      </c>
      <c r="BV47" s="76" t="s">
        <v>73</v>
      </c>
      <c r="BW47" s="76" t="s">
        <v>77</v>
      </c>
      <c r="BX47" s="76" t="s">
        <v>77</v>
      </c>
      <c r="BY47" s="76" t="s">
        <v>77</v>
      </c>
      <c r="BZ47" s="76" t="s">
        <v>77</v>
      </c>
    </row>
    <row r="48" spans="1:78" s="76" customFormat="1" x14ac:dyDescent="0.3">
      <c r="A48" s="94">
        <v>14159200</v>
      </c>
      <c r="B48" s="76">
        <v>23773037</v>
      </c>
      <c r="C48" s="76" t="s">
        <v>5</v>
      </c>
      <c r="D48" s="76" t="s">
        <v>182</v>
      </c>
      <c r="F48" s="77"/>
      <c r="G48" s="16">
        <v>0.39</v>
      </c>
      <c r="H48" s="16" t="str">
        <f t="shared" si="271"/>
        <v>NS</v>
      </c>
      <c r="I48" s="16" t="str">
        <f t="shared" si="272"/>
        <v>G</v>
      </c>
      <c r="J48" s="16" t="str">
        <f t="shared" si="273"/>
        <v>G</v>
      </c>
      <c r="K48" s="16" t="str">
        <f t="shared" si="274"/>
        <v>G</v>
      </c>
      <c r="L48" s="28">
        <v>-0.11899999999999999</v>
      </c>
      <c r="M48" s="16" t="str">
        <f t="shared" si="275"/>
        <v>S</v>
      </c>
      <c r="N48" s="16" t="str">
        <f t="shared" si="276"/>
        <v>VG</v>
      </c>
      <c r="O48" s="16" t="str">
        <f t="shared" si="277"/>
        <v>S</v>
      </c>
      <c r="P48" s="16" t="str">
        <f t="shared" si="278"/>
        <v>VG</v>
      </c>
      <c r="Q48" s="16">
        <v>0.76</v>
      </c>
      <c r="R48" s="16" t="str">
        <f t="shared" si="279"/>
        <v>NS</v>
      </c>
      <c r="S48" s="16" t="str">
        <f t="shared" si="280"/>
        <v>VG</v>
      </c>
      <c r="T48" s="16" t="str">
        <f t="shared" si="281"/>
        <v>VG</v>
      </c>
      <c r="U48" s="16" t="str">
        <f t="shared" si="282"/>
        <v>VG</v>
      </c>
      <c r="V48" s="16">
        <v>0.7</v>
      </c>
      <c r="W48" s="16" t="str">
        <f t="shared" si="283"/>
        <v>S</v>
      </c>
      <c r="X48" s="16" t="str">
        <f t="shared" si="284"/>
        <v>G</v>
      </c>
      <c r="Y48" s="16" t="str">
        <f t="shared" si="285"/>
        <v>G</v>
      </c>
      <c r="Z48" s="16" t="str">
        <f t="shared" si="286"/>
        <v>VG</v>
      </c>
      <c r="AA48" s="96">
        <v>0.75970108906368805</v>
      </c>
      <c r="AB48" s="96">
        <v>0.75063879960706603</v>
      </c>
      <c r="AC48" s="96">
        <v>18.415634885623501</v>
      </c>
      <c r="AD48" s="96">
        <v>15.2545356125226</v>
      </c>
      <c r="AE48" s="96">
        <v>0.49020292832286499</v>
      </c>
      <c r="AF48" s="96">
        <v>0.49936079180581799</v>
      </c>
      <c r="AG48" s="96">
        <v>0.86660761316030299</v>
      </c>
      <c r="AH48" s="96">
        <v>0.81789718318883897</v>
      </c>
      <c r="AI48" s="39" t="s">
        <v>75</v>
      </c>
      <c r="AJ48" s="39" t="s">
        <v>75</v>
      </c>
      <c r="AK48" s="39" t="s">
        <v>73</v>
      </c>
      <c r="AL48" s="39" t="s">
        <v>73</v>
      </c>
      <c r="AM48" s="39" t="s">
        <v>77</v>
      </c>
      <c r="AN48" s="39" t="s">
        <v>77</v>
      </c>
      <c r="AO48" s="39" t="s">
        <v>77</v>
      </c>
      <c r="AP48" s="39" t="s">
        <v>75</v>
      </c>
      <c r="AR48" s="97" t="s">
        <v>80</v>
      </c>
      <c r="AS48" s="96">
        <v>0.764077031229909</v>
      </c>
      <c r="AT48" s="96">
        <v>0.78185212897951994</v>
      </c>
      <c r="AU48" s="96">
        <v>11.7523691987757</v>
      </c>
      <c r="AV48" s="96">
        <v>11.2784086121226</v>
      </c>
      <c r="AW48" s="96">
        <v>0.48571902245031601</v>
      </c>
      <c r="AX48" s="96">
        <v>0.46706302681809397</v>
      </c>
      <c r="AY48" s="96">
        <v>0.80328492295590603</v>
      </c>
      <c r="AZ48" s="96">
        <v>0.81869273756447003</v>
      </c>
      <c r="BA48" s="39" t="s">
        <v>75</v>
      </c>
      <c r="BB48" s="39" t="s">
        <v>75</v>
      </c>
      <c r="BC48" s="39" t="s">
        <v>76</v>
      </c>
      <c r="BD48" s="39" t="s">
        <v>76</v>
      </c>
      <c r="BE48" s="39" t="s">
        <v>77</v>
      </c>
      <c r="BF48" s="39" t="s">
        <v>77</v>
      </c>
      <c r="BG48" s="39" t="s">
        <v>75</v>
      </c>
      <c r="BH48" s="39" t="s">
        <v>75</v>
      </c>
      <c r="BI48" s="76">
        <f t="shared" si="287"/>
        <v>1</v>
      </c>
      <c r="BJ48" s="76" t="s">
        <v>80</v>
      </c>
      <c r="BK48" s="96">
        <v>0.77280838950758401</v>
      </c>
      <c r="BL48" s="96">
        <v>0.79008821186110201</v>
      </c>
      <c r="BM48" s="96">
        <v>17.311852514792498</v>
      </c>
      <c r="BN48" s="96">
        <v>15.7081291725773</v>
      </c>
      <c r="BO48" s="96">
        <v>0.476646211033316</v>
      </c>
      <c r="BP48" s="96">
        <v>0.45816131235504698</v>
      </c>
      <c r="BQ48" s="96">
        <v>0.86857741991317705</v>
      </c>
      <c r="BR48" s="96">
        <v>0.86727983833181699</v>
      </c>
      <c r="BS48" s="76" t="s">
        <v>75</v>
      </c>
      <c r="BT48" s="76" t="s">
        <v>75</v>
      </c>
      <c r="BU48" s="76" t="s">
        <v>73</v>
      </c>
      <c r="BV48" s="76" t="s">
        <v>73</v>
      </c>
      <c r="BW48" s="76" t="s">
        <v>77</v>
      </c>
      <c r="BX48" s="76" t="s">
        <v>77</v>
      </c>
      <c r="BY48" s="76" t="s">
        <v>77</v>
      </c>
      <c r="BZ48" s="76" t="s">
        <v>77</v>
      </c>
    </row>
    <row r="49" spans="1:78" s="76" customFormat="1" x14ac:dyDescent="0.3">
      <c r="A49" s="94">
        <v>14159200</v>
      </c>
      <c r="B49" s="76">
        <v>23773037</v>
      </c>
      <c r="C49" s="76" t="s">
        <v>5</v>
      </c>
      <c r="D49" s="76" t="s">
        <v>183</v>
      </c>
      <c r="F49" s="77"/>
      <c r="G49" s="16">
        <v>0.28999999999999998</v>
      </c>
      <c r="H49" s="16" t="str">
        <f t="shared" si="271"/>
        <v>NS</v>
      </c>
      <c r="I49" s="16" t="str">
        <f t="shared" ref="I49:I56" si="288">AJ49</f>
        <v>G</v>
      </c>
      <c r="J49" s="16" t="str">
        <f t="shared" ref="J49:J56" si="289">BB49</f>
        <v>G</v>
      </c>
      <c r="K49" s="16" t="str">
        <f t="shared" ref="K49:K56" si="290">BT49</f>
        <v>G</v>
      </c>
      <c r="L49" s="28">
        <v>-0.22900000000000001</v>
      </c>
      <c r="M49" s="16" t="str">
        <f t="shared" si="275"/>
        <v>NS</v>
      </c>
      <c r="N49" s="16" t="str">
        <f t="shared" ref="N49:N56" si="291">AO49</f>
        <v>VG</v>
      </c>
      <c r="O49" s="16" t="str">
        <f t="shared" ref="O49:O56" si="292">BD49</f>
        <v>S</v>
      </c>
      <c r="P49" s="16" t="str">
        <f t="shared" ref="P49:P56" si="293">BY49</f>
        <v>VG</v>
      </c>
      <c r="Q49" s="16">
        <v>0.77</v>
      </c>
      <c r="R49" s="16" t="str">
        <f t="shared" si="279"/>
        <v>NS</v>
      </c>
      <c r="S49" s="16" t="str">
        <f t="shared" ref="S49:S56" si="294">AN49</f>
        <v>VG</v>
      </c>
      <c r="T49" s="16" t="str">
        <f t="shared" ref="T49:T56" si="295">BF49</f>
        <v>VG</v>
      </c>
      <c r="U49" s="16" t="str">
        <f t="shared" ref="U49:U56" si="296">BX49</f>
        <v>VG</v>
      </c>
      <c r="V49" s="16">
        <v>0.67</v>
      </c>
      <c r="W49" s="16" t="str">
        <f t="shared" si="283"/>
        <v>S</v>
      </c>
      <c r="X49" s="16" t="str">
        <f t="shared" ref="X49:X56" si="297">AP49</f>
        <v>G</v>
      </c>
      <c r="Y49" s="16" t="str">
        <f t="shared" ref="Y49:Y56" si="298">BH49</f>
        <v>G</v>
      </c>
      <c r="Z49" s="16" t="str">
        <f t="shared" ref="Z49:Z56" si="299">BZ49</f>
        <v>VG</v>
      </c>
      <c r="AA49" s="96">
        <v>0.75970108906368805</v>
      </c>
      <c r="AB49" s="96">
        <v>0.75063879960706603</v>
      </c>
      <c r="AC49" s="96">
        <v>18.415634885623501</v>
      </c>
      <c r="AD49" s="96">
        <v>15.2545356125226</v>
      </c>
      <c r="AE49" s="96">
        <v>0.49020292832286499</v>
      </c>
      <c r="AF49" s="96">
        <v>0.49936079180581799</v>
      </c>
      <c r="AG49" s="96">
        <v>0.86660761316030299</v>
      </c>
      <c r="AH49" s="96">
        <v>0.81789718318883897</v>
      </c>
      <c r="AI49" s="39" t="s">
        <v>75</v>
      </c>
      <c r="AJ49" s="39" t="s">
        <v>75</v>
      </c>
      <c r="AK49" s="39" t="s">
        <v>73</v>
      </c>
      <c r="AL49" s="39" t="s">
        <v>73</v>
      </c>
      <c r="AM49" s="39" t="s">
        <v>77</v>
      </c>
      <c r="AN49" s="39" t="s">
        <v>77</v>
      </c>
      <c r="AO49" s="39" t="s">
        <v>77</v>
      </c>
      <c r="AP49" s="39" t="s">
        <v>75</v>
      </c>
      <c r="AR49" s="97" t="s">
        <v>80</v>
      </c>
      <c r="AS49" s="96">
        <v>0.764077031229909</v>
      </c>
      <c r="AT49" s="96">
        <v>0.78185212897951994</v>
      </c>
      <c r="AU49" s="96">
        <v>11.7523691987757</v>
      </c>
      <c r="AV49" s="96">
        <v>11.2784086121226</v>
      </c>
      <c r="AW49" s="96">
        <v>0.48571902245031601</v>
      </c>
      <c r="AX49" s="96">
        <v>0.46706302681809397</v>
      </c>
      <c r="AY49" s="96">
        <v>0.80328492295590603</v>
      </c>
      <c r="AZ49" s="96">
        <v>0.81869273756447003</v>
      </c>
      <c r="BA49" s="39" t="s">
        <v>75</v>
      </c>
      <c r="BB49" s="39" t="s">
        <v>75</v>
      </c>
      <c r="BC49" s="39" t="s">
        <v>76</v>
      </c>
      <c r="BD49" s="39" t="s">
        <v>76</v>
      </c>
      <c r="BE49" s="39" t="s">
        <v>77</v>
      </c>
      <c r="BF49" s="39" t="s">
        <v>77</v>
      </c>
      <c r="BG49" s="39" t="s">
        <v>75</v>
      </c>
      <c r="BH49" s="39" t="s">
        <v>75</v>
      </c>
      <c r="BI49" s="76">
        <f t="shared" ref="BI49:BI56" si="300">IF(BJ49=AR49,1,0)</f>
        <v>1</v>
      </c>
      <c r="BJ49" s="76" t="s">
        <v>80</v>
      </c>
      <c r="BK49" s="96">
        <v>0.77280838950758401</v>
      </c>
      <c r="BL49" s="96">
        <v>0.79008821186110201</v>
      </c>
      <c r="BM49" s="96">
        <v>17.311852514792498</v>
      </c>
      <c r="BN49" s="96">
        <v>15.7081291725773</v>
      </c>
      <c r="BO49" s="96">
        <v>0.476646211033316</v>
      </c>
      <c r="BP49" s="96">
        <v>0.45816131235504698</v>
      </c>
      <c r="BQ49" s="96">
        <v>0.86857741991317705</v>
      </c>
      <c r="BR49" s="96">
        <v>0.86727983833181699</v>
      </c>
      <c r="BS49" s="76" t="s">
        <v>75</v>
      </c>
      <c r="BT49" s="76" t="s">
        <v>75</v>
      </c>
      <c r="BU49" s="76" t="s">
        <v>73</v>
      </c>
      <c r="BV49" s="76" t="s">
        <v>73</v>
      </c>
      <c r="BW49" s="76" t="s">
        <v>77</v>
      </c>
      <c r="BX49" s="76" t="s">
        <v>77</v>
      </c>
      <c r="BY49" s="76" t="s">
        <v>77</v>
      </c>
      <c r="BZ49" s="76" t="s">
        <v>77</v>
      </c>
    </row>
    <row r="50" spans="1:78" s="63" customFormat="1" x14ac:dyDescent="0.3">
      <c r="A50" s="62">
        <v>14159200</v>
      </c>
      <c r="B50" s="63">
        <v>23773037</v>
      </c>
      <c r="C50" s="63" t="s">
        <v>5</v>
      </c>
      <c r="D50" s="83" t="s">
        <v>184</v>
      </c>
      <c r="E50" s="83"/>
      <c r="F50" s="79"/>
      <c r="G50" s="64">
        <v>0.5</v>
      </c>
      <c r="H50" s="64" t="str">
        <f t="shared" si="271"/>
        <v>S</v>
      </c>
      <c r="I50" s="64" t="str">
        <f t="shared" si="288"/>
        <v>G</v>
      </c>
      <c r="J50" s="64" t="str">
        <f t="shared" si="289"/>
        <v>G</v>
      </c>
      <c r="K50" s="64" t="str">
        <f t="shared" si="290"/>
        <v>G</v>
      </c>
      <c r="L50" s="65">
        <v>-0.13100000000000001</v>
      </c>
      <c r="M50" s="64" t="str">
        <f t="shared" si="275"/>
        <v>S</v>
      </c>
      <c r="N50" s="64" t="str">
        <f t="shared" si="291"/>
        <v>VG</v>
      </c>
      <c r="O50" s="64" t="str">
        <f t="shared" si="292"/>
        <v>S</v>
      </c>
      <c r="P50" s="64" t="str">
        <f t="shared" si="293"/>
        <v>VG</v>
      </c>
      <c r="Q50" s="64">
        <v>0.69</v>
      </c>
      <c r="R50" s="64" t="str">
        <f t="shared" si="279"/>
        <v>S</v>
      </c>
      <c r="S50" s="64" t="str">
        <f t="shared" si="294"/>
        <v>VG</v>
      </c>
      <c r="T50" s="64" t="str">
        <f t="shared" si="295"/>
        <v>VG</v>
      </c>
      <c r="U50" s="64" t="str">
        <f t="shared" si="296"/>
        <v>VG</v>
      </c>
      <c r="V50" s="64">
        <v>0.64</v>
      </c>
      <c r="W50" s="64" t="str">
        <f t="shared" si="283"/>
        <v>S</v>
      </c>
      <c r="X50" s="64" t="str">
        <f t="shared" si="297"/>
        <v>G</v>
      </c>
      <c r="Y50" s="64" t="str">
        <f t="shared" si="298"/>
        <v>G</v>
      </c>
      <c r="Z50" s="64" t="str">
        <f t="shared" si="299"/>
        <v>VG</v>
      </c>
      <c r="AA50" s="66">
        <v>0.75970108906368805</v>
      </c>
      <c r="AB50" s="66">
        <v>0.75063879960706603</v>
      </c>
      <c r="AC50" s="66">
        <v>18.415634885623501</v>
      </c>
      <c r="AD50" s="66">
        <v>15.2545356125226</v>
      </c>
      <c r="AE50" s="66">
        <v>0.49020292832286499</v>
      </c>
      <c r="AF50" s="66">
        <v>0.49936079180581799</v>
      </c>
      <c r="AG50" s="66">
        <v>0.86660761316030299</v>
      </c>
      <c r="AH50" s="66">
        <v>0.81789718318883897</v>
      </c>
      <c r="AI50" s="67" t="s">
        <v>75</v>
      </c>
      <c r="AJ50" s="67" t="s">
        <v>75</v>
      </c>
      <c r="AK50" s="67" t="s">
        <v>73</v>
      </c>
      <c r="AL50" s="67" t="s">
        <v>73</v>
      </c>
      <c r="AM50" s="67" t="s">
        <v>77</v>
      </c>
      <c r="AN50" s="67" t="s">
        <v>77</v>
      </c>
      <c r="AO50" s="67" t="s">
        <v>77</v>
      </c>
      <c r="AP50" s="67" t="s">
        <v>75</v>
      </c>
      <c r="AR50" s="68" t="s">
        <v>80</v>
      </c>
      <c r="AS50" s="66">
        <v>0.764077031229909</v>
      </c>
      <c r="AT50" s="66">
        <v>0.78185212897951994</v>
      </c>
      <c r="AU50" s="66">
        <v>11.7523691987757</v>
      </c>
      <c r="AV50" s="66">
        <v>11.2784086121226</v>
      </c>
      <c r="AW50" s="66">
        <v>0.48571902245031601</v>
      </c>
      <c r="AX50" s="66">
        <v>0.46706302681809397</v>
      </c>
      <c r="AY50" s="66">
        <v>0.80328492295590603</v>
      </c>
      <c r="AZ50" s="66">
        <v>0.81869273756447003</v>
      </c>
      <c r="BA50" s="67" t="s">
        <v>75</v>
      </c>
      <c r="BB50" s="67" t="s">
        <v>75</v>
      </c>
      <c r="BC50" s="67" t="s">
        <v>76</v>
      </c>
      <c r="BD50" s="67" t="s">
        <v>76</v>
      </c>
      <c r="BE50" s="67" t="s">
        <v>77</v>
      </c>
      <c r="BF50" s="67" t="s">
        <v>77</v>
      </c>
      <c r="BG50" s="67" t="s">
        <v>75</v>
      </c>
      <c r="BH50" s="67" t="s">
        <v>75</v>
      </c>
      <c r="BI50" s="63">
        <f t="shared" si="300"/>
        <v>1</v>
      </c>
      <c r="BJ50" s="63" t="s">
        <v>80</v>
      </c>
      <c r="BK50" s="66">
        <v>0.77280838950758401</v>
      </c>
      <c r="BL50" s="66">
        <v>0.79008821186110201</v>
      </c>
      <c r="BM50" s="66">
        <v>17.311852514792498</v>
      </c>
      <c r="BN50" s="66">
        <v>15.7081291725773</v>
      </c>
      <c r="BO50" s="66">
        <v>0.476646211033316</v>
      </c>
      <c r="BP50" s="66">
        <v>0.45816131235504698</v>
      </c>
      <c r="BQ50" s="66">
        <v>0.86857741991317705</v>
      </c>
      <c r="BR50" s="66">
        <v>0.86727983833181699</v>
      </c>
      <c r="BS50" s="63" t="s">
        <v>75</v>
      </c>
      <c r="BT50" s="63" t="s">
        <v>75</v>
      </c>
      <c r="BU50" s="63" t="s">
        <v>73</v>
      </c>
      <c r="BV50" s="63" t="s">
        <v>73</v>
      </c>
      <c r="BW50" s="63" t="s">
        <v>77</v>
      </c>
      <c r="BX50" s="63" t="s">
        <v>77</v>
      </c>
      <c r="BY50" s="63" t="s">
        <v>77</v>
      </c>
      <c r="BZ50" s="63" t="s">
        <v>77</v>
      </c>
    </row>
    <row r="51" spans="1:78" s="63" customFormat="1" x14ac:dyDescent="0.3">
      <c r="A51" s="62">
        <v>14159200</v>
      </c>
      <c r="B51" s="63">
        <v>23773037</v>
      </c>
      <c r="C51" s="63" t="s">
        <v>5</v>
      </c>
      <c r="D51" s="83">
        <v>44183</v>
      </c>
      <c r="E51" s="83"/>
      <c r="F51" s="79"/>
      <c r="G51" s="64">
        <v>0.56000000000000005</v>
      </c>
      <c r="H51" s="64" t="str">
        <f t="shared" si="271"/>
        <v>S</v>
      </c>
      <c r="I51" s="64" t="str">
        <f t="shared" si="288"/>
        <v>G</v>
      </c>
      <c r="J51" s="64" t="str">
        <f t="shared" si="289"/>
        <v>G</v>
      </c>
      <c r="K51" s="64" t="str">
        <f t="shared" si="290"/>
        <v>G</v>
      </c>
      <c r="L51" s="65">
        <v>-7.0999999999999994E-2</v>
      </c>
      <c r="M51" s="64" t="str">
        <f t="shared" si="275"/>
        <v>G</v>
      </c>
      <c r="N51" s="64" t="str">
        <f t="shared" si="291"/>
        <v>VG</v>
      </c>
      <c r="O51" s="64" t="str">
        <f t="shared" si="292"/>
        <v>S</v>
      </c>
      <c r="P51" s="64" t="str">
        <f t="shared" si="293"/>
        <v>VG</v>
      </c>
      <c r="Q51" s="64">
        <v>0.66</v>
      </c>
      <c r="R51" s="64" t="str">
        <f t="shared" si="279"/>
        <v>S</v>
      </c>
      <c r="S51" s="64" t="str">
        <f t="shared" si="294"/>
        <v>VG</v>
      </c>
      <c r="T51" s="64" t="str">
        <f t="shared" si="295"/>
        <v>VG</v>
      </c>
      <c r="U51" s="64" t="str">
        <f t="shared" si="296"/>
        <v>VG</v>
      </c>
      <c r="V51" s="64">
        <v>0.62</v>
      </c>
      <c r="W51" s="64" t="str">
        <f t="shared" si="283"/>
        <v>S</v>
      </c>
      <c r="X51" s="64" t="str">
        <f t="shared" si="297"/>
        <v>G</v>
      </c>
      <c r="Y51" s="64" t="str">
        <f t="shared" si="298"/>
        <v>G</v>
      </c>
      <c r="Z51" s="64" t="str">
        <f t="shared" si="299"/>
        <v>VG</v>
      </c>
      <c r="AA51" s="66">
        <v>0.75970108906368805</v>
      </c>
      <c r="AB51" s="66">
        <v>0.75063879960706603</v>
      </c>
      <c r="AC51" s="66">
        <v>18.415634885623501</v>
      </c>
      <c r="AD51" s="66">
        <v>15.2545356125226</v>
      </c>
      <c r="AE51" s="66">
        <v>0.49020292832286499</v>
      </c>
      <c r="AF51" s="66">
        <v>0.49936079180581799</v>
      </c>
      <c r="AG51" s="66">
        <v>0.86660761316030299</v>
      </c>
      <c r="AH51" s="66">
        <v>0.81789718318883897</v>
      </c>
      <c r="AI51" s="67" t="s">
        <v>75</v>
      </c>
      <c r="AJ51" s="67" t="s">
        <v>75</v>
      </c>
      <c r="AK51" s="67" t="s">
        <v>73</v>
      </c>
      <c r="AL51" s="67" t="s">
        <v>73</v>
      </c>
      <c r="AM51" s="67" t="s">
        <v>77</v>
      </c>
      <c r="AN51" s="67" t="s">
        <v>77</v>
      </c>
      <c r="AO51" s="67" t="s">
        <v>77</v>
      </c>
      <c r="AP51" s="67" t="s">
        <v>75</v>
      </c>
      <c r="AR51" s="68" t="s">
        <v>80</v>
      </c>
      <c r="AS51" s="66">
        <v>0.764077031229909</v>
      </c>
      <c r="AT51" s="66">
        <v>0.78185212897951994</v>
      </c>
      <c r="AU51" s="66">
        <v>11.7523691987757</v>
      </c>
      <c r="AV51" s="66">
        <v>11.2784086121226</v>
      </c>
      <c r="AW51" s="66">
        <v>0.48571902245031601</v>
      </c>
      <c r="AX51" s="66">
        <v>0.46706302681809397</v>
      </c>
      <c r="AY51" s="66">
        <v>0.80328492295590603</v>
      </c>
      <c r="AZ51" s="66">
        <v>0.81869273756447003</v>
      </c>
      <c r="BA51" s="67" t="s">
        <v>75</v>
      </c>
      <c r="BB51" s="67" t="s">
        <v>75</v>
      </c>
      <c r="BC51" s="67" t="s">
        <v>76</v>
      </c>
      <c r="BD51" s="67" t="s">
        <v>76</v>
      </c>
      <c r="BE51" s="67" t="s">
        <v>77</v>
      </c>
      <c r="BF51" s="67" t="s">
        <v>77</v>
      </c>
      <c r="BG51" s="67" t="s">
        <v>75</v>
      </c>
      <c r="BH51" s="67" t="s">
        <v>75</v>
      </c>
      <c r="BI51" s="63">
        <f t="shared" si="300"/>
        <v>1</v>
      </c>
      <c r="BJ51" s="63" t="s">
        <v>80</v>
      </c>
      <c r="BK51" s="66">
        <v>0.77280838950758401</v>
      </c>
      <c r="BL51" s="66">
        <v>0.79008821186110201</v>
      </c>
      <c r="BM51" s="66">
        <v>17.311852514792498</v>
      </c>
      <c r="BN51" s="66">
        <v>15.7081291725773</v>
      </c>
      <c r="BO51" s="66">
        <v>0.476646211033316</v>
      </c>
      <c r="BP51" s="66">
        <v>0.45816131235504698</v>
      </c>
      <c r="BQ51" s="66">
        <v>0.86857741991317705</v>
      </c>
      <c r="BR51" s="66">
        <v>0.86727983833181699</v>
      </c>
      <c r="BS51" s="63" t="s">
        <v>75</v>
      </c>
      <c r="BT51" s="63" t="s">
        <v>75</v>
      </c>
      <c r="BU51" s="63" t="s">
        <v>73</v>
      </c>
      <c r="BV51" s="63" t="s">
        <v>73</v>
      </c>
      <c r="BW51" s="63" t="s">
        <v>77</v>
      </c>
      <c r="BX51" s="63" t="s">
        <v>77</v>
      </c>
      <c r="BY51" s="63" t="s">
        <v>77</v>
      </c>
      <c r="BZ51" s="63" t="s">
        <v>77</v>
      </c>
    </row>
    <row r="52" spans="1:78" s="63" customFormat="1" x14ac:dyDescent="0.3">
      <c r="A52" s="62">
        <v>14159200</v>
      </c>
      <c r="B52" s="63">
        <v>23773037</v>
      </c>
      <c r="C52" s="63" t="s">
        <v>5</v>
      </c>
      <c r="D52" s="83" t="s">
        <v>185</v>
      </c>
      <c r="E52" s="83"/>
      <c r="F52" s="79"/>
      <c r="G52" s="64">
        <v>0.56999999999999995</v>
      </c>
      <c r="H52" s="64" t="str">
        <f t="shared" si="271"/>
        <v>S</v>
      </c>
      <c r="I52" s="64" t="str">
        <f t="shared" si="288"/>
        <v>G</v>
      </c>
      <c r="J52" s="64" t="str">
        <f t="shared" si="289"/>
        <v>G</v>
      </c>
      <c r="K52" s="64" t="str">
        <f t="shared" si="290"/>
        <v>G</v>
      </c>
      <c r="L52" s="65">
        <v>-4.5999999999999999E-2</v>
      </c>
      <c r="M52" s="64" t="str">
        <f t="shared" si="275"/>
        <v>VG</v>
      </c>
      <c r="N52" s="64" t="str">
        <f t="shared" si="291"/>
        <v>VG</v>
      </c>
      <c r="O52" s="64" t="str">
        <f t="shared" si="292"/>
        <v>S</v>
      </c>
      <c r="P52" s="64" t="str">
        <f t="shared" si="293"/>
        <v>VG</v>
      </c>
      <c r="Q52" s="64">
        <v>0.65</v>
      </c>
      <c r="R52" s="64" t="str">
        <f t="shared" si="279"/>
        <v>S</v>
      </c>
      <c r="S52" s="64" t="str">
        <f t="shared" si="294"/>
        <v>VG</v>
      </c>
      <c r="T52" s="64" t="str">
        <f t="shared" si="295"/>
        <v>VG</v>
      </c>
      <c r="U52" s="64" t="str">
        <f t="shared" si="296"/>
        <v>VG</v>
      </c>
      <c r="V52" s="64">
        <v>0.61</v>
      </c>
      <c r="W52" s="64" t="str">
        <f t="shared" si="283"/>
        <v>S</v>
      </c>
      <c r="X52" s="64" t="str">
        <f t="shared" si="297"/>
        <v>G</v>
      </c>
      <c r="Y52" s="64" t="str">
        <f t="shared" si="298"/>
        <v>G</v>
      </c>
      <c r="Z52" s="64" t="str">
        <f t="shared" si="299"/>
        <v>VG</v>
      </c>
      <c r="AA52" s="66">
        <v>0.75970108906368805</v>
      </c>
      <c r="AB52" s="66">
        <v>0.75063879960706603</v>
      </c>
      <c r="AC52" s="66">
        <v>18.415634885623501</v>
      </c>
      <c r="AD52" s="66">
        <v>15.2545356125226</v>
      </c>
      <c r="AE52" s="66">
        <v>0.49020292832286499</v>
      </c>
      <c r="AF52" s="66">
        <v>0.49936079180581799</v>
      </c>
      <c r="AG52" s="66">
        <v>0.86660761316030299</v>
      </c>
      <c r="AH52" s="66">
        <v>0.81789718318883897</v>
      </c>
      <c r="AI52" s="67" t="s">
        <v>75</v>
      </c>
      <c r="AJ52" s="67" t="s">
        <v>75</v>
      </c>
      <c r="AK52" s="67" t="s">
        <v>73</v>
      </c>
      <c r="AL52" s="67" t="s">
        <v>73</v>
      </c>
      <c r="AM52" s="67" t="s">
        <v>77</v>
      </c>
      <c r="AN52" s="67" t="s">
        <v>77</v>
      </c>
      <c r="AO52" s="67" t="s">
        <v>77</v>
      </c>
      <c r="AP52" s="67" t="s">
        <v>75</v>
      </c>
      <c r="AR52" s="68" t="s">
        <v>80</v>
      </c>
      <c r="AS52" s="66">
        <v>0.764077031229909</v>
      </c>
      <c r="AT52" s="66">
        <v>0.78185212897951994</v>
      </c>
      <c r="AU52" s="66">
        <v>11.7523691987757</v>
      </c>
      <c r="AV52" s="66">
        <v>11.2784086121226</v>
      </c>
      <c r="AW52" s="66">
        <v>0.48571902245031601</v>
      </c>
      <c r="AX52" s="66">
        <v>0.46706302681809397</v>
      </c>
      <c r="AY52" s="66">
        <v>0.80328492295590603</v>
      </c>
      <c r="AZ52" s="66">
        <v>0.81869273756447003</v>
      </c>
      <c r="BA52" s="67" t="s">
        <v>75</v>
      </c>
      <c r="BB52" s="67" t="s">
        <v>75</v>
      </c>
      <c r="BC52" s="67" t="s">
        <v>76</v>
      </c>
      <c r="BD52" s="67" t="s">
        <v>76</v>
      </c>
      <c r="BE52" s="67" t="s">
        <v>77</v>
      </c>
      <c r="BF52" s="67" t="s">
        <v>77</v>
      </c>
      <c r="BG52" s="67" t="s">
        <v>75</v>
      </c>
      <c r="BH52" s="67" t="s">
        <v>75</v>
      </c>
      <c r="BI52" s="63">
        <f t="shared" si="300"/>
        <v>1</v>
      </c>
      <c r="BJ52" s="63" t="s">
        <v>80</v>
      </c>
      <c r="BK52" s="66">
        <v>0.77280838950758401</v>
      </c>
      <c r="BL52" s="66">
        <v>0.79008821186110201</v>
      </c>
      <c r="BM52" s="66">
        <v>17.311852514792498</v>
      </c>
      <c r="BN52" s="66">
        <v>15.7081291725773</v>
      </c>
      <c r="BO52" s="66">
        <v>0.476646211033316</v>
      </c>
      <c r="BP52" s="66">
        <v>0.45816131235504698</v>
      </c>
      <c r="BQ52" s="66">
        <v>0.86857741991317705</v>
      </c>
      <c r="BR52" s="66">
        <v>0.86727983833181699</v>
      </c>
      <c r="BS52" s="63" t="s">
        <v>75</v>
      </c>
      <c r="BT52" s="63" t="s">
        <v>75</v>
      </c>
      <c r="BU52" s="63" t="s">
        <v>73</v>
      </c>
      <c r="BV52" s="63" t="s">
        <v>73</v>
      </c>
      <c r="BW52" s="63" t="s">
        <v>77</v>
      </c>
      <c r="BX52" s="63" t="s">
        <v>77</v>
      </c>
      <c r="BY52" s="63" t="s">
        <v>77</v>
      </c>
      <c r="BZ52" s="63" t="s">
        <v>77</v>
      </c>
    </row>
    <row r="53" spans="1:78" s="47" customFormat="1" x14ac:dyDescent="0.3">
      <c r="A53" s="48">
        <v>14159200</v>
      </c>
      <c r="B53" s="47">
        <v>23773037</v>
      </c>
      <c r="C53" s="47" t="s">
        <v>5</v>
      </c>
      <c r="D53" s="93" t="s">
        <v>204</v>
      </c>
      <c r="E53" s="93"/>
      <c r="F53" s="100"/>
      <c r="G53" s="49">
        <v>0.57999999999999996</v>
      </c>
      <c r="H53" s="49" t="str">
        <f t="shared" ref="H53" si="301">IF(G53&gt;0.8,"VG",IF(G53&gt;0.7,"G",IF(G53&gt;0.45,"S","NS")))</f>
        <v>S</v>
      </c>
      <c r="I53" s="49" t="str">
        <f t="shared" si="288"/>
        <v>G</v>
      </c>
      <c r="J53" s="49" t="str">
        <f t="shared" si="289"/>
        <v>G</v>
      </c>
      <c r="K53" s="49" t="str">
        <f t="shared" si="290"/>
        <v>G</v>
      </c>
      <c r="L53" s="50">
        <v>0.318</v>
      </c>
      <c r="M53" s="49" t="str">
        <f t="shared" ref="M53" si="302">IF(ABS(L53)&lt;5%,"VG",IF(ABS(L53)&lt;10%,"G",IF(ABS(L53)&lt;15%,"S","NS")))</f>
        <v>NS</v>
      </c>
      <c r="N53" s="49" t="str">
        <f t="shared" si="291"/>
        <v>VG</v>
      </c>
      <c r="O53" s="49" t="str">
        <f t="shared" si="292"/>
        <v>S</v>
      </c>
      <c r="P53" s="49" t="str">
        <f t="shared" si="293"/>
        <v>VG</v>
      </c>
      <c r="Q53" s="49">
        <v>0.6</v>
      </c>
      <c r="R53" s="49" t="str">
        <f t="shared" ref="R53" si="303">IF(Q53&lt;=0.5,"VG",IF(Q53&lt;=0.6,"G",IF(Q53&lt;=0.7,"S","NS")))</f>
        <v>G</v>
      </c>
      <c r="S53" s="49" t="str">
        <f t="shared" si="294"/>
        <v>VG</v>
      </c>
      <c r="T53" s="49" t="str">
        <f t="shared" si="295"/>
        <v>VG</v>
      </c>
      <c r="U53" s="49" t="str">
        <f t="shared" si="296"/>
        <v>VG</v>
      </c>
      <c r="V53" s="49">
        <v>0.79</v>
      </c>
      <c r="W53" s="49" t="str">
        <f t="shared" ref="W53" si="304">IF(V53&gt;0.85,"VG",IF(V53&gt;0.75,"G",IF(V53&gt;0.6,"S","NS")))</f>
        <v>G</v>
      </c>
      <c r="X53" s="49" t="str">
        <f t="shared" si="297"/>
        <v>G</v>
      </c>
      <c r="Y53" s="49" t="str">
        <f t="shared" si="298"/>
        <v>G</v>
      </c>
      <c r="Z53" s="49" t="str">
        <f t="shared" si="299"/>
        <v>VG</v>
      </c>
      <c r="AA53" s="51">
        <v>0.75970108906368805</v>
      </c>
      <c r="AB53" s="51">
        <v>0.75063879960706603</v>
      </c>
      <c r="AC53" s="51">
        <v>18.415634885623501</v>
      </c>
      <c r="AD53" s="51">
        <v>15.2545356125226</v>
      </c>
      <c r="AE53" s="51">
        <v>0.49020292832286499</v>
      </c>
      <c r="AF53" s="51">
        <v>0.49936079180581799</v>
      </c>
      <c r="AG53" s="51">
        <v>0.86660761316030299</v>
      </c>
      <c r="AH53" s="51">
        <v>0.81789718318883897</v>
      </c>
      <c r="AI53" s="52" t="s">
        <v>75</v>
      </c>
      <c r="AJ53" s="52" t="s">
        <v>75</v>
      </c>
      <c r="AK53" s="52" t="s">
        <v>73</v>
      </c>
      <c r="AL53" s="52" t="s">
        <v>73</v>
      </c>
      <c r="AM53" s="52" t="s">
        <v>77</v>
      </c>
      <c r="AN53" s="52" t="s">
        <v>77</v>
      </c>
      <c r="AO53" s="52" t="s">
        <v>77</v>
      </c>
      <c r="AP53" s="52" t="s">
        <v>75</v>
      </c>
      <c r="AR53" s="53" t="s">
        <v>80</v>
      </c>
      <c r="AS53" s="51">
        <v>0.764077031229909</v>
      </c>
      <c r="AT53" s="51">
        <v>0.78185212897951994</v>
      </c>
      <c r="AU53" s="51">
        <v>11.7523691987757</v>
      </c>
      <c r="AV53" s="51">
        <v>11.2784086121226</v>
      </c>
      <c r="AW53" s="51">
        <v>0.48571902245031601</v>
      </c>
      <c r="AX53" s="51">
        <v>0.46706302681809397</v>
      </c>
      <c r="AY53" s="51">
        <v>0.80328492295590603</v>
      </c>
      <c r="AZ53" s="51">
        <v>0.81869273756447003</v>
      </c>
      <c r="BA53" s="52" t="s">
        <v>75</v>
      </c>
      <c r="BB53" s="52" t="s">
        <v>75</v>
      </c>
      <c r="BC53" s="52" t="s">
        <v>76</v>
      </c>
      <c r="BD53" s="52" t="s">
        <v>76</v>
      </c>
      <c r="BE53" s="52" t="s">
        <v>77</v>
      </c>
      <c r="BF53" s="52" t="s">
        <v>77</v>
      </c>
      <c r="BG53" s="52" t="s">
        <v>75</v>
      </c>
      <c r="BH53" s="52" t="s">
        <v>75</v>
      </c>
      <c r="BI53" s="47">
        <f t="shared" si="300"/>
        <v>1</v>
      </c>
      <c r="BJ53" s="47" t="s">
        <v>80</v>
      </c>
      <c r="BK53" s="51">
        <v>0.77280838950758401</v>
      </c>
      <c r="BL53" s="51">
        <v>0.79008821186110201</v>
      </c>
      <c r="BM53" s="51">
        <v>17.311852514792498</v>
      </c>
      <c r="BN53" s="51">
        <v>15.7081291725773</v>
      </c>
      <c r="BO53" s="51">
        <v>0.476646211033316</v>
      </c>
      <c r="BP53" s="51">
        <v>0.45816131235504698</v>
      </c>
      <c r="BQ53" s="51">
        <v>0.86857741991317705</v>
      </c>
      <c r="BR53" s="51">
        <v>0.86727983833181699</v>
      </c>
      <c r="BS53" s="47" t="s">
        <v>75</v>
      </c>
      <c r="BT53" s="47" t="s">
        <v>75</v>
      </c>
      <c r="BU53" s="47" t="s">
        <v>73</v>
      </c>
      <c r="BV53" s="47" t="s">
        <v>73</v>
      </c>
      <c r="BW53" s="47" t="s">
        <v>77</v>
      </c>
      <c r="BX53" s="47" t="s">
        <v>77</v>
      </c>
      <c r="BY53" s="47" t="s">
        <v>77</v>
      </c>
      <c r="BZ53" s="47" t="s">
        <v>77</v>
      </c>
    </row>
    <row r="54" spans="1:78" s="47" customFormat="1" x14ac:dyDescent="0.3">
      <c r="A54" s="48">
        <v>14159200</v>
      </c>
      <c r="B54" s="47">
        <v>23773037</v>
      </c>
      <c r="C54" s="47" t="s">
        <v>5</v>
      </c>
      <c r="D54" s="93" t="s">
        <v>205</v>
      </c>
      <c r="E54" s="93"/>
      <c r="F54" s="100"/>
      <c r="G54" s="49">
        <v>0.71</v>
      </c>
      <c r="H54" s="49" t="str">
        <f t="shared" ref="H54" si="305">IF(G54&gt;0.8,"VG",IF(G54&gt;0.7,"G",IF(G54&gt;0.45,"S","NS")))</f>
        <v>G</v>
      </c>
      <c r="I54" s="49" t="str">
        <f t="shared" si="288"/>
        <v>G</v>
      </c>
      <c r="J54" s="49" t="str">
        <f t="shared" si="289"/>
        <v>G</v>
      </c>
      <c r="K54" s="49" t="str">
        <f t="shared" si="290"/>
        <v>G</v>
      </c>
      <c r="L54" s="50">
        <v>0.20699999999999999</v>
      </c>
      <c r="M54" s="49" t="str">
        <f t="shared" ref="M54" si="306">IF(ABS(L54)&lt;5%,"VG",IF(ABS(L54)&lt;10%,"G",IF(ABS(L54)&lt;15%,"S","NS")))</f>
        <v>NS</v>
      </c>
      <c r="N54" s="49" t="str">
        <f t="shared" si="291"/>
        <v>VG</v>
      </c>
      <c r="O54" s="49" t="str">
        <f t="shared" si="292"/>
        <v>S</v>
      </c>
      <c r="P54" s="49" t="str">
        <f t="shared" si="293"/>
        <v>VG</v>
      </c>
      <c r="Q54" s="49">
        <v>0.52</v>
      </c>
      <c r="R54" s="49" t="str">
        <f t="shared" ref="R54" si="307">IF(Q54&lt;=0.5,"VG",IF(Q54&lt;=0.6,"G",IF(Q54&lt;=0.7,"S","NS")))</f>
        <v>G</v>
      </c>
      <c r="S54" s="49" t="str">
        <f t="shared" si="294"/>
        <v>VG</v>
      </c>
      <c r="T54" s="49" t="str">
        <f t="shared" si="295"/>
        <v>VG</v>
      </c>
      <c r="U54" s="49" t="str">
        <f t="shared" si="296"/>
        <v>VG</v>
      </c>
      <c r="V54" s="49">
        <v>0.81</v>
      </c>
      <c r="W54" s="49" t="str">
        <f t="shared" ref="W54" si="308">IF(V54&gt;0.85,"VG",IF(V54&gt;0.75,"G",IF(V54&gt;0.6,"S","NS")))</f>
        <v>G</v>
      </c>
      <c r="X54" s="49" t="str">
        <f t="shared" si="297"/>
        <v>G</v>
      </c>
      <c r="Y54" s="49" t="str">
        <f t="shared" si="298"/>
        <v>G</v>
      </c>
      <c r="Z54" s="49" t="str">
        <f t="shared" si="299"/>
        <v>VG</v>
      </c>
      <c r="AA54" s="51">
        <v>0.75970108906368805</v>
      </c>
      <c r="AB54" s="51">
        <v>0.75063879960706603</v>
      </c>
      <c r="AC54" s="51">
        <v>18.415634885623501</v>
      </c>
      <c r="AD54" s="51">
        <v>15.2545356125226</v>
      </c>
      <c r="AE54" s="51">
        <v>0.49020292832286499</v>
      </c>
      <c r="AF54" s="51">
        <v>0.49936079180581799</v>
      </c>
      <c r="AG54" s="51">
        <v>0.86660761316030299</v>
      </c>
      <c r="AH54" s="51">
        <v>0.81789718318883897</v>
      </c>
      <c r="AI54" s="52" t="s">
        <v>75</v>
      </c>
      <c r="AJ54" s="52" t="s">
        <v>75</v>
      </c>
      <c r="AK54" s="52" t="s">
        <v>73</v>
      </c>
      <c r="AL54" s="52" t="s">
        <v>73</v>
      </c>
      <c r="AM54" s="52" t="s">
        <v>77</v>
      </c>
      <c r="AN54" s="52" t="s">
        <v>77</v>
      </c>
      <c r="AO54" s="52" t="s">
        <v>77</v>
      </c>
      <c r="AP54" s="52" t="s">
        <v>75</v>
      </c>
      <c r="AR54" s="53" t="s">
        <v>80</v>
      </c>
      <c r="AS54" s="51">
        <v>0.764077031229909</v>
      </c>
      <c r="AT54" s="51">
        <v>0.78185212897951994</v>
      </c>
      <c r="AU54" s="51">
        <v>11.7523691987757</v>
      </c>
      <c r="AV54" s="51">
        <v>11.2784086121226</v>
      </c>
      <c r="AW54" s="51">
        <v>0.48571902245031601</v>
      </c>
      <c r="AX54" s="51">
        <v>0.46706302681809397</v>
      </c>
      <c r="AY54" s="51">
        <v>0.80328492295590603</v>
      </c>
      <c r="AZ54" s="51">
        <v>0.81869273756447003</v>
      </c>
      <c r="BA54" s="52" t="s">
        <v>75</v>
      </c>
      <c r="BB54" s="52" t="s">
        <v>75</v>
      </c>
      <c r="BC54" s="52" t="s">
        <v>76</v>
      </c>
      <c r="BD54" s="52" t="s">
        <v>76</v>
      </c>
      <c r="BE54" s="52" t="s">
        <v>77</v>
      </c>
      <c r="BF54" s="52" t="s">
        <v>77</v>
      </c>
      <c r="BG54" s="52" t="s">
        <v>75</v>
      </c>
      <c r="BH54" s="52" t="s">
        <v>75</v>
      </c>
      <c r="BI54" s="47">
        <f t="shared" si="300"/>
        <v>1</v>
      </c>
      <c r="BJ54" s="47" t="s">
        <v>80</v>
      </c>
      <c r="BK54" s="51">
        <v>0.77280838950758401</v>
      </c>
      <c r="BL54" s="51">
        <v>0.79008821186110201</v>
      </c>
      <c r="BM54" s="51">
        <v>17.311852514792498</v>
      </c>
      <c r="BN54" s="51">
        <v>15.7081291725773</v>
      </c>
      <c r="BO54" s="51">
        <v>0.476646211033316</v>
      </c>
      <c r="BP54" s="51">
        <v>0.45816131235504698</v>
      </c>
      <c r="BQ54" s="51">
        <v>0.86857741991317705</v>
      </c>
      <c r="BR54" s="51">
        <v>0.86727983833181699</v>
      </c>
      <c r="BS54" s="47" t="s">
        <v>75</v>
      </c>
      <c r="BT54" s="47" t="s">
        <v>75</v>
      </c>
      <c r="BU54" s="47" t="s">
        <v>73</v>
      </c>
      <c r="BV54" s="47" t="s">
        <v>73</v>
      </c>
      <c r="BW54" s="47" t="s">
        <v>77</v>
      </c>
      <c r="BX54" s="47" t="s">
        <v>77</v>
      </c>
      <c r="BY54" s="47" t="s">
        <v>77</v>
      </c>
      <c r="BZ54" s="47" t="s">
        <v>77</v>
      </c>
    </row>
    <row r="55" spans="1:78" s="63" customFormat="1" x14ac:dyDescent="0.3">
      <c r="A55" s="62">
        <v>14159200</v>
      </c>
      <c r="B55" s="63">
        <v>23773037</v>
      </c>
      <c r="C55" s="63" t="s">
        <v>5</v>
      </c>
      <c r="D55" s="83" t="s">
        <v>209</v>
      </c>
      <c r="E55" s="83"/>
      <c r="F55" s="79"/>
      <c r="G55" s="64">
        <v>0.84</v>
      </c>
      <c r="H55" s="64" t="str">
        <f t="shared" ref="H55" si="309">IF(G55&gt;0.8,"VG",IF(G55&gt;0.7,"G",IF(G55&gt;0.45,"S","NS")))</f>
        <v>VG</v>
      </c>
      <c r="I55" s="64" t="str">
        <f t="shared" si="288"/>
        <v>G</v>
      </c>
      <c r="J55" s="64" t="str">
        <f t="shared" si="289"/>
        <v>G</v>
      </c>
      <c r="K55" s="64" t="str">
        <f t="shared" si="290"/>
        <v>G</v>
      </c>
      <c r="L55" s="65">
        <v>-3.3000000000000002E-2</v>
      </c>
      <c r="M55" s="64" t="str">
        <f t="shared" ref="M55" si="310">IF(ABS(L55)&lt;5%,"VG",IF(ABS(L55)&lt;10%,"G",IF(ABS(L55)&lt;15%,"S","NS")))</f>
        <v>VG</v>
      </c>
      <c r="N55" s="64" t="str">
        <f t="shared" si="291"/>
        <v>VG</v>
      </c>
      <c r="O55" s="64" t="str">
        <f t="shared" si="292"/>
        <v>S</v>
      </c>
      <c r="P55" s="64" t="str">
        <f t="shared" si="293"/>
        <v>VG</v>
      </c>
      <c r="Q55" s="64">
        <v>0.4</v>
      </c>
      <c r="R55" s="64" t="str">
        <f t="shared" ref="R55" si="311">IF(Q55&lt;=0.5,"VG",IF(Q55&lt;=0.6,"G",IF(Q55&lt;=0.7,"S","NS")))</f>
        <v>VG</v>
      </c>
      <c r="S55" s="64" t="str">
        <f t="shared" si="294"/>
        <v>VG</v>
      </c>
      <c r="T55" s="64" t="str">
        <f t="shared" si="295"/>
        <v>VG</v>
      </c>
      <c r="U55" s="64" t="str">
        <f t="shared" si="296"/>
        <v>VG</v>
      </c>
      <c r="V55" s="64">
        <v>0.84599999999999997</v>
      </c>
      <c r="W55" s="64" t="str">
        <f t="shared" ref="W55" si="312">IF(V55&gt;0.85,"VG",IF(V55&gt;0.75,"G",IF(V55&gt;0.6,"S","NS")))</f>
        <v>G</v>
      </c>
      <c r="X55" s="64" t="str">
        <f t="shared" si="297"/>
        <v>G</v>
      </c>
      <c r="Y55" s="64" t="str">
        <f t="shared" si="298"/>
        <v>G</v>
      </c>
      <c r="Z55" s="64" t="str">
        <f t="shared" si="299"/>
        <v>VG</v>
      </c>
      <c r="AA55" s="66">
        <v>0.75970108906368805</v>
      </c>
      <c r="AB55" s="66">
        <v>0.75063879960706603</v>
      </c>
      <c r="AC55" s="66">
        <v>18.415634885623501</v>
      </c>
      <c r="AD55" s="66">
        <v>15.2545356125226</v>
      </c>
      <c r="AE55" s="66">
        <v>0.49020292832286499</v>
      </c>
      <c r="AF55" s="66">
        <v>0.49936079180581799</v>
      </c>
      <c r="AG55" s="66">
        <v>0.86660761316030299</v>
      </c>
      <c r="AH55" s="66">
        <v>0.81789718318883897</v>
      </c>
      <c r="AI55" s="67" t="s">
        <v>75</v>
      </c>
      <c r="AJ55" s="67" t="s">
        <v>75</v>
      </c>
      <c r="AK55" s="67" t="s">
        <v>73</v>
      </c>
      <c r="AL55" s="67" t="s">
        <v>73</v>
      </c>
      <c r="AM55" s="67" t="s">
        <v>77</v>
      </c>
      <c r="AN55" s="67" t="s">
        <v>77</v>
      </c>
      <c r="AO55" s="67" t="s">
        <v>77</v>
      </c>
      <c r="AP55" s="67" t="s">
        <v>75</v>
      </c>
      <c r="AR55" s="68" t="s">
        <v>80</v>
      </c>
      <c r="AS55" s="66">
        <v>0.764077031229909</v>
      </c>
      <c r="AT55" s="66">
        <v>0.78185212897951994</v>
      </c>
      <c r="AU55" s="66">
        <v>11.7523691987757</v>
      </c>
      <c r="AV55" s="66">
        <v>11.2784086121226</v>
      </c>
      <c r="AW55" s="66">
        <v>0.48571902245031601</v>
      </c>
      <c r="AX55" s="66">
        <v>0.46706302681809397</v>
      </c>
      <c r="AY55" s="66">
        <v>0.80328492295590603</v>
      </c>
      <c r="AZ55" s="66">
        <v>0.81869273756447003</v>
      </c>
      <c r="BA55" s="67" t="s">
        <v>75</v>
      </c>
      <c r="BB55" s="67" t="s">
        <v>75</v>
      </c>
      <c r="BC55" s="67" t="s">
        <v>76</v>
      </c>
      <c r="BD55" s="67" t="s">
        <v>76</v>
      </c>
      <c r="BE55" s="67" t="s">
        <v>77</v>
      </c>
      <c r="BF55" s="67" t="s">
        <v>77</v>
      </c>
      <c r="BG55" s="67" t="s">
        <v>75</v>
      </c>
      <c r="BH55" s="67" t="s">
        <v>75</v>
      </c>
      <c r="BI55" s="63">
        <f t="shared" si="300"/>
        <v>1</v>
      </c>
      <c r="BJ55" s="63" t="s">
        <v>80</v>
      </c>
      <c r="BK55" s="66">
        <v>0.77280838950758401</v>
      </c>
      <c r="BL55" s="66">
        <v>0.79008821186110201</v>
      </c>
      <c r="BM55" s="66">
        <v>17.311852514792498</v>
      </c>
      <c r="BN55" s="66">
        <v>15.7081291725773</v>
      </c>
      <c r="BO55" s="66">
        <v>0.476646211033316</v>
      </c>
      <c r="BP55" s="66">
        <v>0.45816131235504698</v>
      </c>
      <c r="BQ55" s="66">
        <v>0.86857741991317705</v>
      </c>
      <c r="BR55" s="66">
        <v>0.86727983833181699</v>
      </c>
      <c r="BS55" s="63" t="s">
        <v>75</v>
      </c>
      <c r="BT55" s="63" t="s">
        <v>75</v>
      </c>
      <c r="BU55" s="63" t="s">
        <v>73</v>
      </c>
      <c r="BV55" s="63" t="s">
        <v>73</v>
      </c>
      <c r="BW55" s="63" t="s">
        <v>77</v>
      </c>
      <c r="BX55" s="63" t="s">
        <v>77</v>
      </c>
      <c r="BY55" s="63" t="s">
        <v>77</v>
      </c>
      <c r="BZ55" s="63" t="s">
        <v>77</v>
      </c>
    </row>
    <row r="56" spans="1:78" s="63" customFormat="1" x14ac:dyDescent="0.3">
      <c r="A56" s="62">
        <v>14159200</v>
      </c>
      <c r="B56" s="63">
        <v>23773037</v>
      </c>
      <c r="C56" s="63" t="s">
        <v>5</v>
      </c>
      <c r="D56" s="83" t="s">
        <v>254</v>
      </c>
      <c r="E56" s="83"/>
      <c r="F56" s="79"/>
      <c r="G56" s="64">
        <v>0.84</v>
      </c>
      <c r="H56" s="64" t="str">
        <f t="shared" ref="H56" si="313">IF(G56&gt;0.8,"VG",IF(G56&gt;0.7,"G",IF(G56&gt;0.45,"S","NS")))</f>
        <v>VG</v>
      </c>
      <c r="I56" s="64" t="str">
        <f t="shared" si="288"/>
        <v>G</v>
      </c>
      <c r="J56" s="64" t="str">
        <f t="shared" si="289"/>
        <v>G</v>
      </c>
      <c r="K56" s="64" t="str">
        <f t="shared" si="290"/>
        <v>G</v>
      </c>
      <c r="L56" s="65">
        <v>-1E-3</v>
      </c>
      <c r="M56" s="64" t="str">
        <f t="shared" ref="M56" si="314">IF(ABS(L56)&lt;5%,"VG",IF(ABS(L56)&lt;10%,"G",IF(ABS(L56)&lt;15%,"S","NS")))</f>
        <v>VG</v>
      </c>
      <c r="N56" s="64" t="str">
        <f t="shared" si="291"/>
        <v>VG</v>
      </c>
      <c r="O56" s="64" t="str">
        <f t="shared" si="292"/>
        <v>S</v>
      </c>
      <c r="P56" s="64" t="str">
        <f t="shared" si="293"/>
        <v>VG</v>
      </c>
      <c r="Q56" s="64">
        <v>0.4</v>
      </c>
      <c r="R56" s="64" t="str">
        <f t="shared" ref="R56" si="315">IF(Q56&lt;=0.5,"VG",IF(Q56&lt;=0.6,"G",IF(Q56&lt;=0.7,"S","NS")))</f>
        <v>VG</v>
      </c>
      <c r="S56" s="64" t="str">
        <f t="shared" si="294"/>
        <v>VG</v>
      </c>
      <c r="T56" s="64" t="str">
        <f t="shared" si="295"/>
        <v>VG</v>
      </c>
      <c r="U56" s="64" t="str">
        <f t="shared" si="296"/>
        <v>VG</v>
      </c>
      <c r="V56" s="64">
        <v>0.84199999999999997</v>
      </c>
      <c r="W56" s="64" t="str">
        <f t="shared" ref="W56" si="316">IF(V56&gt;0.85,"VG",IF(V56&gt;0.75,"G",IF(V56&gt;0.6,"S","NS")))</f>
        <v>G</v>
      </c>
      <c r="X56" s="64" t="str">
        <f t="shared" si="297"/>
        <v>G</v>
      </c>
      <c r="Y56" s="64" t="str">
        <f t="shared" si="298"/>
        <v>G</v>
      </c>
      <c r="Z56" s="64" t="str">
        <f t="shared" si="299"/>
        <v>VG</v>
      </c>
      <c r="AA56" s="66">
        <v>0.75970108906368805</v>
      </c>
      <c r="AB56" s="66">
        <v>0.75063879960706603</v>
      </c>
      <c r="AC56" s="66">
        <v>18.415634885623501</v>
      </c>
      <c r="AD56" s="66">
        <v>15.2545356125226</v>
      </c>
      <c r="AE56" s="66">
        <v>0.49020292832286499</v>
      </c>
      <c r="AF56" s="66">
        <v>0.49936079180581799</v>
      </c>
      <c r="AG56" s="66">
        <v>0.86660761316030299</v>
      </c>
      <c r="AH56" s="66">
        <v>0.81789718318883897</v>
      </c>
      <c r="AI56" s="67" t="s">
        <v>75</v>
      </c>
      <c r="AJ56" s="67" t="s">
        <v>75</v>
      </c>
      <c r="AK56" s="67" t="s">
        <v>73</v>
      </c>
      <c r="AL56" s="67" t="s">
        <v>73</v>
      </c>
      <c r="AM56" s="67" t="s">
        <v>77</v>
      </c>
      <c r="AN56" s="67" t="s">
        <v>77</v>
      </c>
      <c r="AO56" s="67" t="s">
        <v>77</v>
      </c>
      <c r="AP56" s="67" t="s">
        <v>75</v>
      </c>
      <c r="AR56" s="68" t="s">
        <v>80</v>
      </c>
      <c r="AS56" s="66">
        <v>0.764077031229909</v>
      </c>
      <c r="AT56" s="66">
        <v>0.78185212897951994</v>
      </c>
      <c r="AU56" s="66">
        <v>11.7523691987757</v>
      </c>
      <c r="AV56" s="66">
        <v>11.2784086121226</v>
      </c>
      <c r="AW56" s="66">
        <v>0.48571902245031601</v>
      </c>
      <c r="AX56" s="66">
        <v>0.46706302681809397</v>
      </c>
      <c r="AY56" s="66">
        <v>0.80328492295590603</v>
      </c>
      <c r="AZ56" s="66">
        <v>0.81869273756447003</v>
      </c>
      <c r="BA56" s="67" t="s">
        <v>75</v>
      </c>
      <c r="BB56" s="67" t="s">
        <v>75</v>
      </c>
      <c r="BC56" s="67" t="s">
        <v>76</v>
      </c>
      <c r="BD56" s="67" t="s">
        <v>76</v>
      </c>
      <c r="BE56" s="67" t="s">
        <v>77</v>
      </c>
      <c r="BF56" s="67" t="s">
        <v>77</v>
      </c>
      <c r="BG56" s="67" t="s">
        <v>75</v>
      </c>
      <c r="BH56" s="67" t="s">
        <v>75</v>
      </c>
      <c r="BI56" s="63">
        <f t="shared" si="300"/>
        <v>1</v>
      </c>
      <c r="BJ56" s="63" t="s">
        <v>80</v>
      </c>
      <c r="BK56" s="66">
        <v>0.77280838950758401</v>
      </c>
      <c r="BL56" s="66">
        <v>0.79008821186110201</v>
      </c>
      <c r="BM56" s="66">
        <v>17.311852514792498</v>
      </c>
      <c r="BN56" s="66">
        <v>15.7081291725773</v>
      </c>
      <c r="BO56" s="66">
        <v>0.476646211033316</v>
      </c>
      <c r="BP56" s="66">
        <v>0.45816131235504698</v>
      </c>
      <c r="BQ56" s="66">
        <v>0.86857741991317705</v>
      </c>
      <c r="BR56" s="66">
        <v>0.86727983833181699</v>
      </c>
      <c r="BS56" s="63" t="s">
        <v>75</v>
      </c>
      <c r="BT56" s="63" t="s">
        <v>75</v>
      </c>
      <c r="BU56" s="63" t="s">
        <v>73</v>
      </c>
      <c r="BV56" s="63" t="s">
        <v>73</v>
      </c>
      <c r="BW56" s="63" t="s">
        <v>77</v>
      </c>
      <c r="BX56" s="63" t="s">
        <v>77</v>
      </c>
      <c r="BY56" s="63" t="s">
        <v>77</v>
      </c>
      <c r="BZ56" s="63" t="s">
        <v>77</v>
      </c>
    </row>
    <row r="57" spans="1:78" s="30" customFormat="1" x14ac:dyDescent="0.3">
      <c r="A57" s="114">
        <v>14159200</v>
      </c>
      <c r="B57" s="30">
        <v>23773037</v>
      </c>
      <c r="C57" s="30" t="s">
        <v>5</v>
      </c>
      <c r="D57" s="115" t="s">
        <v>301</v>
      </c>
      <c r="E57" s="115"/>
      <c r="F57" s="116"/>
      <c r="G57" s="24">
        <v>0.55000000000000004</v>
      </c>
      <c r="H57" s="24" t="str">
        <f t="shared" ref="H57" si="317">IF(G57&gt;0.8,"VG",IF(G57&gt;0.7,"G",IF(G57&gt;0.45,"S","NS")))</f>
        <v>S</v>
      </c>
      <c r="I57" s="24" t="str">
        <f t="shared" ref="I57" si="318">AJ57</f>
        <v>G</v>
      </c>
      <c r="J57" s="24" t="str">
        <f t="shared" ref="J57" si="319">BB57</f>
        <v>G</v>
      </c>
      <c r="K57" s="24" t="str">
        <f t="shared" ref="K57" si="320">BT57</f>
        <v>G</v>
      </c>
      <c r="L57" s="25">
        <v>-0.20200000000000001</v>
      </c>
      <c r="M57" s="24" t="str">
        <f t="shared" ref="M57" si="321">IF(ABS(L57)&lt;5%,"VG",IF(ABS(L57)&lt;10%,"G",IF(ABS(L57)&lt;15%,"S","NS")))</f>
        <v>NS</v>
      </c>
      <c r="N57" s="24" t="str">
        <f t="shared" ref="N57" si="322">AO57</f>
        <v>VG</v>
      </c>
      <c r="O57" s="24" t="str">
        <f t="shared" ref="O57" si="323">BD57</f>
        <v>S</v>
      </c>
      <c r="P57" s="24" t="str">
        <f t="shared" ref="P57" si="324">BY57</f>
        <v>VG</v>
      </c>
      <c r="Q57" s="24">
        <v>0.62</v>
      </c>
      <c r="R57" s="24" t="str">
        <f t="shared" ref="R57" si="325">IF(Q57&lt;=0.5,"VG",IF(Q57&lt;=0.6,"G",IF(Q57&lt;=0.7,"S","NS")))</f>
        <v>S</v>
      </c>
      <c r="S57" s="24" t="str">
        <f t="shared" ref="S57" si="326">AN57</f>
        <v>VG</v>
      </c>
      <c r="T57" s="24" t="str">
        <f t="shared" ref="T57" si="327">BF57</f>
        <v>VG</v>
      </c>
      <c r="U57" s="24" t="str">
        <f t="shared" ref="U57" si="328">BX57</f>
        <v>VG</v>
      </c>
      <c r="V57" s="24">
        <v>0.78500000000000003</v>
      </c>
      <c r="W57" s="24" t="str">
        <f t="shared" ref="W57" si="329">IF(V57&gt;0.85,"VG",IF(V57&gt;0.75,"G",IF(V57&gt;0.6,"S","NS")))</f>
        <v>G</v>
      </c>
      <c r="X57" s="24" t="str">
        <f t="shared" ref="X57" si="330">AP57</f>
        <v>G</v>
      </c>
      <c r="Y57" s="24" t="str">
        <f t="shared" ref="Y57" si="331">BH57</f>
        <v>G</v>
      </c>
      <c r="Z57" s="24" t="str">
        <f t="shared" ref="Z57" si="332">BZ57</f>
        <v>VG</v>
      </c>
      <c r="AA57" s="33">
        <v>0.75970108906368805</v>
      </c>
      <c r="AB57" s="33">
        <v>0.75063879960706603</v>
      </c>
      <c r="AC57" s="33">
        <v>18.415634885623501</v>
      </c>
      <c r="AD57" s="33">
        <v>15.2545356125226</v>
      </c>
      <c r="AE57" s="33">
        <v>0.49020292832286499</v>
      </c>
      <c r="AF57" s="33">
        <v>0.49936079180581799</v>
      </c>
      <c r="AG57" s="33">
        <v>0.86660761316030299</v>
      </c>
      <c r="AH57" s="33">
        <v>0.81789718318883897</v>
      </c>
      <c r="AI57" s="36" t="s">
        <v>75</v>
      </c>
      <c r="AJ57" s="36" t="s">
        <v>75</v>
      </c>
      <c r="AK57" s="36" t="s">
        <v>73</v>
      </c>
      <c r="AL57" s="36" t="s">
        <v>73</v>
      </c>
      <c r="AM57" s="36" t="s">
        <v>77</v>
      </c>
      <c r="AN57" s="36" t="s">
        <v>77</v>
      </c>
      <c r="AO57" s="36" t="s">
        <v>77</v>
      </c>
      <c r="AP57" s="36" t="s">
        <v>75</v>
      </c>
      <c r="AR57" s="117" t="s">
        <v>80</v>
      </c>
      <c r="AS57" s="33">
        <v>0.764077031229909</v>
      </c>
      <c r="AT57" s="33">
        <v>0.78185212897951994</v>
      </c>
      <c r="AU57" s="33">
        <v>11.7523691987757</v>
      </c>
      <c r="AV57" s="33">
        <v>11.2784086121226</v>
      </c>
      <c r="AW57" s="33">
        <v>0.48571902245031601</v>
      </c>
      <c r="AX57" s="33">
        <v>0.46706302681809397</v>
      </c>
      <c r="AY57" s="33">
        <v>0.80328492295590603</v>
      </c>
      <c r="AZ57" s="33">
        <v>0.81869273756447003</v>
      </c>
      <c r="BA57" s="36" t="s">
        <v>75</v>
      </c>
      <c r="BB57" s="36" t="s">
        <v>75</v>
      </c>
      <c r="BC57" s="36" t="s">
        <v>76</v>
      </c>
      <c r="BD57" s="36" t="s">
        <v>76</v>
      </c>
      <c r="BE57" s="36" t="s">
        <v>77</v>
      </c>
      <c r="BF57" s="36" t="s">
        <v>77</v>
      </c>
      <c r="BG57" s="36" t="s">
        <v>75</v>
      </c>
      <c r="BH57" s="36" t="s">
        <v>75</v>
      </c>
      <c r="BI57" s="30">
        <f t="shared" ref="BI57" si="333">IF(BJ57=AR57,1,0)</f>
        <v>1</v>
      </c>
      <c r="BJ57" s="30" t="s">
        <v>80</v>
      </c>
      <c r="BK57" s="33">
        <v>0.77280838950758401</v>
      </c>
      <c r="BL57" s="33">
        <v>0.79008821186110201</v>
      </c>
      <c r="BM57" s="33">
        <v>17.311852514792498</v>
      </c>
      <c r="BN57" s="33">
        <v>15.7081291725773</v>
      </c>
      <c r="BO57" s="33">
        <v>0.476646211033316</v>
      </c>
      <c r="BP57" s="33">
        <v>0.45816131235504698</v>
      </c>
      <c r="BQ57" s="33">
        <v>0.86857741991317705</v>
      </c>
      <c r="BR57" s="33">
        <v>0.86727983833181699</v>
      </c>
      <c r="BS57" s="30" t="s">
        <v>75</v>
      </c>
      <c r="BT57" s="30" t="s">
        <v>75</v>
      </c>
      <c r="BU57" s="30" t="s">
        <v>73</v>
      </c>
      <c r="BV57" s="30" t="s">
        <v>73</v>
      </c>
      <c r="BW57" s="30" t="s">
        <v>77</v>
      </c>
      <c r="BX57" s="30" t="s">
        <v>77</v>
      </c>
      <c r="BY57" s="30" t="s">
        <v>77</v>
      </c>
      <c r="BZ57" s="30" t="s">
        <v>77</v>
      </c>
    </row>
    <row r="58" spans="1:78" s="63" customFormat="1" x14ac:dyDescent="0.3">
      <c r="A58" s="62">
        <v>14159200</v>
      </c>
      <c r="B58" s="63">
        <v>23773037</v>
      </c>
      <c r="C58" s="63" t="s">
        <v>5</v>
      </c>
      <c r="D58" s="83" t="s">
        <v>301</v>
      </c>
      <c r="E58" s="83" t="s">
        <v>307</v>
      </c>
      <c r="F58" s="79"/>
      <c r="G58" s="64">
        <v>0.66</v>
      </c>
      <c r="H58" s="64" t="str">
        <f t="shared" ref="H58" si="334">IF(G58&gt;0.8,"VG",IF(G58&gt;0.7,"G",IF(G58&gt;0.45,"S","NS")))</f>
        <v>S</v>
      </c>
      <c r="I58" s="64" t="str">
        <f t="shared" ref="I58" si="335">AJ58</f>
        <v>G</v>
      </c>
      <c r="J58" s="64" t="str">
        <f t="shared" ref="J58" si="336">BB58</f>
        <v>G</v>
      </c>
      <c r="K58" s="64" t="str">
        <f t="shared" ref="K58" si="337">BT58</f>
        <v>G</v>
      </c>
      <c r="L58" s="65">
        <v>-0.1192</v>
      </c>
      <c r="M58" s="64" t="str">
        <f t="shared" ref="M58" si="338">IF(ABS(L58)&lt;5%,"VG",IF(ABS(L58)&lt;10%,"G",IF(ABS(L58)&lt;15%,"S","NS")))</f>
        <v>S</v>
      </c>
      <c r="N58" s="64" t="str">
        <f t="shared" ref="N58" si="339">AO58</f>
        <v>VG</v>
      </c>
      <c r="O58" s="64" t="str">
        <f t="shared" ref="O58" si="340">BD58</f>
        <v>S</v>
      </c>
      <c r="P58" s="64" t="str">
        <f t="shared" ref="P58" si="341">BY58</f>
        <v>VG</v>
      </c>
      <c r="Q58" s="64">
        <v>0.56999999999999995</v>
      </c>
      <c r="R58" s="64" t="str">
        <f t="shared" ref="R58" si="342">IF(Q58&lt;=0.5,"VG",IF(Q58&lt;=0.6,"G",IF(Q58&lt;=0.7,"S","NS")))</f>
        <v>G</v>
      </c>
      <c r="S58" s="64" t="str">
        <f t="shared" ref="S58" si="343">AN58</f>
        <v>VG</v>
      </c>
      <c r="T58" s="64" t="str">
        <f t="shared" ref="T58" si="344">BF58</f>
        <v>VG</v>
      </c>
      <c r="U58" s="64" t="str">
        <f t="shared" ref="U58" si="345">BX58</f>
        <v>VG</v>
      </c>
      <c r="V58" s="64">
        <v>0.78500000000000003</v>
      </c>
      <c r="W58" s="64" t="str">
        <f t="shared" ref="W58" si="346">IF(V58&gt;0.85,"VG",IF(V58&gt;0.75,"G",IF(V58&gt;0.6,"S","NS")))</f>
        <v>G</v>
      </c>
      <c r="X58" s="64" t="str">
        <f t="shared" ref="X58" si="347">AP58</f>
        <v>G</v>
      </c>
      <c r="Y58" s="64" t="str">
        <f t="shared" ref="Y58" si="348">BH58</f>
        <v>G</v>
      </c>
      <c r="Z58" s="64" t="str">
        <f t="shared" ref="Z58" si="349">BZ58</f>
        <v>VG</v>
      </c>
      <c r="AA58" s="66">
        <v>0.75970108906368805</v>
      </c>
      <c r="AB58" s="66">
        <v>0.75063879960706603</v>
      </c>
      <c r="AC58" s="66">
        <v>18.415634885623501</v>
      </c>
      <c r="AD58" s="66">
        <v>15.2545356125226</v>
      </c>
      <c r="AE58" s="66">
        <v>0.49020292832286499</v>
      </c>
      <c r="AF58" s="66">
        <v>0.49936079180581799</v>
      </c>
      <c r="AG58" s="66">
        <v>0.86660761316030299</v>
      </c>
      <c r="AH58" s="66">
        <v>0.81789718318883897</v>
      </c>
      <c r="AI58" s="67" t="s">
        <v>75</v>
      </c>
      <c r="AJ58" s="67" t="s">
        <v>75</v>
      </c>
      <c r="AK58" s="67" t="s">
        <v>73</v>
      </c>
      <c r="AL58" s="67" t="s">
        <v>73</v>
      </c>
      <c r="AM58" s="67" t="s">
        <v>77</v>
      </c>
      <c r="AN58" s="67" t="s">
        <v>77</v>
      </c>
      <c r="AO58" s="67" t="s">
        <v>77</v>
      </c>
      <c r="AP58" s="67" t="s">
        <v>75</v>
      </c>
      <c r="AR58" s="68" t="s">
        <v>80</v>
      </c>
      <c r="AS58" s="66">
        <v>0.764077031229909</v>
      </c>
      <c r="AT58" s="66">
        <v>0.78185212897951994</v>
      </c>
      <c r="AU58" s="66">
        <v>11.7523691987757</v>
      </c>
      <c r="AV58" s="66">
        <v>11.2784086121226</v>
      </c>
      <c r="AW58" s="66">
        <v>0.48571902245031601</v>
      </c>
      <c r="AX58" s="66">
        <v>0.46706302681809397</v>
      </c>
      <c r="AY58" s="66">
        <v>0.80328492295590603</v>
      </c>
      <c r="AZ58" s="66">
        <v>0.81869273756447003</v>
      </c>
      <c r="BA58" s="67" t="s">
        <v>75</v>
      </c>
      <c r="BB58" s="67" t="s">
        <v>75</v>
      </c>
      <c r="BC58" s="67" t="s">
        <v>76</v>
      </c>
      <c r="BD58" s="67" t="s">
        <v>76</v>
      </c>
      <c r="BE58" s="67" t="s">
        <v>77</v>
      </c>
      <c r="BF58" s="67" t="s">
        <v>77</v>
      </c>
      <c r="BG58" s="67" t="s">
        <v>75</v>
      </c>
      <c r="BH58" s="67" t="s">
        <v>75</v>
      </c>
      <c r="BI58" s="63">
        <f t="shared" ref="BI58" si="350">IF(BJ58=AR58,1,0)</f>
        <v>1</v>
      </c>
      <c r="BJ58" s="63" t="s">
        <v>80</v>
      </c>
      <c r="BK58" s="66">
        <v>0.77280838950758401</v>
      </c>
      <c r="BL58" s="66">
        <v>0.79008821186110201</v>
      </c>
      <c r="BM58" s="66">
        <v>17.311852514792498</v>
      </c>
      <c r="BN58" s="66">
        <v>15.7081291725773</v>
      </c>
      <c r="BO58" s="66">
        <v>0.476646211033316</v>
      </c>
      <c r="BP58" s="66">
        <v>0.45816131235504698</v>
      </c>
      <c r="BQ58" s="66">
        <v>0.86857741991317705</v>
      </c>
      <c r="BR58" s="66">
        <v>0.86727983833181699</v>
      </c>
      <c r="BS58" s="63" t="s">
        <v>75</v>
      </c>
      <c r="BT58" s="63" t="s">
        <v>75</v>
      </c>
      <c r="BU58" s="63" t="s">
        <v>73</v>
      </c>
      <c r="BV58" s="63" t="s">
        <v>73</v>
      </c>
      <c r="BW58" s="63" t="s">
        <v>77</v>
      </c>
      <c r="BX58" s="63" t="s">
        <v>77</v>
      </c>
      <c r="BY58" s="63" t="s">
        <v>77</v>
      </c>
      <c r="BZ58" s="63" t="s">
        <v>77</v>
      </c>
    </row>
    <row r="59" spans="1:78" s="63" customFormat="1" x14ac:dyDescent="0.3">
      <c r="A59" s="62">
        <v>14159200</v>
      </c>
      <c r="B59" s="63">
        <v>23773037</v>
      </c>
      <c r="C59" s="63" t="s">
        <v>5</v>
      </c>
      <c r="D59" s="83" t="s">
        <v>321</v>
      </c>
      <c r="E59" s="83" t="s">
        <v>324</v>
      </c>
      <c r="F59" s="79"/>
      <c r="G59" s="64">
        <v>0.66</v>
      </c>
      <c r="H59" s="64" t="str">
        <f t="shared" ref="H59" si="351">IF(G59&gt;0.8,"VG",IF(G59&gt;0.7,"G",IF(G59&gt;0.45,"S","NS")))</f>
        <v>S</v>
      </c>
      <c r="I59" s="64" t="str">
        <f t="shared" ref="I59" si="352">AJ59</f>
        <v>G</v>
      </c>
      <c r="J59" s="64" t="str">
        <f t="shared" ref="J59" si="353">BB59</f>
        <v>G</v>
      </c>
      <c r="K59" s="64" t="str">
        <f t="shared" ref="K59" si="354">BT59</f>
        <v>G</v>
      </c>
      <c r="L59" s="65">
        <v>-0.1192</v>
      </c>
      <c r="M59" s="64" t="str">
        <f t="shared" ref="M59" si="355">IF(ABS(L59)&lt;5%,"VG",IF(ABS(L59)&lt;10%,"G",IF(ABS(L59)&lt;15%,"S","NS")))</f>
        <v>S</v>
      </c>
      <c r="N59" s="64" t="str">
        <f t="shared" ref="N59" si="356">AO59</f>
        <v>VG</v>
      </c>
      <c r="O59" s="64" t="str">
        <f t="shared" ref="O59" si="357">BD59</f>
        <v>S</v>
      </c>
      <c r="P59" s="64" t="str">
        <f t="shared" ref="P59" si="358">BY59</f>
        <v>VG</v>
      </c>
      <c r="Q59" s="64">
        <v>0.56999999999999995</v>
      </c>
      <c r="R59" s="64" t="str">
        <f t="shared" ref="R59" si="359">IF(Q59&lt;=0.5,"VG",IF(Q59&lt;=0.6,"G",IF(Q59&lt;=0.7,"S","NS")))</f>
        <v>G</v>
      </c>
      <c r="S59" s="64" t="str">
        <f t="shared" ref="S59" si="360">AN59</f>
        <v>VG</v>
      </c>
      <c r="T59" s="64" t="str">
        <f t="shared" ref="T59" si="361">BF59</f>
        <v>VG</v>
      </c>
      <c r="U59" s="64" t="str">
        <f t="shared" ref="U59" si="362">BX59</f>
        <v>VG</v>
      </c>
      <c r="V59" s="64">
        <v>0.78500000000000003</v>
      </c>
      <c r="W59" s="64" t="str">
        <f t="shared" ref="W59" si="363">IF(V59&gt;0.85,"VG",IF(V59&gt;0.75,"G",IF(V59&gt;0.6,"S","NS")))</f>
        <v>G</v>
      </c>
      <c r="X59" s="64" t="str">
        <f t="shared" ref="X59" si="364">AP59</f>
        <v>G</v>
      </c>
      <c r="Y59" s="64" t="str">
        <f t="shared" ref="Y59" si="365">BH59</f>
        <v>G</v>
      </c>
      <c r="Z59" s="64" t="str">
        <f t="shared" ref="Z59" si="366">BZ59</f>
        <v>VG</v>
      </c>
      <c r="AA59" s="66">
        <v>0.75970108906368805</v>
      </c>
      <c r="AB59" s="66">
        <v>0.75063879960706603</v>
      </c>
      <c r="AC59" s="66">
        <v>18.415634885623501</v>
      </c>
      <c r="AD59" s="66">
        <v>15.2545356125226</v>
      </c>
      <c r="AE59" s="66">
        <v>0.49020292832286499</v>
      </c>
      <c r="AF59" s="66">
        <v>0.49936079180581799</v>
      </c>
      <c r="AG59" s="66">
        <v>0.86660761316030299</v>
      </c>
      <c r="AH59" s="66">
        <v>0.81789718318883897</v>
      </c>
      <c r="AI59" s="67" t="s">
        <v>75</v>
      </c>
      <c r="AJ59" s="67" t="s">
        <v>75</v>
      </c>
      <c r="AK59" s="67" t="s">
        <v>73</v>
      </c>
      <c r="AL59" s="67" t="s">
        <v>73</v>
      </c>
      <c r="AM59" s="67" t="s">
        <v>77</v>
      </c>
      <c r="AN59" s="67" t="s">
        <v>77</v>
      </c>
      <c r="AO59" s="67" t="s">
        <v>77</v>
      </c>
      <c r="AP59" s="67" t="s">
        <v>75</v>
      </c>
      <c r="AR59" s="68" t="s">
        <v>80</v>
      </c>
      <c r="AS59" s="66">
        <v>0.764077031229909</v>
      </c>
      <c r="AT59" s="66">
        <v>0.78185212897951994</v>
      </c>
      <c r="AU59" s="66">
        <v>11.7523691987757</v>
      </c>
      <c r="AV59" s="66">
        <v>11.2784086121226</v>
      </c>
      <c r="AW59" s="66">
        <v>0.48571902245031601</v>
      </c>
      <c r="AX59" s="66">
        <v>0.46706302681809397</v>
      </c>
      <c r="AY59" s="66">
        <v>0.80328492295590603</v>
      </c>
      <c r="AZ59" s="66">
        <v>0.81869273756447003</v>
      </c>
      <c r="BA59" s="67" t="s">
        <v>75</v>
      </c>
      <c r="BB59" s="67" t="s">
        <v>75</v>
      </c>
      <c r="BC59" s="67" t="s">
        <v>76</v>
      </c>
      <c r="BD59" s="67" t="s">
        <v>76</v>
      </c>
      <c r="BE59" s="67" t="s">
        <v>77</v>
      </c>
      <c r="BF59" s="67" t="s">
        <v>77</v>
      </c>
      <c r="BG59" s="67" t="s">
        <v>75</v>
      </c>
      <c r="BH59" s="67" t="s">
        <v>75</v>
      </c>
      <c r="BI59" s="63">
        <f t="shared" ref="BI59" si="367">IF(BJ59=AR59,1,0)</f>
        <v>1</v>
      </c>
      <c r="BJ59" s="63" t="s">
        <v>80</v>
      </c>
      <c r="BK59" s="66">
        <v>0.77280838950758401</v>
      </c>
      <c r="BL59" s="66">
        <v>0.79008821186110201</v>
      </c>
      <c r="BM59" s="66">
        <v>17.311852514792498</v>
      </c>
      <c r="BN59" s="66">
        <v>15.7081291725773</v>
      </c>
      <c r="BO59" s="66">
        <v>0.476646211033316</v>
      </c>
      <c r="BP59" s="66">
        <v>0.45816131235504698</v>
      </c>
      <c r="BQ59" s="66">
        <v>0.86857741991317705</v>
      </c>
      <c r="BR59" s="66">
        <v>0.86727983833181699</v>
      </c>
      <c r="BS59" s="63" t="s">
        <v>75</v>
      </c>
      <c r="BT59" s="63" t="s">
        <v>75</v>
      </c>
      <c r="BU59" s="63" t="s">
        <v>73</v>
      </c>
      <c r="BV59" s="63" t="s">
        <v>73</v>
      </c>
      <c r="BW59" s="63" t="s">
        <v>77</v>
      </c>
      <c r="BX59" s="63" t="s">
        <v>77</v>
      </c>
      <c r="BY59" s="63" t="s">
        <v>77</v>
      </c>
      <c r="BZ59" s="63" t="s">
        <v>77</v>
      </c>
    </row>
    <row r="60" spans="1:78" s="47" customFormat="1" x14ac:dyDescent="0.3">
      <c r="A60" s="48">
        <v>14159200</v>
      </c>
      <c r="B60" s="47">
        <v>23773037</v>
      </c>
      <c r="C60" s="47" t="s">
        <v>5</v>
      </c>
      <c r="D60" s="93" t="s">
        <v>321</v>
      </c>
      <c r="E60" s="93" t="s">
        <v>323</v>
      </c>
      <c r="F60" s="100"/>
      <c r="G60" s="49">
        <v>0.55000000000000004</v>
      </c>
      <c r="H60" s="49" t="str">
        <f t="shared" ref="H60" si="368">IF(G60&gt;0.8,"VG",IF(G60&gt;0.7,"G",IF(G60&gt;0.45,"S","NS")))</f>
        <v>S</v>
      </c>
      <c r="I60" s="49" t="str">
        <f t="shared" ref="I60" si="369">AJ60</f>
        <v>G</v>
      </c>
      <c r="J60" s="49" t="str">
        <f t="shared" ref="J60" si="370">BB60</f>
        <v>G</v>
      </c>
      <c r="K60" s="49" t="str">
        <f t="shared" ref="K60" si="371">BT60</f>
        <v>G</v>
      </c>
      <c r="L60" s="50">
        <v>-0.245</v>
      </c>
      <c r="M60" s="49" t="str">
        <f t="shared" ref="M60" si="372">IF(ABS(L60)&lt;5%,"VG",IF(ABS(L60)&lt;10%,"G",IF(ABS(L60)&lt;15%,"S","NS")))</f>
        <v>NS</v>
      </c>
      <c r="N60" s="49" t="str">
        <f t="shared" ref="N60" si="373">AO60</f>
        <v>VG</v>
      </c>
      <c r="O60" s="49" t="str">
        <f t="shared" ref="O60" si="374">BD60</f>
        <v>S</v>
      </c>
      <c r="P60" s="49" t="str">
        <f t="shared" ref="P60" si="375">BY60</f>
        <v>VG</v>
      </c>
      <c r="Q60" s="49">
        <v>0.6</v>
      </c>
      <c r="R60" s="49" t="str">
        <f t="shared" ref="R60" si="376">IF(Q60&lt;=0.5,"VG",IF(Q60&lt;=0.6,"G",IF(Q60&lt;=0.7,"S","NS")))</f>
        <v>G</v>
      </c>
      <c r="S60" s="49" t="str">
        <f t="shared" ref="S60" si="377">AN60</f>
        <v>VG</v>
      </c>
      <c r="T60" s="49" t="str">
        <f t="shared" ref="T60" si="378">BF60</f>
        <v>VG</v>
      </c>
      <c r="U60" s="49" t="str">
        <f t="shared" ref="U60" si="379">BX60</f>
        <v>VG</v>
      </c>
      <c r="V60" s="49">
        <v>0.80400000000000005</v>
      </c>
      <c r="W60" s="49" t="str">
        <f t="shared" ref="W60" si="380">IF(V60&gt;0.85,"VG",IF(V60&gt;0.75,"G",IF(V60&gt;0.6,"S","NS")))</f>
        <v>G</v>
      </c>
      <c r="X60" s="49" t="str">
        <f t="shared" ref="X60" si="381">AP60</f>
        <v>G</v>
      </c>
      <c r="Y60" s="49" t="str">
        <f t="shared" ref="Y60" si="382">BH60</f>
        <v>G</v>
      </c>
      <c r="Z60" s="49" t="str">
        <f t="shared" ref="Z60" si="383">BZ60</f>
        <v>VG</v>
      </c>
      <c r="AA60" s="51">
        <v>0.75970108906368805</v>
      </c>
      <c r="AB60" s="51">
        <v>0.75063879960706603</v>
      </c>
      <c r="AC60" s="51">
        <v>18.415634885623501</v>
      </c>
      <c r="AD60" s="51">
        <v>15.2545356125226</v>
      </c>
      <c r="AE60" s="51">
        <v>0.49020292832286499</v>
      </c>
      <c r="AF60" s="51">
        <v>0.49936079180581799</v>
      </c>
      <c r="AG60" s="51">
        <v>0.86660761316030299</v>
      </c>
      <c r="AH60" s="51">
        <v>0.81789718318883897</v>
      </c>
      <c r="AI60" s="52" t="s">
        <v>75</v>
      </c>
      <c r="AJ60" s="52" t="s">
        <v>75</v>
      </c>
      <c r="AK60" s="52" t="s">
        <v>73</v>
      </c>
      <c r="AL60" s="52" t="s">
        <v>73</v>
      </c>
      <c r="AM60" s="52" t="s">
        <v>77</v>
      </c>
      <c r="AN60" s="52" t="s">
        <v>77</v>
      </c>
      <c r="AO60" s="52" t="s">
        <v>77</v>
      </c>
      <c r="AP60" s="52" t="s">
        <v>75</v>
      </c>
      <c r="AR60" s="53" t="s">
        <v>80</v>
      </c>
      <c r="AS60" s="51">
        <v>0.764077031229909</v>
      </c>
      <c r="AT60" s="51">
        <v>0.78185212897951994</v>
      </c>
      <c r="AU60" s="51">
        <v>11.7523691987757</v>
      </c>
      <c r="AV60" s="51">
        <v>11.2784086121226</v>
      </c>
      <c r="AW60" s="51">
        <v>0.48571902245031601</v>
      </c>
      <c r="AX60" s="51">
        <v>0.46706302681809397</v>
      </c>
      <c r="AY60" s="51">
        <v>0.80328492295590603</v>
      </c>
      <c r="AZ60" s="51">
        <v>0.81869273756447003</v>
      </c>
      <c r="BA60" s="52" t="s">
        <v>75</v>
      </c>
      <c r="BB60" s="52" t="s">
        <v>75</v>
      </c>
      <c r="BC60" s="52" t="s">
        <v>76</v>
      </c>
      <c r="BD60" s="52" t="s">
        <v>76</v>
      </c>
      <c r="BE60" s="52" t="s">
        <v>77</v>
      </c>
      <c r="BF60" s="52" t="s">
        <v>77</v>
      </c>
      <c r="BG60" s="52" t="s">
        <v>75</v>
      </c>
      <c r="BH60" s="52" t="s">
        <v>75</v>
      </c>
      <c r="BI60" s="47">
        <f t="shared" ref="BI60" si="384">IF(BJ60=AR60,1,0)</f>
        <v>1</v>
      </c>
      <c r="BJ60" s="47" t="s">
        <v>80</v>
      </c>
      <c r="BK60" s="51">
        <v>0.77280838950758401</v>
      </c>
      <c r="BL60" s="51">
        <v>0.79008821186110201</v>
      </c>
      <c r="BM60" s="51">
        <v>17.311852514792498</v>
      </c>
      <c r="BN60" s="51">
        <v>15.7081291725773</v>
      </c>
      <c r="BO60" s="51">
        <v>0.476646211033316</v>
      </c>
      <c r="BP60" s="51">
        <v>0.45816131235504698</v>
      </c>
      <c r="BQ60" s="51">
        <v>0.86857741991317705</v>
      </c>
      <c r="BR60" s="51">
        <v>0.86727983833181699</v>
      </c>
      <c r="BS60" s="47" t="s">
        <v>75</v>
      </c>
      <c r="BT60" s="47" t="s">
        <v>75</v>
      </c>
      <c r="BU60" s="47" t="s">
        <v>73</v>
      </c>
      <c r="BV60" s="47" t="s">
        <v>73</v>
      </c>
      <c r="BW60" s="47" t="s">
        <v>77</v>
      </c>
      <c r="BX60" s="47" t="s">
        <v>77</v>
      </c>
      <c r="BY60" s="47" t="s">
        <v>77</v>
      </c>
      <c r="BZ60" s="47" t="s">
        <v>77</v>
      </c>
    </row>
    <row r="61" spans="1:78" s="47" customFormat="1" x14ac:dyDescent="0.3">
      <c r="A61" s="48">
        <v>14159200</v>
      </c>
      <c r="B61" s="47">
        <v>23773037</v>
      </c>
      <c r="C61" s="47" t="s">
        <v>5</v>
      </c>
      <c r="D61" s="93" t="s">
        <v>326</v>
      </c>
      <c r="E61" s="93" t="s">
        <v>323</v>
      </c>
      <c r="F61" s="100"/>
      <c r="G61" s="49">
        <v>0.62</v>
      </c>
      <c r="H61" s="49" t="str">
        <f t="shared" ref="H61" si="385">IF(G61&gt;0.8,"VG",IF(G61&gt;0.7,"G",IF(G61&gt;0.45,"S","NS")))</f>
        <v>S</v>
      </c>
      <c r="I61" s="49" t="str">
        <f t="shared" ref="I61" si="386">AJ61</f>
        <v>G</v>
      </c>
      <c r="J61" s="49" t="str">
        <f t="shared" ref="J61" si="387">BB61</f>
        <v>G</v>
      </c>
      <c r="K61" s="49" t="str">
        <f t="shared" ref="K61" si="388">BT61</f>
        <v>G</v>
      </c>
      <c r="L61" s="50">
        <v>-0.18029999999999999</v>
      </c>
      <c r="M61" s="49" t="str">
        <f t="shared" ref="M61" si="389">IF(ABS(L61)&lt;5%,"VG",IF(ABS(L61)&lt;10%,"G",IF(ABS(L61)&lt;15%,"S","NS")))</f>
        <v>NS</v>
      </c>
      <c r="N61" s="49" t="str">
        <f t="shared" ref="N61" si="390">AO61</f>
        <v>VG</v>
      </c>
      <c r="O61" s="49" t="str">
        <f t="shared" ref="O61" si="391">BD61</f>
        <v>S</v>
      </c>
      <c r="P61" s="49" t="str">
        <f t="shared" ref="P61" si="392">BY61</f>
        <v>VG</v>
      </c>
      <c r="Q61" s="49">
        <v>0.57999999999999996</v>
      </c>
      <c r="R61" s="49" t="str">
        <f t="shared" ref="R61" si="393">IF(Q61&lt;=0.5,"VG",IF(Q61&lt;=0.6,"G",IF(Q61&lt;=0.7,"S","NS")))</f>
        <v>G</v>
      </c>
      <c r="S61" s="49" t="str">
        <f t="shared" ref="S61" si="394">AN61</f>
        <v>VG</v>
      </c>
      <c r="T61" s="49" t="str">
        <f t="shared" ref="T61" si="395">BF61</f>
        <v>VG</v>
      </c>
      <c r="U61" s="49" t="str">
        <f t="shared" ref="U61" si="396">BX61</f>
        <v>VG</v>
      </c>
      <c r="V61" s="49">
        <v>0.82</v>
      </c>
      <c r="W61" s="49" t="str">
        <f t="shared" ref="W61" si="397">IF(V61&gt;0.85,"VG",IF(V61&gt;0.75,"G",IF(V61&gt;0.6,"S","NS")))</f>
        <v>G</v>
      </c>
      <c r="X61" s="49" t="str">
        <f t="shared" ref="X61" si="398">AP61</f>
        <v>G</v>
      </c>
      <c r="Y61" s="49" t="str">
        <f t="shared" ref="Y61" si="399">BH61</f>
        <v>G</v>
      </c>
      <c r="Z61" s="49" t="str">
        <f t="shared" ref="Z61" si="400">BZ61</f>
        <v>VG</v>
      </c>
      <c r="AA61" s="51">
        <v>0.75970108906368805</v>
      </c>
      <c r="AB61" s="51">
        <v>0.75063879960706603</v>
      </c>
      <c r="AC61" s="51">
        <v>18.415634885623501</v>
      </c>
      <c r="AD61" s="51">
        <v>15.2545356125226</v>
      </c>
      <c r="AE61" s="51">
        <v>0.49020292832286499</v>
      </c>
      <c r="AF61" s="51">
        <v>0.49936079180581799</v>
      </c>
      <c r="AG61" s="51">
        <v>0.86660761316030299</v>
      </c>
      <c r="AH61" s="51">
        <v>0.81789718318883897</v>
      </c>
      <c r="AI61" s="52" t="s">
        <v>75</v>
      </c>
      <c r="AJ61" s="52" t="s">
        <v>75</v>
      </c>
      <c r="AK61" s="52" t="s">
        <v>73</v>
      </c>
      <c r="AL61" s="52" t="s">
        <v>73</v>
      </c>
      <c r="AM61" s="52" t="s">
        <v>77</v>
      </c>
      <c r="AN61" s="52" t="s">
        <v>77</v>
      </c>
      <c r="AO61" s="52" t="s">
        <v>77</v>
      </c>
      <c r="AP61" s="52" t="s">
        <v>75</v>
      </c>
      <c r="AR61" s="53" t="s">
        <v>80</v>
      </c>
      <c r="AS61" s="51">
        <v>0.764077031229909</v>
      </c>
      <c r="AT61" s="51">
        <v>0.78185212897951994</v>
      </c>
      <c r="AU61" s="51">
        <v>11.7523691987757</v>
      </c>
      <c r="AV61" s="51">
        <v>11.2784086121226</v>
      </c>
      <c r="AW61" s="51">
        <v>0.48571902245031601</v>
      </c>
      <c r="AX61" s="51">
        <v>0.46706302681809397</v>
      </c>
      <c r="AY61" s="51">
        <v>0.80328492295590603</v>
      </c>
      <c r="AZ61" s="51">
        <v>0.81869273756447003</v>
      </c>
      <c r="BA61" s="52" t="s">
        <v>75</v>
      </c>
      <c r="BB61" s="52" t="s">
        <v>75</v>
      </c>
      <c r="BC61" s="52" t="s">
        <v>76</v>
      </c>
      <c r="BD61" s="52" t="s">
        <v>76</v>
      </c>
      <c r="BE61" s="52" t="s">
        <v>77</v>
      </c>
      <c r="BF61" s="52" t="s">
        <v>77</v>
      </c>
      <c r="BG61" s="52" t="s">
        <v>75</v>
      </c>
      <c r="BH61" s="52" t="s">
        <v>75</v>
      </c>
      <c r="BI61" s="47">
        <f t="shared" ref="BI61" si="401">IF(BJ61=AR61,1,0)</f>
        <v>1</v>
      </c>
      <c r="BJ61" s="47" t="s">
        <v>80</v>
      </c>
      <c r="BK61" s="51">
        <v>0.77280838950758401</v>
      </c>
      <c r="BL61" s="51">
        <v>0.79008821186110201</v>
      </c>
      <c r="BM61" s="51">
        <v>17.311852514792498</v>
      </c>
      <c r="BN61" s="51">
        <v>15.7081291725773</v>
      </c>
      <c r="BO61" s="51">
        <v>0.476646211033316</v>
      </c>
      <c r="BP61" s="51">
        <v>0.45816131235504698</v>
      </c>
      <c r="BQ61" s="51">
        <v>0.86857741991317705</v>
      </c>
      <c r="BR61" s="51">
        <v>0.86727983833181699</v>
      </c>
      <c r="BS61" s="47" t="s">
        <v>75</v>
      </c>
      <c r="BT61" s="47" t="s">
        <v>75</v>
      </c>
      <c r="BU61" s="47" t="s">
        <v>73</v>
      </c>
      <c r="BV61" s="47" t="s">
        <v>73</v>
      </c>
      <c r="BW61" s="47" t="s">
        <v>77</v>
      </c>
      <c r="BX61" s="47" t="s">
        <v>77</v>
      </c>
      <c r="BY61" s="47" t="s">
        <v>77</v>
      </c>
      <c r="BZ61" s="47" t="s">
        <v>77</v>
      </c>
    </row>
    <row r="62" spans="1:78" s="63" customFormat="1" x14ac:dyDescent="0.3">
      <c r="A62" s="62">
        <v>14159200</v>
      </c>
      <c r="B62" s="63">
        <v>23773037</v>
      </c>
      <c r="C62" s="63" t="s">
        <v>5</v>
      </c>
      <c r="D62" s="83" t="s">
        <v>336</v>
      </c>
      <c r="E62" s="83" t="s">
        <v>338</v>
      </c>
      <c r="F62" s="79"/>
      <c r="G62" s="64">
        <v>0.84</v>
      </c>
      <c r="H62" s="64" t="str">
        <f t="shared" ref="H62" si="402">IF(G62&gt;0.8,"VG",IF(G62&gt;0.7,"G",IF(G62&gt;0.45,"S","NS")))</f>
        <v>VG</v>
      </c>
      <c r="I62" s="64" t="str">
        <f t="shared" ref="I62" si="403">AJ62</f>
        <v>G</v>
      </c>
      <c r="J62" s="64" t="str">
        <f t="shared" ref="J62" si="404">BB62</f>
        <v>G</v>
      </c>
      <c r="K62" s="64" t="str">
        <f t="shared" ref="K62" si="405">BT62</f>
        <v>G</v>
      </c>
      <c r="L62" s="65">
        <v>9.9000000000000008E-3</v>
      </c>
      <c r="M62" s="64" t="str">
        <f t="shared" ref="M62" si="406">IF(ABS(L62)&lt;5%,"VG",IF(ABS(L62)&lt;10%,"G",IF(ABS(L62)&lt;15%,"S","NS")))</f>
        <v>VG</v>
      </c>
      <c r="N62" s="64" t="str">
        <f t="shared" ref="N62" si="407">AO62</f>
        <v>VG</v>
      </c>
      <c r="O62" s="64" t="str">
        <f t="shared" ref="O62" si="408">BD62</f>
        <v>S</v>
      </c>
      <c r="P62" s="64" t="str">
        <f t="shared" ref="P62" si="409">BY62</f>
        <v>VG</v>
      </c>
      <c r="Q62" s="64">
        <v>0.4</v>
      </c>
      <c r="R62" s="64" t="str">
        <f t="shared" ref="R62" si="410">IF(Q62&lt;=0.5,"VG",IF(Q62&lt;=0.6,"G",IF(Q62&lt;=0.7,"S","NS")))</f>
        <v>VG</v>
      </c>
      <c r="S62" s="64" t="str">
        <f t="shared" ref="S62" si="411">AN62</f>
        <v>VG</v>
      </c>
      <c r="T62" s="64" t="str">
        <f t="shared" ref="T62" si="412">BF62</f>
        <v>VG</v>
      </c>
      <c r="U62" s="64" t="str">
        <f t="shared" ref="U62" si="413">BX62</f>
        <v>VG</v>
      </c>
      <c r="V62" s="64">
        <v>0.8417</v>
      </c>
      <c r="W62" s="64" t="str">
        <f t="shared" ref="W62" si="414">IF(V62&gt;0.85,"VG",IF(V62&gt;0.75,"G",IF(V62&gt;0.6,"S","NS")))</f>
        <v>G</v>
      </c>
      <c r="X62" s="64" t="str">
        <f t="shared" ref="X62" si="415">AP62</f>
        <v>G</v>
      </c>
      <c r="Y62" s="64" t="str">
        <f t="shared" ref="Y62" si="416">BH62</f>
        <v>G</v>
      </c>
      <c r="Z62" s="64" t="str">
        <f t="shared" ref="Z62" si="417">BZ62</f>
        <v>VG</v>
      </c>
      <c r="AA62" s="66">
        <v>0.75970108906368805</v>
      </c>
      <c r="AB62" s="66">
        <v>0.75063879960706603</v>
      </c>
      <c r="AC62" s="66">
        <v>18.415634885623501</v>
      </c>
      <c r="AD62" s="66">
        <v>15.2545356125226</v>
      </c>
      <c r="AE62" s="66">
        <v>0.49020292832286499</v>
      </c>
      <c r="AF62" s="66">
        <v>0.49936079180581799</v>
      </c>
      <c r="AG62" s="66">
        <v>0.86660761316030299</v>
      </c>
      <c r="AH62" s="66">
        <v>0.81789718318883897</v>
      </c>
      <c r="AI62" s="67" t="s">
        <v>75</v>
      </c>
      <c r="AJ62" s="67" t="s">
        <v>75</v>
      </c>
      <c r="AK62" s="67" t="s">
        <v>73</v>
      </c>
      <c r="AL62" s="67" t="s">
        <v>73</v>
      </c>
      <c r="AM62" s="67" t="s">
        <v>77</v>
      </c>
      <c r="AN62" s="67" t="s">
        <v>77</v>
      </c>
      <c r="AO62" s="67" t="s">
        <v>77</v>
      </c>
      <c r="AP62" s="67" t="s">
        <v>75</v>
      </c>
      <c r="AR62" s="68" t="s">
        <v>80</v>
      </c>
      <c r="AS62" s="66">
        <v>0.764077031229909</v>
      </c>
      <c r="AT62" s="66">
        <v>0.78185212897951994</v>
      </c>
      <c r="AU62" s="66">
        <v>11.7523691987757</v>
      </c>
      <c r="AV62" s="66">
        <v>11.2784086121226</v>
      </c>
      <c r="AW62" s="66">
        <v>0.48571902245031601</v>
      </c>
      <c r="AX62" s="66">
        <v>0.46706302681809397</v>
      </c>
      <c r="AY62" s="66">
        <v>0.80328492295590603</v>
      </c>
      <c r="AZ62" s="66">
        <v>0.81869273756447003</v>
      </c>
      <c r="BA62" s="67" t="s">
        <v>75</v>
      </c>
      <c r="BB62" s="67" t="s">
        <v>75</v>
      </c>
      <c r="BC62" s="67" t="s">
        <v>76</v>
      </c>
      <c r="BD62" s="67" t="s">
        <v>76</v>
      </c>
      <c r="BE62" s="67" t="s">
        <v>77</v>
      </c>
      <c r="BF62" s="67" t="s">
        <v>77</v>
      </c>
      <c r="BG62" s="67" t="s">
        <v>75</v>
      </c>
      <c r="BH62" s="67" t="s">
        <v>75</v>
      </c>
      <c r="BI62" s="63">
        <f t="shared" ref="BI62" si="418">IF(BJ62=AR62,1,0)</f>
        <v>1</v>
      </c>
      <c r="BJ62" s="63" t="s">
        <v>80</v>
      </c>
      <c r="BK62" s="66">
        <v>0.77280838950758401</v>
      </c>
      <c r="BL62" s="66">
        <v>0.79008821186110201</v>
      </c>
      <c r="BM62" s="66">
        <v>17.311852514792498</v>
      </c>
      <c r="BN62" s="66">
        <v>15.7081291725773</v>
      </c>
      <c r="BO62" s="66">
        <v>0.476646211033316</v>
      </c>
      <c r="BP62" s="66">
        <v>0.45816131235504698</v>
      </c>
      <c r="BQ62" s="66">
        <v>0.86857741991317705</v>
      </c>
      <c r="BR62" s="66">
        <v>0.86727983833181699</v>
      </c>
      <c r="BS62" s="63" t="s">
        <v>75</v>
      </c>
      <c r="BT62" s="63" t="s">
        <v>75</v>
      </c>
      <c r="BU62" s="63" t="s">
        <v>73</v>
      </c>
      <c r="BV62" s="63" t="s">
        <v>73</v>
      </c>
      <c r="BW62" s="63" t="s">
        <v>77</v>
      </c>
      <c r="BX62" s="63" t="s">
        <v>77</v>
      </c>
      <c r="BY62" s="63" t="s">
        <v>77</v>
      </c>
      <c r="BZ62" s="63" t="s">
        <v>77</v>
      </c>
    </row>
    <row r="63" spans="1:78" s="63" customFormat="1" x14ac:dyDescent="0.3">
      <c r="A63" s="62">
        <v>14159200</v>
      </c>
      <c r="B63" s="63">
        <v>23773037</v>
      </c>
      <c r="C63" s="63" t="s">
        <v>5</v>
      </c>
      <c r="D63" s="83" t="s">
        <v>336</v>
      </c>
      <c r="E63" s="83" t="s">
        <v>318</v>
      </c>
      <c r="F63" s="79"/>
      <c r="G63" s="64">
        <v>0.82699999999999996</v>
      </c>
      <c r="H63" s="64" t="str">
        <f t="shared" ref="H63" si="419">IF(G63&gt;0.8,"VG",IF(G63&gt;0.7,"G",IF(G63&gt;0.45,"S","NS")))</f>
        <v>VG</v>
      </c>
      <c r="I63" s="64" t="str">
        <f t="shared" ref="I63" si="420">AJ63</f>
        <v>G</v>
      </c>
      <c r="J63" s="64" t="str">
        <f t="shared" ref="J63" si="421">BB63</f>
        <v>G</v>
      </c>
      <c r="K63" s="64" t="str">
        <f t="shared" ref="K63" si="422">BT63</f>
        <v>G</v>
      </c>
      <c r="L63" s="65">
        <v>4.8899999999999999E-2</v>
      </c>
      <c r="M63" s="64" t="str">
        <f t="shared" ref="M63" si="423">IF(ABS(L63)&lt;5%,"VG",IF(ABS(L63)&lt;10%,"G",IF(ABS(L63)&lt;15%,"S","NS")))</f>
        <v>VG</v>
      </c>
      <c r="N63" s="64" t="str">
        <f t="shared" ref="N63" si="424">AO63</f>
        <v>VG</v>
      </c>
      <c r="O63" s="64" t="str">
        <f t="shared" ref="O63" si="425">BD63</f>
        <v>S</v>
      </c>
      <c r="P63" s="64" t="str">
        <f t="shared" ref="P63" si="426">BY63</f>
        <v>VG</v>
      </c>
      <c r="Q63" s="64">
        <v>0.41</v>
      </c>
      <c r="R63" s="64" t="str">
        <f t="shared" ref="R63" si="427">IF(Q63&lt;=0.5,"VG",IF(Q63&lt;=0.6,"G",IF(Q63&lt;=0.7,"S","NS")))</f>
        <v>VG</v>
      </c>
      <c r="S63" s="64" t="str">
        <f t="shared" ref="S63" si="428">AN63</f>
        <v>VG</v>
      </c>
      <c r="T63" s="64" t="str">
        <f t="shared" ref="T63" si="429">BF63</f>
        <v>VG</v>
      </c>
      <c r="U63" s="64" t="str">
        <f t="shared" ref="U63" si="430">BX63</f>
        <v>VG</v>
      </c>
      <c r="V63" s="64">
        <v>0.83299999999999996</v>
      </c>
      <c r="W63" s="64" t="str">
        <f t="shared" ref="W63" si="431">IF(V63&gt;0.85,"VG",IF(V63&gt;0.75,"G",IF(V63&gt;0.6,"S","NS")))</f>
        <v>G</v>
      </c>
      <c r="X63" s="64" t="str">
        <f t="shared" ref="X63" si="432">AP63</f>
        <v>G</v>
      </c>
      <c r="Y63" s="64" t="str">
        <f t="shared" ref="Y63" si="433">BH63</f>
        <v>G</v>
      </c>
      <c r="Z63" s="64" t="str">
        <f t="shared" ref="Z63" si="434">BZ63</f>
        <v>VG</v>
      </c>
      <c r="AA63" s="66">
        <v>0.75970108906368805</v>
      </c>
      <c r="AB63" s="66">
        <v>0.75063879960706603</v>
      </c>
      <c r="AC63" s="66">
        <v>18.415634885623501</v>
      </c>
      <c r="AD63" s="66">
        <v>15.2545356125226</v>
      </c>
      <c r="AE63" s="66">
        <v>0.49020292832286499</v>
      </c>
      <c r="AF63" s="66">
        <v>0.49936079180581799</v>
      </c>
      <c r="AG63" s="66">
        <v>0.86660761316030299</v>
      </c>
      <c r="AH63" s="66">
        <v>0.81789718318883897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77</v>
      </c>
      <c r="AN63" s="67" t="s">
        <v>77</v>
      </c>
      <c r="AO63" s="67" t="s">
        <v>77</v>
      </c>
      <c r="AP63" s="67" t="s">
        <v>75</v>
      </c>
      <c r="AR63" s="68" t="s">
        <v>80</v>
      </c>
      <c r="AS63" s="66">
        <v>0.764077031229909</v>
      </c>
      <c r="AT63" s="66">
        <v>0.78185212897951994</v>
      </c>
      <c r="AU63" s="66">
        <v>11.7523691987757</v>
      </c>
      <c r="AV63" s="66">
        <v>11.2784086121226</v>
      </c>
      <c r="AW63" s="66">
        <v>0.48571902245031601</v>
      </c>
      <c r="AX63" s="66">
        <v>0.46706302681809397</v>
      </c>
      <c r="AY63" s="66">
        <v>0.80328492295590603</v>
      </c>
      <c r="AZ63" s="66">
        <v>0.81869273756447003</v>
      </c>
      <c r="BA63" s="67" t="s">
        <v>75</v>
      </c>
      <c r="BB63" s="67" t="s">
        <v>75</v>
      </c>
      <c r="BC63" s="67" t="s">
        <v>76</v>
      </c>
      <c r="BD63" s="67" t="s">
        <v>76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 t="shared" ref="BI63" si="435">IF(BJ63=AR63,1,0)</f>
        <v>1</v>
      </c>
      <c r="BJ63" s="63" t="s">
        <v>80</v>
      </c>
      <c r="BK63" s="66">
        <v>0.77280838950758401</v>
      </c>
      <c r="BL63" s="66">
        <v>0.79008821186110201</v>
      </c>
      <c r="BM63" s="66">
        <v>17.311852514792498</v>
      </c>
      <c r="BN63" s="66">
        <v>15.7081291725773</v>
      </c>
      <c r="BO63" s="66">
        <v>0.476646211033316</v>
      </c>
      <c r="BP63" s="66">
        <v>0.45816131235504698</v>
      </c>
      <c r="BQ63" s="66">
        <v>0.86857741991317705</v>
      </c>
      <c r="BR63" s="66">
        <v>0.86727983833181699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77</v>
      </c>
      <c r="BX63" s="63" t="s">
        <v>77</v>
      </c>
      <c r="BY63" s="63" t="s">
        <v>77</v>
      </c>
      <c r="BZ63" s="63" t="s">
        <v>77</v>
      </c>
    </row>
    <row r="64" spans="1:78" s="63" customFormat="1" x14ac:dyDescent="0.3">
      <c r="A64" s="62">
        <v>14159200</v>
      </c>
      <c r="B64" s="63">
        <v>23773037</v>
      </c>
      <c r="C64" s="63" t="s">
        <v>5</v>
      </c>
      <c r="D64" s="83" t="s">
        <v>346</v>
      </c>
      <c r="E64" s="83" t="s">
        <v>338</v>
      </c>
      <c r="F64" s="79"/>
      <c r="G64" s="64">
        <v>0.84099999999999997</v>
      </c>
      <c r="H64" s="64" t="str">
        <f t="shared" ref="H64" si="436">IF(G64&gt;0.8,"VG",IF(G64&gt;0.7,"G",IF(G64&gt;0.45,"S","NS")))</f>
        <v>VG</v>
      </c>
      <c r="I64" s="64" t="str">
        <f t="shared" ref="I64" si="437">AJ64</f>
        <v>G</v>
      </c>
      <c r="J64" s="64" t="str">
        <f t="shared" ref="J64" si="438">BB64</f>
        <v>G</v>
      </c>
      <c r="K64" s="64" t="str">
        <f t="shared" ref="K64" si="439">BT64</f>
        <v>G</v>
      </c>
      <c r="L64" s="65">
        <v>0.01</v>
      </c>
      <c r="M64" s="64" t="str">
        <f t="shared" ref="M64" si="440">IF(ABS(L64)&lt;5%,"VG",IF(ABS(L64)&lt;10%,"G",IF(ABS(L64)&lt;15%,"S","NS")))</f>
        <v>VG</v>
      </c>
      <c r="N64" s="64" t="str">
        <f t="shared" ref="N64" si="441">AO64</f>
        <v>VG</v>
      </c>
      <c r="O64" s="64" t="str">
        <f t="shared" ref="O64" si="442">BD64</f>
        <v>S</v>
      </c>
      <c r="P64" s="64" t="str">
        <f t="shared" ref="P64" si="443">BY64</f>
        <v>VG</v>
      </c>
      <c r="Q64" s="64">
        <v>0.39800000000000002</v>
      </c>
      <c r="R64" s="64" t="str">
        <f t="shared" ref="R64" si="444">IF(Q64&lt;=0.5,"VG",IF(Q64&lt;=0.6,"G",IF(Q64&lt;=0.7,"S","NS")))</f>
        <v>VG</v>
      </c>
      <c r="S64" s="64" t="str">
        <f t="shared" ref="S64" si="445">AN64</f>
        <v>VG</v>
      </c>
      <c r="T64" s="64" t="str">
        <f t="shared" ref="T64" si="446">BF64</f>
        <v>VG</v>
      </c>
      <c r="U64" s="64" t="str">
        <f t="shared" ref="U64" si="447">BX64</f>
        <v>VG</v>
      </c>
      <c r="V64" s="64">
        <v>0.8417</v>
      </c>
      <c r="W64" s="64" t="str">
        <f t="shared" ref="W64" si="448">IF(V64&gt;0.85,"VG",IF(V64&gt;0.75,"G",IF(V64&gt;0.6,"S","NS")))</f>
        <v>G</v>
      </c>
      <c r="X64" s="64" t="str">
        <f t="shared" ref="X64" si="449">AP64</f>
        <v>G</v>
      </c>
      <c r="Y64" s="64" t="str">
        <f t="shared" ref="Y64" si="450">BH64</f>
        <v>G</v>
      </c>
      <c r="Z64" s="64" t="str">
        <f t="shared" ref="Z64" si="451">BZ64</f>
        <v>VG</v>
      </c>
      <c r="AA64" s="66">
        <v>0.75970108906368805</v>
      </c>
      <c r="AB64" s="66">
        <v>0.75063879960706603</v>
      </c>
      <c r="AC64" s="66">
        <v>18.415634885623501</v>
      </c>
      <c r="AD64" s="66">
        <v>15.2545356125226</v>
      </c>
      <c r="AE64" s="66">
        <v>0.49020292832286499</v>
      </c>
      <c r="AF64" s="66">
        <v>0.49936079180581799</v>
      </c>
      <c r="AG64" s="66">
        <v>0.86660761316030299</v>
      </c>
      <c r="AH64" s="66">
        <v>0.81789718318883897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77</v>
      </c>
      <c r="AN64" s="67" t="s">
        <v>77</v>
      </c>
      <c r="AO64" s="67" t="s">
        <v>77</v>
      </c>
      <c r="AP64" s="67" t="s">
        <v>75</v>
      </c>
      <c r="AR64" s="68" t="s">
        <v>80</v>
      </c>
      <c r="AS64" s="66">
        <v>0.764077031229909</v>
      </c>
      <c r="AT64" s="66">
        <v>0.78185212897951994</v>
      </c>
      <c r="AU64" s="66">
        <v>11.7523691987757</v>
      </c>
      <c r="AV64" s="66">
        <v>11.2784086121226</v>
      </c>
      <c r="AW64" s="66">
        <v>0.48571902245031601</v>
      </c>
      <c r="AX64" s="66">
        <v>0.46706302681809397</v>
      </c>
      <c r="AY64" s="66">
        <v>0.80328492295590603</v>
      </c>
      <c r="AZ64" s="66">
        <v>0.81869273756447003</v>
      </c>
      <c r="BA64" s="67" t="s">
        <v>75</v>
      </c>
      <c r="BB64" s="67" t="s">
        <v>75</v>
      </c>
      <c r="BC64" s="67" t="s">
        <v>76</v>
      </c>
      <c r="BD64" s="67" t="s">
        <v>76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 t="shared" ref="BI64" si="452">IF(BJ64=AR64,1,0)</f>
        <v>1</v>
      </c>
      <c r="BJ64" s="63" t="s">
        <v>80</v>
      </c>
      <c r="BK64" s="66">
        <v>0.77280838950758401</v>
      </c>
      <c r="BL64" s="66">
        <v>0.79008821186110201</v>
      </c>
      <c r="BM64" s="66">
        <v>17.311852514792498</v>
      </c>
      <c r="BN64" s="66">
        <v>15.7081291725773</v>
      </c>
      <c r="BO64" s="66">
        <v>0.476646211033316</v>
      </c>
      <c r="BP64" s="66">
        <v>0.45816131235504698</v>
      </c>
      <c r="BQ64" s="66">
        <v>0.86857741991317705</v>
      </c>
      <c r="BR64" s="66">
        <v>0.86727983833181699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77</v>
      </c>
      <c r="BX64" s="63" t="s">
        <v>77</v>
      </c>
      <c r="BY64" s="63" t="s">
        <v>77</v>
      </c>
      <c r="BZ64" s="63" t="s">
        <v>77</v>
      </c>
    </row>
    <row r="65" spans="1:78" s="63" customFormat="1" x14ac:dyDescent="0.3">
      <c r="A65" s="62">
        <v>14159200</v>
      </c>
      <c r="B65" s="63">
        <v>23773037</v>
      </c>
      <c r="C65" s="63" t="s">
        <v>5</v>
      </c>
      <c r="D65" s="83" t="s">
        <v>346</v>
      </c>
      <c r="E65" s="83" t="s">
        <v>318</v>
      </c>
      <c r="F65" s="79"/>
      <c r="G65" s="64">
        <v>0.83199999999999996</v>
      </c>
      <c r="H65" s="64" t="str">
        <f t="shared" ref="H65" si="453">IF(G65&gt;0.8,"VG",IF(G65&gt;0.7,"G",IF(G65&gt;0.45,"S","NS")))</f>
        <v>VG</v>
      </c>
      <c r="I65" s="64" t="str">
        <f t="shared" ref="I65" si="454">AJ65</f>
        <v>G</v>
      </c>
      <c r="J65" s="64" t="str">
        <f t="shared" ref="J65" si="455">BB65</f>
        <v>G</v>
      </c>
      <c r="K65" s="64" t="str">
        <f t="shared" ref="K65" si="456">BT65</f>
        <v>G</v>
      </c>
      <c r="L65" s="65">
        <v>2.35E-2</v>
      </c>
      <c r="M65" s="64" t="str">
        <f t="shared" ref="M65" si="457">IF(ABS(L65)&lt;5%,"VG",IF(ABS(L65)&lt;10%,"G",IF(ABS(L65)&lt;15%,"S","NS")))</f>
        <v>VG</v>
      </c>
      <c r="N65" s="64" t="str">
        <f t="shared" ref="N65" si="458">AO65</f>
        <v>VG</v>
      </c>
      <c r="O65" s="64" t="str">
        <f t="shared" ref="O65" si="459">BD65</f>
        <v>S</v>
      </c>
      <c r="P65" s="64" t="str">
        <f t="shared" ref="P65" si="460">BY65</f>
        <v>VG</v>
      </c>
      <c r="Q65" s="64">
        <v>0.41</v>
      </c>
      <c r="R65" s="64" t="str">
        <f t="shared" ref="R65" si="461">IF(Q65&lt;=0.5,"VG",IF(Q65&lt;=0.6,"G",IF(Q65&lt;=0.7,"S","NS")))</f>
        <v>VG</v>
      </c>
      <c r="S65" s="64" t="str">
        <f t="shared" ref="S65" si="462">AN65</f>
        <v>VG</v>
      </c>
      <c r="T65" s="64" t="str">
        <f t="shared" ref="T65" si="463">BF65</f>
        <v>VG</v>
      </c>
      <c r="U65" s="64" t="str">
        <f t="shared" ref="U65" si="464">BX65</f>
        <v>VG</v>
      </c>
      <c r="V65" s="64">
        <v>0.83299999999999996</v>
      </c>
      <c r="W65" s="64" t="str">
        <f t="shared" ref="W65" si="465">IF(V65&gt;0.85,"VG",IF(V65&gt;0.75,"G",IF(V65&gt;0.6,"S","NS")))</f>
        <v>G</v>
      </c>
      <c r="X65" s="64" t="str">
        <f t="shared" ref="X65" si="466">AP65</f>
        <v>G</v>
      </c>
      <c r="Y65" s="64" t="str">
        <f t="shared" ref="Y65" si="467">BH65</f>
        <v>G</v>
      </c>
      <c r="Z65" s="64" t="str">
        <f t="shared" ref="Z65" si="468">BZ65</f>
        <v>VG</v>
      </c>
      <c r="AA65" s="66">
        <v>0.75970108906368805</v>
      </c>
      <c r="AB65" s="66">
        <v>0.75063879960706603</v>
      </c>
      <c r="AC65" s="66">
        <v>18.415634885623501</v>
      </c>
      <c r="AD65" s="66">
        <v>15.2545356125226</v>
      </c>
      <c r="AE65" s="66">
        <v>0.49020292832286499</v>
      </c>
      <c r="AF65" s="66">
        <v>0.49936079180581799</v>
      </c>
      <c r="AG65" s="66">
        <v>0.86660761316030299</v>
      </c>
      <c r="AH65" s="66">
        <v>0.81789718318883897</v>
      </c>
      <c r="AI65" s="67" t="s">
        <v>75</v>
      </c>
      <c r="AJ65" s="67" t="s">
        <v>75</v>
      </c>
      <c r="AK65" s="67" t="s">
        <v>73</v>
      </c>
      <c r="AL65" s="67" t="s">
        <v>73</v>
      </c>
      <c r="AM65" s="67" t="s">
        <v>77</v>
      </c>
      <c r="AN65" s="67" t="s">
        <v>77</v>
      </c>
      <c r="AO65" s="67" t="s">
        <v>77</v>
      </c>
      <c r="AP65" s="67" t="s">
        <v>75</v>
      </c>
      <c r="AR65" s="68" t="s">
        <v>80</v>
      </c>
      <c r="AS65" s="66">
        <v>0.764077031229909</v>
      </c>
      <c r="AT65" s="66">
        <v>0.78185212897951994</v>
      </c>
      <c r="AU65" s="66">
        <v>11.7523691987757</v>
      </c>
      <c r="AV65" s="66">
        <v>11.2784086121226</v>
      </c>
      <c r="AW65" s="66">
        <v>0.48571902245031601</v>
      </c>
      <c r="AX65" s="66">
        <v>0.46706302681809397</v>
      </c>
      <c r="AY65" s="66">
        <v>0.80328492295590603</v>
      </c>
      <c r="AZ65" s="66">
        <v>0.81869273756447003</v>
      </c>
      <c r="BA65" s="67" t="s">
        <v>75</v>
      </c>
      <c r="BB65" s="67" t="s">
        <v>75</v>
      </c>
      <c r="BC65" s="67" t="s">
        <v>76</v>
      </c>
      <c r="BD65" s="67" t="s">
        <v>76</v>
      </c>
      <c r="BE65" s="67" t="s">
        <v>77</v>
      </c>
      <c r="BF65" s="67" t="s">
        <v>77</v>
      </c>
      <c r="BG65" s="67" t="s">
        <v>75</v>
      </c>
      <c r="BH65" s="67" t="s">
        <v>75</v>
      </c>
      <c r="BI65" s="63">
        <f t="shared" ref="BI65" si="469">IF(BJ65=AR65,1,0)</f>
        <v>1</v>
      </c>
      <c r="BJ65" s="63" t="s">
        <v>80</v>
      </c>
      <c r="BK65" s="66">
        <v>0.77280838950758401</v>
      </c>
      <c r="BL65" s="66">
        <v>0.79008821186110201</v>
      </c>
      <c r="BM65" s="66">
        <v>17.311852514792498</v>
      </c>
      <c r="BN65" s="66">
        <v>15.7081291725773</v>
      </c>
      <c r="BO65" s="66">
        <v>0.476646211033316</v>
      </c>
      <c r="BP65" s="66">
        <v>0.45816131235504698</v>
      </c>
      <c r="BQ65" s="66">
        <v>0.86857741991317705</v>
      </c>
      <c r="BR65" s="66">
        <v>0.86727983833181699</v>
      </c>
      <c r="BS65" s="63" t="s">
        <v>75</v>
      </c>
      <c r="BT65" s="63" t="s">
        <v>75</v>
      </c>
      <c r="BU65" s="63" t="s">
        <v>73</v>
      </c>
      <c r="BV65" s="63" t="s">
        <v>73</v>
      </c>
      <c r="BW65" s="63" t="s">
        <v>77</v>
      </c>
      <c r="BX65" s="63" t="s">
        <v>77</v>
      </c>
      <c r="BY65" s="63" t="s">
        <v>77</v>
      </c>
      <c r="BZ65" s="63" t="s">
        <v>77</v>
      </c>
    </row>
    <row r="66" spans="1:78" s="69" customFormat="1" x14ac:dyDescent="0.3">
      <c r="A66" s="72"/>
      <c r="D66" s="113" t="s">
        <v>259</v>
      </c>
      <c r="F66" s="80"/>
      <c r="G66" s="70"/>
      <c r="H66" s="70"/>
      <c r="I66" s="70"/>
      <c r="J66" s="70"/>
      <c r="K66" s="70"/>
      <c r="L66" s="71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3"/>
      <c r="AB66" s="73"/>
      <c r="AC66" s="73"/>
      <c r="AD66" s="73"/>
      <c r="AE66" s="73"/>
      <c r="AF66" s="73"/>
      <c r="AG66" s="73"/>
      <c r="AH66" s="73"/>
      <c r="AI66" s="74"/>
      <c r="AJ66" s="74"/>
      <c r="AK66" s="74"/>
      <c r="AL66" s="74"/>
      <c r="AM66" s="74"/>
      <c r="AN66" s="74"/>
      <c r="AO66" s="74"/>
      <c r="AP66" s="74"/>
      <c r="AR66" s="75"/>
      <c r="AS66" s="73"/>
      <c r="AT66" s="73"/>
      <c r="AU66" s="73"/>
      <c r="AV66" s="73"/>
      <c r="AW66" s="73"/>
      <c r="AX66" s="73"/>
      <c r="AY66" s="73"/>
      <c r="AZ66" s="73"/>
      <c r="BA66" s="74"/>
      <c r="BB66" s="74"/>
      <c r="BC66" s="74"/>
      <c r="BD66" s="74"/>
      <c r="BE66" s="74"/>
      <c r="BF66" s="74"/>
      <c r="BG66" s="74"/>
      <c r="BH66" s="74"/>
      <c r="BK66" s="73"/>
      <c r="BL66" s="73"/>
      <c r="BM66" s="73"/>
      <c r="BN66" s="73"/>
      <c r="BO66" s="73"/>
      <c r="BP66" s="73"/>
      <c r="BQ66" s="73"/>
      <c r="BR66" s="73"/>
    </row>
    <row r="67" spans="1:78" s="47" customFormat="1" x14ac:dyDescent="0.3">
      <c r="A67" s="48">
        <v>14159500</v>
      </c>
      <c r="B67" s="47">
        <v>23773009</v>
      </c>
      <c r="C67" s="47" t="s">
        <v>7</v>
      </c>
      <c r="D67" s="47" t="s">
        <v>172</v>
      </c>
      <c r="F67" s="77"/>
      <c r="G67" s="49">
        <v>0.38400000000000001</v>
      </c>
      <c r="H67" s="49" t="str">
        <f t="shared" ref="H67:H77" si="470">IF(G67&gt;0.8,"VG",IF(G67&gt;0.7,"G",IF(G67&gt;0.45,"S","NS")))</f>
        <v>NS</v>
      </c>
      <c r="I67" s="49" t="str">
        <f t="shared" ref="I67:I74" si="471">AJ67</f>
        <v>NS</v>
      </c>
      <c r="J67" s="49" t="str">
        <f t="shared" ref="J67:J74" si="472">BB67</f>
        <v>NS</v>
      </c>
      <c r="K67" s="49" t="str">
        <f t="shared" ref="K67:K74" si="473">BT67</f>
        <v>S</v>
      </c>
      <c r="L67" s="50">
        <v>-9.7000000000000003E-2</v>
      </c>
      <c r="M67" s="49" t="str">
        <f t="shared" ref="M67:M77" si="474">IF(ABS(L67)&lt;5%,"VG",IF(ABS(L67)&lt;10%,"G",IF(ABS(L67)&lt;15%,"S","NS")))</f>
        <v>G</v>
      </c>
      <c r="N67" s="49" t="str">
        <f t="shared" ref="N67:N74" si="475">AO67</f>
        <v>NS</v>
      </c>
      <c r="O67" s="49" t="str">
        <f t="shared" ref="O67:O74" si="476">BD67</f>
        <v>G</v>
      </c>
      <c r="P67" s="49" t="str">
        <f t="shared" ref="P67:P74" si="477">BY67</f>
        <v>NS</v>
      </c>
      <c r="Q67" s="49">
        <v>0.77200000000000002</v>
      </c>
      <c r="R67" s="49" t="str">
        <f t="shared" ref="R67:R77" si="478">IF(Q67&lt;=0.5,"VG",IF(Q67&lt;=0.6,"G",IF(Q67&lt;=0.7,"S","NS")))</f>
        <v>NS</v>
      </c>
      <c r="S67" s="49" t="str">
        <f t="shared" ref="S67:S74" si="479">AN67</f>
        <v>NS</v>
      </c>
      <c r="T67" s="49" t="str">
        <f t="shared" ref="T67:T74" si="480">BF67</f>
        <v>NS</v>
      </c>
      <c r="U67" s="49" t="str">
        <f t="shared" ref="U67:U74" si="481">BX67</f>
        <v>NS</v>
      </c>
      <c r="V67" s="49">
        <v>0.502</v>
      </c>
      <c r="W67" s="49" t="str">
        <f t="shared" ref="W67:W77" si="482">IF(V67&gt;0.85,"VG",IF(V67&gt;0.75,"G",IF(V67&gt;0.6,"S","NS")))</f>
        <v>NS</v>
      </c>
      <c r="X67" s="49" t="str">
        <f t="shared" ref="X67:X74" si="483">AP67</f>
        <v>NS</v>
      </c>
      <c r="Y67" s="49" t="str">
        <f t="shared" ref="Y67:Y74" si="484">BH67</f>
        <v>NS</v>
      </c>
      <c r="Z67" s="49" t="str">
        <f t="shared" ref="Z67:Z74" si="485">BZ67</f>
        <v>NS</v>
      </c>
      <c r="AA67" s="51">
        <v>0.484549486618644</v>
      </c>
      <c r="AB67" s="51">
        <v>0.38027639142194303</v>
      </c>
      <c r="AC67" s="51">
        <v>14.799010010840499</v>
      </c>
      <c r="AD67" s="51">
        <v>11.1423348148207</v>
      </c>
      <c r="AE67" s="51">
        <v>0.71794882365065305</v>
      </c>
      <c r="AF67" s="51">
        <v>0.78722525910825403</v>
      </c>
      <c r="AG67" s="51">
        <v>0.54811663774119601</v>
      </c>
      <c r="AH67" s="51">
        <v>0.44309989892837198</v>
      </c>
      <c r="AI67" s="52" t="s">
        <v>76</v>
      </c>
      <c r="AJ67" s="52" t="s">
        <v>73</v>
      </c>
      <c r="AK67" s="52" t="s">
        <v>76</v>
      </c>
      <c r="AL67" s="52" t="s">
        <v>76</v>
      </c>
      <c r="AM67" s="52" t="s">
        <v>73</v>
      </c>
      <c r="AN67" s="52" t="s">
        <v>73</v>
      </c>
      <c r="AO67" s="52" t="s">
        <v>73</v>
      </c>
      <c r="AP67" s="52" t="s">
        <v>73</v>
      </c>
      <c r="AR67" s="53" t="s">
        <v>81</v>
      </c>
      <c r="AS67" s="51">
        <v>0.40612566257357802</v>
      </c>
      <c r="AT67" s="51">
        <v>0.40751170973063899</v>
      </c>
      <c r="AU67" s="51">
        <v>5.8691993738379802</v>
      </c>
      <c r="AV67" s="51">
        <v>5.7095765691048497</v>
      </c>
      <c r="AW67" s="51">
        <v>0.77063242692377099</v>
      </c>
      <c r="AX67" s="51">
        <v>0.76973260959203305</v>
      </c>
      <c r="AY67" s="51">
        <v>0.46674426659517299</v>
      </c>
      <c r="AZ67" s="51">
        <v>0.46657560903393902</v>
      </c>
      <c r="BA67" s="52" t="s">
        <v>73</v>
      </c>
      <c r="BB67" s="52" t="s">
        <v>73</v>
      </c>
      <c r="BC67" s="52" t="s">
        <v>75</v>
      </c>
      <c r="BD67" s="52" t="s">
        <v>75</v>
      </c>
      <c r="BE67" s="52" t="s">
        <v>73</v>
      </c>
      <c r="BF67" s="52" t="s">
        <v>73</v>
      </c>
      <c r="BG67" s="52" t="s">
        <v>73</v>
      </c>
      <c r="BH67" s="52" t="s">
        <v>73</v>
      </c>
      <c r="BI67" s="47">
        <f t="shared" ref="BI67:BI74" si="486">IF(BJ67=AR67,1,0)</f>
        <v>1</v>
      </c>
      <c r="BJ67" s="47" t="s">
        <v>81</v>
      </c>
      <c r="BK67" s="51">
        <v>0.46674383178235301</v>
      </c>
      <c r="BL67" s="51">
        <v>0.45150298851383103</v>
      </c>
      <c r="BM67" s="51">
        <v>13.472234338990299</v>
      </c>
      <c r="BN67" s="51">
        <v>11.931418951461501</v>
      </c>
      <c r="BO67" s="51">
        <v>0.730243910085971</v>
      </c>
      <c r="BP67" s="51">
        <v>0.740605840839896</v>
      </c>
      <c r="BQ67" s="51">
        <v>0.52759629043160605</v>
      </c>
      <c r="BR67" s="51">
        <v>0.50919525165995205</v>
      </c>
      <c r="BS67" s="47" t="s">
        <v>76</v>
      </c>
      <c r="BT67" s="47" t="s">
        <v>76</v>
      </c>
      <c r="BU67" s="47" t="s">
        <v>76</v>
      </c>
      <c r="BV67" s="47" t="s">
        <v>76</v>
      </c>
      <c r="BW67" s="47" t="s">
        <v>73</v>
      </c>
      <c r="BX67" s="47" t="s">
        <v>73</v>
      </c>
      <c r="BY67" s="47" t="s">
        <v>73</v>
      </c>
      <c r="BZ67" s="47" t="s">
        <v>73</v>
      </c>
    </row>
    <row r="68" spans="1:78" s="76" customFormat="1" x14ac:dyDescent="0.3">
      <c r="A68" s="94">
        <v>14159500</v>
      </c>
      <c r="B68" s="76">
        <v>23773009</v>
      </c>
      <c r="C68" s="76" t="s">
        <v>7</v>
      </c>
      <c r="D68" s="76" t="s">
        <v>178</v>
      </c>
      <c r="F68" s="77"/>
      <c r="G68" s="16">
        <v>-0.42</v>
      </c>
      <c r="H68" s="16" t="str">
        <f t="shared" si="470"/>
        <v>NS</v>
      </c>
      <c r="I68" s="16" t="str">
        <f t="shared" si="471"/>
        <v>NS</v>
      </c>
      <c r="J68" s="16" t="str">
        <f t="shared" si="472"/>
        <v>NS</v>
      </c>
      <c r="K68" s="16" t="str">
        <f t="shared" si="473"/>
        <v>S</v>
      </c>
      <c r="L68" s="28">
        <v>-0.29899999999999999</v>
      </c>
      <c r="M68" s="16" t="str">
        <f t="shared" si="474"/>
        <v>NS</v>
      </c>
      <c r="N68" s="16" t="str">
        <f t="shared" si="475"/>
        <v>NS</v>
      </c>
      <c r="O68" s="16" t="str">
        <f t="shared" si="476"/>
        <v>G</v>
      </c>
      <c r="P68" s="16" t="str">
        <f t="shared" si="477"/>
        <v>NS</v>
      </c>
      <c r="Q68" s="16">
        <v>0.97</v>
      </c>
      <c r="R68" s="16" t="str">
        <f t="shared" si="478"/>
        <v>NS</v>
      </c>
      <c r="S68" s="16" t="str">
        <f t="shared" si="479"/>
        <v>NS</v>
      </c>
      <c r="T68" s="16" t="str">
        <f t="shared" si="480"/>
        <v>NS</v>
      </c>
      <c r="U68" s="16" t="str">
        <f t="shared" si="481"/>
        <v>NS</v>
      </c>
      <c r="V68" s="16">
        <v>0.46</v>
      </c>
      <c r="W68" s="16" t="str">
        <f t="shared" si="482"/>
        <v>NS</v>
      </c>
      <c r="X68" s="16" t="str">
        <f t="shared" si="483"/>
        <v>NS</v>
      </c>
      <c r="Y68" s="16" t="str">
        <f t="shared" si="484"/>
        <v>NS</v>
      </c>
      <c r="Z68" s="16" t="str">
        <f t="shared" si="485"/>
        <v>NS</v>
      </c>
      <c r="AA68" s="96">
        <v>0.484549486618644</v>
      </c>
      <c r="AB68" s="96">
        <v>0.38027639142194303</v>
      </c>
      <c r="AC68" s="96">
        <v>14.799010010840499</v>
      </c>
      <c r="AD68" s="96">
        <v>11.1423348148207</v>
      </c>
      <c r="AE68" s="96">
        <v>0.71794882365065305</v>
      </c>
      <c r="AF68" s="96">
        <v>0.78722525910825403</v>
      </c>
      <c r="AG68" s="96">
        <v>0.54811663774119601</v>
      </c>
      <c r="AH68" s="96">
        <v>0.44309989892837198</v>
      </c>
      <c r="AI68" s="39" t="s">
        <v>76</v>
      </c>
      <c r="AJ68" s="39" t="s">
        <v>73</v>
      </c>
      <c r="AK68" s="39" t="s">
        <v>76</v>
      </c>
      <c r="AL68" s="39" t="s">
        <v>76</v>
      </c>
      <c r="AM68" s="39" t="s">
        <v>73</v>
      </c>
      <c r="AN68" s="39" t="s">
        <v>73</v>
      </c>
      <c r="AO68" s="39" t="s">
        <v>73</v>
      </c>
      <c r="AP68" s="39" t="s">
        <v>73</v>
      </c>
      <c r="AR68" s="97" t="s">
        <v>81</v>
      </c>
      <c r="AS68" s="96">
        <v>0.40612566257357802</v>
      </c>
      <c r="AT68" s="96">
        <v>0.40751170973063899</v>
      </c>
      <c r="AU68" s="96">
        <v>5.8691993738379802</v>
      </c>
      <c r="AV68" s="96">
        <v>5.7095765691048497</v>
      </c>
      <c r="AW68" s="96">
        <v>0.77063242692377099</v>
      </c>
      <c r="AX68" s="96">
        <v>0.76973260959203305</v>
      </c>
      <c r="AY68" s="96">
        <v>0.46674426659517299</v>
      </c>
      <c r="AZ68" s="96">
        <v>0.46657560903393902</v>
      </c>
      <c r="BA68" s="39" t="s">
        <v>73</v>
      </c>
      <c r="BB68" s="39" t="s">
        <v>73</v>
      </c>
      <c r="BC68" s="39" t="s">
        <v>75</v>
      </c>
      <c r="BD68" s="39" t="s">
        <v>75</v>
      </c>
      <c r="BE68" s="39" t="s">
        <v>73</v>
      </c>
      <c r="BF68" s="39" t="s">
        <v>73</v>
      </c>
      <c r="BG68" s="39" t="s">
        <v>73</v>
      </c>
      <c r="BH68" s="39" t="s">
        <v>73</v>
      </c>
      <c r="BI68" s="76">
        <f t="shared" si="486"/>
        <v>1</v>
      </c>
      <c r="BJ68" s="76" t="s">
        <v>81</v>
      </c>
      <c r="BK68" s="96">
        <v>0.46674383178235301</v>
      </c>
      <c r="BL68" s="96">
        <v>0.45150298851383103</v>
      </c>
      <c r="BM68" s="96">
        <v>13.472234338990299</v>
      </c>
      <c r="BN68" s="96">
        <v>11.931418951461501</v>
      </c>
      <c r="BO68" s="96">
        <v>0.730243910085971</v>
      </c>
      <c r="BP68" s="96">
        <v>0.740605840839896</v>
      </c>
      <c r="BQ68" s="96">
        <v>0.52759629043160605</v>
      </c>
      <c r="BR68" s="96">
        <v>0.50919525165995205</v>
      </c>
      <c r="BS68" s="76" t="s">
        <v>76</v>
      </c>
      <c r="BT68" s="76" t="s">
        <v>76</v>
      </c>
      <c r="BU68" s="76" t="s">
        <v>76</v>
      </c>
      <c r="BV68" s="76" t="s">
        <v>76</v>
      </c>
      <c r="BW68" s="76" t="s">
        <v>73</v>
      </c>
      <c r="BX68" s="76" t="s">
        <v>73</v>
      </c>
      <c r="BY68" s="76" t="s">
        <v>73</v>
      </c>
      <c r="BZ68" s="76" t="s">
        <v>73</v>
      </c>
    </row>
    <row r="69" spans="1:78" s="76" customFormat="1" x14ac:dyDescent="0.3">
      <c r="A69" s="94">
        <v>14159500</v>
      </c>
      <c r="B69" s="76">
        <v>23773009</v>
      </c>
      <c r="C69" s="76" t="s">
        <v>7</v>
      </c>
      <c r="D69" s="95">
        <v>44183</v>
      </c>
      <c r="E69" s="95"/>
      <c r="F69" s="77"/>
      <c r="G69" s="16">
        <v>0.25</v>
      </c>
      <c r="H69" s="16" t="str">
        <f t="shared" si="470"/>
        <v>NS</v>
      </c>
      <c r="I69" s="16" t="str">
        <f t="shared" si="471"/>
        <v>NS</v>
      </c>
      <c r="J69" s="16" t="str">
        <f t="shared" si="472"/>
        <v>NS</v>
      </c>
      <c r="K69" s="16" t="str">
        <f t="shared" si="473"/>
        <v>S</v>
      </c>
      <c r="L69" s="28">
        <v>2.5999999999999999E-2</v>
      </c>
      <c r="M69" s="16" t="str">
        <f t="shared" si="474"/>
        <v>VG</v>
      </c>
      <c r="N69" s="16" t="str">
        <f t="shared" si="475"/>
        <v>NS</v>
      </c>
      <c r="O69" s="16" t="str">
        <f t="shared" si="476"/>
        <v>G</v>
      </c>
      <c r="P69" s="16" t="str">
        <f t="shared" si="477"/>
        <v>NS</v>
      </c>
      <c r="Q69" s="16">
        <v>0.86</v>
      </c>
      <c r="R69" s="16" t="str">
        <f t="shared" si="478"/>
        <v>NS</v>
      </c>
      <c r="S69" s="16" t="str">
        <f t="shared" si="479"/>
        <v>NS</v>
      </c>
      <c r="T69" s="16" t="str">
        <f t="shared" si="480"/>
        <v>NS</v>
      </c>
      <c r="U69" s="16" t="str">
        <f t="shared" si="481"/>
        <v>NS</v>
      </c>
      <c r="V69" s="16">
        <v>0.4</v>
      </c>
      <c r="W69" s="16" t="str">
        <f t="shared" si="482"/>
        <v>NS</v>
      </c>
      <c r="X69" s="16" t="str">
        <f t="shared" si="483"/>
        <v>NS</v>
      </c>
      <c r="Y69" s="16" t="str">
        <f t="shared" si="484"/>
        <v>NS</v>
      </c>
      <c r="Z69" s="16" t="str">
        <f t="shared" si="485"/>
        <v>NS</v>
      </c>
      <c r="AA69" s="96">
        <v>0.484549486618644</v>
      </c>
      <c r="AB69" s="96">
        <v>0.38027639142194303</v>
      </c>
      <c r="AC69" s="96">
        <v>14.799010010840499</v>
      </c>
      <c r="AD69" s="96">
        <v>11.1423348148207</v>
      </c>
      <c r="AE69" s="96">
        <v>0.71794882365065305</v>
      </c>
      <c r="AF69" s="96">
        <v>0.78722525910825403</v>
      </c>
      <c r="AG69" s="96">
        <v>0.54811663774119601</v>
      </c>
      <c r="AH69" s="96">
        <v>0.44309989892837198</v>
      </c>
      <c r="AI69" s="39" t="s">
        <v>76</v>
      </c>
      <c r="AJ69" s="39" t="s">
        <v>73</v>
      </c>
      <c r="AK69" s="39" t="s">
        <v>76</v>
      </c>
      <c r="AL69" s="39" t="s">
        <v>76</v>
      </c>
      <c r="AM69" s="39" t="s">
        <v>73</v>
      </c>
      <c r="AN69" s="39" t="s">
        <v>73</v>
      </c>
      <c r="AO69" s="39" t="s">
        <v>73</v>
      </c>
      <c r="AP69" s="39" t="s">
        <v>73</v>
      </c>
      <c r="AR69" s="97" t="s">
        <v>81</v>
      </c>
      <c r="AS69" s="96">
        <v>0.40612566257357802</v>
      </c>
      <c r="AT69" s="96">
        <v>0.40751170973063899</v>
      </c>
      <c r="AU69" s="96">
        <v>5.8691993738379802</v>
      </c>
      <c r="AV69" s="96">
        <v>5.7095765691048497</v>
      </c>
      <c r="AW69" s="96">
        <v>0.77063242692377099</v>
      </c>
      <c r="AX69" s="96">
        <v>0.76973260959203305</v>
      </c>
      <c r="AY69" s="96">
        <v>0.46674426659517299</v>
      </c>
      <c r="AZ69" s="96">
        <v>0.46657560903393902</v>
      </c>
      <c r="BA69" s="39" t="s">
        <v>73</v>
      </c>
      <c r="BB69" s="39" t="s">
        <v>73</v>
      </c>
      <c r="BC69" s="39" t="s">
        <v>75</v>
      </c>
      <c r="BD69" s="39" t="s">
        <v>75</v>
      </c>
      <c r="BE69" s="39" t="s">
        <v>73</v>
      </c>
      <c r="BF69" s="39" t="s">
        <v>73</v>
      </c>
      <c r="BG69" s="39" t="s">
        <v>73</v>
      </c>
      <c r="BH69" s="39" t="s">
        <v>73</v>
      </c>
      <c r="BI69" s="76">
        <f t="shared" si="486"/>
        <v>1</v>
      </c>
      <c r="BJ69" s="76" t="s">
        <v>81</v>
      </c>
      <c r="BK69" s="96">
        <v>0.46674383178235301</v>
      </c>
      <c r="BL69" s="96">
        <v>0.45150298851383103</v>
      </c>
      <c r="BM69" s="96">
        <v>13.472234338990299</v>
      </c>
      <c r="BN69" s="96">
        <v>11.931418951461501</v>
      </c>
      <c r="BO69" s="96">
        <v>0.730243910085971</v>
      </c>
      <c r="BP69" s="96">
        <v>0.740605840839896</v>
      </c>
      <c r="BQ69" s="96">
        <v>0.52759629043160605</v>
      </c>
      <c r="BR69" s="96">
        <v>0.50919525165995205</v>
      </c>
      <c r="BS69" s="76" t="s">
        <v>76</v>
      </c>
      <c r="BT69" s="76" t="s">
        <v>76</v>
      </c>
      <c r="BU69" s="76" t="s">
        <v>76</v>
      </c>
      <c r="BV69" s="76" t="s">
        <v>76</v>
      </c>
      <c r="BW69" s="76" t="s">
        <v>73</v>
      </c>
      <c r="BX69" s="76" t="s">
        <v>73</v>
      </c>
      <c r="BY69" s="76" t="s">
        <v>73</v>
      </c>
      <c r="BZ69" s="76" t="s">
        <v>73</v>
      </c>
    </row>
    <row r="70" spans="1:78" s="76" customFormat="1" x14ac:dyDescent="0.3">
      <c r="A70" s="94">
        <v>14159500</v>
      </c>
      <c r="B70" s="76">
        <v>23773009</v>
      </c>
      <c r="C70" s="76" t="s">
        <v>7</v>
      </c>
      <c r="D70" s="95" t="s">
        <v>185</v>
      </c>
      <c r="E70" s="95"/>
      <c r="F70" s="77"/>
      <c r="G70" s="16">
        <v>0.24</v>
      </c>
      <c r="H70" s="16" t="str">
        <f t="shared" si="470"/>
        <v>NS</v>
      </c>
      <c r="I70" s="16" t="str">
        <f t="shared" si="471"/>
        <v>NS</v>
      </c>
      <c r="J70" s="16" t="str">
        <f t="shared" si="472"/>
        <v>NS</v>
      </c>
      <c r="K70" s="16" t="str">
        <f t="shared" si="473"/>
        <v>S</v>
      </c>
      <c r="L70" s="28">
        <v>5.3999999999999999E-2</v>
      </c>
      <c r="M70" s="16" t="str">
        <f t="shared" si="474"/>
        <v>G</v>
      </c>
      <c r="N70" s="16" t="str">
        <f t="shared" si="475"/>
        <v>NS</v>
      </c>
      <c r="O70" s="16" t="str">
        <f t="shared" si="476"/>
        <v>G</v>
      </c>
      <c r="P70" s="16" t="str">
        <f t="shared" si="477"/>
        <v>NS</v>
      </c>
      <c r="Q70" s="16">
        <v>0.87</v>
      </c>
      <c r="R70" s="16" t="str">
        <f t="shared" si="478"/>
        <v>NS</v>
      </c>
      <c r="S70" s="16" t="str">
        <f t="shared" si="479"/>
        <v>NS</v>
      </c>
      <c r="T70" s="16" t="str">
        <f t="shared" si="480"/>
        <v>NS</v>
      </c>
      <c r="U70" s="16" t="str">
        <f t="shared" si="481"/>
        <v>NS</v>
      </c>
      <c r="V70" s="16">
        <v>0.38</v>
      </c>
      <c r="W70" s="16" t="str">
        <f t="shared" si="482"/>
        <v>NS</v>
      </c>
      <c r="X70" s="16" t="str">
        <f t="shared" si="483"/>
        <v>NS</v>
      </c>
      <c r="Y70" s="16" t="str">
        <f t="shared" si="484"/>
        <v>NS</v>
      </c>
      <c r="Z70" s="16" t="str">
        <f t="shared" si="485"/>
        <v>NS</v>
      </c>
      <c r="AA70" s="96">
        <v>0.484549486618644</v>
      </c>
      <c r="AB70" s="96">
        <v>0.38027639142194303</v>
      </c>
      <c r="AC70" s="96">
        <v>14.799010010840499</v>
      </c>
      <c r="AD70" s="96">
        <v>11.1423348148207</v>
      </c>
      <c r="AE70" s="96">
        <v>0.71794882365065305</v>
      </c>
      <c r="AF70" s="96">
        <v>0.78722525910825403</v>
      </c>
      <c r="AG70" s="96">
        <v>0.54811663774119601</v>
      </c>
      <c r="AH70" s="96">
        <v>0.44309989892837198</v>
      </c>
      <c r="AI70" s="39" t="s">
        <v>76</v>
      </c>
      <c r="AJ70" s="39" t="s">
        <v>73</v>
      </c>
      <c r="AK70" s="39" t="s">
        <v>76</v>
      </c>
      <c r="AL70" s="39" t="s">
        <v>76</v>
      </c>
      <c r="AM70" s="39" t="s">
        <v>73</v>
      </c>
      <c r="AN70" s="39" t="s">
        <v>73</v>
      </c>
      <c r="AO70" s="39" t="s">
        <v>73</v>
      </c>
      <c r="AP70" s="39" t="s">
        <v>73</v>
      </c>
      <c r="AR70" s="97" t="s">
        <v>81</v>
      </c>
      <c r="AS70" s="96">
        <v>0.40612566257357802</v>
      </c>
      <c r="AT70" s="96">
        <v>0.40751170973063899</v>
      </c>
      <c r="AU70" s="96">
        <v>5.8691993738379802</v>
      </c>
      <c r="AV70" s="96">
        <v>5.7095765691048497</v>
      </c>
      <c r="AW70" s="96">
        <v>0.77063242692377099</v>
      </c>
      <c r="AX70" s="96">
        <v>0.76973260959203305</v>
      </c>
      <c r="AY70" s="96">
        <v>0.46674426659517299</v>
      </c>
      <c r="AZ70" s="96">
        <v>0.46657560903393902</v>
      </c>
      <c r="BA70" s="39" t="s">
        <v>73</v>
      </c>
      <c r="BB70" s="39" t="s">
        <v>73</v>
      </c>
      <c r="BC70" s="39" t="s">
        <v>75</v>
      </c>
      <c r="BD70" s="39" t="s">
        <v>75</v>
      </c>
      <c r="BE70" s="39" t="s">
        <v>73</v>
      </c>
      <c r="BF70" s="39" t="s">
        <v>73</v>
      </c>
      <c r="BG70" s="39" t="s">
        <v>73</v>
      </c>
      <c r="BH70" s="39" t="s">
        <v>73</v>
      </c>
      <c r="BI70" s="76">
        <f t="shared" si="486"/>
        <v>1</v>
      </c>
      <c r="BJ70" s="76" t="s">
        <v>81</v>
      </c>
      <c r="BK70" s="96">
        <v>0.46674383178235301</v>
      </c>
      <c r="BL70" s="96">
        <v>0.45150298851383103</v>
      </c>
      <c r="BM70" s="96">
        <v>13.472234338990299</v>
      </c>
      <c r="BN70" s="96">
        <v>11.931418951461501</v>
      </c>
      <c r="BO70" s="96">
        <v>0.730243910085971</v>
      </c>
      <c r="BP70" s="96">
        <v>0.740605840839896</v>
      </c>
      <c r="BQ70" s="96">
        <v>0.52759629043160605</v>
      </c>
      <c r="BR70" s="96">
        <v>0.50919525165995205</v>
      </c>
      <c r="BS70" s="76" t="s">
        <v>76</v>
      </c>
      <c r="BT70" s="76" t="s">
        <v>76</v>
      </c>
      <c r="BU70" s="76" t="s">
        <v>76</v>
      </c>
      <c r="BV70" s="76" t="s">
        <v>76</v>
      </c>
      <c r="BW70" s="76" t="s">
        <v>73</v>
      </c>
      <c r="BX70" s="76" t="s">
        <v>73</v>
      </c>
      <c r="BY70" s="76" t="s">
        <v>73</v>
      </c>
      <c r="BZ70" s="76" t="s">
        <v>73</v>
      </c>
    </row>
    <row r="71" spans="1:78" s="76" customFormat="1" x14ac:dyDescent="0.3">
      <c r="A71" s="94">
        <v>14159500</v>
      </c>
      <c r="B71" s="76">
        <v>23773009</v>
      </c>
      <c r="C71" s="76" t="s">
        <v>7</v>
      </c>
      <c r="D71" s="95" t="s">
        <v>204</v>
      </c>
      <c r="E71" s="95"/>
      <c r="F71" s="77"/>
      <c r="G71" s="16">
        <v>0.2</v>
      </c>
      <c r="H71" s="16" t="str">
        <f t="shared" si="470"/>
        <v>NS</v>
      </c>
      <c r="I71" s="16" t="str">
        <f t="shared" si="471"/>
        <v>NS</v>
      </c>
      <c r="J71" s="16" t="str">
        <f t="shared" si="472"/>
        <v>NS</v>
      </c>
      <c r="K71" s="16" t="str">
        <f t="shared" si="473"/>
        <v>S</v>
      </c>
      <c r="L71" s="28">
        <v>0.33800000000000002</v>
      </c>
      <c r="M71" s="16" t="str">
        <f t="shared" si="474"/>
        <v>NS</v>
      </c>
      <c r="N71" s="16" t="str">
        <f t="shared" si="475"/>
        <v>NS</v>
      </c>
      <c r="O71" s="16" t="str">
        <f t="shared" si="476"/>
        <v>G</v>
      </c>
      <c r="P71" s="16" t="str">
        <f t="shared" si="477"/>
        <v>NS</v>
      </c>
      <c r="Q71" s="16">
        <v>0.83</v>
      </c>
      <c r="R71" s="16" t="str">
        <f t="shared" si="478"/>
        <v>NS</v>
      </c>
      <c r="S71" s="16" t="str">
        <f t="shared" si="479"/>
        <v>NS</v>
      </c>
      <c r="T71" s="16" t="str">
        <f t="shared" si="480"/>
        <v>NS</v>
      </c>
      <c r="U71" s="16" t="str">
        <f t="shared" si="481"/>
        <v>NS</v>
      </c>
      <c r="V71" s="16">
        <v>0.38</v>
      </c>
      <c r="W71" s="16" t="str">
        <f t="shared" si="482"/>
        <v>NS</v>
      </c>
      <c r="X71" s="16" t="str">
        <f t="shared" si="483"/>
        <v>NS</v>
      </c>
      <c r="Y71" s="16" t="str">
        <f t="shared" si="484"/>
        <v>NS</v>
      </c>
      <c r="Z71" s="16" t="str">
        <f t="shared" si="485"/>
        <v>NS</v>
      </c>
      <c r="AA71" s="96">
        <v>0.484549486618644</v>
      </c>
      <c r="AB71" s="96">
        <v>0.38027639142194303</v>
      </c>
      <c r="AC71" s="96">
        <v>14.799010010840499</v>
      </c>
      <c r="AD71" s="96">
        <v>11.1423348148207</v>
      </c>
      <c r="AE71" s="96">
        <v>0.71794882365065305</v>
      </c>
      <c r="AF71" s="96">
        <v>0.78722525910825403</v>
      </c>
      <c r="AG71" s="96">
        <v>0.54811663774119601</v>
      </c>
      <c r="AH71" s="96">
        <v>0.44309989892837198</v>
      </c>
      <c r="AI71" s="39" t="s">
        <v>76</v>
      </c>
      <c r="AJ71" s="39" t="s">
        <v>73</v>
      </c>
      <c r="AK71" s="39" t="s">
        <v>76</v>
      </c>
      <c r="AL71" s="39" t="s">
        <v>76</v>
      </c>
      <c r="AM71" s="39" t="s">
        <v>73</v>
      </c>
      <c r="AN71" s="39" t="s">
        <v>73</v>
      </c>
      <c r="AO71" s="39" t="s">
        <v>73</v>
      </c>
      <c r="AP71" s="39" t="s">
        <v>73</v>
      </c>
      <c r="AR71" s="97" t="s">
        <v>81</v>
      </c>
      <c r="AS71" s="96">
        <v>0.40612566257357802</v>
      </c>
      <c r="AT71" s="96">
        <v>0.40751170973063899</v>
      </c>
      <c r="AU71" s="96">
        <v>5.8691993738379802</v>
      </c>
      <c r="AV71" s="96">
        <v>5.7095765691048497</v>
      </c>
      <c r="AW71" s="96">
        <v>0.77063242692377099</v>
      </c>
      <c r="AX71" s="96">
        <v>0.76973260959203305</v>
      </c>
      <c r="AY71" s="96">
        <v>0.46674426659517299</v>
      </c>
      <c r="AZ71" s="96">
        <v>0.46657560903393902</v>
      </c>
      <c r="BA71" s="39" t="s">
        <v>73</v>
      </c>
      <c r="BB71" s="39" t="s">
        <v>73</v>
      </c>
      <c r="BC71" s="39" t="s">
        <v>75</v>
      </c>
      <c r="BD71" s="39" t="s">
        <v>75</v>
      </c>
      <c r="BE71" s="39" t="s">
        <v>73</v>
      </c>
      <c r="BF71" s="39" t="s">
        <v>73</v>
      </c>
      <c r="BG71" s="39" t="s">
        <v>73</v>
      </c>
      <c r="BH71" s="39" t="s">
        <v>73</v>
      </c>
      <c r="BI71" s="76">
        <f t="shared" si="486"/>
        <v>1</v>
      </c>
      <c r="BJ71" s="76" t="s">
        <v>81</v>
      </c>
      <c r="BK71" s="96">
        <v>0.46674383178235301</v>
      </c>
      <c r="BL71" s="96">
        <v>0.45150298851383103</v>
      </c>
      <c r="BM71" s="96">
        <v>13.472234338990299</v>
      </c>
      <c r="BN71" s="96">
        <v>11.931418951461501</v>
      </c>
      <c r="BO71" s="96">
        <v>0.730243910085971</v>
      </c>
      <c r="BP71" s="96">
        <v>0.740605840839896</v>
      </c>
      <c r="BQ71" s="96">
        <v>0.52759629043160605</v>
      </c>
      <c r="BR71" s="96">
        <v>0.50919525165995205</v>
      </c>
      <c r="BS71" s="76" t="s">
        <v>76</v>
      </c>
      <c r="BT71" s="76" t="s">
        <v>76</v>
      </c>
      <c r="BU71" s="76" t="s">
        <v>76</v>
      </c>
      <c r="BV71" s="76" t="s">
        <v>76</v>
      </c>
      <c r="BW71" s="76" t="s">
        <v>73</v>
      </c>
      <c r="BX71" s="76" t="s">
        <v>73</v>
      </c>
      <c r="BY71" s="76" t="s">
        <v>73</v>
      </c>
      <c r="BZ71" s="76" t="s">
        <v>73</v>
      </c>
    </row>
    <row r="72" spans="1:78" s="76" customFormat="1" x14ac:dyDescent="0.3">
      <c r="A72" s="94">
        <v>14159500</v>
      </c>
      <c r="B72" s="76">
        <v>23773009</v>
      </c>
      <c r="C72" s="76" t="s">
        <v>7</v>
      </c>
      <c r="D72" s="95" t="s">
        <v>205</v>
      </c>
      <c r="E72" s="95"/>
      <c r="F72" s="77"/>
      <c r="G72" s="16">
        <v>0.34</v>
      </c>
      <c r="H72" s="16" t="str">
        <f t="shared" si="470"/>
        <v>NS</v>
      </c>
      <c r="I72" s="16" t="str">
        <f t="shared" si="471"/>
        <v>NS</v>
      </c>
      <c r="J72" s="16" t="str">
        <f t="shared" si="472"/>
        <v>NS</v>
      </c>
      <c r="K72" s="16" t="str">
        <f t="shared" si="473"/>
        <v>S</v>
      </c>
      <c r="L72" s="28">
        <v>0.221</v>
      </c>
      <c r="M72" s="16" t="str">
        <f t="shared" si="474"/>
        <v>NS</v>
      </c>
      <c r="N72" s="16" t="str">
        <f t="shared" si="475"/>
        <v>NS</v>
      </c>
      <c r="O72" s="16" t="str">
        <f t="shared" si="476"/>
        <v>G</v>
      </c>
      <c r="P72" s="16" t="str">
        <f t="shared" si="477"/>
        <v>NS</v>
      </c>
      <c r="Q72" s="16">
        <v>0.78</v>
      </c>
      <c r="R72" s="16" t="str">
        <f t="shared" si="478"/>
        <v>NS</v>
      </c>
      <c r="S72" s="16" t="str">
        <f t="shared" si="479"/>
        <v>NS</v>
      </c>
      <c r="T72" s="16" t="str">
        <f t="shared" si="480"/>
        <v>NS</v>
      </c>
      <c r="U72" s="16" t="str">
        <f t="shared" si="481"/>
        <v>NS</v>
      </c>
      <c r="V72" s="16">
        <v>0.44</v>
      </c>
      <c r="W72" s="16" t="str">
        <f t="shared" si="482"/>
        <v>NS</v>
      </c>
      <c r="X72" s="16" t="str">
        <f t="shared" si="483"/>
        <v>NS</v>
      </c>
      <c r="Y72" s="16" t="str">
        <f t="shared" si="484"/>
        <v>NS</v>
      </c>
      <c r="Z72" s="16" t="str">
        <f t="shared" si="485"/>
        <v>NS</v>
      </c>
      <c r="AA72" s="96">
        <v>0.484549486618644</v>
      </c>
      <c r="AB72" s="96">
        <v>0.38027639142194303</v>
      </c>
      <c r="AC72" s="96">
        <v>14.799010010840499</v>
      </c>
      <c r="AD72" s="96">
        <v>11.1423348148207</v>
      </c>
      <c r="AE72" s="96">
        <v>0.71794882365065305</v>
      </c>
      <c r="AF72" s="96">
        <v>0.78722525910825403</v>
      </c>
      <c r="AG72" s="96">
        <v>0.54811663774119601</v>
      </c>
      <c r="AH72" s="96">
        <v>0.44309989892837198</v>
      </c>
      <c r="AI72" s="39" t="s">
        <v>76</v>
      </c>
      <c r="AJ72" s="39" t="s">
        <v>73</v>
      </c>
      <c r="AK72" s="39" t="s">
        <v>76</v>
      </c>
      <c r="AL72" s="39" t="s">
        <v>76</v>
      </c>
      <c r="AM72" s="39" t="s">
        <v>73</v>
      </c>
      <c r="AN72" s="39" t="s">
        <v>73</v>
      </c>
      <c r="AO72" s="39" t="s">
        <v>73</v>
      </c>
      <c r="AP72" s="39" t="s">
        <v>73</v>
      </c>
      <c r="AR72" s="97" t="s">
        <v>81</v>
      </c>
      <c r="AS72" s="96">
        <v>0.40612566257357802</v>
      </c>
      <c r="AT72" s="96">
        <v>0.40751170973063899</v>
      </c>
      <c r="AU72" s="96">
        <v>5.8691993738379802</v>
      </c>
      <c r="AV72" s="96">
        <v>5.7095765691048497</v>
      </c>
      <c r="AW72" s="96">
        <v>0.77063242692377099</v>
      </c>
      <c r="AX72" s="96">
        <v>0.76973260959203305</v>
      </c>
      <c r="AY72" s="96">
        <v>0.46674426659517299</v>
      </c>
      <c r="AZ72" s="96">
        <v>0.46657560903393902</v>
      </c>
      <c r="BA72" s="39" t="s">
        <v>73</v>
      </c>
      <c r="BB72" s="39" t="s">
        <v>73</v>
      </c>
      <c r="BC72" s="39" t="s">
        <v>75</v>
      </c>
      <c r="BD72" s="39" t="s">
        <v>75</v>
      </c>
      <c r="BE72" s="39" t="s">
        <v>73</v>
      </c>
      <c r="BF72" s="39" t="s">
        <v>73</v>
      </c>
      <c r="BG72" s="39" t="s">
        <v>73</v>
      </c>
      <c r="BH72" s="39" t="s">
        <v>73</v>
      </c>
      <c r="BI72" s="76">
        <f t="shared" si="486"/>
        <v>1</v>
      </c>
      <c r="BJ72" s="76" t="s">
        <v>81</v>
      </c>
      <c r="BK72" s="96">
        <v>0.46674383178235301</v>
      </c>
      <c r="BL72" s="96">
        <v>0.45150298851383103</v>
      </c>
      <c r="BM72" s="96">
        <v>13.472234338990299</v>
      </c>
      <c r="BN72" s="96">
        <v>11.931418951461501</v>
      </c>
      <c r="BO72" s="96">
        <v>0.730243910085971</v>
      </c>
      <c r="BP72" s="96">
        <v>0.740605840839896</v>
      </c>
      <c r="BQ72" s="96">
        <v>0.52759629043160605</v>
      </c>
      <c r="BR72" s="96">
        <v>0.50919525165995205</v>
      </c>
      <c r="BS72" s="76" t="s">
        <v>76</v>
      </c>
      <c r="BT72" s="76" t="s">
        <v>76</v>
      </c>
      <c r="BU72" s="76" t="s">
        <v>76</v>
      </c>
      <c r="BV72" s="76" t="s">
        <v>76</v>
      </c>
      <c r="BW72" s="76" t="s">
        <v>73</v>
      </c>
      <c r="BX72" s="76" t="s">
        <v>73</v>
      </c>
      <c r="BY72" s="76" t="s">
        <v>73</v>
      </c>
      <c r="BZ72" s="76" t="s">
        <v>73</v>
      </c>
    </row>
    <row r="73" spans="1:78" s="76" customFormat="1" x14ac:dyDescent="0.3">
      <c r="A73" s="94">
        <v>14159500</v>
      </c>
      <c r="B73" s="76">
        <v>23773009</v>
      </c>
      <c r="C73" s="76" t="s">
        <v>7</v>
      </c>
      <c r="D73" s="95" t="s">
        <v>206</v>
      </c>
      <c r="E73" s="95"/>
      <c r="F73" s="77"/>
      <c r="G73" s="16">
        <v>0.42</v>
      </c>
      <c r="H73" s="16" t="str">
        <f t="shared" si="470"/>
        <v>NS</v>
      </c>
      <c r="I73" s="16" t="str">
        <f t="shared" si="471"/>
        <v>NS</v>
      </c>
      <c r="J73" s="16" t="str">
        <f t="shared" si="472"/>
        <v>NS</v>
      </c>
      <c r="K73" s="16" t="str">
        <f t="shared" si="473"/>
        <v>S</v>
      </c>
      <c r="L73" s="28">
        <v>-2.5999999999999999E-2</v>
      </c>
      <c r="M73" s="16" t="str">
        <f t="shared" si="474"/>
        <v>VG</v>
      </c>
      <c r="N73" s="16" t="str">
        <f t="shared" si="475"/>
        <v>NS</v>
      </c>
      <c r="O73" s="16" t="str">
        <f t="shared" si="476"/>
        <v>G</v>
      </c>
      <c r="P73" s="16" t="str">
        <f t="shared" si="477"/>
        <v>NS</v>
      </c>
      <c r="Q73" s="16">
        <v>0.76</v>
      </c>
      <c r="R73" s="16" t="str">
        <f t="shared" si="478"/>
        <v>NS</v>
      </c>
      <c r="S73" s="16" t="str">
        <f t="shared" si="479"/>
        <v>NS</v>
      </c>
      <c r="T73" s="16" t="str">
        <f t="shared" si="480"/>
        <v>NS</v>
      </c>
      <c r="U73" s="16" t="str">
        <f t="shared" si="481"/>
        <v>NS</v>
      </c>
      <c r="V73" s="16">
        <v>0.47699999999999998</v>
      </c>
      <c r="W73" s="16" t="str">
        <f t="shared" si="482"/>
        <v>NS</v>
      </c>
      <c r="X73" s="16" t="str">
        <f t="shared" si="483"/>
        <v>NS</v>
      </c>
      <c r="Y73" s="16" t="str">
        <f t="shared" si="484"/>
        <v>NS</v>
      </c>
      <c r="Z73" s="16" t="str">
        <f t="shared" si="485"/>
        <v>NS</v>
      </c>
      <c r="AA73" s="96">
        <v>0.484549486618644</v>
      </c>
      <c r="AB73" s="96">
        <v>0.38027639142194303</v>
      </c>
      <c r="AC73" s="96">
        <v>14.799010010840499</v>
      </c>
      <c r="AD73" s="96">
        <v>11.1423348148207</v>
      </c>
      <c r="AE73" s="96">
        <v>0.71794882365065305</v>
      </c>
      <c r="AF73" s="96">
        <v>0.78722525910825403</v>
      </c>
      <c r="AG73" s="96">
        <v>0.54811663774119601</v>
      </c>
      <c r="AH73" s="96">
        <v>0.44309989892837198</v>
      </c>
      <c r="AI73" s="39" t="s">
        <v>76</v>
      </c>
      <c r="AJ73" s="39" t="s">
        <v>73</v>
      </c>
      <c r="AK73" s="39" t="s">
        <v>76</v>
      </c>
      <c r="AL73" s="39" t="s">
        <v>76</v>
      </c>
      <c r="AM73" s="39" t="s">
        <v>73</v>
      </c>
      <c r="AN73" s="39" t="s">
        <v>73</v>
      </c>
      <c r="AO73" s="39" t="s">
        <v>73</v>
      </c>
      <c r="AP73" s="39" t="s">
        <v>73</v>
      </c>
      <c r="AR73" s="97" t="s">
        <v>81</v>
      </c>
      <c r="AS73" s="96">
        <v>0.40612566257357802</v>
      </c>
      <c r="AT73" s="96">
        <v>0.40751170973063899</v>
      </c>
      <c r="AU73" s="96">
        <v>5.8691993738379802</v>
      </c>
      <c r="AV73" s="96">
        <v>5.7095765691048497</v>
      </c>
      <c r="AW73" s="96">
        <v>0.77063242692377099</v>
      </c>
      <c r="AX73" s="96">
        <v>0.76973260959203305</v>
      </c>
      <c r="AY73" s="96">
        <v>0.46674426659517299</v>
      </c>
      <c r="AZ73" s="96">
        <v>0.46657560903393902</v>
      </c>
      <c r="BA73" s="39" t="s">
        <v>73</v>
      </c>
      <c r="BB73" s="39" t="s">
        <v>73</v>
      </c>
      <c r="BC73" s="39" t="s">
        <v>75</v>
      </c>
      <c r="BD73" s="39" t="s">
        <v>75</v>
      </c>
      <c r="BE73" s="39" t="s">
        <v>73</v>
      </c>
      <c r="BF73" s="39" t="s">
        <v>73</v>
      </c>
      <c r="BG73" s="39" t="s">
        <v>73</v>
      </c>
      <c r="BH73" s="39" t="s">
        <v>73</v>
      </c>
      <c r="BI73" s="76">
        <f t="shared" si="486"/>
        <v>1</v>
      </c>
      <c r="BJ73" s="76" t="s">
        <v>81</v>
      </c>
      <c r="BK73" s="96">
        <v>0.46674383178235301</v>
      </c>
      <c r="BL73" s="96">
        <v>0.45150298851383103</v>
      </c>
      <c r="BM73" s="96">
        <v>13.472234338990299</v>
      </c>
      <c r="BN73" s="96">
        <v>11.931418951461501</v>
      </c>
      <c r="BO73" s="96">
        <v>0.730243910085971</v>
      </c>
      <c r="BP73" s="96">
        <v>0.740605840839896</v>
      </c>
      <c r="BQ73" s="96">
        <v>0.52759629043160605</v>
      </c>
      <c r="BR73" s="96">
        <v>0.50919525165995205</v>
      </c>
      <c r="BS73" s="76" t="s">
        <v>76</v>
      </c>
      <c r="BT73" s="76" t="s">
        <v>76</v>
      </c>
      <c r="BU73" s="76" t="s">
        <v>76</v>
      </c>
      <c r="BV73" s="76" t="s">
        <v>76</v>
      </c>
      <c r="BW73" s="76" t="s">
        <v>73</v>
      </c>
      <c r="BX73" s="76" t="s">
        <v>73</v>
      </c>
      <c r="BY73" s="76" t="s">
        <v>73</v>
      </c>
      <c r="BZ73" s="76" t="s">
        <v>73</v>
      </c>
    </row>
    <row r="74" spans="1:78" s="47" customFormat="1" x14ac:dyDescent="0.3">
      <c r="A74" s="48">
        <v>14159500</v>
      </c>
      <c r="B74" s="47">
        <v>23773009</v>
      </c>
      <c r="C74" s="47" t="s">
        <v>7</v>
      </c>
      <c r="D74" s="93" t="s">
        <v>212</v>
      </c>
      <c r="E74" s="93"/>
      <c r="F74" s="100"/>
      <c r="G74" s="49">
        <v>0.45300000000000001</v>
      </c>
      <c r="H74" s="49" t="str">
        <f t="shared" si="470"/>
        <v>S</v>
      </c>
      <c r="I74" s="49" t="str">
        <f t="shared" si="471"/>
        <v>NS</v>
      </c>
      <c r="J74" s="49" t="str">
        <f t="shared" si="472"/>
        <v>NS</v>
      </c>
      <c r="K74" s="49" t="str">
        <f t="shared" si="473"/>
        <v>S</v>
      </c>
      <c r="L74" s="50">
        <v>6.0000000000000001E-3</v>
      </c>
      <c r="M74" s="49" t="str">
        <f t="shared" si="474"/>
        <v>VG</v>
      </c>
      <c r="N74" s="49" t="str">
        <f t="shared" si="475"/>
        <v>NS</v>
      </c>
      <c r="O74" s="49" t="str">
        <f t="shared" si="476"/>
        <v>G</v>
      </c>
      <c r="P74" s="49" t="str">
        <f t="shared" si="477"/>
        <v>NS</v>
      </c>
      <c r="Q74" s="49">
        <v>0.74</v>
      </c>
      <c r="R74" s="49" t="str">
        <f t="shared" si="478"/>
        <v>NS</v>
      </c>
      <c r="S74" s="49" t="str">
        <f t="shared" si="479"/>
        <v>NS</v>
      </c>
      <c r="T74" s="49" t="str">
        <f t="shared" si="480"/>
        <v>NS</v>
      </c>
      <c r="U74" s="49" t="str">
        <f t="shared" si="481"/>
        <v>NS</v>
      </c>
      <c r="V74" s="49">
        <v>0.49</v>
      </c>
      <c r="W74" s="49" t="str">
        <f t="shared" si="482"/>
        <v>NS</v>
      </c>
      <c r="X74" s="49" t="str">
        <f t="shared" si="483"/>
        <v>NS</v>
      </c>
      <c r="Y74" s="49" t="str">
        <f t="shared" si="484"/>
        <v>NS</v>
      </c>
      <c r="Z74" s="49" t="str">
        <f t="shared" si="485"/>
        <v>NS</v>
      </c>
      <c r="AA74" s="51">
        <v>0.484549486618644</v>
      </c>
      <c r="AB74" s="51">
        <v>0.38027639142194303</v>
      </c>
      <c r="AC74" s="51">
        <v>14.799010010840499</v>
      </c>
      <c r="AD74" s="51">
        <v>11.1423348148207</v>
      </c>
      <c r="AE74" s="51">
        <v>0.71794882365065305</v>
      </c>
      <c r="AF74" s="51">
        <v>0.78722525910825403</v>
      </c>
      <c r="AG74" s="51">
        <v>0.54811663774119601</v>
      </c>
      <c r="AH74" s="51">
        <v>0.44309989892837198</v>
      </c>
      <c r="AI74" s="52" t="s">
        <v>76</v>
      </c>
      <c r="AJ74" s="52" t="s">
        <v>73</v>
      </c>
      <c r="AK74" s="52" t="s">
        <v>76</v>
      </c>
      <c r="AL74" s="52" t="s">
        <v>76</v>
      </c>
      <c r="AM74" s="52" t="s">
        <v>73</v>
      </c>
      <c r="AN74" s="52" t="s">
        <v>73</v>
      </c>
      <c r="AO74" s="52" t="s">
        <v>73</v>
      </c>
      <c r="AP74" s="52" t="s">
        <v>73</v>
      </c>
      <c r="AR74" s="53" t="s">
        <v>81</v>
      </c>
      <c r="AS74" s="51">
        <v>0.40612566257357802</v>
      </c>
      <c r="AT74" s="51">
        <v>0.40751170973063899</v>
      </c>
      <c r="AU74" s="51">
        <v>5.8691993738379802</v>
      </c>
      <c r="AV74" s="51">
        <v>5.7095765691048497</v>
      </c>
      <c r="AW74" s="51">
        <v>0.77063242692377099</v>
      </c>
      <c r="AX74" s="51">
        <v>0.76973260959203305</v>
      </c>
      <c r="AY74" s="51">
        <v>0.46674426659517299</v>
      </c>
      <c r="AZ74" s="51">
        <v>0.46657560903393902</v>
      </c>
      <c r="BA74" s="52" t="s">
        <v>73</v>
      </c>
      <c r="BB74" s="52" t="s">
        <v>73</v>
      </c>
      <c r="BC74" s="52" t="s">
        <v>75</v>
      </c>
      <c r="BD74" s="52" t="s">
        <v>75</v>
      </c>
      <c r="BE74" s="52" t="s">
        <v>73</v>
      </c>
      <c r="BF74" s="52" t="s">
        <v>73</v>
      </c>
      <c r="BG74" s="52" t="s">
        <v>73</v>
      </c>
      <c r="BH74" s="52" t="s">
        <v>73</v>
      </c>
      <c r="BI74" s="47">
        <f t="shared" si="486"/>
        <v>1</v>
      </c>
      <c r="BJ74" s="47" t="s">
        <v>81</v>
      </c>
      <c r="BK74" s="51">
        <v>0.46674383178235301</v>
      </c>
      <c r="BL74" s="51">
        <v>0.45150298851383103</v>
      </c>
      <c r="BM74" s="51">
        <v>13.472234338990299</v>
      </c>
      <c r="BN74" s="51">
        <v>11.931418951461501</v>
      </c>
      <c r="BO74" s="51">
        <v>0.730243910085971</v>
      </c>
      <c r="BP74" s="51">
        <v>0.740605840839896</v>
      </c>
      <c r="BQ74" s="51">
        <v>0.52759629043160605</v>
      </c>
      <c r="BR74" s="51">
        <v>0.50919525165995205</v>
      </c>
      <c r="BS74" s="47" t="s">
        <v>76</v>
      </c>
      <c r="BT74" s="47" t="s">
        <v>76</v>
      </c>
      <c r="BU74" s="47" t="s">
        <v>76</v>
      </c>
      <c r="BV74" s="47" t="s">
        <v>76</v>
      </c>
      <c r="BW74" s="47" t="s">
        <v>73</v>
      </c>
      <c r="BX74" s="47" t="s">
        <v>73</v>
      </c>
      <c r="BY74" s="47" t="s">
        <v>73</v>
      </c>
      <c r="BZ74" s="47" t="s">
        <v>73</v>
      </c>
    </row>
    <row r="75" spans="1:78" s="47" customFormat="1" x14ac:dyDescent="0.3">
      <c r="A75" s="48">
        <v>14159500</v>
      </c>
      <c r="B75" s="47">
        <v>23773009</v>
      </c>
      <c r="C75" s="47" t="s">
        <v>7</v>
      </c>
      <c r="D75" s="93" t="s">
        <v>228</v>
      </c>
      <c r="E75" s="93" t="s">
        <v>239</v>
      </c>
      <c r="F75" s="100"/>
      <c r="G75" s="49">
        <v>0.45900000000000002</v>
      </c>
      <c r="H75" s="49" t="str">
        <f t="shared" si="470"/>
        <v>S</v>
      </c>
      <c r="I75" s="49" t="str">
        <f t="shared" ref="I75" si="487">AJ75</f>
        <v>NS</v>
      </c>
      <c r="J75" s="49" t="str">
        <f t="shared" ref="J75" si="488">BB75</f>
        <v>NS</v>
      </c>
      <c r="K75" s="49" t="str">
        <f t="shared" ref="K75" si="489">BT75</f>
        <v>S</v>
      </c>
      <c r="L75" s="50">
        <v>1.12E-2</v>
      </c>
      <c r="M75" s="49" t="str">
        <f t="shared" si="474"/>
        <v>VG</v>
      </c>
      <c r="N75" s="49" t="str">
        <f t="shared" ref="N75" si="490">AO75</f>
        <v>NS</v>
      </c>
      <c r="O75" s="49" t="str">
        <f t="shared" ref="O75" si="491">BD75</f>
        <v>G</v>
      </c>
      <c r="P75" s="49" t="str">
        <f t="shared" ref="P75" si="492">BY75</f>
        <v>NS</v>
      </c>
      <c r="Q75" s="49">
        <v>0.74</v>
      </c>
      <c r="R75" s="49" t="str">
        <f t="shared" si="478"/>
        <v>NS</v>
      </c>
      <c r="S75" s="49" t="str">
        <f t="shared" ref="S75" si="493">AN75</f>
        <v>NS</v>
      </c>
      <c r="T75" s="49" t="str">
        <f t="shared" ref="T75" si="494">BF75</f>
        <v>NS</v>
      </c>
      <c r="U75" s="49" t="str">
        <f t="shared" ref="U75" si="495">BX75</f>
        <v>NS</v>
      </c>
      <c r="V75" s="49">
        <v>0.496</v>
      </c>
      <c r="W75" s="49" t="str">
        <f t="shared" si="482"/>
        <v>NS</v>
      </c>
      <c r="X75" s="49" t="str">
        <f t="shared" ref="X75" si="496">AP75</f>
        <v>NS</v>
      </c>
      <c r="Y75" s="49" t="str">
        <f t="shared" ref="Y75" si="497">BH75</f>
        <v>NS</v>
      </c>
      <c r="Z75" s="49" t="str">
        <f t="shared" ref="Z75" si="498">BZ75</f>
        <v>NS</v>
      </c>
      <c r="AA75" s="51">
        <v>0.484549486618644</v>
      </c>
      <c r="AB75" s="51">
        <v>0.38027639142194303</v>
      </c>
      <c r="AC75" s="51">
        <v>14.799010010840499</v>
      </c>
      <c r="AD75" s="51">
        <v>11.1423348148207</v>
      </c>
      <c r="AE75" s="51">
        <v>0.71794882365065305</v>
      </c>
      <c r="AF75" s="51">
        <v>0.78722525910825403</v>
      </c>
      <c r="AG75" s="51">
        <v>0.54811663774119601</v>
      </c>
      <c r="AH75" s="51">
        <v>0.44309989892837198</v>
      </c>
      <c r="AI75" s="52" t="s">
        <v>76</v>
      </c>
      <c r="AJ75" s="52" t="s">
        <v>73</v>
      </c>
      <c r="AK75" s="52" t="s">
        <v>76</v>
      </c>
      <c r="AL75" s="52" t="s">
        <v>76</v>
      </c>
      <c r="AM75" s="52" t="s">
        <v>73</v>
      </c>
      <c r="AN75" s="52" t="s">
        <v>73</v>
      </c>
      <c r="AO75" s="52" t="s">
        <v>73</v>
      </c>
      <c r="AP75" s="52" t="s">
        <v>73</v>
      </c>
      <c r="AR75" s="53" t="s">
        <v>81</v>
      </c>
      <c r="AS75" s="51">
        <v>0.40612566257357802</v>
      </c>
      <c r="AT75" s="51">
        <v>0.40751170973063899</v>
      </c>
      <c r="AU75" s="51">
        <v>5.8691993738379802</v>
      </c>
      <c r="AV75" s="51">
        <v>5.7095765691048497</v>
      </c>
      <c r="AW75" s="51">
        <v>0.77063242692377099</v>
      </c>
      <c r="AX75" s="51">
        <v>0.76973260959203305</v>
      </c>
      <c r="AY75" s="51">
        <v>0.46674426659517299</v>
      </c>
      <c r="AZ75" s="51">
        <v>0.46657560903393902</v>
      </c>
      <c r="BA75" s="52" t="s">
        <v>73</v>
      </c>
      <c r="BB75" s="52" t="s">
        <v>73</v>
      </c>
      <c r="BC75" s="52" t="s">
        <v>75</v>
      </c>
      <c r="BD75" s="52" t="s">
        <v>75</v>
      </c>
      <c r="BE75" s="52" t="s">
        <v>73</v>
      </c>
      <c r="BF75" s="52" t="s">
        <v>73</v>
      </c>
      <c r="BG75" s="52" t="s">
        <v>73</v>
      </c>
      <c r="BH75" s="52" t="s">
        <v>73</v>
      </c>
      <c r="BI75" s="47">
        <f t="shared" ref="BI75" si="499">IF(BJ75=AR75,1,0)</f>
        <v>1</v>
      </c>
      <c r="BJ75" s="47" t="s">
        <v>81</v>
      </c>
      <c r="BK75" s="51">
        <v>0.46674383178235301</v>
      </c>
      <c r="BL75" s="51">
        <v>0.45150298851383103</v>
      </c>
      <c r="BM75" s="51">
        <v>13.472234338990299</v>
      </c>
      <c r="BN75" s="51">
        <v>11.931418951461501</v>
      </c>
      <c r="BO75" s="51">
        <v>0.730243910085971</v>
      </c>
      <c r="BP75" s="51">
        <v>0.740605840839896</v>
      </c>
      <c r="BQ75" s="51">
        <v>0.52759629043160605</v>
      </c>
      <c r="BR75" s="51">
        <v>0.50919525165995205</v>
      </c>
      <c r="BS75" s="47" t="s">
        <v>76</v>
      </c>
      <c r="BT75" s="47" t="s">
        <v>76</v>
      </c>
      <c r="BU75" s="47" t="s">
        <v>76</v>
      </c>
      <c r="BV75" s="47" t="s">
        <v>76</v>
      </c>
      <c r="BW75" s="47" t="s">
        <v>73</v>
      </c>
      <c r="BX75" s="47" t="s">
        <v>73</v>
      </c>
      <c r="BY75" s="47" t="s">
        <v>73</v>
      </c>
      <c r="BZ75" s="47" t="s">
        <v>73</v>
      </c>
    </row>
    <row r="76" spans="1:78" s="47" customFormat="1" x14ac:dyDescent="0.3">
      <c r="A76" s="48">
        <v>14159500</v>
      </c>
      <c r="B76" s="47">
        <v>23773009</v>
      </c>
      <c r="C76" s="47" t="s">
        <v>7</v>
      </c>
      <c r="D76" s="93" t="s">
        <v>240</v>
      </c>
      <c r="E76" s="93" t="s">
        <v>238</v>
      </c>
      <c r="F76" s="100"/>
      <c r="G76" s="49">
        <v>0.45900000000000002</v>
      </c>
      <c r="H76" s="49" t="str">
        <f t="shared" si="470"/>
        <v>S</v>
      </c>
      <c r="I76" s="49" t="str">
        <f t="shared" ref="I76" si="500">AJ76</f>
        <v>NS</v>
      </c>
      <c r="J76" s="49" t="str">
        <f t="shared" ref="J76" si="501">BB76</f>
        <v>NS</v>
      </c>
      <c r="K76" s="49" t="str">
        <f t="shared" ref="K76" si="502">BT76</f>
        <v>S</v>
      </c>
      <c r="L76" s="50">
        <v>1.03E-2</v>
      </c>
      <c r="M76" s="49" t="str">
        <f t="shared" si="474"/>
        <v>VG</v>
      </c>
      <c r="N76" s="49" t="str">
        <f t="shared" ref="N76" si="503">AO76</f>
        <v>NS</v>
      </c>
      <c r="O76" s="49" t="str">
        <f t="shared" ref="O76" si="504">BD76</f>
        <v>G</v>
      </c>
      <c r="P76" s="49" t="str">
        <f t="shared" ref="P76" si="505">BY76</f>
        <v>NS</v>
      </c>
      <c r="Q76" s="49">
        <v>0.74</v>
      </c>
      <c r="R76" s="49" t="str">
        <f t="shared" si="478"/>
        <v>NS</v>
      </c>
      <c r="S76" s="49" t="str">
        <f t="shared" ref="S76" si="506">AN76</f>
        <v>NS</v>
      </c>
      <c r="T76" s="49" t="str">
        <f t="shared" ref="T76" si="507">BF76</f>
        <v>NS</v>
      </c>
      <c r="U76" s="49" t="str">
        <f t="shared" ref="U76" si="508">BX76</f>
        <v>NS</v>
      </c>
      <c r="V76" s="49">
        <v>0.496</v>
      </c>
      <c r="W76" s="49" t="str">
        <f t="shared" si="482"/>
        <v>NS</v>
      </c>
      <c r="X76" s="49" t="str">
        <f t="shared" ref="X76" si="509">AP76</f>
        <v>NS</v>
      </c>
      <c r="Y76" s="49" t="str">
        <f t="shared" ref="Y76" si="510">BH76</f>
        <v>NS</v>
      </c>
      <c r="Z76" s="49" t="str">
        <f t="shared" ref="Z76" si="511">BZ76</f>
        <v>NS</v>
      </c>
      <c r="AA76" s="51">
        <v>0.484549486618644</v>
      </c>
      <c r="AB76" s="51">
        <v>0.38027639142194303</v>
      </c>
      <c r="AC76" s="51">
        <v>14.799010010840499</v>
      </c>
      <c r="AD76" s="51">
        <v>11.1423348148207</v>
      </c>
      <c r="AE76" s="51">
        <v>0.71794882365065305</v>
      </c>
      <c r="AF76" s="51">
        <v>0.78722525910825403</v>
      </c>
      <c r="AG76" s="51">
        <v>0.54811663774119601</v>
      </c>
      <c r="AH76" s="51">
        <v>0.44309989892837198</v>
      </c>
      <c r="AI76" s="52" t="s">
        <v>76</v>
      </c>
      <c r="AJ76" s="52" t="s">
        <v>73</v>
      </c>
      <c r="AK76" s="52" t="s">
        <v>76</v>
      </c>
      <c r="AL76" s="52" t="s">
        <v>76</v>
      </c>
      <c r="AM76" s="52" t="s">
        <v>73</v>
      </c>
      <c r="AN76" s="52" t="s">
        <v>73</v>
      </c>
      <c r="AO76" s="52" t="s">
        <v>73</v>
      </c>
      <c r="AP76" s="52" t="s">
        <v>73</v>
      </c>
      <c r="AR76" s="53" t="s">
        <v>81</v>
      </c>
      <c r="AS76" s="51">
        <v>0.40612566257357802</v>
      </c>
      <c r="AT76" s="51">
        <v>0.40751170973063899</v>
      </c>
      <c r="AU76" s="51">
        <v>5.8691993738379802</v>
      </c>
      <c r="AV76" s="51">
        <v>5.7095765691048497</v>
      </c>
      <c r="AW76" s="51">
        <v>0.77063242692377099</v>
      </c>
      <c r="AX76" s="51">
        <v>0.76973260959203305</v>
      </c>
      <c r="AY76" s="51">
        <v>0.46674426659517299</v>
      </c>
      <c r="AZ76" s="51">
        <v>0.46657560903393902</v>
      </c>
      <c r="BA76" s="52" t="s">
        <v>73</v>
      </c>
      <c r="BB76" s="52" t="s">
        <v>73</v>
      </c>
      <c r="BC76" s="52" t="s">
        <v>75</v>
      </c>
      <c r="BD76" s="52" t="s">
        <v>75</v>
      </c>
      <c r="BE76" s="52" t="s">
        <v>73</v>
      </c>
      <c r="BF76" s="52" t="s">
        <v>73</v>
      </c>
      <c r="BG76" s="52" t="s">
        <v>73</v>
      </c>
      <c r="BH76" s="52" t="s">
        <v>73</v>
      </c>
      <c r="BI76" s="47">
        <f t="shared" ref="BI76" si="512">IF(BJ76=AR76,1,0)</f>
        <v>1</v>
      </c>
      <c r="BJ76" s="47" t="s">
        <v>81</v>
      </c>
      <c r="BK76" s="51">
        <v>0.46674383178235301</v>
      </c>
      <c r="BL76" s="51">
        <v>0.45150298851383103</v>
      </c>
      <c r="BM76" s="51">
        <v>13.472234338990299</v>
      </c>
      <c r="BN76" s="51">
        <v>11.931418951461501</v>
      </c>
      <c r="BO76" s="51">
        <v>0.730243910085971</v>
      </c>
      <c r="BP76" s="51">
        <v>0.740605840839896</v>
      </c>
      <c r="BQ76" s="51">
        <v>0.52759629043160605</v>
      </c>
      <c r="BR76" s="51">
        <v>0.50919525165995205</v>
      </c>
      <c r="BS76" s="47" t="s">
        <v>76</v>
      </c>
      <c r="BT76" s="47" t="s">
        <v>76</v>
      </c>
      <c r="BU76" s="47" t="s">
        <v>76</v>
      </c>
      <c r="BV76" s="47" t="s">
        <v>76</v>
      </c>
      <c r="BW76" s="47" t="s">
        <v>73</v>
      </c>
      <c r="BX76" s="47" t="s">
        <v>73</v>
      </c>
      <c r="BY76" s="47" t="s">
        <v>73</v>
      </c>
      <c r="BZ76" s="47" t="s">
        <v>73</v>
      </c>
    </row>
    <row r="77" spans="1:78" s="47" customFormat="1" x14ac:dyDescent="0.3">
      <c r="A77" s="48">
        <v>14159500</v>
      </c>
      <c r="B77" s="47">
        <v>23773009</v>
      </c>
      <c r="C77" s="47" t="s">
        <v>7</v>
      </c>
      <c r="D77" s="93" t="s">
        <v>254</v>
      </c>
      <c r="E77" s="93" t="s">
        <v>244</v>
      </c>
      <c r="F77" s="100"/>
      <c r="G77" s="49">
        <v>0.45900000000000002</v>
      </c>
      <c r="H77" s="49" t="str">
        <f t="shared" si="470"/>
        <v>S</v>
      </c>
      <c r="I77" s="49" t="str">
        <f t="shared" ref="I77" si="513">AJ77</f>
        <v>NS</v>
      </c>
      <c r="J77" s="49" t="str">
        <f t="shared" ref="J77" si="514">BB77</f>
        <v>NS</v>
      </c>
      <c r="K77" s="49" t="str">
        <f t="shared" ref="K77" si="515">BT77</f>
        <v>S</v>
      </c>
      <c r="L77" s="50">
        <v>1.4999999999999999E-2</v>
      </c>
      <c r="M77" s="49" t="str">
        <f t="shared" si="474"/>
        <v>VG</v>
      </c>
      <c r="N77" s="49" t="str">
        <f t="shared" ref="N77" si="516">AO77</f>
        <v>NS</v>
      </c>
      <c r="O77" s="49" t="str">
        <f t="shared" ref="O77" si="517">BD77</f>
        <v>G</v>
      </c>
      <c r="P77" s="49" t="str">
        <f t="shared" ref="P77" si="518">BY77</f>
        <v>NS</v>
      </c>
      <c r="Q77" s="49">
        <v>0.73</v>
      </c>
      <c r="R77" s="49" t="str">
        <f t="shared" si="478"/>
        <v>NS</v>
      </c>
      <c r="S77" s="49" t="str">
        <f t="shared" ref="S77" si="519">AN77</f>
        <v>NS</v>
      </c>
      <c r="T77" s="49" t="str">
        <f t="shared" ref="T77" si="520">BF77</f>
        <v>NS</v>
      </c>
      <c r="U77" s="49" t="str">
        <f t="shared" ref="U77" si="521">BX77</f>
        <v>NS</v>
      </c>
      <c r="V77" s="49">
        <v>0.49980000000000002</v>
      </c>
      <c r="W77" s="49" t="str">
        <f t="shared" si="482"/>
        <v>NS</v>
      </c>
      <c r="X77" s="49" t="str">
        <f t="shared" ref="X77" si="522">AP77</f>
        <v>NS</v>
      </c>
      <c r="Y77" s="49" t="str">
        <f t="shared" ref="Y77" si="523">BH77</f>
        <v>NS</v>
      </c>
      <c r="Z77" s="49" t="str">
        <f t="shared" ref="Z77" si="524">BZ77</f>
        <v>NS</v>
      </c>
      <c r="AA77" s="51">
        <v>0.484549486618644</v>
      </c>
      <c r="AB77" s="51">
        <v>0.38027639142194303</v>
      </c>
      <c r="AC77" s="51">
        <v>14.799010010840499</v>
      </c>
      <c r="AD77" s="51">
        <v>11.1423348148207</v>
      </c>
      <c r="AE77" s="51">
        <v>0.71794882365065305</v>
      </c>
      <c r="AF77" s="51">
        <v>0.78722525910825403</v>
      </c>
      <c r="AG77" s="51">
        <v>0.54811663774119601</v>
      </c>
      <c r="AH77" s="51">
        <v>0.44309989892837198</v>
      </c>
      <c r="AI77" s="52" t="s">
        <v>76</v>
      </c>
      <c r="AJ77" s="52" t="s">
        <v>73</v>
      </c>
      <c r="AK77" s="52" t="s">
        <v>76</v>
      </c>
      <c r="AL77" s="52" t="s">
        <v>76</v>
      </c>
      <c r="AM77" s="52" t="s">
        <v>73</v>
      </c>
      <c r="AN77" s="52" t="s">
        <v>73</v>
      </c>
      <c r="AO77" s="52" t="s">
        <v>73</v>
      </c>
      <c r="AP77" s="52" t="s">
        <v>73</v>
      </c>
      <c r="AR77" s="53" t="s">
        <v>81</v>
      </c>
      <c r="AS77" s="51">
        <v>0.40612566257357802</v>
      </c>
      <c r="AT77" s="51">
        <v>0.40751170973063899</v>
      </c>
      <c r="AU77" s="51">
        <v>5.8691993738379802</v>
      </c>
      <c r="AV77" s="51">
        <v>5.7095765691048497</v>
      </c>
      <c r="AW77" s="51">
        <v>0.77063242692377099</v>
      </c>
      <c r="AX77" s="51">
        <v>0.76973260959203305</v>
      </c>
      <c r="AY77" s="51">
        <v>0.46674426659517299</v>
      </c>
      <c r="AZ77" s="51">
        <v>0.46657560903393902</v>
      </c>
      <c r="BA77" s="52" t="s">
        <v>73</v>
      </c>
      <c r="BB77" s="52" t="s">
        <v>73</v>
      </c>
      <c r="BC77" s="52" t="s">
        <v>75</v>
      </c>
      <c r="BD77" s="52" t="s">
        <v>75</v>
      </c>
      <c r="BE77" s="52" t="s">
        <v>73</v>
      </c>
      <c r="BF77" s="52" t="s">
        <v>73</v>
      </c>
      <c r="BG77" s="52" t="s">
        <v>73</v>
      </c>
      <c r="BH77" s="52" t="s">
        <v>73</v>
      </c>
      <c r="BI77" s="47">
        <f t="shared" ref="BI77" si="525">IF(BJ77=AR77,1,0)</f>
        <v>1</v>
      </c>
      <c r="BJ77" s="47" t="s">
        <v>81</v>
      </c>
      <c r="BK77" s="51">
        <v>0.46674383178235301</v>
      </c>
      <c r="BL77" s="51">
        <v>0.45150298851383103</v>
      </c>
      <c r="BM77" s="51">
        <v>13.472234338990299</v>
      </c>
      <c r="BN77" s="51">
        <v>11.931418951461501</v>
      </c>
      <c r="BO77" s="51">
        <v>0.730243910085971</v>
      </c>
      <c r="BP77" s="51">
        <v>0.740605840839896</v>
      </c>
      <c r="BQ77" s="51">
        <v>0.52759629043160605</v>
      </c>
      <c r="BR77" s="51">
        <v>0.50919525165995205</v>
      </c>
      <c r="BS77" s="47" t="s">
        <v>76</v>
      </c>
      <c r="BT77" s="47" t="s">
        <v>76</v>
      </c>
      <c r="BU77" s="47" t="s">
        <v>76</v>
      </c>
      <c r="BV77" s="47" t="s">
        <v>76</v>
      </c>
      <c r="BW77" s="47" t="s">
        <v>73</v>
      </c>
      <c r="BX77" s="47" t="s">
        <v>73</v>
      </c>
      <c r="BY77" s="47" t="s">
        <v>73</v>
      </c>
      <c r="BZ77" s="47" t="s">
        <v>73</v>
      </c>
    </row>
    <row r="78" spans="1:78" s="69" customFormat="1" x14ac:dyDescent="0.3">
      <c r="A78" s="72"/>
      <c r="D78" s="113"/>
      <c r="E78" s="113"/>
      <c r="F78" s="80"/>
      <c r="G78" s="70"/>
      <c r="H78" s="70"/>
      <c r="I78" s="70"/>
      <c r="J78" s="70"/>
      <c r="K78" s="70"/>
      <c r="L78" s="71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3"/>
      <c r="AB78" s="73"/>
      <c r="AC78" s="73"/>
      <c r="AD78" s="73"/>
      <c r="AE78" s="73"/>
      <c r="AF78" s="73"/>
      <c r="AG78" s="73"/>
      <c r="AH78" s="73"/>
      <c r="AI78" s="74"/>
      <c r="AJ78" s="74"/>
      <c r="AK78" s="74"/>
      <c r="AL78" s="74"/>
      <c r="AM78" s="74"/>
      <c r="AN78" s="74"/>
      <c r="AO78" s="74"/>
      <c r="AP78" s="74"/>
      <c r="AR78" s="75"/>
      <c r="AS78" s="73"/>
      <c r="AT78" s="73"/>
      <c r="AU78" s="73"/>
      <c r="AV78" s="73"/>
      <c r="AW78" s="73"/>
      <c r="AX78" s="73"/>
      <c r="AY78" s="73"/>
      <c r="AZ78" s="73"/>
      <c r="BA78" s="74"/>
      <c r="BB78" s="74"/>
      <c r="BC78" s="74"/>
      <c r="BD78" s="74"/>
      <c r="BE78" s="74"/>
      <c r="BF78" s="74"/>
      <c r="BG78" s="74"/>
      <c r="BH78" s="74"/>
      <c r="BK78" s="73"/>
      <c r="BL78" s="73"/>
      <c r="BM78" s="73"/>
      <c r="BN78" s="73"/>
      <c r="BO78" s="73"/>
      <c r="BP78" s="73"/>
      <c r="BQ78" s="73"/>
      <c r="BR78" s="73"/>
    </row>
    <row r="79" spans="1:78" s="63" customFormat="1" x14ac:dyDescent="0.3">
      <c r="A79" s="62" t="s">
        <v>82</v>
      </c>
      <c r="B79" s="63">
        <v>23773411</v>
      </c>
      <c r="C79" s="63" t="s">
        <v>9</v>
      </c>
      <c r="D79" s="63" t="s">
        <v>172</v>
      </c>
      <c r="F79" s="77"/>
      <c r="G79" s="64">
        <v>0.84399999999999997</v>
      </c>
      <c r="H79" s="64" t="str">
        <f t="shared" ref="H79:H89" si="526">IF(G79&gt;0.8,"VG",IF(G79&gt;0.7,"G",IF(G79&gt;0.45,"S","NS")))</f>
        <v>VG</v>
      </c>
      <c r="I79" s="64" t="str">
        <f t="shared" ref="I79:I88" si="527">AJ79</f>
        <v>G</v>
      </c>
      <c r="J79" s="64" t="str">
        <f t="shared" ref="J79:J88" si="528">BB79</f>
        <v>G</v>
      </c>
      <c r="K79" s="64" t="str">
        <f t="shared" ref="K79:K88" si="529">BT79</f>
        <v>G</v>
      </c>
      <c r="L79" s="65">
        <v>-6.0000000000000001E-3</v>
      </c>
      <c r="M79" s="64" t="str">
        <f t="shared" ref="M79:M89" si="530">IF(ABS(L79)&lt;5%,"VG",IF(ABS(L79)&lt;10%,"G",IF(ABS(L79)&lt;15%,"S","NS")))</f>
        <v>VG</v>
      </c>
      <c r="N79" s="64" t="str">
        <f t="shared" ref="N79:N88" si="531">AO79</f>
        <v>VG</v>
      </c>
      <c r="O79" s="64" t="str">
        <f t="shared" ref="O79:O88" si="532">BD79</f>
        <v>NS</v>
      </c>
      <c r="P79" s="64" t="str">
        <f t="shared" ref="P79:P88" si="533">BY79</f>
        <v>VG</v>
      </c>
      <c r="Q79" s="64">
        <v>0.39400000000000002</v>
      </c>
      <c r="R79" s="64" t="str">
        <f t="shared" ref="R79:R89" si="534">IF(Q79&lt;=0.5,"VG",IF(Q79&lt;=0.6,"G",IF(Q79&lt;=0.7,"S","NS")))</f>
        <v>VG</v>
      </c>
      <c r="S79" s="64" t="str">
        <f t="shared" ref="S79:S88" si="535">AN79</f>
        <v>G</v>
      </c>
      <c r="T79" s="64" t="str">
        <f t="shared" ref="T79:T88" si="536">BF79</f>
        <v>G</v>
      </c>
      <c r="U79" s="64" t="str">
        <f t="shared" ref="U79:U88" si="537">BX79</f>
        <v>G</v>
      </c>
      <c r="V79" s="64">
        <v>0.84399999999999997</v>
      </c>
      <c r="W79" s="64" t="str">
        <f t="shared" ref="W79:W89" si="538">IF(V79&gt;0.85,"VG",IF(V79&gt;0.75,"G",IF(V79&gt;0.6,"S","NS")))</f>
        <v>G</v>
      </c>
      <c r="X79" s="64" t="str">
        <f t="shared" ref="X79:X88" si="539">AP79</f>
        <v>G</v>
      </c>
      <c r="Y79" s="64" t="str">
        <f t="shared" ref="Y79:Y88" si="540">BH79</f>
        <v>VG</v>
      </c>
      <c r="Z79" s="64" t="str">
        <f t="shared" ref="Z79:Z88" si="541">BZ79</f>
        <v>VG</v>
      </c>
      <c r="AA79" s="66">
        <v>0.73647635295409697</v>
      </c>
      <c r="AB79" s="66">
        <v>0.71217887307743999</v>
      </c>
      <c r="AC79" s="66">
        <v>27.2620221999235</v>
      </c>
      <c r="AD79" s="66">
        <v>24.524223809741301</v>
      </c>
      <c r="AE79" s="66">
        <v>0.51334554351421302</v>
      </c>
      <c r="AF79" s="66">
        <v>0.53648963356486201</v>
      </c>
      <c r="AG79" s="66">
        <v>0.86031266235227699</v>
      </c>
      <c r="AH79" s="66">
        <v>0.80604704905596902</v>
      </c>
      <c r="AI79" s="67" t="s">
        <v>75</v>
      </c>
      <c r="AJ79" s="67" t="s">
        <v>75</v>
      </c>
      <c r="AK79" s="67" t="s">
        <v>73</v>
      </c>
      <c r="AL79" s="67" t="s">
        <v>73</v>
      </c>
      <c r="AM79" s="67" t="s">
        <v>75</v>
      </c>
      <c r="AN79" s="67" t="s">
        <v>75</v>
      </c>
      <c r="AO79" s="67" t="s">
        <v>77</v>
      </c>
      <c r="AP79" s="67" t="s">
        <v>75</v>
      </c>
      <c r="AR79" s="68" t="s">
        <v>83</v>
      </c>
      <c r="AS79" s="66">
        <v>0.73846200721585697</v>
      </c>
      <c r="AT79" s="66">
        <v>0.73940362028250395</v>
      </c>
      <c r="AU79" s="66">
        <v>26.413443273521001</v>
      </c>
      <c r="AV79" s="66">
        <v>26.218954908900098</v>
      </c>
      <c r="AW79" s="66">
        <v>0.51140785365903696</v>
      </c>
      <c r="AX79" s="66">
        <v>0.510486414821683</v>
      </c>
      <c r="AY79" s="66">
        <v>0.85207820283356694</v>
      </c>
      <c r="AZ79" s="66">
        <v>0.85461743340531704</v>
      </c>
      <c r="BA79" s="67" t="s">
        <v>75</v>
      </c>
      <c r="BB79" s="67" t="s">
        <v>75</v>
      </c>
      <c r="BC79" s="67" t="s">
        <v>73</v>
      </c>
      <c r="BD79" s="67" t="s">
        <v>73</v>
      </c>
      <c r="BE79" s="67" t="s">
        <v>75</v>
      </c>
      <c r="BF79" s="67" t="s">
        <v>75</v>
      </c>
      <c r="BG79" s="67" t="s">
        <v>77</v>
      </c>
      <c r="BH79" s="67" t="s">
        <v>77</v>
      </c>
      <c r="BI79" s="63">
        <f t="shared" ref="BI79:BI88" si="542">IF(BJ79=AR79,1,0)</f>
        <v>1</v>
      </c>
      <c r="BJ79" s="63" t="s">
        <v>83</v>
      </c>
      <c r="BK79" s="66">
        <v>0.739728356583635</v>
      </c>
      <c r="BL79" s="66">
        <v>0.74088756788968202</v>
      </c>
      <c r="BM79" s="66">
        <v>26.943030662540899</v>
      </c>
      <c r="BN79" s="66">
        <v>26.625025595358</v>
      </c>
      <c r="BO79" s="66">
        <v>0.51016825010614397</v>
      </c>
      <c r="BP79" s="66">
        <v>0.50903087539983105</v>
      </c>
      <c r="BQ79" s="66">
        <v>0.85983829217951901</v>
      </c>
      <c r="BR79" s="66">
        <v>0.86117403136036696</v>
      </c>
      <c r="BS79" s="63" t="s">
        <v>75</v>
      </c>
      <c r="BT79" s="63" t="s">
        <v>75</v>
      </c>
      <c r="BU79" s="63" t="s">
        <v>73</v>
      </c>
      <c r="BV79" s="63" t="s">
        <v>73</v>
      </c>
      <c r="BW79" s="63" t="s">
        <v>75</v>
      </c>
      <c r="BX79" s="63" t="s">
        <v>75</v>
      </c>
      <c r="BY79" s="63" t="s">
        <v>77</v>
      </c>
      <c r="BZ79" s="63" t="s">
        <v>77</v>
      </c>
    </row>
    <row r="80" spans="1:78" s="63" customFormat="1" x14ac:dyDescent="0.3">
      <c r="A80" s="62" t="s">
        <v>82</v>
      </c>
      <c r="B80" s="63">
        <v>23773411</v>
      </c>
      <c r="C80" s="63" t="s">
        <v>9</v>
      </c>
      <c r="D80" s="63" t="s">
        <v>178</v>
      </c>
      <c r="F80" s="77"/>
      <c r="G80" s="64">
        <v>0.81</v>
      </c>
      <c r="H80" s="64" t="str">
        <f t="shared" si="526"/>
        <v>VG</v>
      </c>
      <c r="I80" s="64" t="str">
        <f t="shared" si="527"/>
        <v>G</v>
      </c>
      <c r="J80" s="64" t="str">
        <f t="shared" si="528"/>
        <v>G</v>
      </c>
      <c r="K80" s="64" t="str">
        <f t="shared" si="529"/>
        <v>G</v>
      </c>
      <c r="L80" s="65">
        <v>-6.2E-2</v>
      </c>
      <c r="M80" s="64" t="str">
        <f t="shared" si="530"/>
        <v>G</v>
      </c>
      <c r="N80" s="64" t="str">
        <f t="shared" si="531"/>
        <v>VG</v>
      </c>
      <c r="O80" s="64" t="str">
        <f t="shared" si="532"/>
        <v>NS</v>
      </c>
      <c r="P80" s="64" t="str">
        <f t="shared" si="533"/>
        <v>VG</v>
      </c>
      <c r="Q80" s="64">
        <v>0.44</v>
      </c>
      <c r="R80" s="64" t="str">
        <f t="shared" si="534"/>
        <v>VG</v>
      </c>
      <c r="S80" s="64" t="str">
        <f t="shared" si="535"/>
        <v>G</v>
      </c>
      <c r="T80" s="64" t="str">
        <f t="shared" si="536"/>
        <v>G</v>
      </c>
      <c r="U80" s="64" t="str">
        <f t="shared" si="537"/>
        <v>G</v>
      </c>
      <c r="V80" s="64">
        <v>0.81</v>
      </c>
      <c r="W80" s="64" t="str">
        <f t="shared" si="538"/>
        <v>G</v>
      </c>
      <c r="X80" s="64" t="str">
        <f t="shared" si="539"/>
        <v>G</v>
      </c>
      <c r="Y80" s="64" t="str">
        <f t="shared" si="540"/>
        <v>VG</v>
      </c>
      <c r="Z80" s="64" t="str">
        <f t="shared" si="541"/>
        <v>VG</v>
      </c>
      <c r="AA80" s="66">
        <v>0.73647635295409697</v>
      </c>
      <c r="AB80" s="66">
        <v>0.71217887307743999</v>
      </c>
      <c r="AC80" s="66">
        <v>27.2620221999235</v>
      </c>
      <c r="AD80" s="66">
        <v>24.524223809741301</v>
      </c>
      <c r="AE80" s="66">
        <v>0.51334554351421302</v>
      </c>
      <c r="AF80" s="66">
        <v>0.53648963356486201</v>
      </c>
      <c r="AG80" s="66">
        <v>0.86031266235227699</v>
      </c>
      <c r="AH80" s="66">
        <v>0.80604704905596902</v>
      </c>
      <c r="AI80" s="67" t="s">
        <v>75</v>
      </c>
      <c r="AJ80" s="67" t="s">
        <v>75</v>
      </c>
      <c r="AK80" s="67" t="s">
        <v>73</v>
      </c>
      <c r="AL80" s="67" t="s">
        <v>73</v>
      </c>
      <c r="AM80" s="67" t="s">
        <v>75</v>
      </c>
      <c r="AN80" s="67" t="s">
        <v>75</v>
      </c>
      <c r="AO80" s="67" t="s">
        <v>77</v>
      </c>
      <c r="AP80" s="67" t="s">
        <v>75</v>
      </c>
      <c r="AR80" s="68" t="s">
        <v>83</v>
      </c>
      <c r="AS80" s="66">
        <v>0.73846200721585697</v>
      </c>
      <c r="AT80" s="66">
        <v>0.73940362028250395</v>
      </c>
      <c r="AU80" s="66">
        <v>26.413443273521001</v>
      </c>
      <c r="AV80" s="66">
        <v>26.218954908900098</v>
      </c>
      <c r="AW80" s="66">
        <v>0.51140785365903696</v>
      </c>
      <c r="AX80" s="66">
        <v>0.510486414821683</v>
      </c>
      <c r="AY80" s="66">
        <v>0.85207820283356694</v>
      </c>
      <c r="AZ80" s="66">
        <v>0.85461743340531704</v>
      </c>
      <c r="BA80" s="67" t="s">
        <v>75</v>
      </c>
      <c r="BB80" s="67" t="s">
        <v>75</v>
      </c>
      <c r="BC80" s="67" t="s">
        <v>73</v>
      </c>
      <c r="BD80" s="67" t="s">
        <v>73</v>
      </c>
      <c r="BE80" s="67" t="s">
        <v>75</v>
      </c>
      <c r="BF80" s="67" t="s">
        <v>75</v>
      </c>
      <c r="BG80" s="67" t="s">
        <v>77</v>
      </c>
      <c r="BH80" s="67" t="s">
        <v>77</v>
      </c>
      <c r="BI80" s="63">
        <f t="shared" si="542"/>
        <v>1</v>
      </c>
      <c r="BJ80" s="63" t="s">
        <v>83</v>
      </c>
      <c r="BK80" s="66">
        <v>0.739728356583635</v>
      </c>
      <c r="BL80" s="66">
        <v>0.74088756788968202</v>
      </c>
      <c r="BM80" s="66">
        <v>26.943030662540899</v>
      </c>
      <c r="BN80" s="66">
        <v>26.625025595358</v>
      </c>
      <c r="BO80" s="66">
        <v>0.51016825010614397</v>
      </c>
      <c r="BP80" s="66">
        <v>0.50903087539983105</v>
      </c>
      <c r="BQ80" s="66">
        <v>0.85983829217951901</v>
      </c>
      <c r="BR80" s="66">
        <v>0.86117403136036696</v>
      </c>
      <c r="BS80" s="63" t="s">
        <v>75</v>
      </c>
      <c r="BT80" s="63" t="s">
        <v>75</v>
      </c>
      <c r="BU80" s="63" t="s">
        <v>73</v>
      </c>
      <c r="BV80" s="63" t="s">
        <v>73</v>
      </c>
      <c r="BW80" s="63" t="s">
        <v>75</v>
      </c>
      <c r="BX80" s="63" t="s">
        <v>75</v>
      </c>
      <c r="BY80" s="63" t="s">
        <v>77</v>
      </c>
      <c r="BZ80" s="63" t="s">
        <v>77</v>
      </c>
    </row>
    <row r="81" spans="1:78" s="63" customFormat="1" x14ac:dyDescent="0.3">
      <c r="A81" s="62" t="s">
        <v>82</v>
      </c>
      <c r="B81" s="63">
        <v>23773411</v>
      </c>
      <c r="C81" s="63" t="s">
        <v>9</v>
      </c>
      <c r="D81" s="63" t="s">
        <v>184</v>
      </c>
      <c r="F81" s="77"/>
      <c r="G81" s="64">
        <v>0.81</v>
      </c>
      <c r="H81" s="64" t="str">
        <f t="shared" si="526"/>
        <v>VG</v>
      </c>
      <c r="I81" s="64" t="str">
        <f t="shared" si="527"/>
        <v>G</v>
      </c>
      <c r="J81" s="64" t="str">
        <f t="shared" si="528"/>
        <v>G</v>
      </c>
      <c r="K81" s="64" t="str">
        <f t="shared" si="529"/>
        <v>G</v>
      </c>
      <c r="L81" s="65">
        <v>-6.2E-2</v>
      </c>
      <c r="M81" s="64" t="str">
        <f t="shared" si="530"/>
        <v>G</v>
      </c>
      <c r="N81" s="64" t="str">
        <f t="shared" si="531"/>
        <v>VG</v>
      </c>
      <c r="O81" s="64" t="str">
        <f t="shared" si="532"/>
        <v>NS</v>
      </c>
      <c r="P81" s="64" t="str">
        <f t="shared" si="533"/>
        <v>VG</v>
      </c>
      <c r="Q81" s="64">
        <v>0.44</v>
      </c>
      <c r="R81" s="64" t="str">
        <f t="shared" si="534"/>
        <v>VG</v>
      </c>
      <c r="S81" s="64" t="str">
        <f t="shared" si="535"/>
        <v>G</v>
      </c>
      <c r="T81" s="64" t="str">
        <f t="shared" si="536"/>
        <v>G</v>
      </c>
      <c r="U81" s="64" t="str">
        <f t="shared" si="537"/>
        <v>G</v>
      </c>
      <c r="V81" s="64">
        <v>0.81</v>
      </c>
      <c r="W81" s="64" t="str">
        <f t="shared" si="538"/>
        <v>G</v>
      </c>
      <c r="X81" s="64" t="str">
        <f t="shared" si="539"/>
        <v>G</v>
      </c>
      <c r="Y81" s="64" t="str">
        <f t="shared" si="540"/>
        <v>VG</v>
      </c>
      <c r="Z81" s="64" t="str">
        <f t="shared" si="541"/>
        <v>VG</v>
      </c>
      <c r="AA81" s="66">
        <v>0.73647635295409697</v>
      </c>
      <c r="AB81" s="66">
        <v>0.71217887307743999</v>
      </c>
      <c r="AC81" s="66">
        <v>27.2620221999235</v>
      </c>
      <c r="AD81" s="66">
        <v>24.524223809741301</v>
      </c>
      <c r="AE81" s="66">
        <v>0.51334554351421302</v>
      </c>
      <c r="AF81" s="66">
        <v>0.53648963356486201</v>
      </c>
      <c r="AG81" s="66">
        <v>0.86031266235227699</v>
      </c>
      <c r="AH81" s="66">
        <v>0.80604704905596902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75</v>
      </c>
      <c r="AN81" s="67" t="s">
        <v>75</v>
      </c>
      <c r="AO81" s="67" t="s">
        <v>77</v>
      </c>
      <c r="AP81" s="67" t="s">
        <v>75</v>
      </c>
      <c r="AR81" s="68" t="s">
        <v>83</v>
      </c>
      <c r="AS81" s="66">
        <v>0.73846200721585697</v>
      </c>
      <c r="AT81" s="66">
        <v>0.73940362028250395</v>
      </c>
      <c r="AU81" s="66">
        <v>26.413443273521001</v>
      </c>
      <c r="AV81" s="66">
        <v>26.218954908900098</v>
      </c>
      <c r="AW81" s="66">
        <v>0.51140785365903696</v>
      </c>
      <c r="AX81" s="66">
        <v>0.510486414821683</v>
      </c>
      <c r="AY81" s="66">
        <v>0.85207820283356694</v>
      </c>
      <c r="AZ81" s="66">
        <v>0.85461743340531704</v>
      </c>
      <c r="BA81" s="67" t="s">
        <v>75</v>
      </c>
      <c r="BB81" s="67" t="s">
        <v>75</v>
      </c>
      <c r="BC81" s="67" t="s">
        <v>73</v>
      </c>
      <c r="BD81" s="67" t="s">
        <v>73</v>
      </c>
      <c r="BE81" s="67" t="s">
        <v>75</v>
      </c>
      <c r="BF81" s="67" t="s">
        <v>75</v>
      </c>
      <c r="BG81" s="67" t="s">
        <v>77</v>
      </c>
      <c r="BH81" s="67" t="s">
        <v>77</v>
      </c>
      <c r="BI81" s="63">
        <f t="shared" si="542"/>
        <v>1</v>
      </c>
      <c r="BJ81" s="63" t="s">
        <v>83</v>
      </c>
      <c r="BK81" s="66">
        <v>0.739728356583635</v>
      </c>
      <c r="BL81" s="66">
        <v>0.74088756788968202</v>
      </c>
      <c r="BM81" s="66">
        <v>26.943030662540899</v>
      </c>
      <c r="BN81" s="66">
        <v>26.625025595358</v>
      </c>
      <c r="BO81" s="66">
        <v>0.51016825010614397</v>
      </c>
      <c r="BP81" s="66">
        <v>0.50903087539983105</v>
      </c>
      <c r="BQ81" s="66">
        <v>0.85983829217951901</v>
      </c>
      <c r="BR81" s="66">
        <v>0.86117403136036696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75</v>
      </c>
      <c r="BX81" s="63" t="s">
        <v>75</v>
      </c>
      <c r="BY81" s="63" t="s">
        <v>77</v>
      </c>
      <c r="BZ81" s="63" t="s">
        <v>77</v>
      </c>
    </row>
    <row r="82" spans="1:78" s="63" customFormat="1" x14ac:dyDescent="0.3">
      <c r="A82" s="62" t="s">
        <v>82</v>
      </c>
      <c r="B82" s="63">
        <v>23773411</v>
      </c>
      <c r="C82" s="63" t="s">
        <v>9</v>
      </c>
      <c r="D82" s="63" t="s">
        <v>185</v>
      </c>
      <c r="F82" s="77"/>
      <c r="G82" s="64">
        <v>0.81</v>
      </c>
      <c r="H82" s="64" t="str">
        <f t="shared" si="526"/>
        <v>VG</v>
      </c>
      <c r="I82" s="64" t="str">
        <f t="shared" si="527"/>
        <v>G</v>
      </c>
      <c r="J82" s="64" t="str">
        <f t="shared" si="528"/>
        <v>G</v>
      </c>
      <c r="K82" s="64" t="str">
        <f t="shared" si="529"/>
        <v>G</v>
      </c>
      <c r="L82" s="65">
        <v>-1E-3</v>
      </c>
      <c r="M82" s="64" t="str">
        <f t="shared" si="530"/>
        <v>VG</v>
      </c>
      <c r="N82" s="64" t="str">
        <f t="shared" si="531"/>
        <v>VG</v>
      </c>
      <c r="O82" s="64" t="str">
        <f t="shared" si="532"/>
        <v>NS</v>
      </c>
      <c r="P82" s="64" t="str">
        <f t="shared" si="533"/>
        <v>VG</v>
      </c>
      <c r="Q82" s="64">
        <v>0.43</v>
      </c>
      <c r="R82" s="64" t="str">
        <f t="shared" si="534"/>
        <v>VG</v>
      </c>
      <c r="S82" s="64" t="str">
        <f t="shared" si="535"/>
        <v>G</v>
      </c>
      <c r="T82" s="64" t="str">
        <f t="shared" si="536"/>
        <v>G</v>
      </c>
      <c r="U82" s="64" t="str">
        <f t="shared" si="537"/>
        <v>G</v>
      </c>
      <c r="V82" s="111">
        <v>0.81</v>
      </c>
      <c r="W82" s="64" t="str">
        <f t="shared" si="538"/>
        <v>G</v>
      </c>
      <c r="X82" s="64" t="str">
        <f t="shared" si="539"/>
        <v>G</v>
      </c>
      <c r="Y82" s="64" t="str">
        <f t="shared" si="540"/>
        <v>VG</v>
      </c>
      <c r="Z82" s="64" t="str">
        <f t="shared" si="541"/>
        <v>VG</v>
      </c>
      <c r="AA82" s="66">
        <v>0.73647635295409697</v>
      </c>
      <c r="AB82" s="66">
        <v>0.71217887307743999</v>
      </c>
      <c r="AC82" s="66">
        <v>27.2620221999235</v>
      </c>
      <c r="AD82" s="66">
        <v>24.524223809741301</v>
      </c>
      <c r="AE82" s="66">
        <v>0.51334554351421302</v>
      </c>
      <c r="AF82" s="66">
        <v>0.53648963356486201</v>
      </c>
      <c r="AG82" s="66">
        <v>0.86031266235227699</v>
      </c>
      <c r="AH82" s="66">
        <v>0.80604704905596902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75</v>
      </c>
      <c r="AN82" s="67" t="s">
        <v>75</v>
      </c>
      <c r="AO82" s="67" t="s">
        <v>77</v>
      </c>
      <c r="AP82" s="67" t="s">
        <v>75</v>
      </c>
      <c r="AR82" s="68" t="s">
        <v>83</v>
      </c>
      <c r="AS82" s="66">
        <v>0.73846200721585697</v>
      </c>
      <c r="AT82" s="66">
        <v>0.73940362028250395</v>
      </c>
      <c r="AU82" s="66">
        <v>26.413443273521001</v>
      </c>
      <c r="AV82" s="66">
        <v>26.218954908900098</v>
      </c>
      <c r="AW82" s="66">
        <v>0.51140785365903696</v>
      </c>
      <c r="AX82" s="66">
        <v>0.510486414821683</v>
      </c>
      <c r="AY82" s="66">
        <v>0.85207820283356694</v>
      </c>
      <c r="AZ82" s="66">
        <v>0.85461743340531704</v>
      </c>
      <c r="BA82" s="67" t="s">
        <v>75</v>
      </c>
      <c r="BB82" s="67" t="s">
        <v>75</v>
      </c>
      <c r="BC82" s="67" t="s">
        <v>73</v>
      </c>
      <c r="BD82" s="67" t="s">
        <v>73</v>
      </c>
      <c r="BE82" s="67" t="s">
        <v>75</v>
      </c>
      <c r="BF82" s="67" t="s">
        <v>75</v>
      </c>
      <c r="BG82" s="67" t="s">
        <v>77</v>
      </c>
      <c r="BH82" s="67" t="s">
        <v>77</v>
      </c>
      <c r="BI82" s="63">
        <f t="shared" si="542"/>
        <v>1</v>
      </c>
      <c r="BJ82" s="63" t="s">
        <v>83</v>
      </c>
      <c r="BK82" s="66">
        <v>0.739728356583635</v>
      </c>
      <c r="BL82" s="66">
        <v>0.74088756788968202</v>
      </c>
      <c r="BM82" s="66">
        <v>26.943030662540899</v>
      </c>
      <c r="BN82" s="66">
        <v>26.625025595358</v>
      </c>
      <c r="BO82" s="66">
        <v>0.51016825010614397</v>
      </c>
      <c r="BP82" s="66">
        <v>0.50903087539983105</v>
      </c>
      <c r="BQ82" s="66">
        <v>0.85983829217951901</v>
      </c>
      <c r="BR82" s="66">
        <v>0.86117403136036696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75</v>
      </c>
      <c r="BX82" s="63" t="s">
        <v>75</v>
      </c>
      <c r="BY82" s="63" t="s">
        <v>77</v>
      </c>
      <c r="BZ82" s="63" t="s">
        <v>77</v>
      </c>
    </row>
    <row r="83" spans="1:78" s="63" customFormat="1" x14ac:dyDescent="0.3">
      <c r="A83" s="62" t="s">
        <v>82</v>
      </c>
      <c r="B83" s="63">
        <v>23773411</v>
      </c>
      <c r="C83" s="63" t="s">
        <v>9</v>
      </c>
      <c r="D83" s="63" t="s">
        <v>186</v>
      </c>
      <c r="F83" s="77"/>
      <c r="G83" s="64">
        <v>0.8</v>
      </c>
      <c r="H83" s="64" t="str">
        <f t="shared" si="526"/>
        <v>G</v>
      </c>
      <c r="I83" s="64" t="str">
        <f t="shared" si="527"/>
        <v>G</v>
      </c>
      <c r="J83" s="64" t="str">
        <f t="shared" si="528"/>
        <v>G</v>
      </c>
      <c r="K83" s="64" t="str">
        <f t="shared" si="529"/>
        <v>G</v>
      </c>
      <c r="L83" s="65">
        <v>8.6999999999999994E-2</v>
      </c>
      <c r="M83" s="64" t="str">
        <f t="shared" si="530"/>
        <v>G</v>
      </c>
      <c r="N83" s="64" t="str">
        <f t="shared" si="531"/>
        <v>VG</v>
      </c>
      <c r="O83" s="64" t="str">
        <f t="shared" si="532"/>
        <v>NS</v>
      </c>
      <c r="P83" s="64" t="str">
        <f t="shared" si="533"/>
        <v>VG</v>
      </c>
      <c r="Q83" s="64">
        <v>0.44</v>
      </c>
      <c r="R83" s="64" t="str">
        <f t="shared" si="534"/>
        <v>VG</v>
      </c>
      <c r="S83" s="64" t="str">
        <f t="shared" si="535"/>
        <v>G</v>
      </c>
      <c r="T83" s="64" t="str">
        <f t="shared" si="536"/>
        <v>G</v>
      </c>
      <c r="U83" s="64" t="str">
        <f t="shared" si="537"/>
        <v>G</v>
      </c>
      <c r="V83" s="111">
        <v>0.81</v>
      </c>
      <c r="W83" s="64" t="str">
        <f t="shared" si="538"/>
        <v>G</v>
      </c>
      <c r="X83" s="64" t="str">
        <f t="shared" si="539"/>
        <v>G</v>
      </c>
      <c r="Y83" s="64" t="str">
        <f t="shared" si="540"/>
        <v>VG</v>
      </c>
      <c r="Z83" s="64" t="str">
        <f t="shared" si="541"/>
        <v>VG</v>
      </c>
      <c r="AA83" s="66">
        <v>0.73647635295409697</v>
      </c>
      <c r="AB83" s="66">
        <v>0.71217887307743999</v>
      </c>
      <c r="AC83" s="66">
        <v>27.2620221999235</v>
      </c>
      <c r="AD83" s="66">
        <v>24.524223809741301</v>
      </c>
      <c r="AE83" s="66">
        <v>0.51334554351421302</v>
      </c>
      <c r="AF83" s="66">
        <v>0.53648963356486201</v>
      </c>
      <c r="AG83" s="66">
        <v>0.86031266235227699</v>
      </c>
      <c r="AH83" s="66">
        <v>0.80604704905596902</v>
      </c>
      <c r="AI83" s="67" t="s">
        <v>75</v>
      </c>
      <c r="AJ83" s="67" t="s">
        <v>75</v>
      </c>
      <c r="AK83" s="67" t="s">
        <v>73</v>
      </c>
      <c r="AL83" s="67" t="s">
        <v>73</v>
      </c>
      <c r="AM83" s="67" t="s">
        <v>75</v>
      </c>
      <c r="AN83" s="67" t="s">
        <v>75</v>
      </c>
      <c r="AO83" s="67" t="s">
        <v>77</v>
      </c>
      <c r="AP83" s="67" t="s">
        <v>75</v>
      </c>
      <c r="AR83" s="68" t="s">
        <v>83</v>
      </c>
      <c r="AS83" s="66">
        <v>0.73846200721585697</v>
      </c>
      <c r="AT83" s="66">
        <v>0.73940362028250395</v>
      </c>
      <c r="AU83" s="66">
        <v>26.413443273521001</v>
      </c>
      <c r="AV83" s="66">
        <v>26.218954908900098</v>
      </c>
      <c r="AW83" s="66">
        <v>0.51140785365903696</v>
      </c>
      <c r="AX83" s="66">
        <v>0.510486414821683</v>
      </c>
      <c r="AY83" s="66">
        <v>0.85207820283356694</v>
      </c>
      <c r="AZ83" s="66">
        <v>0.85461743340531704</v>
      </c>
      <c r="BA83" s="67" t="s">
        <v>75</v>
      </c>
      <c r="BB83" s="67" t="s">
        <v>75</v>
      </c>
      <c r="BC83" s="67" t="s">
        <v>73</v>
      </c>
      <c r="BD83" s="67" t="s">
        <v>73</v>
      </c>
      <c r="BE83" s="67" t="s">
        <v>75</v>
      </c>
      <c r="BF83" s="67" t="s">
        <v>75</v>
      </c>
      <c r="BG83" s="67" t="s">
        <v>77</v>
      </c>
      <c r="BH83" s="67" t="s">
        <v>77</v>
      </c>
      <c r="BI83" s="63">
        <f t="shared" si="542"/>
        <v>1</v>
      </c>
      <c r="BJ83" s="63" t="s">
        <v>83</v>
      </c>
      <c r="BK83" s="66">
        <v>0.739728356583635</v>
      </c>
      <c r="BL83" s="66">
        <v>0.74088756788968202</v>
      </c>
      <c r="BM83" s="66">
        <v>26.943030662540899</v>
      </c>
      <c r="BN83" s="66">
        <v>26.625025595358</v>
      </c>
      <c r="BO83" s="66">
        <v>0.51016825010614397</v>
      </c>
      <c r="BP83" s="66">
        <v>0.50903087539983105</v>
      </c>
      <c r="BQ83" s="66">
        <v>0.85983829217951901</v>
      </c>
      <c r="BR83" s="66">
        <v>0.86117403136036696</v>
      </c>
      <c r="BS83" s="63" t="s">
        <v>75</v>
      </c>
      <c r="BT83" s="63" t="s">
        <v>75</v>
      </c>
      <c r="BU83" s="63" t="s">
        <v>73</v>
      </c>
      <c r="BV83" s="63" t="s">
        <v>73</v>
      </c>
      <c r="BW83" s="63" t="s">
        <v>75</v>
      </c>
      <c r="BX83" s="63" t="s">
        <v>75</v>
      </c>
      <c r="BY83" s="63" t="s">
        <v>77</v>
      </c>
      <c r="BZ83" s="63" t="s">
        <v>77</v>
      </c>
    </row>
    <row r="84" spans="1:78" s="47" customFormat="1" x14ac:dyDescent="0.3">
      <c r="A84" s="48" t="s">
        <v>82</v>
      </c>
      <c r="B84" s="47">
        <v>23773411</v>
      </c>
      <c r="C84" s="47" t="s">
        <v>9</v>
      </c>
      <c r="D84" s="47" t="s">
        <v>204</v>
      </c>
      <c r="F84" s="100"/>
      <c r="G84" s="49">
        <v>0.83</v>
      </c>
      <c r="H84" s="49" t="str">
        <f t="shared" si="526"/>
        <v>VG</v>
      </c>
      <c r="I84" s="49" t="str">
        <f t="shared" si="527"/>
        <v>G</v>
      </c>
      <c r="J84" s="49" t="str">
        <f t="shared" si="528"/>
        <v>G</v>
      </c>
      <c r="K84" s="49" t="str">
        <f t="shared" si="529"/>
        <v>G</v>
      </c>
      <c r="L84" s="50">
        <v>0.151</v>
      </c>
      <c r="M84" s="49" t="str">
        <f t="shared" si="530"/>
        <v>NS</v>
      </c>
      <c r="N84" s="49" t="str">
        <f t="shared" si="531"/>
        <v>VG</v>
      </c>
      <c r="O84" s="49" t="str">
        <f t="shared" si="532"/>
        <v>NS</v>
      </c>
      <c r="P84" s="49" t="str">
        <f t="shared" si="533"/>
        <v>VG</v>
      </c>
      <c r="Q84" s="49">
        <v>0.41</v>
      </c>
      <c r="R84" s="49" t="str">
        <f t="shared" si="534"/>
        <v>VG</v>
      </c>
      <c r="S84" s="49" t="str">
        <f t="shared" si="535"/>
        <v>G</v>
      </c>
      <c r="T84" s="49" t="str">
        <f t="shared" si="536"/>
        <v>G</v>
      </c>
      <c r="U84" s="49" t="str">
        <f t="shared" si="537"/>
        <v>G</v>
      </c>
      <c r="V84" s="119">
        <v>0.85</v>
      </c>
      <c r="W84" s="49" t="str">
        <f t="shared" si="538"/>
        <v>G</v>
      </c>
      <c r="X84" s="49" t="str">
        <f t="shared" si="539"/>
        <v>G</v>
      </c>
      <c r="Y84" s="49" t="str">
        <f t="shared" si="540"/>
        <v>VG</v>
      </c>
      <c r="Z84" s="49" t="str">
        <f t="shared" si="541"/>
        <v>VG</v>
      </c>
      <c r="AA84" s="51">
        <v>0.73647635295409697</v>
      </c>
      <c r="AB84" s="51">
        <v>0.71217887307743999</v>
      </c>
      <c r="AC84" s="51">
        <v>27.2620221999235</v>
      </c>
      <c r="AD84" s="51">
        <v>24.524223809741301</v>
      </c>
      <c r="AE84" s="51">
        <v>0.51334554351421302</v>
      </c>
      <c r="AF84" s="51">
        <v>0.53648963356486201</v>
      </c>
      <c r="AG84" s="51">
        <v>0.86031266235227699</v>
      </c>
      <c r="AH84" s="51">
        <v>0.80604704905596902</v>
      </c>
      <c r="AI84" s="52" t="s">
        <v>75</v>
      </c>
      <c r="AJ84" s="52" t="s">
        <v>75</v>
      </c>
      <c r="AK84" s="52" t="s">
        <v>73</v>
      </c>
      <c r="AL84" s="52" t="s">
        <v>73</v>
      </c>
      <c r="AM84" s="52" t="s">
        <v>75</v>
      </c>
      <c r="AN84" s="52" t="s">
        <v>75</v>
      </c>
      <c r="AO84" s="52" t="s">
        <v>77</v>
      </c>
      <c r="AP84" s="52" t="s">
        <v>75</v>
      </c>
      <c r="AR84" s="53" t="s">
        <v>83</v>
      </c>
      <c r="AS84" s="51">
        <v>0.73846200721585697</v>
      </c>
      <c r="AT84" s="51">
        <v>0.73940362028250395</v>
      </c>
      <c r="AU84" s="51">
        <v>26.413443273521001</v>
      </c>
      <c r="AV84" s="51">
        <v>26.218954908900098</v>
      </c>
      <c r="AW84" s="51">
        <v>0.51140785365903696</v>
      </c>
      <c r="AX84" s="51">
        <v>0.510486414821683</v>
      </c>
      <c r="AY84" s="51">
        <v>0.85207820283356694</v>
      </c>
      <c r="AZ84" s="51">
        <v>0.85461743340531704</v>
      </c>
      <c r="BA84" s="52" t="s">
        <v>75</v>
      </c>
      <c r="BB84" s="52" t="s">
        <v>75</v>
      </c>
      <c r="BC84" s="52" t="s">
        <v>73</v>
      </c>
      <c r="BD84" s="52" t="s">
        <v>73</v>
      </c>
      <c r="BE84" s="52" t="s">
        <v>75</v>
      </c>
      <c r="BF84" s="52" t="s">
        <v>75</v>
      </c>
      <c r="BG84" s="52" t="s">
        <v>77</v>
      </c>
      <c r="BH84" s="52" t="s">
        <v>77</v>
      </c>
      <c r="BI84" s="47">
        <f t="shared" si="542"/>
        <v>1</v>
      </c>
      <c r="BJ84" s="47" t="s">
        <v>83</v>
      </c>
      <c r="BK84" s="51">
        <v>0.739728356583635</v>
      </c>
      <c r="BL84" s="51">
        <v>0.74088756788968202</v>
      </c>
      <c r="BM84" s="51">
        <v>26.943030662540899</v>
      </c>
      <c r="BN84" s="51">
        <v>26.625025595358</v>
      </c>
      <c r="BO84" s="51">
        <v>0.51016825010614397</v>
      </c>
      <c r="BP84" s="51">
        <v>0.50903087539983105</v>
      </c>
      <c r="BQ84" s="51">
        <v>0.85983829217951901</v>
      </c>
      <c r="BR84" s="51">
        <v>0.86117403136036696</v>
      </c>
      <c r="BS84" s="47" t="s">
        <v>75</v>
      </c>
      <c r="BT84" s="47" t="s">
        <v>75</v>
      </c>
      <c r="BU84" s="47" t="s">
        <v>73</v>
      </c>
      <c r="BV84" s="47" t="s">
        <v>73</v>
      </c>
      <c r="BW84" s="47" t="s">
        <v>75</v>
      </c>
      <c r="BX84" s="47" t="s">
        <v>75</v>
      </c>
      <c r="BY84" s="47" t="s">
        <v>77</v>
      </c>
      <c r="BZ84" s="47" t="s">
        <v>77</v>
      </c>
    </row>
    <row r="85" spans="1:78" s="63" customFormat="1" x14ac:dyDescent="0.3">
      <c r="A85" s="62" t="s">
        <v>82</v>
      </c>
      <c r="B85" s="63">
        <v>23773411</v>
      </c>
      <c r="C85" s="63" t="s">
        <v>9</v>
      </c>
      <c r="D85" s="63" t="s">
        <v>205</v>
      </c>
      <c r="F85" s="79"/>
      <c r="G85" s="64">
        <v>0.84</v>
      </c>
      <c r="H85" s="64" t="str">
        <f t="shared" si="526"/>
        <v>VG</v>
      </c>
      <c r="I85" s="64" t="str">
        <f t="shared" si="527"/>
        <v>G</v>
      </c>
      <c r="J85" s="64" t="str">
        <f t="shared" si="528"/>
        <v>G</v>
      </c>
      <c r="K85" s="64" t="str">
        <f t="shared" si="529"/>
        <v>G</v>
      </c>
      <c r="L85" s="65">
        <v>0.124</v>
      </c>
      <c r="M85" s="64" t="str">
        <f t="shared" si="530"/>
        <v>S</v>
      </c>
      <c r="N85" s="64" t="str">
        <f t="shared" si="531"/>
        <v>VG</v>
      </c>
      <c r="O85" s="64" t="str">
        <f t="shared" si="532"/>
        <v>NS</v>
      </c>
      <c r="P85" s="64" t="str">
        <f t="shared" si="533"/>
        <v>VG</v>
      </c>
      <c r="Q85" s="64">
        <v>0.4</v>
      </c>
      <c r="R85" s="64" t="str">
        <f t="shared" si="534"/>
        <v>VG</v>
      </c>
      <c r="S85" s="64" t="str">
        <f t="shared" si="535"/>
        <v>G</v>
      </c>
      <c r="T85" s="64" t="str">
        <f t="shared" si="536"/>
        <v>G</v>
      </c>
      <c r="U85" s="64" t="str">
        <f t="shared" si="537"/>
        <v>G</v>
      </c>
      <c r="V85" s="128">
        <v>0.85399999999999998</v>
      </c>
      <c r="W85" s="64" t="str">
        <f t="shared" si="538"/>
        <v>VG</v>
      </c>
      <c r="X85" s="64" t="str">
        <f t="shared" si="539"/>
        <v>G</v>
      </c>
      <c r="Y85" s="64" t="str">
        <f t="shared" si="540"/>
        <v>VG</v>
      </c>
      <c r="Z85" s="64" t="str">
        <f t="shared" si="541"/>
        <v>VG</v>
      </c>
      <c r="AA85" s="66">
        <v>0.73647635295409697</v>
      </c>
      <c r="AB85" s="66">
        <v>0.71217887307743999</v>
      </c>
      <c r="AC85" s="66">
        <v>27.2620221999235</v>
      </c>
      <c r="AD85" s="66">
        <v>24.524223809741301</v>
      </c>
      <c r="AE85" s="66">
        <v>0.51334554351421302</v>
      </c>
      <c r="AF85" s="66">
        <v>0.53648963356486201</v>
      </c>
      <c r="AG85" s="66">
        <v>0.86031266235227699</v>
      </c>
      <c r="AH85" s="66">
        <v>0.80604704905596902</v>
      </c>
      <c r="AI85" s="67" t="s">
        <v>75</v>
      </c>
      <c r="AJ85" s="67" t="s">
        <v>75</v>
      </c>
      <c r="AK85" s="67" t="s">
        <v>73</v>
      </c>
      <c r="AL85" s="67" t="s">
        <v>73</v>
      </c>
      <c r="AM85" s="67" t="s">
        <v>75</v>
      </c>
      <c r="AN85" s="67" t="s">
        <v>75</v>
      </c>
      <c r="AO85" s="67" t="s">
        <v>77</v>
      </c>
      <c r="AP85" s="67" t="s">
        <v>75</v>
      </c>
      <c r="AR85" s="68" t="s">
        <v>83</v>
      </c>
      <c r="AS85" s="66">
        <v>0.73846200721585697</v>
      </c>
      <c r="AT85" s="66">
        <v>0.73940362028250395</v>
      </c>
      <c r="AU85" s="66">
        <v>26.413443273521001</v>
      </c>
      <c r="AV85" s="66">
        <v>26.218954908900098</v>
      </c>
      <c r="AW85" s="66">
        <v>0.51140785365903696</v>
      </c>
      <c r="AX85" s="66">
        <v>0.510486414821683</v>
      </c>
      <c r="AY85" s="66">
        <v>0.85207820283356694</v>
      </c>
      <c r="AZ85" s="66">
        <v>0.85461743340531704</v>
      </c>
      <c r="BA85" s="67" t="s">
        <v>75</v>
      </c>
      <c r="BB85" s="67" t="s">
        <v>75</v>
      </c>
      <c r="BC85" s="67" t="s">
        <v>73</v>
      </c>
      <c r="BD85" s="67" t="s">
        <v>73</v>
      </c>
      <c r="BE85" s="67" t="s">
        <v>75</v>
      </c>
      <c r="BF85" s="67" t="s">
        <v>75</v>
      </c>
      <c r="BG85" s="67" t="s">
        <v>77</v>
      </c>
      <c r="BH85" s="67" t="s">
        <v>77</v>
      </c>
      <c r="BI85" s="63">
        <f t="shared" si="542"/>
        <v>1</v>
      </c>
      <c r="BJ85" s="63" t="s">
        <v>83</v>
      </c>
      <c r="BK85" s="66">
        <v>0.739728356583635</v>
      </c>
      <c r="BL85" s="66">
        <v>0.74088756788968202</v>
      </c>
      <c r="BM85" s="66">
        <v>26.943030662540899</v>
      </c>
      <c r="BN85" s="66">
        <v>26.625025595358</v>
      </c>
      <c r="BO85" s="66">
        <v>0.51016825010614397</v>
      </c>
      <c r="BP85" s="66">
        <v>0.50903087539983105</v>
      </c>
      <c r="BQ85" s="66">
        <v>0.85983829217951901</v>
      </c>
      <c r="BR85" s="66">
        <v>0.86117403136036696</v>
      </c>
      <c r="BS85" s="63" t="s">
        <v>75</v>
      </c>
      <c r="BT85" s="63" t="s">
        <v>75</v>
      </c>
      <c r="BU85" s="63" t="s">
        <v>73</v>
      </c>
      <c r="BV85" s="63" t="s">
        <v>73</v>
      </c>
      <c r="BW85" s="63" t="s">
        <v>75</v>
      </c>
      <c r="BX85" s="63" t="s">
        <v>75</v>
      </c>
      <c r="BY85" s="63" t="s">
        <v>77</v>
      </c>
      <c r="BZ85" s="63" t="s">
        <v>77</v>
      </c>
    </row>
    <row r="86" spans="1:78" s="63" customFormat="1" x14ac:dyDescent="0.3">
      <c r="A86" s="62" t="s">
        <v>82</v>
      </c>
      <c r="B86" s="63">
        <v>23773411</v>
      </c>
      <c r="C86" s="63" t="s">
        <v>9</v>
      </c>
      <c r="D86" s="63" t="s">
        <v>209</v>
      </c>
      <c r="F86" s="79"/>
      <c r="G86" s="64">
        <v>0.85</v>
      </c>
      <c r="H86" s="64" t="str">
        <f t="shared" si="526"/>
        <v>VG</v>
      </c>
      <c r="I86" s="64" t="str">
        <f t="shared" si="527"/>
        <v>G</v>
      </c>
      <c r="J86" s="64" t="str">
        <f t="shared" si="528"/>
        <v>G</v>
      </c>
      <c r="K86" s="64" t="str">
        <f t="shared" si="529"/>
        <v>G</v>
      </c>
      <c r="L86" s="65">
        <v>8.2000000000000003E-2</v>
      </c>
      <c r="M86" s="64" t="str">
        <f t="shared" si="530"/>
        <v>G</v>
      </c>
      <c r="N86" s="64" t="str">
        <f t="shared" si="531"/>
        <v>VG</v>
      </c>
      <c r="O86" s="64" t="str">
        <f t="shared" si="532"/>
        <v>NS</v>
      </c>
      <c r="P86" s="64" t="str">
        <f t="shared" si="533"/>
        <v>VG</v>
      </c>
      <c r="Q86" s="64">
        <v>0.39</v>
      </c>
      <c r="R86" s="64" t="str">
        <f t="shared" si="534"/>
        <v>VG</v>
      </c>
      <c r="S86" s="64" t="str">
        <f t="shared" si="535"/>
        <v>G</v>
      </c>
      <c r="T86" s="64" t="str">
        <f t="shared" si="536"/>
        <v>G</v>
      </c>
      <c r="U86" s="64" t="str">
        <f t="shared" si="537"/>
        <v>G</v>
      </c>
      <c r="V86" s="128">
        <v>0.85799999999999998</v>
      </c>
      <c r="W86" s="64" t="str">
        <f t="shared" si="538"/>
        <v>VG</v>
      </c>
      <c r="X86" s="64" t="str">
        <f t="shared" si="539"/>
        <v>G</v>
      </c>
      <c r="Y86" s="64" t="str">
        <f t="shared" si="540"/>
        <v>VG</v>
      </c>
      <c r="Z86" s="64" t="str">
        <f t="shared" si="541"/>
        <v>VG</v>
      </c>
      <c r="AA86" s="66">
        <v>0.73647635295409697</v>
      </c>
      <c r="AB86" s="66">
        <v>0.71217887307743999</v>
      </c>
      <c r="AC86" s="66">
        <v>27.2620221999235</v>
      </c>
      <c r="AD86" s="66">
        <v>24.524223809741301</v>
      </c>
      <c r="AE86" s="66">
        <v>0.51334554351421302</v>
      </c>
      <c r="AF86" s="66">
        <v>0.53648963356486201</v>
      </c>
      <c r="AG86" s="66">
        <v>0.86031266235227699</v>
      </c>
      <c r="AH86" s="66">
        <v>0.80604704905596902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75</v>
      </c>
      <c r="AN86" s="67" t="s">
        <v>75</v>
      </c>
      <c r="AO86" s="67" t="s">
        <v>77</v>
      </c>
      <c r="AP86" s="67" t="s">
        <v>75</v>
      </c>
      <c r="AR86" s="68" t="s">
        <v>83</v>
      </c>
      <c r="AS86" s="66">
        <v>0.73846200721585697</v>
      </c>
      <c r="AT86" s="66">
        <v>0.73940362028250395</v>
      </c>
      <c r="AU86" s="66">
        <v>26.413443273521001</v>
      </c>
      <c r="AV86" s="66">
        <v>26.218954908900098</v>
      </c>
      <c r="AW86" s="66">
        <v>0.51140785365903696</v>
      </c>
      <c r="AX86" s="66">
        <v>0.510486414821683</v>
      </c>
      <c r="AY86" s="66">
        <v>0.85207820283356694</v>
      </c>
      <c r="AZ86" s="66">
        <v>0.85461743340531704</v>
      </c>
      <c r="BA86" s="67" t="s">
        <v>75</v>
      </c>
      <c r="BB86" s="67" t="s">
        <v>75</v>
      </c>
      <c r="BC86" s="67" t="s">
        <v>73</v>
      </c>
      <c r="BD86" s="67" t="s">
        <v>73</v>
      </c>
      <c r="BE86" s="67" t="s">
        <v>75</v>
      </c>
      <c r="BF86" s="67" t="s">
        <v>75</v>
      </c>
      <c r="BG86" s="67" t="s">
        <v>77</v>
      </c>
      <c r="BH86" s="67" t="s">
        <v>77</v>
      </c>
      <c r="BI86" s="63">
        <f t="shared" si="542"/>
        <v>1</v>
      </c>
      <c r="BJ86" s="63" t="s">
        <v>83</v>
      </c>
      <c r="BK86" s="66">
        <v>0.739728356583635</v>
      </c>
      <c r="BL86" s="66">
        <v>0.74088756788968202</v>
      </c>
      <c r="BM86" s="66">
        <v>26.943030662540899</v>
      </c>
      <c r="BN86" s="66">
        <v>26.625025595358</v>
      </c>
      <c r="BO86" s="66">
        <v>0.51016825010614397</v>
      </c>
      <c r="BP86" s="66">
        <v>0.50903087539983105</v>
      </c>
      <c r="BQ86" s="66">
        <v>0.85983829217951901</v>
      </c>
      <c r="BR86" s="66">
        <v>0.86117403136036696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75</v>
      </c>
      <c r="BX86" s="63" t="s">
        <v>75</v>
      </c>
      <c r="BY86" s="63" t="s">
        <v>77</v>
      </c>
      <c r="BZ86" s="63" t="s">
        <v>77</v>
      </c>
    </row>
    <row r="87" spans="1:78" s="63" customFormat="1" x14ac:dyDescent="0.3">
      <c r="A87" s="62" t="s">
        <v>82</v>
      </c>
      <c r="B87" s="63">
        <v>23773411</v>
      </c>
      <c r="C87" s="63" t="s">
        <v>9</v>
      </c>
      <c r="D87" s="63" t="s">
        <v>210</v>
      </c>
      <c r="F87" s="79"/>
      <c r="G87" s="64">
        <v>0.86</v>
      </c>
      <c r="H87" s="64" t="str">
        <f t="shared" si="526"/>
        <v>VG</v>
      </c>
      <c r="I87" s="64" t="str">
        <f t="shared" si="527"/>
        <v>G</v>
      </c>
      <c r="J87" s="64" t="str">
        <f t="shared" si="528"/>
        <v>G</v>
      </c>
      <c r="K87" s="64" t="str">
        <f t="shared" si="529"/>
        <v>G</v>
      </c>
      <c r="L87" s="65">
        <v>5.5E-2</v>
      </c>
      <c r="M87" s="64" t="str">
        <f t="shared" si="530"/>
        <v>G</v>
      </c>
      <c r="N87" s="64" t="str">
        <f t="shared" si="531"/>
        <v>VG</v>
      </c>
      <c r="O87" s="64" t="str">
        <f t="shared" si="532"/>
        <v>NS</v>
      </c>
      <c r="P87" s="64" t="str">
        <f t="shared" si="533"/>
        <v>VG</v>
      </c>
      <c r="Q87" s="64">
        <v>0.38</v>
      </c>
      <c r="R87" s="64" t="str">
        <f t="shared" si="534"/>
        <v>VG</v>
      </c>
      <c r="S87" s="64" t="str">
        <f t="shared" si="535"/>
        <v>G</v>
      </c>
      <c r="T87" s="64" t="str">
        <f t="shared" si="536"/>
        <v>G</v>
      </c>
      <c r="U87" s="64" t="str">
        <f t="shared" si="537"/>
        <v>G</v>
      </c>
      <c r="V87" s="128">
        <v>0.86</v>
      </c>
      <c r="W87" s="64" t="str">
        <f t="shared" si="538"/>
        <v>VG</v>
      </c>
      <c r="X87" s="64" t="str">
        <f t="shared" si="539"/>
        <v>G</v>
      </c>
      <c r="Y87" s="64" t="str">
        <f t="shared" si="540"/>
        <v>VG</v>
      </c>
      <c r="Z87" s="64" t="str">
        <f t="shared" si="541"/>
        <v>VG</v>
      </c>
      <c r="AA87" s="66">
        <v>0.73647635295409697</v>
      </c>
      <c r="AB87" s="66">
        <v>0.71217887307743999</v>
      </c>
      <c r="AC87" s="66">
        <v>27.2620221999235</v>
      </c>
      <c r="AD87" s="66">
        <v>24.524223809741301</v>
      </c>
      <c r="AE87" s="66">
        <v>0.51334554351421302</v>
      </c>
      <c r="AF87" s="66">
        <v>0.53648963356486201</v>
      </c>
      <c r="AG87" s="66">
        <v>0.86031266235227699</v>
      </c>
      <c r="AH87" s="66">
        <v>0.80604704905596902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75</v>
      </c>
      <c r="AN87" s="67" t="s">
        <v>75</v>
      </c>
      <c r="AO87" s="67" t="s">
        <v>77</v>
      </c>
      <c r="AP87" s="67" t="s">
        <v>75</v>
      </c>
      <c r="AR87" s="68" t="s">
        <v>83</v>
      </c>
      <c r="AS87" s="66">
        <v>0.73846200721585697</v>
      </c>
      <c r="AT87" s="66">
        <v>0.73940362028250395</v>
      </c>
      <c r="AU87" s="66">
        <v>26.413443273521001</v>
      </c>
      <c r="AV87" s="66">
        <v>26.218954908900098</v>
      </c>
      <c r="AW87" s="66">
        <v>0.51140785365903696</v>
      </c>
      <c r="AX87" s="66">
        <v>0.510486414821683</v>
      </c>
      <c r="AY87" s="66">
        <v>0.85207820283356694</v>
      </c>
      <c r="AZ87" s="66">
        <v>0.85461743340531704</v>
      </c>
      <c r="BA87" s="67" t="s">
        <v>75</v>
      </c>
      <c r="BB87" s="67" t="s">
        <v>75</v>
      </c>
      <c r="BC87" s="67" t="s">
        <v>73</v>
      </c>
      <c r="BD87" s="67" t="s">
        <v>73</v>
      </c>
      <c r="BE87" s="67" t="s">
        <v>75</v>
      </c>
      <c r="BF87" s="67" t="s">
        <v>75</v>
      </c>
      <c r="BG87" s="67" t="s">
        <v>77</v>
      </c>
      <c r="BH87" s="67" t="s">
        <v>77</v>
      </c>
      <c r="BI87" s="63">
        <f t="shared" si="542"/>
        <v>1</v>
      </c>
      <c r="BJ87" s="63" t="s">
        <v>83</v>
      </c>
      <c r="BK87" s="66">
        <v>0.739728356583635</v>
      </c>
      <c r="BL87" s="66">
        <v>0.74088756788968202</v>
      </c>
      <c r="BM87" s="66">
        <v>26.943030662540899</v>
      </c>
      <c r="BN87" s="66">
        <v>26.625025595358</v>
      </c>
      <c r="BO87" s="66">
        <v>0.51016825010614397</v>
      </c>
      <c r="BP87" s="66">
        <v>0.50903087539983105</v>
      </c>
      <c r="BQ87" s="66">
        <v>0.85983829217951901</v>
      </c>
      <c r="BR87" s="66">
        <v>0.86117403136036696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75</v>
      </c>
      <c r="BX87" s="63" t="s">
        <v>75</v>
      </c>
      <c r="BY87" s="63" t="s">
        <v>77</v>
      </c>
      <c r="BZ87" s="63" t="s">
        <v>77</v>
      </c>
    </row>
    <row r="88" spans="1:78" s="63" customFormat="1" x14ac:dyDescent="0.3">
      <c r="A88" s="62" t="s">
        <v>82</v>
      </c>
      <c r="B88" s="63">
        <v>23773411</v>
      </c>
      <c r="C88" s="63" t="s">
        <v>9</v>
      </c>
      <c r="D88" s="63" t="s">
        <v>228</v>
      </c>
      <c r="E88" s="63" t="s">
        <v>234</v>
      </c>
      <c r="F88" s="79"/>
      <c r="G88" s="64">
        <v>0.86</v>
      </c>
      <c r="H88" s="64" t="str">
        <f t="shared" si="526"/>
        <v>VG</v>
      </c>
      <c r="I88" s="64" t="str">
        <f t="shared" si="527"/>
        <v>G</v>
      </c>
      <c r="J88" s="64" t="str">
        <f t="shared" si="528"/>
        <v>G</v>
      </c>
      <c r="K88" s="64" t="str">
        <f t="shared" si="529"/>
        <v>G</v>
      </c>
      <c r="L88" s="65">
        <v>3.6999999999999998E-2</v>
      </c>
      <c r="M88" s="64" t="str">
        <f t="shared" si="530"/>
        <v>VG</v>
      </c>
      <c r="N88" s="64" t="str">
        <f t="shared" si="531"/>
        <v>VG</v>
      </c>
      <c r="O88" s="64" t="str">
        <f t="shared" si="532"/>
        <v>NS</v>
      </c>
      <c r="P88" s="64" t="str">
        <f t="shared" si="533"/>
        <v>VG</v>
      </c>
      <c r="Q88" s="64">
        <v>0.38</v>
      </c>
      <c r="R88" s="64" t="str">
        <f t="shared" si="534"/>
        <v>VG</v>
      </c>
      <c r="S88" s="64" t="str">
        <f t="shared" si="535"/>
        <v>G</v>
      </c>
      <c r="T88" s="64" t="str">
        <f t="shared" si="536"/>
        <v>G</v>
      </c>
      <c r="U88" s="64" t="str">
        <f t="shared" si="537"/>
        <v>G</v>
      </c>
      <c r="V88" s="128">
        <v>0.86</v>
      </c>
      <c r="W88" s="64" t="str">
        <f t="shared" si="538"/>
        <v>VG</v>
      </c>
      <c r="X88" s="64" t="str">
        <f t="shared" si="539"/>
        <v>G</v>
      </c>
      <c r="Y88" s="64" t="str">
        <f t="shared" si="540"/>
        <v>VG</v>
      </c>
      <c r="Z88" s="64" t="str">
        <f t="shared" si="541"/>
        <v>VG</v>
      </c>
      <c r="AA88" s="66">
        <v>0.73647635295409697</v>
      </c>
      <c r="AB88" s="66">
        <v>0.71217887307743999</v>
      </c>
      <c r="AC88" s="66">
        <v>27.2620221999235</v>
      </c>
      <c r="AD88" s="66">
        <v>24.524223809741301</v>
      </c>
      <c r="AE88" s="66">
        <v>0.51334554351421302</v>
      </c>
      <c r="AF88" s="66">
        <v>0.53648963356486201</v>
      </c>
      <c r="AG88" s="66">
        <v>0.86031266235227699</v>
      </c>
      <c r="AH88" s="66">
        <v>0.80604704905596902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75</v>
      </c>
      <c r="AN88" s="67" t="s">
        <v>75</v>
      </c>
      <c r="AO88" s="67" t="s">
        <v>77</v>
      </c>
      <c r="AP88" s="67" t="s">
        <v>75</v>
      </c>
      <c r="AR88" s="68" t="s">
        <v>83</v>
      </c>
      <c r="AS88" s="66">
        <v>0.73846200721585697</v>
      </c>
      <c r="AT88" s="66">
        <v>0.73940362028250395</v>
      </c>
      <c r="AU88" s="66">
        <v>26.413443273521001</v>
      </c>
      <c r="AV88" s="66">
        <v>26.218954908900098</v>
      </c>
      <c r="AW88" s="66">
        <v>0.51140785365903696</v>
      </c>
      <c r="AX88" s="66">
        <v>0.510486414821683</v>
      </c>
      <c r="AY88" s="66">
        <v>0.85207820283356694</v>
      </c>
      <c r="AZ88" s="66">
        <v>0.85461743340531704</v>
      </c>
      <c r="BA88" s="67" t="s">
        <v>75</v>
      </c>
      <c r="BB88" s="67" t="s">
        <v>75</v>
      </c>
      <c r="BC88" s="67" t="s">
        <v>73</v>
      </c>
      <c r="BD88" s="67" t="s">
        <v>73</v>
      </c>
      <c r="BE88" s="67" t="s">
        <v>75</v>
      </c>
      <c r="BF88" s="67" t="s">
        <v>75</v>
      </c>
      <c r="BG88" s="67" t="s">
        <v>77</v>
      </c>
      <c r="BH88" s="67" t="s">
        <v>77</v>
      </c>
      <c r="BI88" s="63">
        <f t="shared" si="542"/>
        <v>1</v>
      </c>
      <c r="BJ88" s="63" t="s">
        <v>83</v>
      </c>
      <c r="BK88" s="66">
        <v>0.739728356583635</v>
      </c>
      <c r="BL88" s="66">
        <v>0.74088756788968202</v>
      </c>
      <c r="BM88" s="66">
        <v>26.943030662540899</v>
      </c>
      <c r="BN88" s="66">
        <v>26.625025595358</v>
      </c>
      <c r="BO88" s="66">
        <v>0.51016825010614397</v>
      </c>
      <c r="BP88" s="66">
        <v>0.50903087539983105</v>
      </c>
      <c r="BQ88" s="66">
        <v>0.85983829217951901</v>
      </c>
      <c r="BR88" s="66">
        <v>0.86117403136036696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75</v>
      </c>
      <c r="BX88" s="63" t="s">
        <v>75</v>
      </c>
      <c r="BY88" s="63" t="s">
        <v>77</v>
      </c>
      <c r="BZ88" s="63" t="s">
        <v>77</v>
      </c>
    </row>
    <row r="89" spans="1:78" s="63" customFormat="1" x14ac:dyDescent="0.3">
      <c r="A89" s="62" t="s">
        <v>82</v>
      </c>
      <c r="B89" s="63">
        <v>23773411</v>
      </c>
      <c r="C89" s="63" t="s">
        <v>9</v>
      </c>
      <c r="D89" s="63" t="s">
        <v>254</v>
      </c>
      <c r="E89" s="63" t="s">
        <v>235</v>
      </c>
      <c r="F89" s="79"/>
      <c r="G89" s="64">
        <v>0.86</v>
      </c>
      <c r="H89" s="64" t="str">
        <f t="shared" si="526"/>
        <v>VG</v>
      </c>
      <c r="I89" s="64" t="str">
        <f t="shared" ref="I89" si="543">AJ89</f>
        <v>G</v>
      </c>
      <c r="J89" s="64" t="str">
        <f t="shared" ref="J89" si="544">BB89</f>
        <v>G</v>
      </c>
      <c r="K89" s="64" t="str">
        <f t="shared" ref="K89" si="545">BT89</f>
        <v>G</v>
      </c>
      <c r="L89" s="65">
        <v>-1.1000000000000001E-3</v>
      </c>
      <c r="M89" s="64" t="str">
        <f t="shared" si="530"/>
        <v>VG</v>
      </c>
      <c r="N89" s="64" t="str">
        <f t="shared" ref="N89" si="546">AO89</f>
        <v>VG</v>
      </c>
      <c r="O89" s="64" t="str">
        <f t="shared" ref="O89" si="547">BD89</f>
        <v>NS</v>
      </c>
      <c r="P89" s="64" t="str">
        <f t="shared" ref="P89" si="548">BY89</f>
        <v>VG</v>
      </c>
      <c r="Q89" s="64">
        <v>0.38</v>
      </c>
      <c r="R89" s="64" t="str">
        <f t="shared" si="534"/>
        <v>VG</v>
      </c>
      <c r="S89" s="64" t="str">
        <f t="shared" ref="S89" si="549">AN89</f>
        <v>G</v>
      </c>
      <c r="T89" s="64" t="str">
        <f t="shared" ref="T89" si="550">BF89</f>
        <v>G</v>
      </c>
      <c r="U89" s="64" t="str">
        <f t="shared" ref="U89" si="551">BX89</f>
        <v>G</v>
      </c>
      <c r="V89" s="128">
        <v>0.86</v>
      </c>
      <c r="W89" s="64" t="str">
        <f t="shared" si="538"/>
        <v>VG</v>
      </c>
      <c r="X89" s="64" t="str">
        <f t="shared" ref="X89" si="552">AP89</f>
        <v>G</v>
      </c>
      <c r="Y89" s="64" t="str">
        <f t="shared" ref="Y89" si="553">BH89</f>
        <v>VG</v>
      </c>
      <c r="Z89" s="64" t="str">
        <f t="shared" ref="Z89" si="554">BZ89</f>
        <v>VG</v>
      </c>
      <c r="AA89" s="66">
        <v>0.73647635295409697</v>
      </c>
      <c r="AB89" s="66">
        <v>0.71217887307743999</v>
      </c>
      <c r="AC89" s="66">
        <v>27.2620221999235</v>
      </c>
      <c r="AD89" s="66">
        <v>24.524223809741301</v>
      </c>
      <c r="AE89" s="66">
        <v>0.51334554351421302</v>
      </c>
      <c r="AF89" s="66">
        <v>0.53648963356486201</v>
      </c>
      <c r="AG89" s="66">
        <v>0.86031266235227699</v>
      </c>
      <c r="AH89" s="66">
        <v>0.80604704905596902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75</v>
      </c>
      <c r="AN89" s="67" t="s">
        <v>75</v>
      </c>
      <c r="AO89" s="67" t="s">
        <v>77</v>
      </c>
      <c r="AP89" s="67" t="s">
        <v>75</v>
      </c>
      <c r="AR89" s="68" t="s">
        <v>83</v>
      </c>
      <c r="AS89" s="66">
        <v>0.73846200721585697</v>
      </c>
      <c r="AT89" s="66">
        <v>0.73940362028250395</v>
      </c>
      <c r="AU89" s="66">
        <v>26.413443273521001</v>
      </c>
      <c r="AV89" s="66">
        <v>26.218954908900098</v>
      </c>
      <c r="AW89" s="66">
        <v>0.51140785365903696</v>
      </c>
      <c r="AX89" s="66">
        <v>0.510486414821683</v>
      </c>
      <c r="AY89" s="66">
        <v>0.85207820283356694</v>
      </c>
      <c r="AZ89" s="66">
        <v>0.85461743340531704</v>
      </c>
      <c r="BA89" s="67" t="s">
        <v>75</v>
      </c>
      <c r="BB89" s="67" t="s">
        <v>75</v>
      </c>
      <c r="BC89" s="67" t="s">
        <v>73</v>
      </c>
      <c r="BD89" s="67" t="s">
        <v>73</v>
      </c>
      <c r="BE89" s="67" t="s">
        <v>75</v>
      </c>
      <c r="BF89" s="67" t="s">
        <v>75</v>
      </c>
      <c r="BG89" s="67" t="s">
        <v>77</v>
      </c>
      <c r="BH89" s="67" t="s">
        <v>77</v>
      </c>
      <c r="BI89" s="63">
        <f t="shared" ref="BI89" si="555">IF(BJ89=AR89,1,0)</f>
        <v>1</v>
      </c>
      <c r="BJ89" s="63" t="s">
        <v>83</v>
      </c>
      <c r="BK89" s="66">
        <v>0.739728356583635</v>
      </c>
      <c r="BL89" s="66">
        <v>0.74088756788968202</v>
      </c>
      <c r="BM89" s="66">
        <v>26.943030662540899</v>
      </c>
      <c r="BN89" s="66">
        <v>26.625025595358</v>
      </c>
      <c r="BO89" s="66">
        <v>0.51016825010614397</v>
      </c>
      <c r="BP89" s="66">
        <v>0.50903087539983105</v>
      </c>
      <c r="BQ89" s="66">
        <v>0.85983829217951901</v>
      </c>
      <c r="BR89" s="66">
        <v>0.86117403136036696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75</v>
      </c>
      <c r="BX89" s="63" t="s">
        <v>75</v>
      </c>
      <c r="BY89" s="63" t="s">
        <v>77</v>
      </c>
      <c r="BZ89" s="63" t="s">
        <v>77</v>
      </c>
    </row>
    <row r="90" spans="1:78" s="63" customFormat="1" x14ac:dyDescent="0.3">
      <c r="A90" s="62" t="s">
        <v>82</v>
      </c>
      <c r="B90" s="63">
        <v>23773411</v>
      </c>
      <c r="C90" s="63" t="s">
        <v>9</v>
      </c>
      <c r="D90" s="63" t="s">
        <v>303</v>
      </c>
      <c r="E90" s="63" t="s">
        <v>302</v>
      </c>
      <c r="F90" s="79"/>
      <c r="G90" s="64">
        <v>0.75</v>
      </c>
      <c r="H90" s="64" t="str">
        <f t="shared" ref="H90" si="556">IF(G90&gt;0.8,"VG",IF(G90&gt;0.7,"G",IF(G90&gt;0.45,"S","NS")))</f>
        <v>G</v>
      </c>
      <c r="I90" s="64" t="str">
        <f t="shared" ref="I90" si="557">AJ90</f>
        <v>G</v>
      </c>
      <c r="J90" s="64" t="str">
        <f t="shared" ref="J90" si="558">BB90</f>
        <v>G</v>
      </c>
      <c r="K90" s="64" t="str">
        <f t="shared" ref="K90" si="559">BT90</f>
        <v>G</v>
      </c>
      <c r="L90" s="65">
        <v>-0.14299999999999999</v>
      </c>
      <c r="M90" s="64" t="str">
        <f t="shared" ref="M90" si="560">IF(ABS(L90)&lt;5%,"VG",IF(ABS(L90)&lt;10%,"G",IF(ABS(L90)&lt;15%,"S","NS")))</f>
        <v>S</v>
      </c>
      <c r="N90" s="64" t="str">
        <f t="shared" ref="N90" si="561">AO90</f>
        <v>VG</v>
      </c>
      <c r="O90" s="64" t="str">
        <f t="shared" ref="O90" si="562">BD90</f>
        <v>NS</v>
      </c>
      <c r="P90" s="64" t="str">
        <f t="shared" ref="P90" si="563">BY90</f>
        <v>VG</v>
      </c>
      <c r="Q90" s="64">
        <v>0.49</v>
      </c>
      <c r="R90" s="64" t="str">
        <f t="shared" ref="R90" si="564">IF(Q90&lt;=0.5,"VG",IF(Q90&lt;=0.6,"G",IF(Q90&lt;=0.7,"S","NS")))</f>
        <v>VG</v>
      </c>
      <c r="S90" s="64" t="str">
        <f t="shared" ref="S90" si="565">AN90</f>
        <v>G</v>
      </c>
      <c r="T90" s="64" t="str">
        <f t="shared" ref="T90" si="566">BF90</f>
        <v>G</v>
      </c>
      <c r="U90" s="64" t="str">
        <f t="shared" ref="U90" si="567">BX90</f>
        <v>G</v>
      </c>
      <c r="V90" s="128">
        <v>0.80059999999999998</v>
      </c>
      <c r="W90" s="64" t="str">
        <f t="shared" ref="W90" si="568">IF(V90&gt;0.85,"VG",IF(V90&gt;0.75,"G",IF(V90&gt;0.6,"S","NS")))</f>
        <v>G</v>
      </c>
      <c r="X90" s="64" t="str">
        <f t="shared" ref="X90" si="569">AP90</f>
        <v>G</v>
      </c>
      <c r="Y90" s="64" t="str">
        <f t="shared" ref="Y90" si="570">BH90</f>
        <v>VG</v>
      </c>
      <c r="Z90" s="64" t="str">
        <f t="shared" ref="Z90" si="571">BZ90</f>
        <v>VG</v>
      </c>
      <c r="AA90" s="66">
        <v>0.73647635295409697</v>
      </c>
      <c r="AB90" s="66">
        <v>0.71217887307743999</v>
      </c>
      <c r="AC90" s="66">
        <v>27.2620221999235</v>
      </c>
      <c r="AD90" s="66">
        <v>24.524223809741301</v>
      </c>
      <c r="AE90" s="66">
        <v>0.51334554351421302</v>
      </c>
      <c r="AF90" s="66">
        <v>0.53648963356486201</v>
      </c>
      <c r="AG90" s="66">
        <v>0.86031266235227699</v>
      </c>
      <c r="AH90" s="66">
        <v>0.80604704905596902</v>
      </c>
      <c r="AI90" s="67" t="s">
        <v>75</v>
      </c>
      <c r="AJ90" s="67" t="s">
        <v>75</v>
      </c>
      <c r="AK90" s="67" t="s">
        <v>73</v>
      </c>
      <c r="AL90" s="67" t="s">
        <v>73</v>
      </c>
      <c r="AM90" s="67" t="s">
        <v>75</v>
      </c>
      <c r="AN90" s="67" t="s">
        <v>75</v>
      </c>
      <c r="AO90" s="67" t="s">
        <v>77</v>
      </c>
      <c r="AP90" s="67" t="s">
        <v>75</v>
      </c>
      <c r="AR90" s="68" t="s">
        <v>83</v>
      </c>
      <c r="AS90" s="66">
        <v>0.73846200721585697</v>
      </c>
      <c r="AT90" s="66">
        <v>0.73940362028250395</v>
      </c>
      <c r="AU90" s="66">
        <v>26.413443273521001</v>
      </c>
      <c r="AV90" s="66">
        <v>26.218954908900098</v>
      </c>
      <c r="AW90" s="66">
        <v>0.51140785365903696</v>
      </c>
      <c r="AX90" s="66">
        <v>0.510486414821683</v>
      </c>
      <c r="AY90" s="66">
        <v>0.85207820283356694</v>
      </c>
      <c r="AZ90" s="66">
        <v>0.85461743340531704</v>
      </c>
      <c r="BA90" s="67" t="s">
        <v>75</v>
      </c>
      <c r="BB90" s="67" t="s">
        <v>75</v>
      </c>
      <c r="BC90" s="67" t="s">
        <v>73</v>
      </c>
      <c r="BD90" s="67" t="s">
        <v>73</v>
      </c>
      <c r="BE90" s="67" t="s">
        <v>75</v>
      </c>
      <c r="BF90" s="67" t="s">
        <v>75</v>
      </c>
      <c r="BG90" s="67" t="s">
        <v>77</v>
      </c>
      <c r="BH90" s="67" t="s">
        <v>77</v>
      </c>
      <c r="BI90" s="63">
        <f t="shared" ref="BI90" si="572">IF(BJ90=AR90,1,0)</f>
        <v>1</v>
      </c>
      <c r="BJ90" s="63" t="s">
        <v>83</v>
      </c>
      <c r="BK90" s="66">
        <v>0.739728356583635</v>
      </c>
      <c r="BL90" s="66">
        <v>0.74088756788968202</v>
      </c>
      <c r="BM90" s="66">
        <v>26.943030662540899</v>
      </c>
      <c r="BN90" s="66">
        <v>26.625025595358</v>
      </c>
      <c r="BO90" s="66">
        <v>0.51016825010614397</v>
      </c>
      <c r="BP90" s="66">
        <v>0.50903087539983105</v>
      </c>
      <c r="BQ90" s="66">
        <v>0.85983829217951901</v>
      </c>
      <c r="BR90" s="66">
        <v>0.86117403136036696</v>
      </c>
      <c r="BS90" s="63" t="s">
        <v>75</v>
      </c>
      <c r="BT90" s="63" t="s">
        <v>75</v>
      </c>
      <c r="BU90" s="63" t="s">
        <v>73</v>
      </c>
      <c r="BV90" s="63" t="s">
        <v>73</v>
      </c>
      <c r="BW90" s="63" t="s">
        <v>75</v>
      </c>
      <c r="BX90" s="63" t="s">
        <v>75</v>
      </c>
      <c r="BY90" s="63" t="s">
        <v>77</v>
      </c>
      <c r="BZ90" s="63" t="s">
        <v>77</v>
      </c>
    </row>
    <row r="91" spans="1:78" s="63" customFormat="1" x14ac:dyDescent="0.3">
      <c r="A91" s="62" t="s">
        <v>82</v>
      </c>
      <c r="B91" s="63">
        <v>23773411</v>
      </c>
      <c r="C91" s="63" t="s">
        <v>9</v>
      </c>
      <c r="D91" s="63" t="s">
        <v>304</v>
      </c>
      <c r="E91" s="63" t="s">
        <v>305</v>
      </c>
      <c r="F91" s="79"/>
      <c r="G91" s="64">
        <v>0.81</v>
      </c>
      <c r="H91" s="64" t="str">
        <f t="shared" ref="H91" si="573">IF(G91&gt;0.8,"VG",IF(G91&gt;0.7,"G",IF(G91&gt;0.45,"S","NS")))</f>
        <v>VG</v>
      </c>
      <c r="I91" s="64" t="str">
        <f t="shared" ref="I91" si="574">AJ91</f>
        <v>G</v>
      </c>
      <c r="J91" s="64" t="str">
        <f t="shared" ref="J91" si="575">BB91</f>
        <v>G</v>
      </c>
      <c r="K91" s="64" t="str">
        <f t="shared" ref="K91" si="576">BT91</f>
        <v>G</v>
      </c>
      <c r="L91" s="65">
        <v>-6.2899999999999998E-2</v>
      </c>
      <c r="M91" s="64" t="str">
        <f t="shared" ref="M91" si="577">IF(ABS(L91)&lt;5%,"VG",IF(ABS(L91)&lt;10%,"G",IF(ABS(L91)&lt;15%,"S","NS")))</f>
        <v>G</v>
      </c>
      <c r="N91" s="64" t="str">
        <f t="shared" ref="N91" si="578">AO91</f>
        <v>VG</v>
      </c>
      <c r="O91" s="64" t="str">
        <f t="shared" ref="O91" si="579">BD91</f>
        <v>NS</v>
      </c>
      <c r="P91" s="64" t="str">
        <f t="shared" ref="P91" si="580">BY91</f>
        <v>VG</v>
      </c>
      <c r="Q91" s="64">
        <v>0.44</v>
      </c>
      <c r="R91" s="64" t="str">
        <f t="shared" ref="R91" si="581">IF(Q91&lt;=0.5,"VG",IF(Q91&lt;=0.6,"G",IF(Q91&lt;=0.7,"S","NS")))</f>
        <v>VG</v>
      </c>
      <c r="S91" s="64" t="str">
        <f t="shared" ref="S91" si="582">AN91</f>
        <v>G</v>
      </c>
      <c r="T91" s="64" t="str">
        <f t="shared" ref="T91" si="583">BF91</f>
        <v>G</v>
      </c>
      <c r="U91" s="64" t="str">
        <f t="shared" ref="U91" si="584">BX91</f>
        <v>G</v>
      </c>
      <c r="V91" s="128">
        <v>0.82299999999999995</v>
      </c>
      <c r="W91" s="64" t="str">
        <f t="shared" ref="W91" si="585">IF(V91&gt;0.85,"VG",IF(V91&gt;0.75,"G",IF(V91&gt;0.6,"S","NS")))</f>
        <v>G</v>
      </c>
      <c r="X91" s="64" t="str">
        <f t="shared" ref="X91" si="586">AP91</f>
        <v>G</v>
      </c>
      <c r="Y91" s="64" t="str">
        <f t="shared" ref="Y91" si="587">BH91</f>
        <v>VG</v>
      </c>
      <c r="Z91" s="64" t="str">
        <f t="shared" ref="Z91" si="588">BZ91</f>
        <v>VG</v>
      </c>
      <c r="AA91" s="66">
        <v>0.73647635295409697</v>
      </c>
      <c r="AB91" s="66">
        <v>0.71217887307743999</v>
      </c>
      <c r="AC91" s="66">
        <v>27.2620221999235</v>
      </c>
      <c r="AD91" s="66">
        <v>24.524223809741301</v>
      </c>
      <c r="AE91" s="66">
        <v>0.51334554351421302</v>
      </c>
      <c r="AF91" s="66">
        <v>0.53648963356486201</v>
      </c>
      <c r="AG91" s="66">
        <v>0.86031266235227699</v>
      </c>
      <c r="AH91" s="66">
        <v>0.80604704905596902</v>
      </c>
      <c r="AI91" s="67" t="s">
        <v>75</v>
      </c>
      <c r="AJ91" s="67" t="s">
        <v>75</v>
      </c>
      <c r="AK91" s="67" t="s">
        <v>73</v>
      </c>
      <c r="AL91" s="67" t="s">
        <v>73</v>
      </c>
      <c r="AM91" s="67" t="s">
        <v>75</v>
      </c>
      <c r="AN91" s="67" t="s">
        <v>75</v>
      </c>
      <c r="AO91" s="67" t="s">
        <v>77</v>
      </c>
      <c r="AP91" s="67" t="s">
        <v>75</v>
      </c>
      <c r="AR91" s="68" t="s">
        <v>83</v>
      </c>
      <c r="AS91" s="66">
        <v>0.73846200721585697</v>
      </c>
      <c r="AT91" s="66">
        <v>0.73940362028250395</v>
      </c>
      <c r="AU91" s="66">
        <v>26.413443273521001</v>
      </c>
      <c r="AV91" s="66">
        <v>26.218954908900098</v>
      </c>
      <c r="AW91" s="66">
        <v>0.51140785365903696</v>
      </c>
      <c r="AX91" s="66">
        <v>0.510486414821683</v>
      </c>
      <c r="AY91" s="66">
        <v>0.85207820283356694</v>
      </c>
      <c r="AZ91" s="66">
        <v>0.85461743340531704</v>
      </c>
      <c r="BA91" s="67" t="s">
        <v>75</v>
      </c>
      <c r="BB91" s="67" t="s">
        <v>75</v>
      </c>
      <c r="BC91" s="67" t="s">
        <v>73</v>
      </c>
      <c r="BD91" s="67" t="s">
        <v>73</v>
      </c>
      <c r="BE91" s="67" t="s">
        <v>75</v>
      </c>
      <c r="BF91" s="67" t="s">
        <v>75</v>
      </c>
      <c r="BG91" s="67" t="s">
        <v>77</v>
      </c>
      <c r="BH91" s="67" t="s">
        <v>77</v>
      </c>
      <c r="BI91" s="63">
        <f t="shared" ref="BI91" si="589">IF(BJ91=AR91,1,0)</f>
        <v>1</v>
      </c>
      <c r="BJ91" s="63" t="s">
        <v>83</v>
      </c>
      <c r="BK91" s="66">
        <v>0.739728356583635</v>
      </c>
      <c r="BL91" s="66">
        <v>0.74088756788968202</v>
      </c>
      <c r="BM91" s="66">
        <v>26.943030662540899</v>
      </c>
      <c r="BN91" s="66">
        <v>26.625025595358</v>
      </c>
      <c r="BO91" s="66">
        <v>0.51016825010614397</v>
      </c>
      <c r="BP91" s="66">
        <v>0.50903087539983105</v>
      </c>
      <c r="BQ91" s="66">
        <v>0.85983829217951901</v>
      </c>
      <c r="BR91" s="66">
        <v>0.86117403136036696</v>
      </c>
      <c r="BS91" s="63" t="s">
        <v>75</v>
      </c>
      <c r="BT91" s="63" t="s">
        <v>75</v>
      </c>
      <c r="BU91" s="63" t="s">
        <v>73</v>
      </c>
      <c r="BV91" s="63" t="s">
        <v>73</v>
      </c>
      <c r="BW91" s="63" t="s">
        <v>75</v>
      </c>
      <c r="BX91" s="63" t="s">
        <v>75</v>
      </c>
      <c r="BY91" s="63" t="s">
        <v>77</v>
      </c>
      <c r="BZ91" s="63" t="s">
        <v>77</v>
      </c>
    </row>
    <row r="92" spans="1:78" s="63" customFormat="1" x14ac:dyDescent="0.3">
      <c r="A92" s="62" t="s">
        <v>82</v>
      </c>
      <c r="B92" s="63">
        <v>23773411</v>
      </c>
      <c r="C92" s="63" t="s">
        <v>9</v>
      </c>
      <c r="D92" s="63" t="s">
        <v>304</v>
      </c>
      <c r="E92" s="63" t="s">
        <v>306</v>
      </c>
      <c r="F92" s="79"/>
      <c r="G92" s="64">
        <v>0.81</v>
      </c>
      <c r="H92" s="64" t="str">
        <f t="shared" ref="H92" si="590">IF(G92&gt;0.8,"VG",IF(G92&gt;0.7,"G",IF(G92&gt;0.45,"S","NS")))</f>
        <v>VG</v>
      </c>
      <c r="I92" s="64" t="str">
        <f t="shared" ref="I92" si="591">AJ92</f>
        <v>G</v>
      </c>
      <c r="J92" s="64" t="str">
        <f t="shared" ref="J92" si="592">BB92</f>
        <v>G</v>
      </c>
      <c r="K92" s="64" t="str">
        <f t="shared" ref="K92" si="593">BT92</f>
        <v>G</v>
      </c>
      <c r="L92" s="65">
        <v>-1.5299999999999999E-2</v>
      </c>
      <c r="M92" s="64" t="str">
        <f t="shared" ref="M92" si="594">IF(ABS(L92)&lt;5%,"VG",IF(ABS(L92)&lt;10%,"G",IF(ABS(L92)&lt;15%,"S","NS")))</f>
        <v>VG</v>
      </c>
      <c r="N92" s="64" t="str">
        <f t="shared" ref="N92" si="595">AO92</f>
        <v>VG</v>
      </c>
      <c r="O92" s="64" t="str">
        <f t="shared" ref="O92" si="596">BD92</f>
        <v>NS</v>
      </c>
      <c r="P92" s="64" t="str">
        <f t="shared" ref="P92" si="597">BY92</f>
        <v>VG</v>
      </c>
      <c r="Q92" s="64">
        <v>0.43</v>
      </c>
      <c r="R92" s="64" t="str">
        <f t="shared" ref="R92" si="598">IF(Q92&lt;=0.5,"VG",IF(Q92&lt;=0.6,"G",IF(Q92&lt;=0.7,"S","NS")))</f>
        <v>VG</v>
      </c>
      <c r="S92" s="64" t="str">
        <f t="shared" ref="S92" si="599">AN92</f>
        <v>G</v>
      </c>
      <c r="T92" s="64" t="str">
        <f t="shared" ref="T92" si="600">BF92</f>
        <v>G</v>
      </c>
      <c r="U92" s="64" t="str">
        <f t="shared" ref="U92" si="601">BX92</f>
        <v>G</v>
      </c>
      <c r="V92" s="128">
        <v>0.82199999999999995</v>
      </c>
      <c r="W92" s="64" t="str">
        <f t="shared" ref="W92" si="602">IF(V92&gt;0.85,"VG",IF(V92&gt;0.75,"G",IF(V92&gt;0.6,"S","NS")))</f>
        <v>G</v>
      </c>
      <c r="X92" s="64" t="str">
        <f t="shared" ref="X92" si="603">AP92</f>
        <v>G</v>
      </c>
      <c r="Y92" s="64" t="str">
        <f t="shared" ref="Y92" si="604">BH92</f>
        <v>VG</v>
      </c>
      <c r="Z92" s="64" t="str">
        <f t="shared" ref="Z92" si="605">BZ92</f>
        <v>VG</v>
      </c>
      <c r="AA92" s="66">
        <v>0.73647635295409697</v>
      </c>
      <c r="AB92" s="66">
        <v>0.71217887307743999</v>
      </c>
      <c r="AC92" s="66">
        <v>27.2620221999235</v>
      </c>
      <c r="AD92" s="66">
        <v>24.524223809741301</v>
      </c>
      <c r="AE92" s="66">
        <v>0.51334554351421302</v>
      </c>
      <c r="AF92" s="66">
        <v>0.53648963356486201</v>
      </c>
      <c r="AG92" s="66">
        <v>0.86031266235227699</v>
      </c>
      <c r="AH92" s="66">
        <v>0.80604704905596902</v>
      </c>
      <c r="AI92" s="67" t="s">
        <v>75</v>
      </c>
      <c r="AJ92" s="67" t="s">
        <v>75</v>
      </c>
      <c r="AK92" s="67" t="s">
        <v>73</v>
      </c>
      <c r="AL92" s="67" t="s">
        <v>73</v>
      </c>
      <c r="AM92" s="67" t="s">
        <v>75</v>
      </c>
      <c r="AN92" s="67" t="s">
        <v>75</v>
      </c>
      <c r="AO92" s="67" t="s">
        <v>77</v>
      </c>
      <c r="AP92" s="67" t="s">
        <v>75</v>
      </c>
      <c r="AR92" s="68" t="s">
        <v>83</v>
      </c>
      <c r="AS92" s="66">
        <v>0.73846200721585697</v>
      </c>
      <c r="AT92" s="66">
        <v>0.73940362028250395</v>
      </c>
      <c r="AU92" s="66">
        <v>26.413443273521001</v>
      </c>
      <c r="AV92" s="66">
        <v>26.218954908900098</v>
      </c>
      <c r="AW92" s="66">
        <v>0.51140785365903696</v>
      </c>
      <c r="AX92" s="66">
        <v>0.510486414821683</v>
      </c>
      <c r="AY92" s="66">
        <v>0.85207820283356694</v>
      </c>
      <c r="AZ92" s="66">
        <v>0.85461743340531704</v>
      </c>
      <c r="BA92" s="67" t="s">
        <v>75</v>
      </c>
      <c r="BB92" s="67" t="s">
        <v>75</v>
      </c>
      <c r="BC92" s="67" t="s">
        <v>73</v>
      </c>
      <c r="BD92" s="67" t="s">
        <v>73</v>
      </c>
      <c r="BE92" s="67" t="s">
        <v>75</v>
      </c>
      <c r="BF92" s="67" t="s">
        <v>75</v>
      </c>
      <c r="BG92" s="67" t="s">
        <v>77</v>
      </c>
      <c r="BH92" s="67" t="s">
        <v>77</v>
      </c>
      <c r="BI92" s="63">
        <f t="shared" ref="BI92" si="606">IF(BJ92=AR92,1,0)</f>
        <v>1</v>
      </c>
      <c r="BJ92" s="63" t="s">
        <v>83</v>
      </c>
      <c r="BK92" s="66">
        <v>0.739728356583635</v>
      </c>
      <c r="BL92" s="66">
        <v>0.74088756788968202</v>
      </c>
      <c r="BM92" s="66">
        <v>26.943030662540899</v>
      </c>
      <c r="BN92" s="66">
        <v>26.625025595358</v>
      </c>
      <c r="BO92" s="66">
        <v>0.51016825010614397</v>
      </c>
      <c r="BP92" s="66">
        <v>0.50903087539983105</v>
      </c>
      <c r="BQ92" s="66">
        <v>0.85983829217951901</v>
      </c>
      <c r="BR92" s="66">
        <v>0.86117403136036696</v>
      </c>
      <c r="BS92" s="63" t="s">
        <v>75</v>
      </c>
      <c r="BT92" s="63" t="s">
        <v>75</v>
      </c>
      <c r="BU92" s="63" t="s">
        <v>73</v>
      </c>
      <c r="BV92" s="63" t="s">
        <v>73</v>
      </c>
      <c r="BW92" s="63" t="s">
        <v>75</v>
      </c>
      <c r="BX92" s="63" t="s">
        <v>75</v>
      </c>
      <c r="BY92" s="63" t="s">
        <v>77</v>
      </c>
      <c r="BZ92" s="63" t="s">
        <v>77</v>
      </c>
    </row>
    <row r="93" spans="1:78" s="63" customFormat="1" x14ac:dyDescent="0.3">
      <c r="A93" s="62" t="s">
        <v>82</v>
      </c>
      <c r="B93" s="63">
        <v>23773411</v>
      </c>
      <c r="C93" s="63" t="s">
        <v>9</v>
      </c>
      <c r="D93" s="63" t="s">
        <v>313</v>
      </c>
      <c r="E93" s="63" t="s">
        <v>314</v>
      </c>
      <c r="F93" s="79"/>
      <c r="G93" s="64">
        <v>0.81</v>
      </c>
      <c r="H93" s="64" t="str">
        <f t="shared" ref="H93" si="607">IF(G93&gt;0.8,"VG",IF(G93&gt;0.7,"G",IF(G93&gt;0.45,"S","NS")))</f>
        <v>VG</v>
      </c>
      <c r="I93" s="64" t="str">
        <f t="shared" ref="I93" si="608">AJ93</f>
        <v>G</v>
      </c>
      <c r="J93" s="64" t="str">
        <f t="shared" ref="J93" si="609">BB93</f>
        <v>G</v>
      </c>
      <c r="K93" s="64" t="str">
        <f t="shared" ref="K93" si="610">BT93</f>
        <v>G</v>
      </c>
      <c r="L93" s="65">
        <v>-1.5299999999999999E-2</v>
      </c>
      <c r="M93" s="64" t="str">
        <f t="shared" ref="M93" si="611">IF(ABS(L93)&lt;5%,"VG",IF(ABS(L93)&lt;10%,"G",IF(ABS(L93)&lt;15%,"S","NS")))</f>
        <v>VG</v>
      </c>
      <c r="N93" s="64" t="str">
        <f t="shared" ref="N93" si="612">AO93</f>
        <v>VG</v>
      </c>
      <c r="O93" s="64" t="str">
        <f t="shared" ref="O93" si="613">BD93</f>
        <v>NS</v>
      </c>
      <c r="P93" s="64" t="str">
        <f t="shared" ref="P93" si="614">BY93</f>
        <v>VG</v>
      </c>
      <c r="Q93" s="64">
        <v>0.43</v>
      </c>
      <c r="R93" s="64" t="str">
        <f t="shared" ref="R93" si="615">IF(Q93&lt;=0.5,"VG",IF(Q93&lt;=0.6,"G",IF(Q93&lt;=0.7,"S","NS")))</f>
        <v>VG</v>
      </c>
      <c r="S93" s="64" t="str">
        <f t="shared" ref="S93" si="616">AN93</f>
        <v>G</v>
      </c>
      <c r="T93" s="64" t="str">
        <f t="shared" ref="T93" si="617">BF93</f>
        <v>G</v>
      </c>
      <c r="U93" s="64" t="str">
        <f t="shared" ref="U93" si="618">BX93</f>
        <v>G</v>
      </c>
      <c r="V93" s="128">
        <v>0.82199999999999995</v>
      </c>
      <c r="W93" s="64" t="str">
        <f t="shared" ref="W93" si="619">IF(V93&gt;0.85,"VG",IF(V93&gt;0.75,"G",IF(V93&gt;0.6,"S","NS")))</f>
        <v>G</v>
      </c>
      <c r="X93" s="64" t="str">
        <f t="shared" ref="X93" si="620">AP93</f>
        <v>G</v>
      </c>
      <c r="Y93" s="64" t="str">
        <f t="shared" ref="Y93" si="621">BH93</f>
        <v>VG</v>
      </c>
      <c r="Z93" s="64" t="str">
        <f t="shared" ref="Z93" si="622">BZ93</f>
        <v>VG</v>
      </c>
      <c r="AA93" s="66">
        <v>0.73647635295409697</v>
      </c>
      <c r="AB93" s="66">
        <v>0.71217887307743999</v>
      </c>
      <c r="AC93" s="66">
        <v>27.2620221999235</v>
      </c>
      <c r="AD93" s="66">
        <v>24.524223809741301</v>
      </c>
      <c r="AE93" s="66">
        <v>0.51334554351421302</v>
      </c>
      <c r="AF93" s="66">
        <v>0.53648963356486201</v>
      </c>
      <c r="AG93" s="66">
        <v>0.86031266235227699</v>
      </c>
      <c r="AH93" s="66">
        <v>0.80604704905596902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75</v>
      </c>
      <c r="AN93" s="67" t="s">
        <v>75</v>
      </c>
      <c r="AO93" s="67" t="s">
        <v>77</v>
      </c>
      <c r="AP93" s="67" t="s">
        <v>75</v>
      </c>
      <c r="AR93" s="68" t="s">
        <v>83</v>
      </c>
      <c r="AS93" s="66">
        <v>0.73846200721585697</v>
      </c>
      <c r="AT93" s="66">
        <v>0.73940362028250395</v>
      </c>
      <c r="AU93" s="66">
        <v>26.413443273521001</v>
      </c>
      <c r="AV93" s="66">
        <v>26.218954908900098</v>
      </c>
      <c r="AW93" s="66">
        <v>0.51140785365903696</v>
      </c>
      <c r="AX93" s="66">
        <v>0.510486414821683</v>
      </c>
      <c r="AY93" s="66">
        <v>0.85207820283356694</v>
      </c>
      <c r="AZ93" s="66">
        <v>0.85461743340531704</v>
      </c>
      <c r="BA93" s="67" t="s">
        <v>75</v>
      </c>
      <c r="BB93" s="67" t="s">
        <v>75</v>
      </c>
      <c r="BC93" s="67" t="s">
        <v>73</v>
      </c>
      <c r="BD93" s="67" t="s">
        <v>73</v>
      </c>
      <c r="BE93" s="67" t="s">
        <v>75</v>
      </c>
      <c r="BF93" s="67" t="s">
        <v>75</v>
      </c>
      <c r="BG93" s="67" t="s">
        <v>77</v>
      </c>
      <c r="BH93" s="67" t="s">
        <v>77</v>
      </c>
      <c r="BI93" s="63">
        <f t="shared" ref="BI93" si="623">IF(BJ93=AR93,1,0)</f>
        <v>1</v>
      </c>
      <c r="BJ93" s="63" t="s">
        <v>83</v>
      </c>
      <c r="BK93" s="66">
        <v>0.739728356583635</v>
      </c>
      <c r="BL93" s="66">
        <v>0.74088756788968202</v>
      </c>
      <c r="BM93" s="66">
        <v>26.943030662540899</v>
      </c>
      <c r="BN93" s="66">
        <v>26.625025595358</v>
      </c>
      <c r="BO93" s="66">
        <v>0.51016825010614397</v>
      </c>
      <c r="BP93" s="66">
        <v>0.50903087539983105</v>
      </c>
      <c r="BQ93" s="66">
        <v>0.85983829217951901</v>
      </c>
      <c r="BR93" s="66">
        <v>0.86117403136036696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75</v>
      </c>
      <c r="BX93" s="63" t="s">
        <v>75</v>
      </c>
      <c r="BY93" s="63" t="s">
        <v>77</v>
      </c>
      <c r="BZ93" s="63" t="s">
        <v>77</v>
      </c>
    </row>
    <row r="94" spans="1:78" s="63" customFormat="1" x14ac:dyDescent="0.3">
      <c r="A94" s="62" t="s">
        <v>82</v>
      </c>
      <c r="B94" s="63">
        <v>23773411</v>
      </c>
      <c r="C94" s="63" t="s">
        <v>9</v>
      </c>
      <c r="D94" s="63" t="s">
        <v>327</v>
      </c>
      <c r="E94" s="63" t="s">
        <v>314</v>
      </c>
      <c r="F94" s="79"/>
      <c r="G94" s="64">
        <v>0.86</v>
      </c>
      <c r="H94" s="64" t="str">
        <f t="shared" ref="H94:H95" si="624">IF(G94&gt;0.8,"VG",IF(G94&gt;0.7,"G",IF(G94&gt;0.45,"S","NS")))</f>
        <v>VG</v>
      </c>
      <c r="I94" s="64" t="str">
        <f t="shared" ref="I94:I95" si="625">AJ94</f>
        <v>G</v>
      </c>
      <c r="J94" s="64" t="str">
        <f t="shared" ref="J94:J95" si="626">BB94</f>
        <v>G</v>
      </c>
      <c r="K94" s="64" t="str">
        <f t="shared" ref="K94:K95" si="627">BT94</f>
        <v>G</v>
      </c>
      <c r="L94" s="65">
        <v>-4.5900000000000003E-2</v>
      </c>
      <c r="M94" s="64" t="str">
        <f t="shared" ref="M94:M95" si="628">IF(ABS(L94)&lt;5%,"VG",IF(ABS(L94)&lt;10%,"G",IF(ABS(L94)&lt;15%,"S","NS")))</f>
        <v>VG</v>
      </c>
      <c r="N94" s="64" t="str">
        <f t="shared" ref="N94:N95" si="629">AO94</f>
        <v>VG</v>
      </c>
      <c r="O94" s="64" t="str">
        <f t="shared" ref="O94:O95" si="630">BD94</f>
        <v>NS</v>
      </c>
      <c r="P94" s="64" t="str">
        <f t="shared" ref="P94:P95" si="631">BY94</f>
        <v>VG</v>
      </c>
      <c r="Q94" s="64">
        <v>0.37</v>
      </c>
      <c r="R94" s="64" t="str">
        <f t="shared" ref="R94:R95" si="632">IF(Q94&lt;=0.5,"VG",IF(Q94&lt;=0.6,"G",IF(Q94&lt;=0.7,"S","NS")))</f>
        <v>VG</v>
      </c>
      <c r="S94" s="64" t="str">
        <f t="shared" ref="S94:S95" si="633">AN94</f>
        <v>G</v>
      </c>
      <c r="T94" s="64" t="str">
        <f t="shared" ref="T94:T95" si="634">BF94</f>
        <v>G</v>
      </c>
      <c r="U94" s="64" t="str">
        <f t="shared" ref="U94:U95" si="635">BX94</f>
        <v>G</v>
      </c>
      <c r="V94" s="128">
        <v>0.86519999999999997</v>
      </c>
      <c r="W94" s="64" t="str">
        <f t="shared" ref="W94:W95" si="636">IF(V94&gt;0.85,"VG",IF(V94&gt;0.75,"G",IF(V94&gt;0.6,"S","NS")))</f>
        <v>VG</v>
      </c>
      <c r="X94" s="64" t="str">
        <f t="shared" ref="X94:X95" si="637">AP94</f>
        <v>G</v>
      </c>
      <c r="Y94" s="64" t="str">
        <f t="shared" ref="Y94:Y95" si="638">BH94</f>
        <v>VG</v>
      </c>
      <c r="Z94" s="64" t="str">
        <f t="shared" ref="Z94:Z95" si="639">BZ94</f>
        <v>VG</v>
      </c>
      <c r="AA94" s="66">
        <v>0.73647635295409697</v>
      </c>
      <c r="AB94" s="66">
        <v>0.71217887307743999</v>
      </c>
      <c r="AC94" s="66">
        <v>27.2620221999235</v>
      </c>
      <c r="AD94" s="66">
        <v>24.524223809741301</v>
      </c>
      <c r="AE94" s="66">
        <v>0.51334554351421302</v>
      </c>
      <c r="AF94" s="66">
        <v>0.53648963356486201</v>
      </c>
      <c r="AG94" s="66">
        <v>0.86031266235227699</v>
      </c>
      <c r="AH94" s="66">
        <v>0.80604704905596902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75</v>
      </c>
      <c r="AN94" s="67" t="s">
        <v>75</v>
      </c>
      <c r="AO94" s="67" t="s">
        <v>77</v>
      </c>
      <c r="AP94" s="67" t="s">
        <v>75</v>
      </c>
      <c r="AR94" s="68" t="s">
        <v>83</v>
      </c>
      <c r="AS94" s="66">
        <v>0.73846200721585697</v>
      </c>
      <c r="AT94" s="66">
        <v>0.73940362028250395</v>
      </c>
      <c r="AU94" s="66">
        <v>26.413443273521001</v>
      </c>
      <c r="AV94" s="66">
        <v>26.218954908900098</v>
      </c>
      <c r="AW94" s="66">
        <v>0.51140785365903696</v>
      </c>
      <c r="AX94" s="66">
        <v>0.510486414821683</v>
      </c>
      <c r="AY94" s="66">
        <v>0.85207820283356694</v>
      </c>
      <c r="AZ94" s="66">
        <v>0.85461743340531704</v>
      </c>
      <c r="BA94" s="67" t="s">
        <v>75</v>
      </c>
      <c r="BB94" s="67" t="s">
        <v>75</v>
      </c>
      <c r="BC94" s="67" t="s">
        <v>73</v>
      </c>
      <c r="BD94" s="67" t="s">
        <v>73</v>
      </c>
      <c r="BE94" s="67" t="s">
        <v>75</v>
      </c>
      <c r="BF94" s="67" t="s">
        <v>75</v>
      </c>
      <c r="BG94" s="67" t="s">
        <v>77</v>
      </c>
      <c r="BH94" s="67" t="s">
        <v>77</v>
      </c>
      <c r="BI94" s="63">
        <f t="shared" ref="BI94:BI95" si="640">IF(BJ94=AR94,1,0)</f>
        <v>1</v>
      </c>
      <c r="BJ94" s="63" t="s">
        <v>83</v>
      </c>
      <c r="BK94" s="66">
        <v>0.739728356583635</v>
      </c>
      <c r="BL94" s="66">
        <v>0.74088756788968202</v>
      </c>
      <c r="BM94" s="66">
        <v>26.943030662540899</v>
      </c>
      <c r="BN94" s="66">
        <v>26.625025595358</v>
      </c>
      <c r="BO94" s="66">
        <v>0.51016825010614397</v>
      </c>
      <c r="BP94" s="66">
        <v>0.50903087539983105</v>
      </c>
      <c r="BQ94" s="66">
        <v>0.85983829217951901</v>
      </c>
      <c r="BR94" s="66">
        <v>0.86117403136036696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75</v>
      </c>
      <c r="BX94" s="63" t="s">
        <v>75</v>
      </c>
      <c r="BY94" s="63" t="s">
        <v>77</v>
      </c>
      <c r="BZ94" s="63" t="s">
        <v>77</v>
      </c>
    </row>
    <row r="95" spans="1:78" s="63" customFormat="1" x14ac:dyDescent="0.3">
      <c r="A95" s="62" t="s">
        <v>82</v>
      </c>
      <c r="B95" s="63">
        <v>23773411</v>
      </c>
      <c r="C95" s="63" t="s">
        <v>9</v>
      </c>
      <c r="D95" s="63" t="s">
        <v>329</v>
      </c>
      <c r="E95" s="63" t="s">
        <v>330</v>
      </c>
      <c r="F95" s="79"/>
      <c r="G95" s="64">
        <v>0.84</v>
      </c>
      <c r="H95" s="64" t="str">
        <f t="shared" si="624"/>
        <v>VG</v>
      </c>
      <c r="I95" s="64" t="str">
        <f t="shared" si="625"/>
        <v>G</v>
      </c>
      <c r="J95" s="64" t="str">
        <f t="shared" si="626"/>
        <v>G</v>
      </c>
      <c r="K95" s="64" t="str">
        <f t="shared" si="627"/>
        <v>G</v>
      </c>
      <c r="L95" s="65">
        <v>6.9000000000000006E-2</v>
      </c>
      <c r="M95" s="64" t="str">
        <f t="shared" si="628"/>
        <v>G</v>
      </c>
      <c r="N95" s="64" t="str">
        <f t="shared" si="629"/>
        <v>VG</v>
      </c>
      <c r="O95" s="64" t="str">
        <f t="shared" si="630"/>
        <v>NS</v>
      </c>
      <c r="P95" s="64" t="str">
        <f t="shared" si="631"/>
        <v>VG</v>
      </c>
      <c r="Q95" s="64">
        <v>0.4</v>
      </c>
      <c r="R95" s="64" t="str">
        <f t="shared" si="632"/>
        <v>VG</v>
      </c>
      <c r="S95" s="64" t="str">
        <f t="shared" si="633"/>
        <v>G</v>
      </c>
      <c r="T95" s="64" t="str">
        <f t="shared" si="634"/>
        <v>G</v>
      </c>
      <c r="U95" s="64" t="str">
        <f t="shared" si="635"/>
        <v>G</v>
      </c>
      <c r="V95" s="128">
        <v>0.84599999999999997</v>
      </c>
      <c r="W95" s="64" t="str">
        <f t="shared" si="636"/>
        <v>G</v>
      </c>
      <c r="X95" s="64" t="str">
        <f t="shared" si="637"/>
        <v>G</v>
      </c>
      <c r="Y95" s="64" t="str">
        <f t="shared" si="638"/>
        <v>VG</v>
      </c>
      <c r="Z95" s="64" t="str">
        <f t="shared" si="639"/>
        <v>VG</v>
      </c>
      <c r="AA95" s="66">
        <v>0.73647635295409697</v>
      </c>
      <c r="AB95" s="66">
        <v>0.71217887307743999</v>
      </c>
      <c r="AC95" s="66">
        <v>27.2620221999235</v>
      </c>
      <c r="AD95" s="66">
        <v>24.524223809741301</v>
      </c>
      <c r="AE95" s="66">
        <v>0.51334554351421302</v>
      </c>
      <c r="AF95" s="66">
        <v>0.53648963356486201</v>
      </c>
      <c r="AG95" s="66">
        <v>0.86031266235227699</v>
      </c>
      <c r="AH95" s="66">
        <v>0.80604704905596902</v>
      </c>
      <c r="AI95" s="67" t="s">
        <v>75</v>
      </c>
      <c r="AJ95" s="67" t="s">
        <v>75</v>
      </c>
      <c r="AK95" s="67" t="s">
        <v>73</v>
      </c>
      <c r="AL95" s="67" t="s">
        <v>73</v>
      </c>
      <c r="AM95" s="67" t="s">
        <v>75</v>
      </c>
      <c r="AN95" s="67" t="s">
        <v>75</v>
      </c>
      <c r="AO95" s="67" t="s">
        <v>77</v>
      </c>
      <c r="AP95" s="67" t="s">
        <v>75</v>
      </c>
      <c r="AR95" s="68" t="s">
        <v>83</v>
      </c>
      <c r="AS95" s="66">
        <v>0.73846200721585697</v>
      </c>
      <c r="AT95" s="66">
        <v>0.73940362028250395</v>
      </c>
      <c r="AU95" s="66">
        <v>26.413443273521001</v>
      </c>
      <c r="AV95" s="66">
        <v>26.218954908900098</v>
      </c>
      <c r="AW95" s="66">
        <v>0.51140785365903696</v>
      </c>
      <c r="AX95" s="66">
        <v>0.510486414821683</v>
      </c>
      <c r="AY95" s="66">
        <v>0.85207820283356694</v>
      </c>
      <c r="AZ95" s="66">
        <v>0.85461743340531704</v>
      </c>
      <c r="BA95" s="67" t="s">
        <v>75</v>
      </c>
      <c r="BB95" s="67" t="s">
        <v>75</v>
      </c>
      <c r="BC95" s="67" t="s">
        <v>73</v>
      </c>
      <c r="BD95" s="67" t="s">
        <v>73</v>
      </c>
      <c r="BE95" s="67" t="s">
        <v>75</v>
      </c>
      <c r="BF95" s="67" t="s">
        <v>75</v>
      </c>
      <c r="BG95" s="67" t="s">
        <v>77</v>
      </c>
      <c r="BH95" s="67" t="s">
        <v>77</v>
      </c>
      <c r="BI95" s="63">
        <f t="shared" si="640"/>
        <v>1</v>
      </c>
      <c r="BJ95" s="63" t="s">
        <v>83</v>
      </c>
      <c r="BK95" s="66">
        <v>0.739728356583635</v>
      </c>
      <c r="BL95" s="66">
        <v>0.74088756788968202</v>
      </c>
      <c r="BM95" s="66">
        <v>26.943030662540899</v>
      </c>
      <c r="BN95" s="66">
        <v>26.625025595358</v>
      </c>
      <c r="BO95" s="66">
        <v>0.51016825010614397</v>
      </c>
      <c r="BP95" s="66">
        <v>0.50903087539983105</v>
      </c>
      <c r="BQ95" s="66">
        <v>0.85983829217951901</v>
      </c>
      <c r="BR95" s="66">
        <v>0.86117403136036696</v>
      </c>
      <c r="BS95" s="63" t="s">
        <v>75</v>
      </c>
      <c r="BT95" s="63" t="s">
        <v>75</v>
      </c>
      <c r="BU95" s="63" t="s">
        <v>73</v>
      </c>
      <c r="BV95" s="63" t="s">
        <v>73</v>
      </c>
      <c r="BW95" s="63" t="s">
        <v>75</v>
      </c>
      <c r="BX95" s="63" t="s">
        <v>75</v>
      </c>
      <c r="BY95" s="63" t="s">
        <v>77</v>
      </c>
      <c r="BZ95" s="63" t="s">
        <v>77</v>
      </c>
    </row>
    <row r="96" spans="1:78" s="47" customFormat="1" x14ac:dyDescent="0.3">
      <c r="A96" s="48" t="s">
        <v>82</v>
      </c>
      <c r="B96" s="47">
        <v>23773411</v>
      </c>
      <c r="C96" s="47" t="s">
        <v>9</v>
      </c>
      <c r="D96" s="47" t="s">
        <v>328</v>
      </c>
      <c r="E96" s="47" t="s">
        <v>293</v>
      </c>
      <c r="F96" s="100"/>
      <c r="G96" s="49">
        <v>0.77</v>
      </c>
      <c r="H96" s="49" t="str">
        <f t="shared" ref="H96" si="641">IF(G96&gt;0.8,"VG",IF(G96&gt;0.7,"G",IF(G96&gt;0.45,"S","NS")))</f>
        <v>G</v>
      </c>
      <c r="I96" s="49" t="str">
        <f t="shared" ref="I96" si="642">AJ96</f>
        <v>G</v>
      </c>
      <c r="J96" s="49" t="str">
        <f t="shared" ref="J96" si="643">BB96</f>
        <v>G</v>
      </c>
      <c r="K96" s="49" t="str">
        <f t="shared" ref="K96" si="644">BT96</f>
        <v>G</v>
      </c>
      <c r="L96" s="50">
        <v>0.33400000000000002</v>
      </c>
      <c r="M96" s="49" t="str">
        <f t="shared" ref="M96" si="645">IF(ABS(L96)&lt;5%,"VG",IF(ABS(L96)&lt;10%,"G",IF(ABS(L96)&lt;15%,"S","NS")))</f>
        <v>NS</v>
      </c>
      <c r="N96" s="49" t="str">
        <f t="shared" ref="N96" si="646">AO96</f>
        <v>VG</v>
      </c>
      <c r="O96" s="49" t="str">
        <f t="shared" ref="O96" si="647">BD96</f>
        <v>NS</v>
      </c>
      <c r="P96" s="49" t="str">
        <f t="shared" ref="P96" si="648">BY96</f>
        <v>VG</v>
      </c>
      <c r="Q96" s="49">
        <v>0.46</v>
      </c>
      <c r="R96" s="49" t="str">
        <f t="shared" ref="R96" si="649">IF(Q96&lt;=0.5,"VG",IF(Q96&lt;=0.6,"G",IF(Q96&lt;=0.7,"S","NS")))</f>
        <v>VG</v>
      </c>
      <c r="S96" s="49" t="str">
        <f t="shared" ref="S96" si="650">AN96</f>
        <v>G</v>
      </c>
      <c r="T96" s="49" t="str">
        <f t="shared" ref="T96" si="651">BF96</f>
        <v>G</v>
      </c>
      <c r="U96" s="49" t="str">
        <f t="shared" ref="U96" si="652">BX96</f>
        <v>G</v>
      </c>
      <c r="V96" s="156">
        <v>0.88300000000000001</v>
      </c>
      <c r="W96" s="49" t="str">
        <f t="shared" ref="W96" si="653">IF(V96&gt;0.85,"VG",IF(V96&gt;0.75,"G",IF(V96&gt;0.6,"S","NS")))</f>
        <v>VG</v>
      </c>
      <c r="X96" s="49" t="str">
        <f t="shared" ref="X96" si="654">AP96</f>
        <v>G</v>
      </c>
      <c r="Y96" s="49" t="str">
        <f t="shared" ref="Y96" si="655">BH96</f>
        <v>VG</v>
      </c>
      <c r="Z96" s="49" t="str">
        <f t="shared" ref="Z96" si="656">BZ96</f>
        <v>VG</v>
      </c>
      <c r="AA96" s="51">
        <v>0.73647635295409697</v>
      </c>
      <c r="AB96" s="51">
        <v>0.71217887307743999</v>
      </c>
      <c r="AC96" s="51">
        <v>27.2620221999235</v>
      </c>
      <c r="AD96" s="51">
        <v>24.524223809741301</v>
      </c>
      <c r="AE96" s="51">
        <v>0.51334554351421302</v>
      </c>
      <c r="AF96" s="51">
        <v>0.53648963356486201</v>
      </c>
      <c r="AG96" s="51">
        <v>0.86031266235227699</v>
      </c>
      <c r="AH96" s="51">
        <v>0.80604704905596902</v>
      </c>
      <c r="AI96" s="52" t="s">
        <v>75</v>
      </c>
      <c r="AJ96" s="52" t="s">
        <v>75</v>
      </c>
      <c r="AK96" s="52" t="s">
        <v>73</v>
      </c>
      <c r="AL96" s="52" t="s">
        <v>73</v>
      </c>
      <c r="AM96" s="52" t="s">
        <v>75</v>
      </c>
      <c r="AN96" s="52" t="s">
        <v>75</v>
      </c>
      <c r="AO96" s="52" t="s">
        <v>77</v>
      </c>
      <c r="AP96" s="52" t="s">
        <v>75</v>
      </c>
      <c r="AR96" s="53" t="s">
        <v>83</v>
      </c>
      <c r="AS96" s="51">
        <v>0.73846200721585697</v>
      </c>
      <c r="AT96" s="51">
        <v>0.73940362028250395</v>
      </c>
      <c r="AU96" s="51">
        <v>26.413443273521001</v>
      </c>
      <c r="AV96" s="51">
        <v>26.218954908900098</v>
      </c>
      <c r="AW96" s="51">
        <v>0.51140785365903696</v>
      </c>
      <c r="AX96" s="51">
        <v>0.510486414821683</v>
      </c>
      <c r="AY96" s="51">
        <v>0.85207820283356694</v>
      </c>
      <c r="AZ96" s="51">
        <v>0.85461743340531704</v>
      </c>
      <c r="BA96" s="52" t="s">
        <v>75</v>
      </c>
      <c r="BB96" s="52" t="s">
        <v>75</v>
      </c>
      <c r="BC96" s="52" t="s">
        <v>73</v>
      </c>
      <c r="BD96" s="52" t="s">
        <v>73</v>
      </c>
      <c r="BE96" s="52" t="s">
        <v>75</v>
      </c>
      <c r="BF96" s="52" t="s">
        <v>75</v>
      </c>
      <c r="BG96" s="52" t="s">
        <v>77</v>
      </c>
      <c r="BH96" s="52" t="s">
        <v>77</v>
      </c>
      <c r="BI96" s="47">
        <f t="shared" ref="BI96" si="657">IF(BJ96=AR96,1,0)</f>
        <v>1</v>
      </c>
      <c r="BJ96" s="47" t="s">
        <v>83</v>
      </c>
      <c r="BK96" s="51">
        <v>0.739728356583635</v>
      </c>
      <c r="BL96" s="51">
        <v>0.74088756788968202</v>
      </c>
      <c r="BM96" s="51">
        <v>26.943030662540899</v>
      </c>
      <c r="BN96" s="51">
        <v>26.625025595358</v>
      </c>
      <c r="BO96" s="51">
        <v>0.51016825010614397</v>
      </c>
      <c r="BP96" s="51">
        <v>0.50903087539983105</v>
      </c>
      <c r="BQ96" s="51">
        <v>0.85983829217951901</v>
      </c>
      <c r="BR96" s="51">
        <v>0.86117403136036696</v>
      </c>
      <c r="BS96" s="47" t="s">
        <v>75</v>
      </c>
      <c r="BT96" s="47" t="s">
        <v>75</v>
      </c>
      <c r="BU96" s="47" t="s">
        <v>73</v>
      </c>
      <c r="BV96" s="47" t="s">
        <v>73</v>
      </c>
      <c r="BW96" s="47" t="s">
        <v>75</v>
      </c>
      <c r="BX96" s="47" t="s">
        <v>75</v>
      </c>
      <c r="BY96" s="47" t="s">
        <v>77</v>
      </c>
      <c r="BZ96" s="47" t="s">
        <v>77</v>
      </c>
    </row>
    <row r="97" spans="1:78" s="63" customFormat="1" x14ac:dyDescent="0.3">
      <c r="A97" s="62" t="s">
        <v>82</v>
      </c>
      <c r="B97" s="63">
        <v>23773411</v>
      </c>
      <c r="C97" s="63" t="s">
        <v>9</v>
      </c>
      <c r="D97" s="63" t="s">
        <v>331</v>
      </c>
      <c r="E97" s="63" t="s">
        <v>318</v>
      </c>
      <c r="F97" s="79"/>
      <c r="G97" s="64">
        <v>0.86</v>
      </c>
      <c r="H97" s="64" t="str">
        <f t="shared" ref="H97" si="658">IF(G97&gt;0.8,"VG",IF(G97&gt;0.7,"G",IF(G97&gt;0.45,"S","NS")))</f>
        <v>VG</v>
      </c>
      <c r="I97" s="64" t="str">
        <f t="shared" ref="I97" si="659">AJ97</f>
        <v>G</v>
      </c>
      <c r="J97" s="64" t="str">
        <f t="shared" ref="J97" si="660">BB97</f>
        <v>G</v>
      </c>
      <c r="K97" s="64" t="str">
        <f t="shared" ref="K97" si="661">BT97</f>
        <v>G</v>
      </c>
      <c r="L97" s="65">
        <v>2.5999999999999999E-2</v>
      </c>
      <c r="M97" s="64" t="str">
        <f t="shared" ref="M97" si="662">IF(ABS(L97)&lt;5%,"VG",IF(ABS(L97)&lt;10%,"G",IF(ABS(L97)&lt;15%,"S","NS")))</f>
        <v>VG</v>
      </c>
      <c r="N97" s="64" t="str">
        <f t="shared" ref="N97" si="663">AO97</f>
        <v>VG</v>
      </c>
      <c r="O97" s="64" t="str">
        <f t="shared" ref="O97" si="664">BD97</f>
        <v>NS</v>
      </c>
      <c r="P97" s="64" t="str">
        <f t="shared" ref="P97" si="665">BY97</f>
        <v>VG</v>
      </c>
      <c r="Q97" s="64">
        <v>0.38</v>
      </c>
      <c r="R97" s="64" t="str">
        <f t="shared" ref="R97" si="666">IF(Q97&lt;=0.5,"VG",IF(Q97&lt;=0.6,"G",IF(Q97&lt;=0.7,"S","NS")))</f>
        <v>VG</v>
      </c>
      <c r="S97" s="64" t="str">
        <f t="shared" ref="S97" si="667">AN97</f>
        <v>G</v>
      </c>
      <c r="T97" s="64" t="str">
        <f t="shared" ref="T97" si="668">BF97</f>
        <v>G</v>
      </c>
      <c r="U97" s="64" t="str">
        <f t="shared" ref="U97" si="669">BX97</f>
        <v>G</v>
      </c>
      <c r="V97" s="128">
        <v>0.86</v>
      </c>
      <c r="W97" s="64" t="str">
        <f t="shared" ref="W97" si="670">IF(V97&gt;0.85,"VG",IF(V97&gt;0.75,"G",IF(V97&gt;0.6,"S","NS")))</f>
        <v>VG</v>
      </c>
      <c r="X97" s="64" t="str">
        <f t="shared" ref="X97" si="671">AP97</f>
        <v>G</v>
      </c>
      <c r="Y97" s="64" t="str">
        <f t="shared" ref="Y97" si="672">BH97</f>
        <v>VG</v>
      </c>
      <c r="Z97" s="64" t="str">
        <f t="shared" ref="Z97" si="673">BZ97</f>
        <v>VG</v>
      </c>
      <c r="AA97" s="66">
        <v>0.73647635295409697</v>
      </c>
      <c r="AB97" s="66">
        <v>0.71217887307743999</v>
      </c>
      <c r="AC97" s="66">
        <v>27.2620221999235</v>
      </c>
      <c r="AD97" s="66">
        <v>24.524223809741301</v>
      </c>
      <c r="AE97" s="66">
        <v>0.51334554351421302</v>
      </c>
      <c r="AF97" s="66">
        <v>0.53648963356486201</v>
      </c>
      <c r="AG97" s="66">
        <v>0.86031266235227699</v>
      </c>
      <c r="AH97" s="66">
        <v>0.80604704905596902</v>
      </c>
      <c r="AI97" s="67" t="s">
        <v>75</v>
      </c>
      <c r="AJ97" s="67" t="s">
        <v>75</v>
      </c>
      <c r="AK97" s="67" t="s">
        <v>73</v>
      </c>
      <c r="AL97" s="67" t="s">
        <v>73</v>
      </c>
      <c r="AM97" s="67" t="s">
        <v>75</v>
      </c>
      <c r="AN97" s="67" t="s">
        <v>75</v>
      </c>
      <c r="AO97" s="67" t="s">
        <v>77</v>
      </c>
      <c r="AP97" s="67" t="s">
        <v>75</v>
      </c>
      <c r="AR97" s="68" t="s">
        <v>83</v>
      </c>
      <c r="AS97" s="66">
        <v>0.73846200721585697</v>
      </c>
      <c r="AT97" s="66">
        <v>0.73940362028250395</v>
      </c>
      <c r="AU97" s="66">
        <v>26.413443273521001</v>
      </c>
      <c r="AV97" s="66">
        <v>26.218954908900098</v>
      </c>
      <c r="AW97" s="66">
        <v>0.51140785365903696</v>
      </c>
      <c r="AX97" s="66">
        <v>0.510486414821683</v>
      </c>
      <c r="AY97" s="66">
        <v>0.85207820283356694</v>
      </c>
      <c r="AZ97" s="66">
        <v>0.85461743340531704</v>
      </c>
      <c r="BA97" s="67" t="s">
        <v>75</v>
      </c>
      <c r="BB97" s="67" t="s">
        <v>75</v>
      </c>
      <c r="BC97" s="67" t="s">
        <v>73</v>
      </c>
      <c r="BD97" s="67" t="s">
        <v>73</v>
      </c>
      <c r="BE97" s="67" t="s">
        <v>75</v>
      </c>
      <c r="BF97" s="67" t="s">
        <v>75</v>
      </c>
      <c r="BG97" s="67" t="s">
        <v>77</v>
      </c>
      <c r="BH97" s="67" t="s">
        <v>77</v>
      </c>
      <c r="BI97" s="63">
        <f t="shared" ref="BI97" si="674">IF(BJ97=AR97,1,0)</f>
        <v>1</v>
      </c>
      <c r="BJ97" s="63" t="s">
        <v>83</v>
      </c>
      <c r="BK97" s="66">
        <v>0.739728356583635</v>
      </c>
      <c r="BL97" s="66">
        <v>0.74088756788968202</v>
      </c>
      <c r="BM97" s="66">
        <v>26.943030662540899</v>
      </c>
      <c r="BN97" s="66">
        <v>26.625025595358</v>
      </c>
      <c r="BO97" s="66">
        <v>0.51016825010614397</v>
      </c>
      <c r="BP97" s="66">
        <v>0.50903087539983105</v>
      </c>
      <c r="BQ97" s="66">
        <v>0.85983829217951901</v>
      </c>
      <c r="BR97" s="66">
        <v>0.86117403136036696</v>
      </c>
      <c r="BS97" s="63" t="s">
        <v>75</v>
      </c>
      <c r="BT97" s="63" t="s">
        <v>75</v>
      </c>
      <c r="BU97" s="63" t="s">
        <v>73</v>
      </c>
      <c r="BV97" s="63" t="s">
        <v>73</v>
      </c>
      <c r="BW97" s="63" t="s">
        <v>75</v>
      </c>
      <c r="BX97" s="63" t="s">
        <v>75</v>
      </c>
      <c r="BY97" s="63" t="s">
        <v>77</v>
      </c>
      <c r="BZ97" s="63" t="s">
        <v>77</v>
      </c>
    </row>
    <row r="98" spans="1:78" s="63" customFormat="1" x14ac:dyDescent="0.3">
      <c r="A98" s="62" t="s">
        <v>82</v>
      </c>
      <c r="B98" s="63">
        <v>23773411</v>
      </c>
      <c r="C98" s="63" t="s">
        <v>9</v>
      </c>
      <c r="D98" s="63" t="s">
        <v>331</v>
      </c>
      <c r="E98" s="63" t="s">
        <v>332</v>
      </c>
      <c r="F98" s="79"/>
      <c r="G98" s="64">
        <v>0.86</v>
      </c>
      <c r="H98" s="64" t="str">
        <f t="shared" ref="H98" si="675">IF(G98&gt;0.8,"VG",IF(G98&gt;0.7,"G",IF(G98&gt;0.45,"S","NS")))</f>
        <v>VG</v>
      </c>
      <c r="I98" s="64" t="str">
        <f t="shared" ref="I98" si="676">AJ98</f>
        <v>G</v>
      </c>
      <c r="J98" s="64" t="str">
        <f t="shared" ref="J98" si="677">BB98</f>
        <v>G</v>
      </c>
      <c r="K98" s="64" t="str">
        <f t="shared" ref="K98" si="678">BT98</f>
        <v>G</v>
      </c>
      <c r="L98" s="65">
        <v>0.04</v>
      </c>
      <c r="M98" s="64" t="str">
        <f t="shared" ref="M98" si="679">IF(ABS(L98)&lt;5%,"VG",IF(ABS(L98)&lt;10%,"G",IF(ABS(L98)&lt;15%,"S","NS")))</f>
        <v>VG</v>
      </c>
      <c r="N98" s="64" t="str">
        <f t="shared" ref="N98" si="680">AO98</f>
        <v>VG</v>
      </c>
      <c r="O98" s="64" t="str">
        <f t="shared" ref="O98" si="681">BD98</f>
        <v>NS</v>
      </c>
      <c r="P98" s="64" t="str">
        <f t="shared" ref="P98" si="682">BY98</f>
        <v>VG</v>
      </c>
      <c r="Q98" s="64">
        <v>0.37</v>
      </c>
      <c r="R98" s="64" t="str">
        <f t="shared" ref="R98" si="683">IF(Q98&lt;=0.5,"VG",IF(Q98&lt;=0.6,"G",IF(Q98&lt;=0.7,"S","NS")))</f>
        <v>VG</v>
      </c>
      <c r="S98" s="64" t="str">
        <f t="shared" ref="S98" si="684">AN98</f>
        <v>G</v>
      </c>
      <c r="T98" s="64" t="str">
        <f t="shared" ref="T98" si="685">BF98</f>
        <v>G</v>
      </c>
      <c r="U98" s="64" t="str">
        <f t="shared" ref="U98" si="686">BX98</f>
        <v>G</v>
      </c>
      <c r="V98" s="128">
        <v>0.86199999999999999</v>
      </c>
      <c r="W98" s="64" t="str">
        <f t="shared" ref="W98" si="687">IF(V98&gt;0.85,"VG",IF(V98&gt;0.75,"G",IF(V98&gt;0.6,"S","NS")))</f>
        <v>VG</v>
      </c>
      <c r="X98" s="64" t="str">
        <f t="shared" ref="X98" si="688">AP98</f>
        <v>G</v>
      </c>
      <c r="Y98" s="64" t="str">
        <f t="shared" ref="Y98" si="689">BH98</f>
        <v>VG</v>
      </c>
      <c r="Z98" s="64" t="str">
        <f t="shared" ref="Z98" si="690">BZ98</f>
        <v>VG</v>
      </c>
      <c r="AA98" s="66">
        <v>0.73647635295409697</v>
      </c>
      <c r="AB98" s="66">
        <v>0.71217887307743999</v>
      </c>
      <c r="AC98" s="66">
        <v>27.2620221999235</v>
      </c>
      <c r="AD98" s="66">
        <v>24.524223809741301</v>
      </c>
      <c r="AE98" s="66">
        <v>0.51334554351421302</v>
      </c>
      <c r="AF98" s="66">
        <v>0.53648963356486201</v>
      </c>
      <c r="AG98" s="66">
        <v>0.86031266235227699</v>
      </c>
      <c r="AH98" s="66">
        <v>0.80604704905596902</v>
      </c>
      <c r="AI98" s="67" t="s">
        <v>75</v>
      </c>
      <c r="AJ98" s="67" t="s">
        <v>75</v>
      </c>
      <c r="AK98" s="67" t="s">
        <v>73</v>
      </c>
      <c r="AL98" s="67" t="s">
        <v>73</v>
      </c>
      <c r="AM98" s="67" t="s">
        <v>75</v>
      </c>
      <c r="AN98" s="67" t="s">
        <v>75</v>
      </c>
      <c r="AO98" s="67" t="s">
        <v>77</v>
      </c>
      <c r="AP98" s="67" t="s">
        <v>75</v>
      </c>
      <c r="AR98" s="68" t="s">
        <v>83</v>
      </c>
      <c r="AS98" s="66">
        <v>0.73846200721585697</v>
      </c>
      <c r="AT98" s="66">
        <v>0.73940362028250395</v>
      </c>
      <c r="AU98" s="66">
        <v>26.413443273521001</v>
      </c>
      <c r="AV98" s="66">
        <v>26.218954908900098</v>
      </c>
      <c r="AW98" s="66">
        <v>0.51140785365903696</v>
      </c>
      <c r="AX98" s="66">
        <v>0.510486414821683</v>
      </c>
      <c r="AY98" s="66">
        <v>0.85207820283356694</v>
      </c>
      <c r="AZ98" s="66">
        <v>0.85461743340531704</v>
      </c>
      <c r="BA98" s="67" t="s">
        <v>75</v>
      </c>
      <c r="BB98" s="67" t="s">
        <v>75</v>
      </c>
      <c r="BC98" s="67" t="s">
        <v>73</v>
      </c>
      <c r="BD98" s="67" t="s">
        <v>73</v>
      </c>
      <c r="BE98" s="67" t="s">
        <v>75</v>
      </c>
      <c r="BF98" s="67" t="s">
        <v>75</v>
      </c>
      <c r="BG98" s="67" t="s">
        <v>77</v>
      </c>
      <c r="BH98" s="67" t="s">
        <v>77</v>
      </c>
      <c r="BI98" s="63">
        <f t="shared" ref="BI98" si="691">IF(BJ98=AR98,1,0)</f>
        <v>1</v>
      </c>
      <c r="BJ98" s="63" t="s">
        <v>83</v>
      </c>
      <c r="BK98" s="66">
        <v>0.739728356583635</v>
      </c>
      <c r="BL98" s="66">
        <v>0.74088756788968202</v>
      </c>
      <c r="BM98" s="66">
        <v>26.943030662540899</v>
      </c>
      <c r="BN98" s="66">
        <v>26.625025595358</v>
      </c>
      <c r="BO98" s="66">
        <v>0.51016825010614397</v>
      </c>
      <c r="BP98" s="66">
        <v>0.50903087539983105</v>
      </c>
      <c r="BQ98" s="66">
        <v>0.85983829217951901</v>
      </c>
      <c r="BR98" s="66">
        <v>0.86117403136036696</v>
      </c>
      <c r="BS98" s="63" t="s">
        <v>75</v>
      </c>
      <c r="BT98" s="63" t="s">
        <v>75</v>
      </c>
      <c r="BU98" s="63" t="s">
        <v>73</v>
      </c>
      <c r="BV98" s="63" t="s">
        <v>73</v>
      </c>
      <c r="BW98" s="63" t="s">
        <v>75</v>
      </c>
      <c r="BX98" s="63" t="s">
        <v>75</v>
      </c>
      <c r="BY98" s="63" t="s">
        <v>77</v>
      </c>
      <c r="BZ98" s="63" t="s">
        <v>77</v>
      </c>
    </row>
    <row r="99" spans="1:78" s="63" customFormat="1" x14ac:dyDescent="0.3">
      <c r="A99" s="62" t="s">
        <v>82</v>
      </c>
      <c r="B99" s="63">
        <v>23773411</v>
      </c>
      <c r="C99" s="63" t="s">
        <v>9</v>
      </c>
      <c r="D99" s="63" t="s">
        <v>333</v>
      </c>
      <c r="E99" s="63" t="s">
        <v>318</v>
      </c>
      <c r="F99" s="79"/>
      <c r="G99" s="64">
        <v>0.86</v>
      </c>
      <c r="H99" s="64" t="str">
        <f t="shared" ref="H99" si="692">IF(G99&gt;0.8,"VG",IF(G99&gt;0.7,"G",IF(G99&gt;0.45,"S","NS")))</f>
        <v>VG</v>
      </c>
      <c r="I99" s="64" t="str">
        <f t="shared" ref="I99" si="693">AJ99</f>
        <v>G</v>
      </c>
      <c r="J99" s="64" t="str">
        <f t="shared" ref="J99" si="694">BB99</f>
        <v>G</v>
      </c>
      <c r="K99" s="64" t="str">
        <f t="shared" ref="K99" si="695">BT99</f>
        <v>G</v>
      </c>
      <c r="L99" s="65">
        <v>4.3999999999999997E-2</v>
      </c>
      <c r="M99" s="64" t="str">
        <f t="shared" ref="M99" si="696">IF(ABS(L99)&lt;5%,"VG",IF(ABS(L99)&lt;10%,"G",IF(ABS(L99)&lt;15%,"S","NS")))</f>
        <v>VG</v>
      </c>
      <c r="N99" s="64" t="str">
        <f t="shared" ref="N99" si="697">AO99</f>
        <v>VG</v>
      </c>
      <c r="O99" s="64" t="str">
        <f t="shared" ref="O99" si="698">BD99</f>
        <v>NS</v>
      </c>
      <c r="P99" s="64" t="str">
        <f t="shared" ref="P99" si="699">BY99</f>
        <v>VG</v>
      </c>
      <c r="Q99" s="64">
        <v>0.38</v>
      </c>
      <c r="R99" s="64" t="str">
        <f t="shared" ref="R99" si="700">IF(Q99&lt;=0.5,"VG",IF(Q99&lt;=0.6,"G",IF(Q99&lt;=0.7,"S","NS")))</f>
        <v>VG</v>
      </c>
      <c r="S99" s="64" t="str">
        <f t="shared" ref="S99" si="701">AN99</f>
        <v>G</v>
      </c>
      <c r="T99" s="64" t="str">
        <f t="shared" ref="T99" si="702">BF99</f>
        <v>G</v>
      </c>
      <c r="U99" s="64" t="str">
        <f t="shared" ref="U99" si="703">BX99</f>
        <v>G</v>
      </c>
      <c r="V99" s="128">
        <v>0.86</v>
      </c>
      <c r="W99" s="64" t="str">
        <f t="shared" ref="W99" si="704">IF(V99&gt;0.85,"VG",IF(V99&gt;0.75,"G",IF(V99&gt;0.6,"S","NS")))</f>
        <v>VG</v>
      </c>
      <c r="X99" s="64" t="str">
        <f t="shared" ref="X99" si="705">AP99</f>
        <v>G</v>
      </c>
      <c r="Y99" s="64" t="str">
        <f t="shared" ref="Y99" si="706">BH99</f>
        <v>VG</v>
      </c>
      <c r="Z99" s="64" t="str">
        <f t="shared" ref="Z99" si="707">BZ99</f>
        <v>VG</v>
      </c>
      <c r="AA99" s="66">
        <v>0.73647635295409697</v>
      </c>
      <c r="AB99" s="66">
        <v>0.71217887307743999</v>
      </c>
      <c r="AC99" s="66">
        <v>27.2620221999235</v>
      </c>
      <c r="AD99" s="66">
        <v>24.524223809741301</v>
      </c>
      <c r="AE99" s="66">
        <v>0.51334554351421302</v>
      </c>
      <c r="AF99" s="66">
        <v>0.53648963356486201</v>
      </c>
      <c r="AG99" s="66">
        <v>0.86031266235227699</v>
      </c>
      <c r="AH99" s="66">
        <v>0.80604704905596902</v>
      </c>
      <c r="AI99" s="67" t="s">
        <v>75</v>
      </c>
      <c r="AJ99" s="67" t="s">
        <v>75</v>
      </c>
      <c r="AK99" s="67" t="s">
        <v>73</v>
      </c>
      <c r="AL99" s="67" t="s">
        <v>73</v>
      </c>
      <c r="AM99" s="67" t="s">
        <v>75</v>
      </c>
      <c r="AN99" s="67" t="s">
        <v>75</v>
      </c>
      <c r="AO99" s="67" t="s">
        <v>77</v>
      </c>
      <c r="AP99" s="67" t="s">
        <v>75</v>
      </c>
      <c r="AR99" s="68" t="s">
        <v>83</v>
      </c>
      <c r="AS99" s="66">
        <v>0.73846200721585697</v>
      </c>
      <c r="AT99" s="66">
        <v>0.73940362028250395</v>
      </c>
      <c r="AU99" s="66">
        <v>26.413443273521001</v>
      </c>
      <c r="AV99" s="66">
        <v>26.218954908900098</v>
      </c>
      <c r="AW99" s="66">
        <v>0.51140785365903696</v>
      </c>
      <c r="AX99" s="66">
        <v>0.510486414821683</v>
      </c>
      <c r="AY99" s="66">
        <v>0.85207820283356694</v>
      </c>
      <c r="AZ99" s="66">
        <v>0.85461743340531704</v>
      </c>
      <c r="BA99" s="67" t="s">
        <v>75</v>
      </c>
      <c r="BB99" s="67" t="s">
        <v>75</v>
      </c>
      <c r="BC99" s="67" t="s">
        <v>73</v>
      </c>
      <c r="BD99" s="67" t="s">
        <v>73</v>
      </c>
      <c r="BE99" s="67" t="s">
        <v>75</v>
      </c>
      <c r="BF99" s="67" t="s">
        <v>75</v>
      </c>
      <c r="BG99" s="67" t="s">
        <v>77</v>
      </c>
      <c r="BH99" s="67" t="s">
        <v>77</v>
      </c>
      <c r="BI99" s="63">
        <f t="shared" ref="BI99" si="708">IF(BJ99=AR99,1,0)</f>
        <v>1</v>
      </c>
      <c r="BJ99" s="63" t="s">
        <v>83</v>
      </c>
      <c r="BK99" s="66">
        <v>0.739728356583635</v>
      </c>
      <c r="BL99" s="66">
        <v>0.74088756788968202</v>
      </c>
      <c r="BM99" s="66">
        <v>26.943030662540899</v>
      </c>
      <c r="BN99" s="66">
        <v>26.625025595358</v>
      </c>
      <c r="BO99" s="66">
        <v>0.51016825010614397</v>
      </c>
      <c r="BP99" s="66">
        <v>0.50903087539983105</v>
      </c>
      <c r="BQ99" s="66">
        <v>0.85983829217951901</v>
      </c>
      <c r="BR99" s="66">
        <v>0.86117403136036696</v>
      </c>
      <c r="BS99" s="63" t="s">
        <v>75</v>
      </c>
      <c r="BT99" s="63" t="s">
        <v>75</v>
      </c>
      <c r="BU99" s="63" t="s">
        <v>73</v>
      </c>
      <c r="BV99" s="63" t="s">
        <v>73</v>
      </c>
      <c r="BW99" s="63" t="s">
        <v>75</v>
      </c>
      <c r="BX99" s="63" t="s">
        <v>75</v>
      </c>
      <c r="BY99" s="63" t="s">
        <v>77</v>
      </c>
      <c r="BZ99" s="63" t="s">
        <v>77</v>
      </c>
    </row>
    <row r="100" spans="1:78" s="63" customFormat="1" x14ac:dyDescent="0.3">
      <c r="A100" s="62" t="s">
        <v>82</v>
      </c>
      <c r="B100" s="63">
        <v>23773411</v>
      </c>
      <c r="C100" s="63" t="s">
        <v>9</v>
      </c>
      <c r="D100" s="63" t="s">
        <v>334</v>
      </c>
      <c r="E100" s="63" t="s">
        <v>332</v>
      </c>
      <c r="F100" s="79"/>
      <c r="G100" s="64">
        <v>0.86</v>
      </c>
      <c r="H100" s="64" t="str">
        <f t="shared" ref="H100" si="709">IF(G100&gt;0.8,"VG",IF(G100&gt;0.7,"G",IF(G100&gt;0.45,"S","NS")))</f>
        <v>VG</v>
      </c>
      <c r="I100" s="64" t="str">
        <f t="shared" ref="I100" si="710">AJ100</f>
        <v>G</v>
      </c>
      <c r="J100" s="64" t="str">
        <f t="shared" ref="J100" si="711">BB100</f>
        <v>G</v>
      </c>
      <c r="K100" s="64" t="str">
        <f t="shared" ref="K100" si="712">BT100</f>
        <v>G</v>
      </c>
      <c r="L100" s="65">
        <v>3.9899999999999998E-2</v>
      </c>
      <c r="M100" s="64" t="str">
        <f t="shared" ref="M100" si="713">IF(ABS(L100)&lt;5%,"VG",IF(ABS(L100)&lt;10%,"G",IF(ABS(L100)&lt;15%,"S","NS")))</f>
        <v>VG</v>
      </c>
      <c r="N100" s="64" t="str">
        <f t="shared" ref="N100" si="714">AO100</f>
        <v>VG</v>
      </c>
      <c r="O100" s="64" t="str">
        <f t="shared" ref="O100" si="715">BD100</f>
        <v>NS</v>
      </c>
      <c r="P100" s="64" t="str">
        <f t="shared" ref="P100" si="716">BY100</f>
        <v>VG</v>
      </c>
      <c r="Q100" s="64">
        <v>0.37</v>
      </c>
      <c r="R100" s="64" t="str">
        <f t="shared" ref="R100" si="717">IF(Q100&lt;=0.5,"VG",IF(Q100&lt;=0.6,"G",IF(Q100&lt;=0.7,"S","NS")))</f>
        <v>VG</v>
      </c>
      <c r="S100" s="64" t="str">
        <f t="shared" ref="S100" si="718">AN100</f>
        <v>G</v>
      </c>
      <c r="T100" s="64" t="str">
        <f t="shared" ref="T100" si="719">BF100</f>
        <v>G</v>
      </c>
      <c r="U100" s="64" t="str">
        <f t="shared" ref="U100" si="720">BX100</f>
        <v>G</v>
      </c>
      <c r="V100" s="128">
        <v>0.86180000000000001</v>
      </c>
      <c r="W100" s="64" t="str">
        <f t="shared" ref="W100" si="721">IF(V100&gt;0.85,"VG",IF(V100&gt;0.75,"G",IF(V100&gt;0.6,"S","NS")))</f>
        <v>VG</v>
      </c>
      <c r="X100" s="64" t="str">
        <f t="shared" ref="X100" si="722">AP100</f>
        <v>G</v>
      </c>
      <c r="Y100" s="64" t="str">
        <f t="shared" ref="Y100" si="723">BH100</f>
        <v>VG</v>
      </c>
      <c r="Z100" s="64" t="str">
        <f t="shared" ref="Z100" si="724">BZ100</f>
        <v>VG</v>
      </c>
      <c r="AA100" s="66">
        <v>0.73647635295409697</v>
      </c>
      <c r="AB100" s="66">
        <v>0.71217887307743999</v>
      </c>
      <c r="AC100" s="66">
        <v>27.2620221999235</v>
      </c>
      <c r="AD100" s="66">
        <v>24.524223809741301</v>
      </c>
      <c r="AE100" s="66">
        <v>0.51334554351421302</v>
      </c>
      <c r="AF100" s="66">
        <v>0.53648963356486201</v>
      </c>
      <c r="AG100" s="66">
        <v>0.86031266235227699</v>
      </c>
      <c r="AH100" s="66">
        <v>0.80604704905596902</v>
      </c>
      <c r="AI100" s="67" t="s">
        <v>75</v>
      </c>
      <c r="AJ100" s="67" t="s">
        <v>75</v>
      </c>
      <c r="AK100" s="67" t="s">
        <v>73</v>
      </c>
      <c r="AL100" s="67" t="s">
        <v>73</v>
      </c>
      <c r="AM100" s="67" t="s">
        <v>75</v>
      </c>
      <c r="AN100" s="67" t="s">
        <v>75</v>
      </c>
      <c r="AO100" s="67" t="s">
        <v>77</v>
      </c>
      <c r="AP100" s="67" t="s">
        <v>75</v>
      </c>
      <c r="AR100" s="68" t="s">
        <v>83</v>
      </c>
      <c r="AS100" s="66">
        <v>0.73846200721585697</v>
      </c>
      <c r="AT100" s="66">
        <v>0.73940362028250395</v>
      </c>
      <c r="AU100" s="66">
        <v>26.413443273521001</v>
      </c>
      <c r="AV100" s="66">
        <v>26.218954908900098</v>
      </c>
      <c r="AW100" s="66">
        <v>0.51140785365903696</v>
      </c>
      <c r="AX100" s="66">
        <v>0.510486414821683</v>
      </c>
      <c r="AY100" s="66">
        <v>0.85207820283356694</v>
      </c>
      <c r="AZ100" s="66">
        <v>0.85461743340531704</v>
      </c>
      <c r="BA100" s="67" t="s">
        <v>75</v>
      </c>
      <c r="BB100" s="67" t="s">
        <v>75</v>
      </c>
      <c r="BC100" s="67" t="s">
        <v>73</v>
      </c>
      <c r="BD100" s="67" t="s">
        <v>73</v>
      </c>
      <c r="BE100" s="67" t="s">
        <v>75</v>
      </c>
      <c r="BF100" s="67" t="s">
        <v>75</v>
      </c>
      <c r="BG100" s="67" t="s">
        <v>77</v>
      </c>
      <c r="BH100" s="67" t="s">
        <v>77</v>
      </c>
      <c r="BI100" s="63">
        <f t="shared" ref="BI100" si="725">IF(BJ100=AR100,1,0)</f>
        <v>1</v>
      </c>
      <c r="BJ100" s="63" t="s">
        <v>83</v>
      </c>
      <c r="BK100" s="66">
        <v>0.739728356583635</v>
      </c>
      <c r="BL100" s="66">
        <v>0.74088756788968202</v>
      </c>
      <c r="BM100" s="66">
        <v>26.943030662540899</v>
      </c>
      <c r="BN100" s="66">
        <v>26.625025595358</v>
      </c>
      <c r="BO100" s="66">
        <v>0.51016825010614397</v>
      </c>
      <c r="BP100" s="66">
        <v>0.50903087539983105</v>
      </c>
      <c r="BQ100" s="66">
        <v>0.85983829217951901</v>
      </c>
      <c r="BR100" s="66">
        <v>0.86117403136036696</v>
      </c>
      <c r="BS100" s="63" t="s">
        <v>75</v>
      </c>
      <c r="BT100" s="63" t="s">
        <v>75</v>
      </c>
      <c r="BU100" s="63" t="s">
        <v>73</v>
      </c>
      <c r="BV100" s="63" t="s">
        <v>73</v>
      </c>
      <c r="BW100" s="63" t="s">
        <v>75</v>
      </c>
      <c r="BX100" s="63" t="s">
        <v>75</v>
      </c>
      <c r="BY100" s="63" t="s">
        <v>77</v>
      </c>
      <c r="BZ100" s="63" t="s">
        <v>77</v>
      </c>
    </row>
    <row r="101" spans="1:78" s="63" customFormat="1" x14ac:dyDescent="0.3">
      <c r="A101" s="62" t="s">
        <v>82</v>
      </c>
      <c r="B101" s="63">
        <v>23773411</v>
      </c>
      <c r="C101" s="63" t="s">
        <v>9</v>
      </c>
      <c r="D101" s="63" t="s">
        <v>334</v>
      </c>
      <c r="E101" s="63" t="s">
        <v>340</v>
      </c>
      <c r="F101" s="79"/>
      <c r="G101" s="64">
        <v>0.86</v>
      </c>
      <c r="H101" s="64" t="str">
        <f t="shared" ref="H101" si="726">IF(G101&gt;0.8,"VG",IF(G101&gt;0.7,"G",IF(G101&gt;0.45,"S","NS")))</f>
        <v>VG</v>
      </c>
      <c r="I101" s="64" t="str">
        <f t="shared" ref="I101" si="727">AJ101</f>
        <v>G</v>
      </c>
      <c r="J101" s="64" t="str">
        <f t="shared" ref="J101" si="728">BB101</f>
        <v>G</v>
      </c>
      <c r="K101" s="64" t="str">
        <f t="shared" ref="K101" si="729">BT101</f>
        <v>G</v>
      </c>
      <c r="L101" s="65">
        <v>4.3900000000000002E-2</v>
      </c>
      <c r="M101" s="64" t="str">
        <f t="shared" ref="M101" si="730">IF(ABS(L101)&lt;5%,"VG",IF(ABS(L101)&lt;10%,"G",IF(ABS(L101)&lt;15%,"S","NS")))</f>
        <v>VG</v>
      </c>
      <c r="N101" s="64" t="str">
        <f t="shared" ref="N101" si="731">AO101</f>
        <v>VG</v>
      </c>
      <c r="O101" s="64" t="str">
        <f t="shared" ref="O101" si="732">BD101</f>
        <v>NS</v>
      </c>
      <c r="P101" s="64" t="str">
        <f t="shared" ref="P101" si="733">BY101</f>
        <v>VG</v>
      </c>
      <c r="Q101" s="64">
        <v>0.38</v>
      </c>
      <c r="R101" s="64" t="str">
        <f t="shared" ref="R101" si="734">IF(Q101&lt;=0.5,"VG",IF(Q101&lt;=0.6,"G",IF(Q101&lt;=0.7,"S","NS")))</f>
        <v>VG</v>
      </c>
      <c r="S101" s="64" t="str">
        <f t="shared" ref="S101" si="735">AN101</f>
        <v>G</v>
      </c>
      <c r="T101" s="64" t="str">
        <f t="shared" ref="T101" si="736">BF101</f>
        <v>G</v>
      </c>
      <c r="U101" s="64" t="str">
        <f t="shared" ref="U101" si="737">BX101</f>
        <v>G</v>
      </c>
      <c r="V101" s="128">
        <v>0.85799999999999998</v>
      </c>
      <c r="W101" s="64" t="str">
        <f t="shared" ref="W101" si="738">IF(V101&gt;0.85,"VG",IF(V101&gt;0.75,"G",IF(V101&gt;0.6,"S","NS")))</f>
        <v>VG</v>
      </c>
      <c r="X101" s="64" t="str">
        <f t="shared" ref="X101" si="739">AP101</f>
        <v>G</v>
      </c>
      <c r="Y101" s="64" t="str">
        <f t="shared" ref="Y101" si="740">BH101</f>
        <v>VG</v>
      </c>
      <c r="Z101" s="64" t="str">
        <f t="shared" ref="Z101" si="741">BZ101</f>
        <v>VG</v>
      </c>
      <c r="AA101" s="66">
        <v>0.73647635295409697</v>
      </c>
      <c r="AB101" s="66">
        <v>0.71217887307743999</v>
      </c>
      <c r="AC101" s="66">
        <v>27.2620221999235</v>
      </c>
      <c r="AD101" s="66">
        <v>24.524223809741301</v>
      </c>
      <c r="AE101" s="66">
        <v>0.51334554351421302</v>
      </c>
      <c r="AF101" s="66">
        <v>0.53648963356486201</v>
      </c>
      <c r="AG101" s="66">
        <v>0.86031266235227699</v>
      </c>
      <c r="AH101" s="66">
        <v>0.80604704905596902</v>
      </c>
      <c r="AI101" s="67" t="s">
        <v>75</v>
      </c>
      <c r="AJ101" s="67" t="s">
        <v>75</v>
      </c>
      <c r="AK101" s="67" t="s">
        <v>73</v>
      </c>
      <c r="AL101" s="67" t="s">
        <v>73</v>
      </c>
      <c r="AM101" s="67" t="s">
        <v>75</v>
      </c>
      <c r="AN101" s="67" t="s">
        <v>75</v>
      </c>
      <c r="AO101" s="67" t="s">
        <v>77</v>
      </c>
      <c r="AP101" s="67" t="s">
        <v>75</v>
      </c>
      <c r="AR101" s="68" t="s">
        <v>83</v>
      </c>
      <c r="AS101" s="66">
        <v>0.73846200721585697</v>
      </c>
      <c r="AT101" s="66">
        <v>0.73940362028250395</v>
      </c>
      <c r="AU101" s="66">
        <v>26.413443273521001</v>
      </c>
      <c r="AV101" s="66">
        <v>26.218954908900098</v>
      </c>
      <c r="AW101" s="66">
        <v>0.51140785365903696</v>
      </c>
      <c r="AX101" s="66">
        <v>0.510486414821683</v>
      </c>
      <c r="AY101" s="66">
        <v>0.85207820283356694</v>
      </c>
      <c r="AZ101" s="66">
        <v>0.85461743340531704</v>
      </c>
      <c r="BA101" s="67" t="s">
        <v>75</v>
      </c>
      <c r="BB101" s="67" t="s">
        <v>75</v>
      </c>
      <c r="BC101" s="67" t="s">
        <v>73</v>
      </c>
      <c r="BD101" s="67" t="s">
        <v>73</v>
      </c>
      <c r="BE101" s="67" t="s">
        <v>75</v>
      </c>
      <c r="BF101" s="67" t="s">
        <v>75</v>
      </c>
      <c r="BG101" s="67" t="s">
        <v>77</v>
      </c>
      <c r="BH101" s="67" t="s">
        <v>77</v>
      </c>
      <c r="BI101" s="63">
        <f t="shared" ref="BI101" si="742">IF(BJ101=AR101,1,0)</f>
        <v>1</v>
      </c>
      <c r="BJ101" s="63" t="s">
        <v>83</v>
      </c>
      <c r="BK101" s="66">
        <v>0.739728356583635</v>
      </c>
      <c r="BL101" s="66">
        <v>0.74088756788968202</v>
      </c>
      <c r="BM101" s="66">
        <v>26.943030662540899</v>
      </c>
      <c r="BN101" s="66">
        <v>26.625025595358</v>
      </c>
      <c r="BO101" s="66">
        <v>0.51016825010614397</v>
      </c>
      <c r="BP101" s="66">
        <v>0.50903087539983105</v>
      </c>
      <c r="BQ101" s="66">
        <v>0.85983829217951901</v>
      </c>
      <c r="BR101" s="66">
        <v>0.86117403136036696</v>
      </c>
      <c r="BS101" s="63" t="s">
        <v>75</v>
      </c>
      <c r="BT101" s="63" t="s">
        <v>75</v>
      </c>
      <c r="BU101" s="63" t="s">
        <v>73</v>
      </c>
      <c r="BV101" s="63" t="s">
        <v>73</v>
      </c>
      <c r="BW101" s="63" t="s">
        <v>75</v>
      </c>
      <c r="BX101" s="63" t="s">
        <v>75</v>
      </c>
      <c r="BY101" s="63" t="s">
        <v>77</v>
      </c>
      <c r="BZ101" s="63" t="s">
        <v>77</v>
      </c>
    </row>
    <row r="102" spans="1:78" s="63" customFormat="1" x14ac:dyDescent="0.3">
      <c r="A102" s="62" t="s">
        <v>82</v>
      </c>
      <c r="B102" s="63">
        <v>23773411</v>
      </c>
      <c r="C102" s="63" t="s">
        <v>9</v>
      </c>
      <c r="D102" s="63" t="s">
        <v>334</v>
      </c>
      <c r="E102" s="63" t="s">
        <v>341</v>
      </c>
      <c r="F102" s="79"/>
      <c r="G102" s="64">
        <v>0.85899999999999999</v>
      </c>
      <c r="H102" s="64" t="str">
        <f t="shared" ref="H102" si="743">IF(G102&gt;0.8,"VG",IF(G102&gt;0.7,"G",IF(G102&gt;0.45,"S","NS")))</f>
        <v>VG</v>
      </c>
      <c r="I102" s="64" t="str">
        <f t="shared" ref="I102" si="744">AJ102</f>
        <v>G</v>
      </c>
      <c r="J102" s="64" t="str">
        <f t="shared" ref="J102" si="745">BB102</f>
        <v>G</v>
      </c>
      <c r="K102" s="64" t="str">
        <f t="shared" ref="K102" si="746">BT102</f>
        <v>G</v>
      </c>
      <c r="L102" s="65">
        <v>2.5999999999999999E-2</v>
      </c>
      <c r="M102" s="64" t="str">
        <f t="shared" ref="M102" si="747">IF(ABS(L102)&lt;5%,"VG",IF(ABS(L102)&lt;10%,"G",IF(ABS(L102)&lt;15%,"S","NS")))</f>
        <v>VG</v>
      </c>
      <c r="N102" s="64" t="str">
        <f t="shared" ref="N102" si="748">AO102</f>
        <v>VG</v>
      </c>
      <c r="O102" s="64" t="str">
        <f t="shared" ref="O102" si="749">BD102</f>
        <v>NS</v>
      </c>
      <c r="P102" s="64" t="str">
        <f t="shared" ref="P102" si="750">BY102</f>
        <v>VG</v>
      </c>
      <c r="Q102" s="64">
        <v>0.38</v>
      </c>
      <c r="R102" s="64" t="str">
        <f t="shared" ref="R102" si="751">IF(Q102&lt;=0.5,"VG",IF(Q102&lt;=0.6,"G",IF(Q102&lt;=0.7,"S","NS")))</f>
        <v>VG</v>
      </c>
      <c r="S102" s="64" t="str">
        <f t="shared" ref="S102" si="752">AN102</f>
        <v>G</v>
      </c>
      <c r="T102" s="64" t="str">
        <f t="shared" ref="T102" si="753">BF102</f>
        <v>G</v>
      </c>
      <c r="U102" s="64" t="str">
        <f t="shared" ref="U102" si="754">BX102</f>
        <v>G</v>
      </c>
      <c r="V102" s="128">
        <v>0.86009999999999998</v>
      </c>
      <c r="W102" s="64" t="str">
        <f t="shared" ref="W102" si="755">IF(V102&gt;0.85,"VG",IF(V102&gt;0.75,"G",IF(V102&gt;0.6,"S","NS")))</f>
        <v>VG</v>
      </c>
      <c r="X102" s="64" t="str">
        <f t="shared" ref="X102" si="756">AP102</f>
        <v>G</v>
      </c>
      <c r="Y102" s="64" t="str">
        <f t="shared" ref="Y102" si="757">BH102</f>
        <v>VG</v>
      </c>
      <c r="Z102" s="64" t="str">
        <f t="shared" ref="Z102" si="758">BZ102</f>
        <v>VG</v>
      </c>
      <c r="AA102" s="66">
        <v>0.73647635295409697</v>
      </c>
      <c r="AB102" s="66">
        <v>0.71217887307743999</v>
      </c>
      <c r="AC102" s="66">
        <v>27.2620221999235</v>
      </c>
      <c r="AD102" s="66">
        <v>24.524223809741301</v>
      </c>
      <c r="AE102" s="66">
        <v>0.51334554351421302</v>
      </c>
      <c r="AF102" s="66">
        <v>0.53648963356486201</v>
      </c>
      <c r="AG102" s="66">
        <v>0.86031266235227699</v>
      </c>
      <c r="AH102" s="66">
        <v>0.80604704905596902</v>
      </c>
      <c r="AI102" s="67" t="s">
        <v>75</v>
      </c>
      <c r="AJ102" s="67" t="s">
        <v>75</v>
      </c>
      <c r="AK102" s="67" t="s">
        <v>73</v>
      </c>
      <c r="AL102" s="67" t="s">
        <v>73</v>
      </c>
      <c r="AM102" s="67" t="s">
        <v>75</v>
      </c>
      <c r="AN102" s="67" t="s">
        <v>75</v>
      </c>
      <c r="AO102" s="67" t="s">
        <v>77</v>
      </c>
      <c r="AP102" s="67" t="s">
        <v>75</v>
      </c>
      <c r="AR102" s="68" t="s">
        <v>83</v>
      </c>
      <c r="AS102" s="66">
        <v>0.73846200721585697</v>
      </c>
      <c r="AT102" s="66">
        <v>0.73940362028250395</v>
      </c>
      <c r="AU102" s="66">
        <v>26.413443273521001</v>
      </c>
      <c r="AV102" s="66">
        <v>26.218954908900098</v>
      </c>
      <c r="AW102" s="66">
        <v>0.51140785365903696</v>
      </c>
      <c r="AX102" s="66">
        <v>0.510486414821683</v>
      </c>
      <c r="AY102" s="66">
        <v>0.85207820283356694</v>
      </c>
      <c r="AZ102" s="66">
        <v>0.85461743340531704</v>
      </c>
      <c r="BA102" s="67" t="s">
        <v>75</v>
      </c>
      <c r="BB102" s="67" t="s">
        <v>75</v>
      </c>
      <c r="BC102" s="67" t="s">
        <v>73</v>
      </c>
      <c r="BD102" s="67" t="s">
        <v>73</v>
      </c>
      <c r="BE102" s="67" t="s">
        <v>75</v>
      </c>
      <c r="BF102" s="67" t="s">
        <v>75</v>
      </c>
      <c r="BG102" s="67" t="s">
        <v>77</v>
      </c>
      <c r="BH102" s="67" t="s">
        <v>77</v>
      </c>
      <c r="BI102" s="63">
        <f t="shared" ref="BI102" si="759">IF(BJ102=AR102,1,0)</f>
        <v>1</v>
      </c>
      <c r="BJ102" s="63" t="s">
        <v>83</v>
      </c>
      <c r="BK102" s="66">
        <v>0.739728356583635</v>
      </c>
      <c r="BL102" s="66">
        <v>0.74088756788968202</v>
      </c>
      <c r="BM102" s="66">
        <v>26.943030662540899</v>
      </c>
      <c r="BN102" s="66">
        <v>26.625025595358</v>
      </c>
      <c r="BO102" s="66">
        <v>0.51016825010614397</v>
      </c>
      <c r="BP102" s="66">
        <v>0.50903087539983105</v>
      </c>
      <c r="BQ102" s="66">
        <v>0.85983829217951901</v>
      </c>
      <c r="BR102" s="66">
        <v>0.86117403136036696</v>
      </c>
      <c r="BS102" s="63" t="s">
        <v>75</v>
      </c>
      <c r="BT102" s="63" t="s">
        <v>75</v>
      </c>
      <c r="BU102" s="63" t="s">
        <v>73</v>
      </c>
      <c r="BV102" s="63" t="s">
        <v>73</v>
      </c>
      <c r="BW102" s="63" t="s">
        <v>75</v>
      </c>
      <c r="BX102" s="63" t="s">
        <v>75</v>
      </c>
      <c r="BY102" s="63" t="s">
        <v>77</v>
      </c>
      <c r="BZ102" s="63" t="s">
        <v>77</v>
      </c>
    </row>
    <row r="103" spans="1:78" s="63" customFormat="1" x14ac:dyDescent="0.3">
      <c r="A103" s="62" t="s">
        <v>82</v>
      </c>
      <c r="B103" s="63">
        <v>23773411</v>
      </c>
      <c r="C103" s="63" t="s">
        <v>9</v>
      </c>
      <c r="D103" s="63" t="s">
        <v>346</v>
      </c>
      <c r="E103" s="63" t="s">
        <v>342</v>
      </c>
      <c r="F103" s="79"/>
      <c r="G103" s="81">
        <v>0.85899999999999999</v>
      </c>
      <c r="H103" s="64" t="str">
        <f t="shared" ref="H103" si="760">IF(G103&gt;0.8,"VG",IF(G103&gt;0.7,"G",IF(G103&gt;0.45,"S","NS")))</f>
        <v>VG</v>
      </c>
      <c r="I103" s="64" t="str">
        <f t="shared" ref="I103" si="761">AJ103</f>
        <v>G</v>
      </c>
      <c r="J103" s="64" t="str">
        <f t="shared" ref="J103" si="762">BB103</f>
        <v>G</v>
      </c>
      <c r="K103" s="64" t="str">
        <f t="shared" ref="K103" si="763">BT103</f>
        <v>G</v>
      </c>
      <c r="L103" s="157">
        <v>-2.8999999999999998E-3</v>
      </c>
      <c r="M103" s="64" t="str">
        <f t="shared" ref="M103" si="764">IF(ABS(L103)&lt;5%,"VG",IF(ABS(L103)&lt;10%,"G",IF(ABS(L103)&lt;15%,"S","NS")))</f>
        <v>VG</v>
      </c>
      <c r="N103" s="64" t="str">
        <f t="shared" ref="N103" si="765">AO103</f>
        <v>VG</v>
      </c>
      <c r="O103" s="64" t="str">
        <f t="shared" ref="O103" si="766">BD103</f>
        <v>NS</v>
      </c>
      <c r="P103" s="64" t="str">
        <f t="shared" ref="P103" si="767">BY103</f>
        <v>VG</v>
      </c>
      <c r="Q103" s="81">
        <v>0.376</v>
      </c>
      <c r="R103" s="64" t="str">
        <f t="shared" ref="R103" si="768">IF(Q103&lt;=0.5,"VG",IF(Q103&lt;=0.6,"G",IF(Q103&lt;=0.7,"S","NS")))</f>
        <v>VG</v>
      </c>
      <c r="S103" s="64" t="str">
        <f t="shared" ref="S103" si="769">AN103</f>
        <v>G</v>
      </c>
      <c r="T103" s="64" t="str">
        <f t="shared" ref="T103" si="770">BF103</f>
        <v>G</v>
      </c>
      <c r="U103" s="64" t="str">
        <f t="shared" ref="U103" si="771">BX103</f>
        <v>G</v>
      </c>
      <c r="V103" s="128">
        <v>0.85899999999999999</v>
      </c>
      <c r="W103" s="64" t="str">
        <f t="shared" ref="W103" si="772">IF(V103&gt;0.85,"VG",IF(V103&gt;0.75,"G",IF(V103&gt;0.6,"S","NS")))</f>
        <v>VG</v>
      </c>
      <c r="X103" s="64" t="str">
        <f t="shared" ref="X103" si="773">AP103</f>
        <v>G</v>
      </c>
      <c r="Y103" s="64" t="str">
        <f t="shared" ref="Y103" si="774">BH103</f>
        <v>VG</v>
      </c>
      <c r="Z103" s="64" t="str">
        <f t="shared" ref="Z103" si="775">BZ103</f>
        <v>VG</v>
      </c>
      <c r="AA103" s="66">
        <v>0.73647635295409697</v>
      </c>
      <c r="AB103" s="66">
        <v>0.71217887307743999</v>
      </c>
      <c r="AC103" s="66">
        <v>27.2620221999235</v>
      </c>
      <c r="AD103" s="66">
        <v>24.524223809741301</v>
      </c>
      <c r="AE103" s="66">
        <v>0.51334554351421302</v>
      </c>
      <c r="AF103" s="66">
        <v>0.53648963356486201</v>
      </c>
      <c r="AG103" s="66">
        <v>0.86031266235227699</v>
      </c>
      <c r="AH103" s="66">
        <v>0.80604704905596902</v>
      </c>
      <c r="AI103" s="67" t="s">
        <v>75</v>
      </c>
      <c r="AJ103" s="67" t="s">
        <v>75</v>
      </c>
      <c r="AK103" s="67" t="s">
        <v>73</v>
      </c>
      <c r="AL103" s="67" t="s">
        <v>73</v>
      </c>
      <c r="AM103" s="67" t="s">
        <v>75</v>
      </c>
      <c r="AN103" s="67" t="s">
        <v>75</v>
      </c>
      <c r="AO103" s="67" t="s">
        <v>77</v>
      </c>
      <c r="AP103" s="67" t="s">
        <v>75</v>
      </c>
      <c r="AR103" s="68" t="s">
        <v>83</v>
      </c>
      <c r="AS103" s="66">
        <v>0.73846200721585697</v>
      </c>
      <c r="AT103" s="66">
        <v>0.73940362028250395</v>
      </c>
      <c r="AU103" s="66">
        <v>26.413443273521001</v>
      </c>
      <c r="AV103" s="66">
        <v>26.218954908900098</v>
      </c>
      <c r="AW103" s="66">
        <v>0.51140785365903696</v>
      </c>
      <c r="AX103" s="66">
        <v>0.510486414821683</v>
      </c>
      <c r="AY103" s="66">
        <v>0.85207820283356694</v>
      </c>
      <c r="AZ103" s="66">
        <v>0.85461743340531704</v>
      </c>
      <c r="BA103" s="67" t="s">
        <v>75</v>
      </c>
      <c r="BB103" s="67" t="s">
        <v>75</v>
      </c>
      <c r="BC103" s="67" t="s">
        <v>73</v>
      </c>
      <c r="BD103" s="67" t="s">
        <v>73</v>
      </c>
      <c r="BE103" s="67" t="s">
        <v>75</v>
      </c>
      <c r="BF103" s="67" t="s">
        <v>75</v>
      </c>
      <c r="BG103" s="67" t="s">
        <v>77</v>
      </c>
      <c r="BH103" s="67" t="s">
        <v>77</v>
      </c>
      <c r="BI103" s="63">
        <f t="shared" ref="BI103" si="776">IF(BJ103=AR103,1,0)</f>
        <v>1</v>
      </c>
      <c r="BJ103" s="63" t="s">
        <v>83</v>
      </c>
      <c r="BK103" s="66">
        <v>0.739728356583635</v>
      </c>
      <c r="BL103" s="66">
        <v>0.74088756788968202</v>
      </c>
      <c r="BM103" s="66">
        <v>26.943030662540899</v>
      </c>
      <c r="BN103" s="66">
        <v>26.625025595358</v>
      </c>
      <c r="BO103" s="66">
        <v>0.51016825010614397</v>
      </c>
      <c r="BP103" s="66">
        <v>0.50903087539983105</v>
      </c>
      <c r="BQ103" s="66">
        <v>0.85983829217951901</v>
      </c>
      <c r="BR103" s="66">
        <v>0.86117403136036696</v>
      </c>
      <c r="BS103" s="63" t="s">
        <v>75</v>
      </c>
      <c r="BT103" s="63" t="s">
        <v>75</v>
      </c>
      <c r="BU103" s="63" t="s">
        <v>73</v>
      </c>
      <c r="BV103" s="63" t="s">
        <v>73</v>
      </c>
      <c r="BW103" s="63" t="s">
        <v>75</v>
      </c>
      <c r="BX103" s="63" t="s">
        <v>75</v>
      </c>
      <c r="BY103" s="63" t="s">
        <v>77</v>
      </c>
      <c r="BZ103" s="63" t="s">
        <v>77</v>
      </c>
    </row>
    <row r="104" spans="1:78" s="63" customFormat="1" x14ac:dyDescent="0.3">
      <c r="A104" s="62" t="s">
        <v>82</v>
      </c>
      <c r="B104" s="63">
        <v>23773411</v>
      </c>
      <c r="C104" s="63" t="s">
        <v>9</v>
      </c>
      <c r="D104" s="63" t="s">
        <v>346</v>
      </c>
      <c r="E104" s="63" t="s">
        <v>344</v>
      </c>
      <c r="F104" s="79"/>
      <c r="G104" s="81">
        <v>0.85699999999999998</v>
      </c>
      <c r="H104" s="64" t="str">
        <f t="shared" ref="H104" si="777">IF(G104&gt;0.8,"VG",IF(G104&gt;0.7,"G",IF(G104&gt;0.45,"S","NS")))</f>
        <v>VG</v>
      </c>
      <c r="I104" s="64" t="str">
        <f t="shared" ref="I104" si="778">AJ104</f>
        <v>G</v>
      </c>
      <c r="J104" s="64" t="str">
        <f t="shared" ref="J104" si="779">BB104</f>
        <v>G</v>
      </c>
      <c r="K104" s="64" t="str">
        <f t="shared" ref="K104" si="780">BT104</f>
        <v>G</v>
      </c>
      <c r="L104" s="157">
        <v>8.0000000000000004E-4</v>
      </c>
      <c r="M104" s="64" t="str">
        <f t="shared" ref="M104" si="781">IF(ABS(L104)&lt;5%,"VG",IF(ABS(L104)&lt;10%,"G",IF(ABS(L104)&lt;15%,"S","NS")))</f>
        <v>VG</v>
      </c>
      <c r="N104" s="64" t="str">
        <f t="shared" ref="N104" si="782">AO104</f>
        <v>VG</v>
      </c>
      <c r="O104" s="64" t="str">
        <f t="shared" ref="O104" si="783">BD104</f>
        <v>NS</v>
      </c>
      <c r="P104" s="64" t="str">
        <f t="shared" ref="P104" si="784">BY104</f>
        <v>VG</v>
      </c>
      <c r="Q104" s="81">
        <v>0.378</v>
      </c>
      <c r="R104" s="64" t="str">
        <f t="shared" ref="R104" si="785">IF(Q104&lt;=0.5,"VG",IF(Q104&lt;=0.6,"G",IF(Q104&lt;=0.7,"S","NS")))</f>
        <v>VG</v>
      </c>
      <c r="S104" s="64" t="str">
        <f t="shared" ref="S104" si="786">AN104</f>
        <v>G</v>
      </c>
      <c r="T104" s="64" t="str">
        <f t="shared" ref="T104" si="787">BF104</f>
        <v>G</v>
      </c>
      <c r="U104" s="64" t="str">
        <f t="shared" ref="U104" si="788">BX104</f>
        <v>G</v>
      </c>
      <c r="V104" s="128">
        <v>0.85699999999999998</v>
      </c>
      <c r="W104" s="64" t="str">
        <f t="shared" ref="W104" si="789">IF(V104&gt;0.85,"VG",IF(V104&gt;0.75,"G",IF(V104&gt;0.6,"S","NS")))</f>
        <v>VG</v>
      </c>
      <c r="X104" s="64" t="str">
        <f t="shared" ref="X104" si="790">AP104</f>
        <v>G</v>
      </c>
      <c r="Y104" s="64" t="str">
        <f t="shared" ref="Y104" si="791">BH104</f>
        <v>VG</v>
      </c>
      <c r="Z104" s="64" t="str">
        <f t="shared" ref="Z104" si="792">BZ104</f>
        <v>VG</v>
      </c>
      <c r="AA104" s="66">
        <v>0.73647635295409697</v>
      </c>
      <c r="AB104" s="66">
        <v>0.71217887307743999</v>
      </c>
      <c r="AC104" s="66">
        <v>27.2620221999235</v>
      </c>
      <c r="AD104" s="66">
        <v>24.524223809741301</v>
      </c>
      <c r="AE104" s="66">
        <v>0.51334554351421302</v>
      </c>
      <c r="AF104" s="66">
        <v>0.53648963356486201</v>
      </c>
      <c r="AG104" s="66">
        <v>0.86031266235227699</v>
      </c>
      <c r="AH104" s="66">
        <v>0.80604704905596902</v>
      </c>
      <c r="AI104" s="67" t="s">
        <v>75</v>
      </c>
      <c r="AJ104" s="67" t="s">
        <v>75</v>
      </c>
      <c r="AK104" s="67" t="s">
        <v>73</v>
      </c>
      <c r="AL104" s="67" t="s">
        <v>73</v>
      </c>
      <c r="AM104" s="67" t="s">
        <v>75</v>
      </c>
      <c r="AN104" s="67" t="s">
        <v>75</v>
      </c>
      <c r="AO104" s="67" t="s">
        <v>77</v>
      </c>
      <c r="AP104" s="67" t="s">
        <v>75</v>
      </c>
      <c r="AR104" s="68" t="s">
        <v>83</v>
      </c>
      <c r="AS104" s="66">
        <v>0.73846200721585697</v>
      </c>
      <c r="AT104" s="66">
        <v>0.73940362028250395</v>
      </c>
      <c r="AU104" s="66">
        <v>26.413443273521001</v>
      </c>
      <c r="AV104" s="66">
        <v>26.218954908900098</v>
      </c>
      <c r="AW104" s="66">
        <v>0.51140785365903696</v>
      </c>
      <c r="AX104" s="66">
        <v>0.510486414821683</v>
      </c>
      <c r="AY104" s="66">
        <v>0.85207820283356694</v>
      </c>
      <c r="AZ104" s="66">
        <v>0.85461743340531704</v>
      </c>
      <c r="BA104" s="67" t="s">
        <v>75</v>
      </c>
      <c r="BB104" s="67" t="s">
        <v>75</v>
      </c>
      <c r="BC104" s="67" t="s">
        <v>73</v>
      </c>
      <c r="BD104" s="67" t="s">
        <v>73</v>
      </c>
      <c r="BE104" s="67" t="s">
        <v>75</v>
      </c>
      <c r="BF104" s="67" t="s">
        <v>75</v>
      </c>
      <c r="BG104" s="67" t="s">
        <v>77</v>
      </c>
      <c r="BH104" s="67" t="s">
        <v>77</v>
      </c>
      <c r="BI104" s="63">
        <f t="shared" ref="BI104" si="793">IF(BJ104=AR104,1,0)</f>
        <v>1</v>
      </c>
      <c r="BJ104" s="63" t="s">
        <v>83</v>
      </c>
      <c r="BK104" s="66">
        <v>0.739728356583635</v>
      </c>
      <c r="BL104" s="66">
        <v>0.74088756788968202</v>
      </c>
      <c r="BM104" s="66">
        <v>26.943030662540899</v>
      </c>
      <c r="BN104" s="66">
        <v>26.625025595358</v>
      </c>
      <c r="BO104" s="66">
        <v>0.51016825010614397</v>
      </c>
      <c r="BP104" s="66">
        <v>0.50903087539983105</v>
      </c>
      <c r="BQ104" s="66">
        <v>0.85983829217951901</v>
      </c>
      <c r="BR104" s="66">
        <v>0.86117403136036696</v>
      </c>
      <c r="BS104" s="63" t="s">
        <v>75</v>
      </c>
      <c r="BT104" s="63" t="s">
        <v>75</v>
      </c>
      <c r="BU104" s="63" t="s">
        <v>73</v>
      </c>
      <c r="BV104" s="63" t="s">
        <v>73</v>
      </c>
      <c r="BW104" s="63" t="s">
        <v>75</v>
      </c>
      <c r="BX104" s="63" t="s">
        <v>75</v>
      </c>
      <c r="BY104" s="63" t="s">
        <v>77</v>
      </c>
      <c r="BZ104" s="63" t="s">
        <v>77</v>
      </c>
    </row>
    <row r="105" spans="1:78" s="69" customFormat="1" x14ac:dyDescent="0.3">
      <c r="A105" s="72"/>
      <c r="F105" s="80"/>
      <c r="G105" s="70"/>
      <c r="H105" s="70"/>
      <c r="I105" s="70"/>
      <c r="J105" s="70"/>
      <c r="K105" s="70"/>
      <c r="L105" s="71"/>
      <c r="M105" s="70"/>
      <c r="N105" s="70"/>
      <c r="O105" s="70"/>
      <c r="P105" s="70"/>
      <c r="Q105" s="70"/>
      <c r="R105" s="70"/>
      <c r="S105" s="70"/>
      <c r="T105" s="70"/>
      <c r="U105" s="70"/>
      <c r="V105" s="129"/>
      <c r="W105" s="70"/>
      <c r="X105" s="70"/>
      <c r="Y105" s="70"/>
      <c r="Z105" s="70"/>
      <c r="AA105" s="73"/>
      <c r="AB105" s="73"/>
      <c r="AC105" s="73"/>
      <c r="AD105" s="73"/>
      <c r="AE105" s="73"/>
      <c r="AF105" s="73"/>
      <c r="AG105" s="73"/>
      <c r="AH105" s="73"/>
      <c r="AI105" s="74"/>
      <c r="AJ105" s="74"/>
      <c r="AK105" s="74"/>
      <c r="AL105" s="74"/>
      <c r="AM105" s="74"/>
      <c r="AN105" s="74"/>
      <c r="AO105" s="74"/>
      <c r="AP105" s="74"/>
      <c r="AR105" s="75"/>
      <c r="AS105" s="73"/>
      <c r="AT105" s="73"/>
      <c r="AU105" s="73"/>
      <c r="AV105" s="73"/>
      <c r="AW105" s="73"/>
      <c r="AX105" s="73"/>
      <c r="AY105" s="73"/>
      <c r="AZ105" s="73"/>
      <c r="BA105" s="74"/>
      <c r="BB105" s="74"/>
      <c r="BC105" s="74"/>
      <c r="BD105" s="74"/>
      <c r="BE105" s="74"/>
      <c r="BF105" s="74"/>
      <c r="BG105" s="74"/>
      <c r="BH105" s="74"/>
      <c r="BK105" s="73"/>
      <c r="BL105" s="73"/>
      <c r="BM105" s="73"/>
      <c r="BN105" s="73"/>
      <c r="BO105" s="73"/>
      <c r="BP105" s="73"/>
      <c r="BQ105" s="73"/>
      <c r="BR105" s="73"/>
    </row>
    <row r="106" spans="1:78" s="63" customFormat="1" x14ac:dyDescent="0.3">
      <c r="A106" s="62">
        <v>14162200</v>
      </c>
      <c r="B106" s="63">
        <v>23773405</v>
      </c>
      <c r="C106" s="63" t="s">
        <v>10</v>
      </c>
      <c r="D106" s="63" t="s">
        <v>172</v>
      </c>
      <c r="F106" s="77"/>
      <c r="G106" s="64">
        <v>0.52400000000000002</v>
      </c>
      <c r="H106" s="64" t="str">
        <f t="shared" ref="H106:H115" si="794">IF(G106&gt;0.8,"VG",IF(G106&gt;0.7,"G",IF(G106&gt;0.45,"S","NS")))</f>
        <v>S</v>
      </c>
      <c r="I106" s="64" t="str">
        <f t="shared" ref="I106:I113" si="795">AJ106</f>
        <v>S</v>
      </c>
      <c r="J106" s="64" t="str">
        <f t="shared" ref="J106:J113" si="796">BB106</f>
        <v>S</v>
      </c>
      <c r="K106" s="64" t="str">
        <f t="shared" ref="K106:K113" si="797">BT106</f>
        <v>S</v>
      </c>
      <c r="L106" s="65">
        <v>-4.2999999999999997E-2</v>
      </c>
      <c r="M106" s="64" t="str">
        <f t="shared" ref="M106:M115" si="798">IF(ABS(L106)&lt;5%,"VG",IF(ABS(L106)&lt;10%,"G",IF(ABS(L106)&lt;15%,"S","NS")))</f>
        <v>VG</v>
      </c>
      <c r="N106" s="64" t="str">
        <f t="shared" ref="N106:N113" si="799">AO106</f>
        <v>S</v>
      </c>
      <c r="O106" s="64" t="str">
        <f t="shared" ref="O106:O113" si="800">BD106</f>
        <v>NS</v>
      </c>
      <c r="P106" s="64" t="str">
        <f t="shared" ref="P106:P113" si="801">BY106</f>
        <v>S</v>
      </c>
      <c r="Q106" s="64">
        <v>0.68799999999999994</v>
      </c>
      <c r="R106" s="64" t="str">
        <f t="shared" ref="R106:R115" si="802">IF(Q106&lt;=0.5,"VG",IF(Q106&lt;=0.6,"G",IF(Q106&lt;=0.7,"S","NS")))</f>
        <v>S</v>
      </c>
      <c r="S106" s="64" t="str">
        <f t="shared" ref="S106:S113" si="803">AN106</f>
        <v>NS</v>
      </c>
      <c r="T106" s="64" t="str">
        <f t="shared" ref="T106:T113" si="804">BF106</f>
        <v>S</v>
      </c>
      <c r="U106" s="64" t="str">
        <f t="shared" ref="U106:U113" si="805">BX106</f>
        <v>S</v>
      </c>
      <c r="V106" s="64">
        <v>0.59899999999999998</v>
      </c>
      <c r="W106" s="64" t="str">
        <f t="shared" ref="W106:W115" si="806">IF(V106&gt;0.85,"VG",IF(V106&gt;0.75,"G",IF(V106&gt;0.6,"S","NS")))</f>
        <v>NS</v>
      </c>
      <c r="X106" s="64" t="str">
        <f t="shared" ref="X106:X113" si="807">AP106</f>
        <v>NS</v>
      </c>
      <c r="Y106" s="64" t="str">
        <f t="shared" ref="Y106:Y113" si="808">BH106</f>
        <v>S</v>
      </c>
      <c r="Z106" s="64" t="str">
        <f t="shared" ref="Z106:Z113" si="809">BZ106</f>
        <v>S</v>
      </c>
      <c r="AA106" s="66">
        <v>0.61474935919165996</v>
      </c>
      <c r="AB106" s="66">
        <v>0.50541865349041004</v>
      </c>
      <c r="AC106" s="66">
        <v>23.505529061268899</v>
      </c>
      <c r="AD106" s="66">
        <v>20.7573483741354</v>
      </c>
      <c r="AE106" s="66">
        <v>0.62068562155759599</v>
      </c>
      <c r="AF106" s="66">
        <v>0.70326477695786105</v>
      </c>
      <c r="AG106" s="66">
        <v>0.70620903477716401</v>
      </c>
      <c r="AH106" s="66">
        <v>0.59088709824975805</v>
      </c>
      <c r="AI106" s="67" t="s">
        <v>76</v>
      </c>
      <c r="AJ106" s="67" t="s">
        <v>76</v>
      </c>
      <c r="AK106" s="67" t="s">
        <v>73</v>
      </c>
      <c r="AL106" s="67" t="s">
        <v>73</v>
      </c>
      <c r="AM106" s="67" t="s">
        <v>76</v>
      </c>
      <c r="AN106" s="67" t="s">
        <v>73</v>
      </c>
      <c r="AO106" s="67" t="s">
        <v>76</v>
      </c>
      <c r="AP106" s="67" t="s">
        <v>73</v>
      </c>
      <c r="AR106" s="68" t="s">
        <v>84</v>
      </c>
      <c r="AS106" s="66">
        <v>0.65361168481487997</v>
      </c>
      <c r="AT106" s="66">
        <v>0.62891701080685203</v>
      </c>
      <c r="AU106" s="66">
        <v>19.157711222465299</v>
      </c>
      <c r="AV106" s="66">
        <v>19.6352986175783</v>
      </c>
      <c r="AW106" s="66">
        <v>0.58854763204444205</v>
      </c>
      <c r="AX106" s="66">
        <v>0.60916581420262605</v>
      </c>
      <c r="AY106" s="66">
        <v>0.71557078302967803</v>
      </c>
      <c r="AZ106" s="66">
        <v>0.69834539597761702</v>
      </c>
      <c r="BA106" s="67" t="s">
        <v>76</v>
      </c>
      <c r="BB106" s="67" t="s">
        <v>76</v>
      </c>
      <c r="BC106" s="67" t="s">
        <v>73</v>
      </c>
      <c r="BD106" s="67" t="s">
        <v>73</v>
      </c>
      <c r="BE106" s="67" t="s">
        <v>75</v>
      </c>
      <c r="BF106" s="67" t="s">
        <v>76</v>
      </c>
      <c r="BG106" s="67" t="s">
        <v>76</v>
      </c>
      <c r="BH106" s="67" t="s">
        <v>76</v>
      </c>
      <c r="BI106" s="63">
        <f t="shared" ref="BI106:BI113" si="810">IF(BJ106=AR106,1,0)</f>
        <v>1</v>
      </c>
      <c r="BJ106" s="63" t="s">
        <v>84</v>
      </c>
      <c r="BK106" s="66">
        <v>0.61216899059697905</v>
      </c>
      <c r="BL106" s="66">
        <v>0.58873650283311596</v>
      </c>
      <c r="BM106" s="66">
        <v>23.1104136912037</v>
      </c>
      <c r="BN106" s="66">
        <v>22.9050585976862</v>
      </c>
      <c r="BO106" s="66">
        <v>0.62276079629583403</v>
      </c>
      <c r="BP106" s="66">
        <v>0.64129829031963304</v>
      </c>
      <c r="BQ106" s="66">
        <v>0.702161749198008</v>
      </c>
      <c r="BR106" s="66">
        <v>0.683585110815213</v>
      </c>
      <c r="BS106" s="63" t="s">
        <v>76</v>
      </c>
      <c r="BT106" s="63" t="s">
        <v>76</v>
      </c>
      <c r="BU106" s="63" t="s">
        <v>73</v>
      </c>
      <c r="BV106" s="63" t="s">
        <v>73</v>
      </c>
      <c r="BW106" s="63" t="s">
        <v>76</v>
      </c>
      <c r="BX106" s="63" t="s">
        <v>76</v>
      </c>
      <c r="BY106" s="63" t="s">
        <v>76</v>
      </c>
      <c r="BZ106" s="63" t="s">
        <v>76</v>
      </c>
    </row>
    <row r="107" spans="1:78" s="47" customFormat="1" x14ac:dyDescent="0.3">
      <c r="A107" s="48">
        <v>14162200</v>
      </c>
      <c r="B107" s="47">
        <v>23773405</v>
      </c>
      <c r="C107" s="47" t="s">
        <v>10</v>
      </c>
      <c r="D107" s="47" t="s">
        <v>178</v>
      </c>
      <c r="F107" s="100"/>
      <c r="G107" s="49">
        <v>0.43</v>
      </c>
      <c r="H107" s="49" t="str">
        <f t="shared" si="794"/>
        <v>NS</v>
      </c>
      <c r="I107" s="49" t="str">
        <f t="shared" si="795"/>
        <v>S</v>
      </c>
      <c r="J107" s="49" t="str">
        <f t="shared" si="796"/>
        <v>S</v>
      </c>
      <c r="K107" s="49" t="str">
        <f t="shared" si="797"/>
        <v>S</v>
      </c>
      <c r="L107" s="50">
        <v>-0.13400000000000001</v>
      </c>
      <c r="M107" s="49" t="str">
        <f t="shared" si="798"/>
        <v>S</v>
      </c>
      <c r="N107" s="49" t="str">
        <f t="shared" si="799"/>
        <v>S</v>
      </c>
      <c r="O107" s="49" t="str">
        <f t="shared" si="800"/>
        <v>NS</v>
      </c>
      <c r="P107" s="49" t="str">
        <f t="shared" si="801"/>
        <v>S</v>
      </c>
      <c r="Q107" s="49">
        <v>0.74</v>
      </c>
      <c r="R107" s="49" t="str">
        <f t="shared" si="802"/>
        <v>NS</v>
      </c>
      <c r="S107" s="49" t="str">
        <f t="shared" si="803"/>
        <v>NS</v>
      </c>
      <c r="T107" s="49" t="str">
        <f t="shared" si="804"/>
        <v>S</v>
      </c>
      <c r="U107" s="49" t="str">
        <f t="shared" si="805"/>
        <v>S</v>
      </c>
      <c r="V107" s="49">
        <v>0.56000000000000005</v>
      </c>
      <c r="W107" s="49" t="str">
        <f t="shared" si="806"/>
        <v>NS</v>
      </c>
      <c r="X107" s="49" t="str">
        <f t="shared" si="807"/>
        <v>NS</v>
      </c>
      <c r="Y107" s="49" t="str">
        <f t="shared" si="808"/>
        <v>S</v>
      </c>
      <c r="Z107" s="49" t="str">
        <f t="shared" si="809"/>
        <v>S</v>
      </c>
      <c r="AA107" s="51">
        <v>0.61474935919165996</v>
      </c>
      <c r="AB107" s="51">
        <v>0.50541865349041004</v>
      </c>
      <c r="AC107" s="51">
        <v>23.505529061268899</v>
      </c>
      <c r="AD107" s="51">
        <v>20.7573483741354</v>
      </c>
      <c r="AE107" s="51">
        <v>0.62068562155759599</v>
      </c>
      <c r="AF107" s="51">
        <v>0.70326477695786105</v>
      </c>
      <c r="AG107" s="51">
        <v>0.70620903477716401</v>
      </c>
      <c r="AH107" s="51">
        <v>0.59088709824975805</v>
      </c>
      <c r="AI107" s="52" t="s">
        <v>76</v>
      </c>
      <c r="AJ107" s="52" t="s">
        <v>76</v>
      </c>
      <c r="AK107" s="52" t="s">
        <v>73</v>
      </c>
      <c r="AL107" s="52" t="s">
        <v>73</v>
      </c>
      <c r="AM107" s="52" t="s">
        <v>76</v>
      </c>
      <c r="AN107" s="52" t="s">
        <v>73</v>
      </c>
      <c r="AO107" s="52" t="s">
        <v>76</v>
      </c>
      <c r="AP107" s="52" t="s">
        <v>73</v>
      </c>
      <c r="AR107" s="53" t="s">
        <v>84</v>
      </c>
      <c r="AS107" s="51">
        <v>0.65361168481487997</v>
      </c>
      <c r="AT107" s="51">
        <v>0.62891701080685203</v>
      </c>
      <c r="AU107" s="51">
        <v>19.157711222465299</v>
      </c>
      <c r="AV107" s="51">
        <v>19.6352986175783</v>
      </c>
      <c r="AW107" s="51">
        <v>0.58854763204444205</v>
      </c>
      <c r="AX107" s="51">
        <v>0.60916581420262605</v>
      </c>
      <c r="AY107" s="51">
        <v>0.71557078302967803</v>
      </c>
      <c r="AZ107" s="51">
        <v>0.69834539597761702</v>
      </c>
      <c r="BA107" s="52" t="s">
        <v>76</v>
      </c>
      <c r="BB107" s="52" t="s">
        <v>76</v>
      </c>
      <c r="BC107" s="52" t="s">
        <v>73</v>
      </c>
      <c r="BD107" s="52" t="s">
        <v>73</v>
      </c>
      <c r="BE107" s="52" t="s">
        <v>75</v>
      </c>
      <c r="BF107" s="52" t="s">
        <v>76</v>
      </c>
      <c r="BG107" s="52" t="s">
        <v>76</v>
      </c>
      <c r="BH107" s="52" t="s">
        <v>76</v>
      </c>
      <c r="BI107" s="47">
        <f t="shared" si="810"/>
        <v>1</v>
      </c>
      <c r="BJ107" s="47" t="s">
        <v>84</v>
      </c>
      <c r="BK107" s="51">
        <v>0.61216899059697905</v>
      </c>
      <c r="BL107" s="51">
        <v>0.58873650283311596</v>
      </c>
      <c r="BM107" s="51">
        <v>23.1104136912037</v>
      </c>
      <c r="BN107" s="51">
        <v>22.9050585976862</v>
      </c>
      <c r="BO107" s="51">
        <v>0.62276079629583403</v>
      </c>
      <c r="BP107" s="51">
        <v>0.64129829031963304</v>
      </c>
      <c r="BQ107" s="51">
        <v>0.702161749198008</v>
      </c>
      <c r="BR107" s="51">
        <v>0.683585110815213</v>
      </c>
      <c r="BS107" s="47" t="s">
        <v>76</v>
      </c>
      <c r="BT107" s="47" t="s">
        <v>76</v>
      </c>
      <c r="BU107" s="47" t="s">
        <v>73</v>
      </c>
      <c r="BV107" s="47" t="s">
        <v>73</v>
      </c>
      <c r="BW107" s="47" t="s">
        <v>76</v>
      </c>
      <c r="BX107" s="47" t="s">
        <v>76</v>
      </c>
      <c r="BY107" s="47" t="s">
        <v>76</v>
      </c>
      <c r="BZ107" s="47" t="s">
        <v>76</v>
      </c>
    </row>
    <row r="108" spans="1:78" s="47" customFormat="1" x14ac:dyDescent="0.3">
      <c r="A108" s="48">
        <v>14162200</v>
      </c>
      <c r="B108" s="47">
        <v>23773405</v>
      </c>
      <c r="C108" s="47" t="s">
        <v>10</v>
      </c>
      <c r="D108" s="47" t="s">
        <v>185</v>
      </c>
      <c r="F108" s="100"/>
      <c r="G108" s="49">
        <v>0.44</v>
      </c>
      <c r="H108" s="49" t="str">
        <f t="shared" si="794"/>
        <v>NS</v>
      </c>
      <c r="I108" s="49" t="str">
        <f t="shared" si="795"/>
        <v>S</v>
      </c>
      <c r="J108" s="49" t="str">
        <f t="shared" si="796"/>
        <v>S</v>
      </c>
      <c r="K108" s="49" t="str">
        <f t="shared" si="797"/>
        <v>S</v>
      </c>
      <c r="L108" s="50">
        <v>-0.121</v>
      </c>
      <c r="M108" s="49" t="str">
        <f t="shared" si="798"/>
        <v>S</v>
      </c>
      <c r="N108" s="49" t="str">
        <f t="shared" si="799"/>
        <v>S</v>
      </c>
      <c r="O108" s="49" t="str">
        <f t="shared" si="800"/>
        <v>NS</v>
      </c>
      <c r="P108" s="49" t="str">
        <f t="shared" si="801"/>
        <v>S</v>
      </c>
      <c r="Q108" s="49">
        <v>0.73</v>
      </c>
      <c r="R108" s="49" t="str">
        <f t="shared" si="802"/>
        <v>NS</v>
      </c>
      <c r="S108" s="49" t="str">
        <f t="shared" si="803"/>
        <v>NS</v>
      </c>
      <c r="T108" s="49" t="str">
        <f t="shared" si="804"/>
        <v>S</v>
      </c>
      <c r="U108" s="49" t="str">
        <f t="shared" si="805"/>
        <v>S</v>
      </c>
      <c r="V108" s="49">
        <v>0.56000000000000005</v>
      </c>
      <c r="W108" s="49" t="str">
        <f t="shared" si="806"/>
        <v>NS</v>
      </c>
      <c r="X108" s="49" t="str">
        <f t="shared" si="807"/>
        <v>NS</v>
      </c>
      <c r="Y108" s="49" t="str">
        <f t="shared" si="808"/>
        <v>S</v>
      </c>
      <c r="Z108" s="49" t="str">
        <f t="shared" si="809"/>
        <v>S</v>
      </c>
      <c r="AA108" s="51">
        <v>0.61474935919165996</v>
      </c>
      <c r="AB108" s="51">
        <v>0.50541865349041004</v>
      </c>
      <c r="AC108" s="51">
        <v>23.505529061268899</v>
      </c>
      <c r="AD108" s="51">
        <v>20.7573483741354</v>
      </c>
      <c r="AE108" s="51">
        <v>0.62068562155759599</v>
      </c>
      <c r="AF108" s="51">
        <v>0.70326477695786105</v>
      </c>
      <c r="AG108" s="51">
        <v>0.70620903477716401</v>
      </c>
      <c r="AH108" s="51">
        <v>0.59088709824975805</v>
      </c>
      <c r="AI108" s="52" t="s">
        <v>76</v>
      </c>
      <c r="AJ108" s="52" t="s">
        <v>76</v>
      </c>
      <c r="AK108" s="52" t="s">
        <v>73</v>
      </c>
      <c r="AL108" s="52" t="s">
        <v>73</v>
      </c>
      <c r="AM108" s="52" t="s">
        <v>76</v>
      </c>
      <c r="AN108" s="52" t="s">
        <v>73</v>
      </c>
      <c r="AO108" s="52" t="s">
        <v>76</v>
      </c>
      <c r="AP108" s="52" t="s">
        <v>73</v>
      </c>
      <c r="AR108" s="53" t="s">
        <v>84</v>
      </c>
      <c r="AS108" s="51">
        <v>0.65361168481487997</v>
      </c>
      <c r="AT108" s="51">
        <v>0.62891701080685203</v>
      </c>
      <c r="AU108" s="51">
        <v>19.157711222465299</v>
      </c>
      <c r="AV108" s="51">
        <v>19.6352986175783</v>
      </c>
      <c r="AW108" s="51">
        <v>0.58854763204444205</v>
      </c>
      <c r="AX108" s="51">
        <v>0.60916581420262605</v>
      </c>
      <c r="AY108" s="51">
        <v>0.71557078302967803</v>
      </c>
      <c r="AZ108" s="51">
        <v>0.69834539597761702</v>
      </c>
      <c r="BA108" s="52" t="s">
        <v>76</v>
      </c>
      <c r="BB108" s="52" t="s">
        <v>76</v>
      </c>
      <c r="BC108" s="52" t="s">
        <v>73</v>
      </c>
      <c r="BD108" s="52" t="s">
        <v>73</v>
      </c>
      <c r="BE108" s="52" t="s">
        <v>75</v>
      </c>
      <c r="BF108" s="52" t="s">
        <v>76</v>
      </c>
      <c r="BG108" s="52" t="s">
        <v>76</v>
      </c>
      <c r="BH108" s="52" t="s">
        <v>76</v>
      </c>
      <c r="BI108" s="47">
        <f t="shared" si="810"/>
        <v>1</v>
      </c>
      <c r="BJ108" s="47" t="s">
        <v>84</v>
      </c>
      <c r="BK108" s="51">
        <v>0.61216899059697905</v>
      </c>
      <c r="BL108" s="51">
        <v>0.58873650283311596</v>
      </c>
      <c r="BM108" s="51">
        <v>23.1104136912037</v>
      </c>
      <c r="BN108" s="51">
        <v>22.9050585976862</v>
      </c>
      <c r="BO108" s="51">
        <v>0.62276079629583403</v>
      </c>
      <c r="BP108" s="51">
        <v>0.64129829031963304</v>
      </c>
      <c r="BQ108" s="51">
        <v>0.702161749198008</v>
      </c>
      <c r="BR108" s="51">
        <v>0.683585110815213</v>
      </c>
      <c r="BS108" s="47" t="s">
        <v>76</v>
      </c>
      <c r="BT108" s="47" t="s">
        <v>76</v>
      </c>
      <c r="BU108" s="47" t="s">
        <v>73</v>
      </c>
      <c r="BV108" s="47" t="s">
        <v>73</v>
      </c>
      <c r="BW108" s="47" t="s">
        <v>76</v>
      </c>
      <c r="BX108" s="47" t="s">
        <v>76</v>
      </c>
      <c r="BY108" s="47" t="s">
        <v>76</v>
      </c>
      <c r="BZ108" s="47" t="s">
        <v>76</v>
      </c>
    </row>
    <row r="109" spans="1:78" s="47" customFormat="1" x14ac:dyDescent="0.3">
      <c r="A109" s="48">
        <v>14162200</v>
      </c>
      <c r="B109" s="47">
        <v>23773405</v>
      </c>
      <c r="C109" s="47" t="s">
        <v>10</v>
      </c>
      <c r="D109" s="47" t="s">
        <v>186</v>
      </c>
      <c r="F109" s="100"/>
      <c r="G109" s="49">
        <v>0.47</v>
      </c>
      <c r="H109" s="49" t="str">
        <f t="shared" si="794"/>
        <v>S</v>
      </c>
      <c r="I109" s="49" t="str">
        <f t="shared" si="795"/>
        <v>S</v>
      </c>
      <c r="J109" s="49" t="str">
        <f t="shared" si="796"/>
        <v>S</v>
      </c>
      <c r="K109" s="49" t="str">
        <f t="shared" si="797"/>
        <v>S</v>
      </c>
      <c r="L109" s="50">
        <v>-6.0999999999999999E-2</v>
      </c>
      <c r="M109" s="49" t="str">
        <f t="shared" si="798"/>
        <v>G</v>
      </c>
      <c r="N109" s="49" t="str">
        <f t="shared" si="799"/>
        <v>S</v>
      </c>
      <c r="O109" s="49" t="str">
        <f t="shared" si="800"/>
        <v>NS</v>
      </c>
      <c r="P109" s="49" t="str">
        <f t="shared" si="801"/>
        <v>S</v>
      </c>
      <c r="Q109" s="49">
        <v>0.73</v>
      </c>
      <c r="R109" s="49" t="str">
        <f t="shared" si="802"/>
        <v>NS</v>
      </c>
      <c r="S109" s="49" t="str">
        <f t="shared" si="803"/>
        <v>NS</v>
      </c>
      <c r="T109" s="49" t="str">
        <f t="shared" si="804"/>
        <v>S</v>
      </c>
      <c r="U109" s="49" t="str">
        <f t="shared" si="805"/>
        <v>S</v>
      </c>
      <c r="V109" s="49">
        <v>0.56000000000000005</v>
      </c>
      <c r="W109" s="49" t="str">
        <f t="shared" si="806"/>
        <v>NS</v>
      </c>
      <c r="X109" s="49" t="str">
        <f t="shared" si="807"/>
        <v>NS</v>
      </c>
      <c r="Y109" s="49" t="str">
        <f t="shared" si="808"/>
        <v>S</v>
      </c>
      <c r="Z109" s="49" t="str">
        <f t="shared" si="809"/>
        <v>S</v>
      </c>
      <c r="AA109" s="51">
        <v>0.61474935919165996</v>
      </c>
      <c r="AB109" s="51">
        <v>0.50541865349041004</v>
      </c>
      <c r="AC109" s="51">
        <v>23.505529061268899</v>
      </c>
      <c r="AD109" s="51">
        <v>20.7573483741354</v>
      </c>
      <c r="AE109" s="51">
        <v>0.62068562155759599</v>
      </c>
      <c r="AF109" s="51">
        <v>0.70326477695786105</v>
      </c>
      <c r="AG109" s="51">
        <v>0.70620903477716401</v>
      </c>
      <c r="AH109" s="51">
        <v>0.59088709824975805</v>
      </c>
      <c r="AI109" s="52" t="s">
        <v>76</v>
      </c>
      <c r="AJ109" s="52" t="s">
        <v>76</v>
      </c>
      <c r="AK109" s="52" t="s">
        <v>73</v>
      </c>
      <c r="AL109" s="52" t="s">
        <v>73</v>
      </c>
      <c r="AM109" s="52" t="s">
        <v>76</v>
      </c>
      <c r="AN109" s="52" t="s">
        <v>73</v>
      </c>
      <c r="AO109" s="52" t="s">
        <v>76</v>
      </c>
      <c r="AP109" s="52" t="s">
        <v>73</v>
      </c>
      <c r="AR109" s="53" t="s">
        <v>84</v>
      </c>
      <c r="AS109" s="51">
        <v>0.65361168481487997</v>
      </c>
      <c r="AT109" s="51">
        <v>0.62891701080685203</v>
      </c>
      <c r="AU109" s="51">
        <v>19.157711222465299</v>
      </c>
      <c r="AV109" s="51">
        <v>19.6352986175783</v>
      </c>
      <c r="AW109" s="51">
        <v>0.58854763204444205</v>
      </c>
      <c r="AX109" s="51">
        <v>0.60916581420262605</v>
      </c>
      <c r="AY109" s="51">
        <v>0.71557078302967803</v>
      </c>
      <c r="AZ109" s="51">
        <v>0.69834539597761702</v>
      </c>
      <c r="BA109" s="52" t="s">
        <v>76</v>
      </c>
      <c r="BB109" s="52" t="s">
        <v>76</v>
      </c>
      <c r="BC109" s="52" t="s">
        <v>73</v>
      </c>
      <c r="BD109" s="52" t="s">
        <v>73</v>
      </c>
      <c r="BE109" s="52" t="s">
        <v>75</v>
      </c>
      <c r="BF109" s="52" t="s">
        <v>76</v>
      </c>
      <c r="BG109" s="52" t="s">
        <v>76</v>
      </c>
      <c r="BH109" s="52" t="s">
        <v>76</v>
      </c>
      <c r="BI109" s="47">
        <f t="shared" si="810"/>
        <v>1</v>
      </c>
      <c r="BJ109" s="47" t="s">
        <v>84</v>
      </c>
      <c r="BK109" s="51">
        <v>0.61216899059697905</v>
      </c>
      <c r="BL109" s="51">
        <v>0.58873650283311596</v>
      </c>
      <c r="BM109" s="51">
        <v>23.1104136912037</v>
      </c>
      <c r="BN109" s="51">
        <v>22.9050585976862</v>
      </c>
      <c r="BO109" s="51">
        <v>0.62276079629583403</v>
      </c>
      <c r="BP109" s="51">
        <v>0.64129829031963304</v>
      </c>
      <c r="BQ109" s="51">
        <v>0.702161749198008</v>
      </c>
      <c r="BR109" s="51">
        <v>0.683585110815213</v>
      </c>
      <c r="BS109" s="47" t="s">
        <v>76</v>
      </c>
      <c r="BT109" s="47" t="s">
        <v>76</v>
      </c>
      <c r="BU109" s="47" t="s">
        <v>73</v>
      </c>
      <c r="BV109" s="47" t="s">
        <v>73</v>
      </c>
      <c r="BW109" s="47" t="s">
        <v>76</v>
      </c>
      <c r="BX109" s="47" t="s">
        <v>76</v>
      </c>
      <c r="BY109" s="47" t="s">
        <v>76</v>
      </c>
      <c r="BZ109" s="47" t="s">
        <v>76</v>
      </c>
    </row>
    <row r="110" spans="1:78" s="63" customFormat="1" x14ac:dyDescent="0.3">
      <c r="A110" s="62">
        <v>14162200</v>
      </c>
      <c r="B110" s="63">
        <v>23773405</v>
      </c>
      <c r="C110" s="63" t="s">
        <v>10</v>
      </c>
      <c r="D110" s="63" t="s">
        <v>204</v>
      </c>
      <c r="F110" s="79"/>
      <c r="G110" s="64">
        <v>0.84</v>
      </c>
      <c r="H110" s="64" t="str">
        <f t="shared" si="794"/>
        <v>VG</v>
      </c>
      <c r="I110" s="64" t="str">
        <f t="shared" si="795"/>
        <v>S</v>
      </c>
      <c r="J110" s="64" t="str">
        <f t="shared" si="796"/>
        <v>S</v>
      </c>
      <c r="K110" s="64" t="str">
        <f t="shared" si="797"/>
        <v>S</v>
      </c>
      <c r="L110" s="65">
        <v>0.124</v>
      </c>
      <c r="M110" s="64" t="str">
        <f t="shared" si="798"/>
        <v>S</v>
      </c>
      <c r="N110" s="64" t="str">
        <f t="shared" si="799"/>
        <v>S</v>
      </c>
      <c r="O110" s="64" t="str">
        <f t="shared" si="800"/>
        <v>NS</v>
      </c>
      <c r="P110" s="64" t="str">
        <f t="shared" si="801"/>
        <v>S</v>
      </c>
      <c r="Q110" s="64">
        <v>0.4</v>
      </c>
      <c r="R110" s="64" t="str">
        <f t="shared" si="802"/>
        <v>VG</v>
      </c>
      <c r="S110" s="64" t="str">
        <f t="shared" si="803"/>
        <v>NS</v>
      </c>
      <c r="T110" s="64" t="str">
        <f t="shared" si="804"/>
        <v>S</v>
      </c>
      <c r="U110" s="64" t="str">
        <f t="shared" si="805"/>
        <v>S</v>
      </c>
      <c r="V110" s="64">
        <v>0.85</v>
      </c>
      <c r="W110" s="64" t="str">
        <f t="shared" si="806"/>
        <v>G</v>
      </c>
      <c r="X110" s="64" t="str">
        <f t="shared" si="807"/>
        <v>NS</v>
      </c>
      <c r="Y110" s="64" t="str">
        <f t="shared" si="808"/>
        <v>S</v>
      </c>
      <c r="Z110" s="64" t="str">
        <f t="shared" si="809"/>
        <v>S</v>
      </c>
      <c r="AA110" s="66">
        <v>0.61474935919165996</v>
      </c>
      <c r="AB110" s="66">
        <v>0.50541865349041004</v>
      </c>
      <c r="AC110" s="66">
        <v>23.505529061268899</v>
      </c>
      <c r="AD110" s="66">
        <v>20.7573483741354</v>
      </c>
      <c r="AE110" s="66">
        <v>0.62068562155759599</v>
      </c>
      <c r="AF110" s="66">
        <v>0.70326477695786105</v>
      </c>
      <c r="AG110" s="66">
        <v>0.70620903477716401</v>
      </c>
      <c r="AH110" s="66">
        <v>0.59088709824975805</v>
      </c>
      <c r="AI110" s="67" t="s">
        <v>76</v>
      </c>
      <c r="AJ110" s="67" t="s">
        <v>76</v>
      </c>
      <c r="AK110" s="67" t="s">
        <v>73</v>
      </c>
      <c r="AL110" s="67" t="s">
        <v>73</v>
      </c>
      <c r="AM110" s="67" t="s">
        <v>76</v>
      </c>
      <c r="AN110" s="67" t="s">
        <v>73</v>
      </c>
      <c r="AO110" s="67" t="s">
        <v>76</v>
      </c>
      <c r="AP110" s="67" t="s">
        <v>73</v>
      </c>
      <c r="AR110" s="68" t="s">
        <v>84</v>
      </c>
      <c r="AS110" s="66">
        <v>0.65361168481487997</v>
      </c>
      <c r="AT110" s="66">
        <v>0.62891701080685203</v>
      </c>
      <c r="AU110" s="66">
        <v>19.157711222465299</v>
      </c>
      <c r="AV110" s="66">
        <v>19.6352986175783</v>
      </c>
      <c r="AW110" s="66">
        <v>0.58854763204444205</v>
      </c>
      <c r="AX110" s="66">
        <v>0.60916581420262605</v>
      </c>
      <c r="AY110" s="66">
        <v>0.71557078302967803</v>
      </c>
      <c r="AZ110" s="66">
        <v>0.69834539597761702</v>
      </c>
      <c r="BA110" s="67" t="s">
        <v>76</v>
      </c>
      <c r="BB110" s="67" t="s">
        <v>76</v>
      </c>
      <c r="BC110" s="67" t="s">
        <v>73</v>
      </c>
      <c r="BD110" s="67" t="s">
        <v>73</v>
      </c>
      <c r="BE110" s="67" t="s">
        <v>75</v>
      </c>
      <c r="BF110" s="67" t="s">
        <v>76</v>
      </c>
      <c r="BG110" s="67" t="s">
        <v>76</v>
      </c>
      <c r="BH110" s="67" t="s">
        <v>76</v>
      </c>
      <c r="BI110" s="63">
        <f t="shared" si="810"/>
        <v>1</v>
      </c>
      <c r="BJ110" s="63" t="s">
        <v>84</v>
      </c>
      <c r="BK110" s="66">
        <v>0.61216899059697905</v>
      </c>
      <c r="BL110" s="66">
        <v>0.58873650283311596</v>
      </c>
      <c r="BM110" s="66">
        <v>23.1104136912037</v>
      </c>
      <c r="BN110" s="66">
        <v>22.9050585976862</v>
      </c>
      <c r="BO110" s="66">
        <v>0.62276079629583403</v>
      </c>
      <c r="BP110" s="66">
        <v>0.64129829031963304</v>
      </c>
      <c r="BQ110" s="66">
        <v>0.702161749198008</v>
      </c>
      <c r="BR110" s="66">
        <v>0.683585110815213</v>
      </c>
      <c r="BS110" s="63" t="s">
        <v>76</v>
      </c>
      <c r="BT110" s="63" t="s">
        <v>76</v>
      </c>
      <c r="BU110" s="63" t="s">
        <v>73</v>
      </c>
      <c r="BV110" s="63" t="s">
        <v>73</v>
      </c>
      <c r="BW110" s="63" t="s">
        <v>76</v>
      </c>
      <c r="BX110" s="63" t="s">
        <v>76</v>
      </c>
      <c r="BY110" s="63" t="s">
        <v>76</v>
      </c>
      <c r="BZ110" s="63" t="s">
        <v>76</v>
      </c>
    </row>
    <row r="111" spans="1:78" s="63" customFormat="1" x14ac:dyDescent="0.3">
      <c r="A111" s="62">
        <v>14162200</v>
      </c>
      <c r="B111" s="63">
        <v>23773405</v>
      </c>
      <c r="C111" s="63" t="s">
        <v>10</v>
      </c>
      <c r="D111" s="63" t="s">
        <v>205</v>
      </c>
      <c r="F111" s="79"/>
      <c r="G111" s="64">
        <v>0.6</v>
      </c>
      <c r="H111" s="64" t="str">
        <f t="shared" si="794"/>
        <v>S</v>
      </c>
      <c r="I111" s="64" t="str">
        <f t="shared" si="795"/>
        <v>S</v>
      </c>
      <c r="J111" s="64" t="str">
        <f t="shared" si="796"/>
        <v>S</v>
      </c>
      <c r="K111" s="64" t="str">
        <f t="shared" si="797"/>
        <v>S</v>
      </c>
      <c r="L111" s="65">
        <v>1.7000000000000001E-2</v>
      </c>
      <c r="M111" s="64" t="str">
        <f t="shared" si="798"/>
        <v>VG</v>
      </c>
      <c r="N111" s="64" t="str">
        <f t="shared" si="799"/>
        <v>S</v>
      </c>
      <c r="O111" s="64" t="str">
        <f t="shared" si="800"/>
        <v>NS</v>
      </c>
      <c r="P111" s="64" t="str">
        <f t="shared" si="801"/>
        <v>S</v>
      </c>
      <c r="Q111" s="64">
        <v>0.63</v>
      </c>
      <c r="R111" s="64" t="str">
        <f t="shared" si="802"/>
        <v>S</v>
      </c>
      <c r="S111" s="64" t="str">
        <f t="shared" si="803"/>
        <v>NS</v>
      </c>
      <c r="T111" s="64" t="str">
        <f t="shared" si="804"/>
        <v>S</v>
      </c>
      <c r="U111" s="64" t="str">
        <f t="shared" si="805"/>
        <v>S</v>
      </c>
      <c r="V111" s="64">
        <v>0.64600000000000002</v>
      </c>
      <c r="W111" s="64" t="str">
        <f t="shared" si="806"/>
        <v>S</v>
      </c>
      <c r="X111" s="64" t="str">
        <f t="shared" si="807"/>
        <v>NS</v>
      </c>
      <c r="Y111" s="64" t="str">
        <f t="shared" si="808"/>
        <v>S</v>
      </c>
      <c r="Z111" s="64" t="str">
        <f t="shared" si="809"/>
        <v>S</v>
      </c>
      <c r="AA111" s="66">
        <v>0.61474935919165996</v>
      </c>
      <c r="AB111" s="66">
        <v>0.50541865349041004</v>
      </c>
      <c r="AC111" s="66">
        <v>23.505529061268899</v>
      </c>
      <c r="AD111" s="66">
        <v>20.7573483741354</v>
      </c>
      <c r="AE111" s="66">
        <v>0.62068562155759599</v>
      </c>
      <c r="AF111" s="66">
        <v>0.70326477695786105</v>
      </c>
      <c r="AG111" s="66">
        <v>0.70620903477716401</v>
      </c>
      <c r="AH111" s="66">
        <v>0.59088709824975805</v>
      </c>
      <c r="AI111" s="67" t="s">
        <v>76</v>
      </c>
      <c r="AJ111" s="67" t="s">
        <v>76</v>
      </c>
      <c r="AK111" s="67" t="s">
        <v>73</v>
      </c>
      <c r="AL111" s="67" t="s">
        <v>73</v>
      </c>
      <c r="AM111" s="67" t="s">
        <v>76</v>
      </c>
      <c r="AN111" s="67" t="s">
        <v>73</v>
      </c>
      <c r="AO111" s="67" t="s">
        <v>76</v>
      </c>
      <c r="AP111" s="67" t="s">
        <v>73</v>
      </c>
      <c r="AR111" s="68" t="s">
        <v>84</v>
      </c>
      <c r="AS111" s="66">
        <v>0.65361168481487997</v>
      </c>
      <c r="AT111" s="66">
        <v>0.62891701080685203</v>
      </c>
      <c r="AU111" s="66">
        <v>19.157711222465299</v>
      </c>
      <c r="AV111" s="66">
        <v>19.6352986175783</v>
      </c>
      <c r="AW111" s="66">
        <v>0.58854763204444205</v>
      </c>
      <c r="AX111" s="66">
        <v>0.60916581420262605</v>
      </c>
      <c r="AY111" s="66">
        <v>0.71557078302967803</v>
      </c>
      <c r="AZ111" s="66">
        <v>0.69834539597761702</v>
      </c>
      <c r="BA111" s="67" t="s">
        <v>76</v>
      </c>
      <c r="BB111" s="67" t="s">
        <v>76</v>
      </c>
      <c r="BC111" s="67" t="s">
        <v>73</v>
      </c>
      <c r="BD111" s="67" t="s">
        <v>73</v>
      </c>
      <c r="BE111" s="67" t="s">
        <v>75</v>
      </c>
      <c r="BF111" s="67" t="s">
        <v>76</v>
      </c>
      <c r="BG111" s="67" t="s">
        <v>76</v>
      </c>
      <c r="BH111" s="67" t="s">
        <v>76</v>
      </c>
      <c r="BI111" s="63">
        <f t="shared" si="810"/>
        <v>1</v>
      </c>
      <c r="BJ111" s="63" t="s">
        <v>84</v>
      </c>
      <c r="BK111" s="66">
        <v>0.61216899059697905</v>
      </c>
      <c r="BL111" s="66">
        <v>0.58873650283311596</v>
      </c>
      <c r="BM111" s="66">
        <v>23.1104136912037</v>
      </c>
      <c r="BN111" s="66">
        <v>22.9050585976862</v>
      </c>
      <c r="BO111" s="66">
        <v>0.62276079629583403</v>
      </c>
      <c r="BP111" s="66">
        <v>0.64129829031963304</v>
      </c>
      <c r="BQ111" s="66">
        <v>0.702161749198008</v>
      </c>
      <c r="BR111" s="66">
        <v>0.683585110815213</v>
      </c>
      <c r="BS111" s="63" t="s">
        <v>76</v>
      </c>
      <c r="BT111" s="63" t="s">
        <v>76</v>
      </c>
      <c r="BU111" s="63" t="s">
        <v>73</v>
      </c>
      <c r="BV111" s="63" t="s">
        <v>73</v>
      </c>
      <c r="BW111" s="63" t="s">
        <v>76</v>
      </c>
      <c r="BX111" s="63" t="s">
        <v>76</v>
      </c>
      <c r="BY111" s="63" t="s">
        <v>76</v>
      </c>
      <c r="BZ111" s="63" t="s">
        <v>76</v>
      </c>
    </row>
    <row r="112" spans="1:78" s="63" customFormat="1" x14ac:dyDescent="0.3">
      <c r="A112" s="62">
        <v>14162200</v>
      </c>
      <c r="B112" s="63">
        <v>23773405</v>
      </c>
      <c r="C112" s="63" t="s">
        <v>10</v>
      </c>
      <c r="D112" s="63" t="s">
        <v>206</v>
      </c>
      <c r="F112" s="79"/>
      <c r="G112" s="64">
        <v>0.61</v>
      </c>
      <c r="H112" s="64" t="str">
        <f t="shared" si="794"/>
        <v>S</v>
      </c>
      <c r="I112" s="64" t="str">
        <f t="shared" si="795"/>
        <v>S</v>
      </c>
      <c r="J112" s="64" t="str">
        <f t="shared" si="796"/>
        <v>S</v>
      </c>
      <c r="K112" s="64" t="str">
        <f t="shared" si="797"/>
        <v>S</v>
      </c>
      <c r="L112" s="65">
        <v>-1.2E-2</v>
      </c>
      <c r="M112" s="64" t="str">
        <f t="shared" si="798"/>
        <v>VG</v>
      </c>
      <c r="N112" s="64" t="str">
        <f t="shared" si="799"/>
        <v>S</v>
      </c>
      <c r="O112" s="64" t="str">
        <f t="shared" si="800"/>
        <v>NS</v>
      </c>
      <c r="P112" s="64" t="str">
        <f t="shared" si="801"/>
        <v>S</v>
      </c>
      <c r="Q112" s="64">
        <v>0.63</v>
      </c>
      <c r="R112" s="64" t="str">
        <f t="shared" si="802"/>
        <v>S</v>
      </c>
      <c r="S112" s="64" t="str">
        <f t="shared" si="803"/>
        <v>NS</v>
      </c>
      <c r="T112" s="64" t="str">
        <f t="shared" si="804"/>
        <v>S</v>
      </c>
      <c r="U112" s="64" t="str">
        <f t="shared" si="805"/>
        <v>S</v>
      </c>
      <c r="V112" s="64">
        <v>0.64600000000000002</v>
      </c>
      <c r="W112" s="64" t="str">
        <f t="shared" si="806"/>
        <v>S</v>
      </c>
      <c r="X112" s="64" t="str">
        <f t="shared" si="807"/>
        <v>NS</v>
      </c>
      <c r="Y112" s="64" t="str">
        <f t="shared" si="808"/>
        <v>S</v>
      </c>
      <c r="Z112" s="64" t="str">
        <f t="shared" si="809"/>
        <v>S</v>
      </c>
      <c r="AA112" s="66">
        <v>0.61474935919165996</v>
      </c>
      <c r="AB112" s="66">
        <v>0.50541865349041004</v>
      </c>
      <c r="AC112" s="66">
        <v>23.505529061268899</v>
      </c>
      <c r="AD112" s="66">
        <v>20.7573483741354</v>
      </c>
      <c r="AE112" s="66">
        <v>0.62068562155759599</v>
      </c>
      <c r="AF112" s="66">
        <v>0.70326477695786105</v>
      </c>
      <c r="AG112" s="66">
        <v>0.70620903477716401</v>
      </c>
      <c r="AH112" s="66">
        <v>0.59088709824975805</v>
      </c>
      <c r="AI112" s="67" t="s">
        <v>76</v>
      </c>
      <c r="AJ112" s="67" t="s">
        <v>76</v>
      </c>
      <c r="AK112" s="67" t="s">
        <v>73</v>
      </c>
      <c r="AL112" s="67" t="s">
        <v>73</v>
      </c>
      <c r="AM112" s="67" t="s">
        <v>76</v>
      </c>
      <c r="AN112" s="67" t="s">
        <v>73</v>
      </c>
      <c r="AO112" s="67" t="s">
        <v>76</v>
      </c>
      <c r="AP112" s="67" t="s">
        <v>73</v>
      </c>
      <c r="AR112" s="68" t="s">
        <v>84</v>
      </c>
      <c r="AS112" s="66">
        <v>0.65361168481487997</v>
      </c>
      <c r="AT112" s="66">
        <v>0.62891701080685203</v>
      </c>
      <c r="AU112" s="66">
        <v>19.157711222465299</v>
      </c>
      <c r="AV112" s="66">
        <v>19.6352986175783</v>
      </c>
      <c r="AW112" s="66">
        <v>0.58854763204444205</v>
      </c>
      <c r="AX112" s="66">
        <v>0.60916581420262605</v>
      </c>
      <c r="AY112" s="66">
        <v>0.71557078302967803</v>
      </c>
      <c r="AZ112" s="66">
        <v>0.69834539597761702</v>
      </c>
      <c r="BA112" s="67" t="s">
        <v>76</v>
      </c>
      <c r="BB112" s="67" t="s">
        <v>76</v>
      </c>
      <c r="BC112" s="67" t="s">
        <v>73</v>
      </c>
      <c r="BD112" s="67" t="s">
        <v>73</v>
      </c>
      <c r="BE112" s="67" t="s">
        <v>75</v>
      </c>
      <c r="BF112" s="67" t="s">
        <v>76</v>
      </c>
      <c r="BG112" s="67" t="s">
        <v>76</v>
      </c>
      <c r="BH112" s="67" t="s">
        <v>76</v>
      </c>
      <c r="BI112" s="63">
        <f t="shared" si="810"/>
        <v>1</v>
      </c>
      <c r="BJ112" s="63" t="s">
        <v>84</v>
      </c>
      <c r="BK112" s="66">
        <v>0.61216899059697905</v>
      </c>
      <c r="BL112" s="66">
        <v>0.58873650283311596</v>
      </c>
      <c r="BM112" s="66">
        <v>23.1104136912037</v>
      </c>
      <c r="BN112" s="66">
        <v>22.9050585976862</v>
      </c>
      <c r="BO112" s="66">
        <v>0.62276079629583403</v>
      </c>
      <c r="BP112" s="66">
        <v>0.64129829031963304</v>
      </c>
      <c r="BQ112" s="66">
        <v>0.702161749198008</v>
      </c>
      <c r="BR112" s="66">
        <v>0.683585110815213</v>
      </c>
      <c r="BS112" s="63" t="s">
        <v>76</v>
      </c>
      <c r="BT112" s="63" t="s">
        <v>76</v>
      </c>
      <c r="BU112" s="63" t="s">
        <v>73</v>
      </c>
      <c r="BV112" s="63" t="s">
        <v>73</v>
      </c>
      <c r="BW112" s="63" t="s">
        <v>76</v>
      </c>
      <c r="BX112" s="63" t="s">
        <v>76</v>
      </c>
      <c r="BY112" s="63" t="s">
        <v>76</v>
      </c>
      <c r="BZ112" s="63" t="s">
        <v>76</v>
      </c>
    </row>
    <row r="113" spans="1:78" s="63" customFormat="1" x14ac:dyDescent="0.3">
      <c r="A113" s="62">
        <v>14162200</v>
      </c>
      <c r="B113" s="63">
        <v>23773405</v>
      </c>
      <c r="C113" s="63" t="s">
        <v>10</v>
      </c>
      <c r="D113" s="63" t="s">
        <v>212</v>
      </c>
      <c r="F113" s="79"/>
      <c r="G113" s="64">
        <v>0.6</v>
      </c>
      <c r="H113" s="64" t="str">
        <f t="shared" si="794"/>
        <v>S</v>
      </c>
      <c r="I113" s="64" t="str">
        <f t="shared" si="795"/>
        <v>S</v>
      </c>
      <c r="J113" s="64" t="str">
        <f t="shared" si="796"/>
        <v>S</v>
      </c>
      <c r="K113" s="64" t="str">
        <f t="shared" si="797"/>
        <v>S</v>
      </c>
      <c r="L113" s="65">
        <v>-4.4999999999999998E-2</v>
      </c>
      <c r="M113" s="64" t="str">
        <f t="shared" si="798"/>
        <v>VG</v>
      </c>
      <c r="N113" s="64" t="str">
        <f t="shared" si="799"/>
        <v>S</v>
      </c>
      <c r="O113" s="64" t="str">
        <f t="shared" si="800"/>
        <v>NS</v>
      </c>
      <c r="P113" s="64" t="str">
        <f t="shared" si="801"/>
        <v>S</v>
      </c>
      <c r="Q113" s="64">
        <v>0.63</v>
      </c>
      <c r="R113" s="64" t="str">
        <f t="shared" si="802"/>
        <v>S</v>
      </c>
      <c r="S113" s="64" t="str">
        <f t="shared" si="803"/>
        <v>NS</v>
      </c>
      <c r="T113" s="64" t="str">
        <f t="shared" si="804"/>
        <v>S</v>
      </c>
      <c r="U113" s="64" t="str">
        <f t="shared" si="805"/>
        <v>S</v>
      </c>
      <c r="V113" s="64">
        <v>0.65700000000000003</v>
      </c>
      <c r="W113" s="64" t="str">
        <f t="shared" si="806"/>
        <v>S</v>
      </c>
      <c r="X113" s="64" t="str">
        <f t="shared" si="807"/>
        <v>NS</v>
      </c>
      <c r="Y113" s="64" t="str">
        <f t="shared" si="808"/>
        <v>S</v>
      </c>
      <c r="Z113" s="64" t="str">
        <f t="shared" si="809"/>
        <v>S</v>
      </c>
      <c r="AA113" s="66">
        <v>0.61474935919165996</v>
      </c>
      <c r="AB113" s="66">
        <v>0.50541865349041004</v>
      </c>
      <c r="AC113" s="66">
        <v>23.505529061268899</v>
      </c>
      <c r="AD113" s="66">
        <v>20.7573483741354</v>
      </c>
      <c r="AE113" s="66">
        <v>0.62068562155759599</v>
      </c>
      <c r="AF113" s="66">
        <v>0.70326477695786105</v>
      </c>
      <c r="AG113" s="66">
        <v>0.70620903477716401</v>
      </c>
      <c r="AH113" s="66">
        <v>0.59088709824975805</v>
      </c>
      <c r="AI113" s="67" t="s">
        <v>76</v>
      </c>
      <c r="AJ113" s="67" t="s">
        <v>76</v>
      </c>
      <c r="AK113" s="67" t="s">
        <v>73</v>
      </c>
      <c r="AL113" s="67" t="s">
        <v>73</v>
      </c>
      <c r="AM113" s="67" t="s">
        <v>76</v>
      </c>
      <c r="AN113" s="67" t="s">
        <v>73</v>
      </c>
      <c r="AO113" s="67" t="s">
        <v>76</v>
      </c>
      <c r="AP113" s="67" t="s">
        <v>73</v>
      </c>
      <c r="AR113" s="68" t="s">
        <v>84</v>
      </c>
      <c r="AS113" s="66">
        <v>0.65361168481487997</v>
      </c>
      <c r="AT113" s="66">
        <v>0.62891701080685203</v>
      </c>
      <c r="AU113" s="66">
        <v>19.157711222465299</v>
      </c>
      <c r="AV113" s="66">
        <v>19.6352986175783</v>
      </c>
      <c r="AW113" s="66">
        <v>0.58854763204444205</v>
      </c>
      <c r="AX113" s="66">
        <v>0.60916581420262605</v>
      </c>
      <c r="AY113" s="66">
        <v>0.71557078302967803</v>
      </c>
      <c r="AZ113" s="66">
        <v>0.69834539597761702</v>
      </c>
      <c r="BA113" s="67" t="s">
        <v>76</v>
      </c>
      <c r="BB113" s="67" t="s">
        <v>76</v>
      </c>
      <c r="BC113" s="67" t="s">
        <v>73</v>
      </c>
      <c r="BD113" s="67" t="s">
        <v>73</v>
      </c>
      <c r="BE113" s="67" t="s">
        <v>75</v>
      </c>
      <c r="BF113" s="67" t="s">
        <v>76</v>
      </c>
      <c r="BG113" s="67" t="s">
        <v>76</v>
      </c>
      <c r="BH113" s="67" t="s">
        <v>76</v>
      </c>
      <c r="BI113" s="63">
        <f t="shared" si="810"/>
        <v>1</v>
      </c>
      <c r="BJ113" s="63" t="s">
        <v>84</v>
      </c>
      <c r="BK113" s="66">
        <v>0.61216899059697905</v>
      </c>
      <c r="BL113" s="66">
        <v>0.58873650283311596</v>
      </c>
      <c r="BM113" s="66">
        <v>23.1104136912037</v>
      </c>
      <c r="BN113" s="66">
        <v>22.9050585976862</v>
      </c>
      <c r="BO113" s="66">
        <v>0.62276079629583403</v>
      </c>
      <c r="BP113" s="66">
        <v>0.64129829031963304</v>
      </c>
      <c r="BQ113" s="66">
        <v>0.702161749198008</v>
      </c>
      <c r="BR113" s="66">
        <v>0.683585110815213</v>
      </c>
      <c r="BS113" s="63" t="s">
        <v>76</v>
      </c>
      <c r="BT113" s="63" t="s">
        <v>76</v>
      </c>
      <c r="BU113" s="63" t="s">
        <v>73</v>
      </c>
      <c r="BV113" s="63" t="s">
        <v>73</v>
      </c>
      <c r="BW113" s="63" t="s">
        <v>76</v>
      </c>
      <c r="BX113" s="63" t="s">
        <v>76</v>
      </c>
      <c r="BY113" s="63" t="s">
        <v>76</v>
      </c>
      <c r="BZ113" s="63" t="s">
        <v>76</v>
      </c>
    </row>
    <row r="114" spans="1:78" s="63" customFormat="1" x14ac:dyDescent="0.3">
      <c r="A114" s="62">
        <v>14162200</v>
      </c>
      <c r="B114" s="63">
        <v>23773405</v>
      </c>
      <c r="C114" s="63" t="s">
        <v>10</v>
      </c>
      <c r="D114" s="63" t="s">
        <v>228</v>
      </c>
      <c r="E114" s="63" t="s">
        <v>237</v>
      </c>
      <c r="F114" s="79"/>
      <c r="G114" s="64">
        <v>0.6</v>
      </c>
      <c r="H114" s="64" t="str">
        <f t="shared" si="794"/>
        <v>S</v>
      </c>
      <c r="I114" s="64" t="str">
        <f t="shared" ref="I114" si="811">AJ114</f>
        <v>S</v>
      </c>
      <c r="J114" s="64" t="str">
        <f t="shared" ref="J114" si="812">BB114</f>
        <v>S</v>
      </c>
      <c r="K114" s="64" t="str">
        <f t="shared" ref="K114" si="813">BT114</f>
        <v>S</v>
      </c>
      <c r="L114" s="65">
        <v>-4.2999999999999997E-2</v>
      </c>
      <c r="M114" s="64" t="str">
        <f t="shared" si="798"/>
        <v>VG</v>
      </c>
      <c r="N114" s="64" t="str">
        <f t="shared" ref="N114" si="814">AO114</f>
        <v>S</v>
      </c>
      <c r="O114" s="64" t="str">
        <f t="shared" ref="O114" si="815">BD114</f>
        <v>NS</v>
      </c>
      <c r="P114" s="64" t="str">
        <f t="shared" ref="P114" si="816">BY114</f>
        <v>S</v>
      </c>
      <c r="Q114" s="64">
        <v>0.60099999999999998</v>
      </c>
      <c r="R114" s="64" t="str">
        <f t="shared" si="802"/>
        <v>S</v>
      </c>
      <c r="S114" s="64" t="str">
        <f t="shared" ref="S114" si="817">AN114</f>
        <v>NS</v>
      </c>
      <c r="T114" s="64" t="str">
        <f t="shared" ref="T114" si="818">BF114</f>
        <v>S</v>
      </c>
      <c r="U114" s="64" t="str">
        <f t="shared" ref="U114" si="819">BX114</f>
        <v>S</v>
      </c>
      <c r="V114" s="64">
        <v>0.65700000000000003</v>
      </c>
      <c r="W114" s="64" t="str">
        <f t="shared" si="806"/>
        <v>S</v>
      </c>
      <c r="X114" s="64" t="str">
        <f t="shared" ref="X114" si="820">AP114</f>
        <v>NS</v>
      </c>
      <c r="Y114" s="64" t="str">
        <f t="shared" ref="Y114" si="821">BH114</f>
        <v>S</v>
      </c>
      <c r="Z114" s="64" t="str">
        <f t="shared" ref="Z114" si="822">BZ114</f>
        <v>S</v>
      </c>
      <c r="AA114" s="66">
        <v>0.61474935919165996</v>
      </c>
      <c r="AB114" s="66">
        <v>0.50541865349041004</v>
      </c>
      <c r="AC114" s="66">
        <v>23.505529061268899</v>
      </c>
      <c r="AD114" s="66">
        <v>20.7573483741354</v>
      </c>
      <c r="AE114" s="66">
        <v>0.62068562155759599</v>
      </c>
      <c r="AF114" s="66">
        <v>0.70326477695786105</v>
      </c>
      <c r="AG114" s="66">
        <v>0.70620903477716401</v>
      </c>
      <c r="AH114" s="66">
        <v>0.59088709824975805</v>
      </c>
      <c r="AI114" s="67" t="s">
        <v>76</v>
      </c>
      <c r="AJ114" s="67" t="s">
        <v>76</v>
      </c>
      <c r="AK114" s="67" t="s">
        <v>73</v>
      </c>
      <c r="AL114" s="67" t="s">
        <v>73</v>
      </c>
      <c r="AM114" s="67" t="s">
        <v>76</v>
      </c>
      <c r="AN114" s="67" t="s">
        <v>73</v>
      </c>
      <c r="AO114" s="67" t="s">
        <v>76</v>
      </c>
      <c r="AP114" s="67" t="s">
        <v>73</v>
      </c>
      <c r="AR114" s="68" t="s">
        <v>84</v>
      </c>
      <c r="AS114" s="66">
        <v>0.65361168481487997</v>
      </c>
      <c r="AT114" s="66">
        <v>0.62891701080685203</v>
      </c>
      <c r="AU114" s="66">
        <v>19.157711222465299</v>
      </c>
      <c r="AV114" s="66">
        <v>19.6352986175783</v>
      </c>
      <c r="AW114" s="66">
        <v>0.58854763204444205</v>
      </c>
      <c r="AX114" s="66">
        <v>0.60916581420262605</v>
      </c>
      <c r="AY114" s="66">
        <v>0.71557078302967803</v>
      </c>
      <c r="AZ114" s="66">
        <v>0.69834539597761702</v>
      </c>
      <c r="BA114" s="67" t="s">
        <v>76</v>
      </c>
      <c r="BB114" s="67" t="s">
        <v>76</v>
      </c>
      <c r="BC114" s="67" t="s">
        <v>73</v>
      </c>
      <c r="BD114" s="67" t="s">
        <v>73</v>
      </c>
      <c r="BE114" s="67" t="s">
        <v>75</v>
      </c>
      <c r="BF114" s="67" t="s">
        <v>76</v>
      </c>
      <c r="BG114" s="67" t="s">
        <v>76</v>
      </c>
      <c r="BH114" s="67" t="s">
        <v>76</v>
      </c>
      <c r="BI114" s="63">
        <f t="shared" ref="BI114" si="823">IF(BJ114=AR114,1,0)</f>
        <v>1</v>
      </c>
      <c r="BJ114" s="63" t="s">
        <v>84</v>
      </c>
      <c r="BK114" s="66">
        <v>0.61216899059697905</v>
      </c>
      <c r="BL114" s="66">
        <v>0.58873650283311596</v>
      </c>
      <c r="BM114" s="66">
        <v>23.1104136912037</v>
      </c>
      <c r="BN114" s="66">
        <v>22.9050585976862</v>
      </c>
      <c r="BO114" s="66">
        <v>0.62276079629583403</v>
      </c>
      <c r="BP114" s="66">
        <v>0.64129829031963304</v>
      </c>
      <c r="BQ114" s="66">
        <v>0.702161749198008</v>
      </c>
      <c r="BR114" s="66">
        <v>0.683585110815213</v>
      </c>
      <c r="BS114" s="63" t="s">
        <v>76</v>
      </c>
      <c r="BT114" s="63" t="s">
        <v>76</v>
      </c>
      <c r="BU114" s="63" t="s">
        <v>73</v>
      </c>
      <c r="BV114" s="63" t="s">
        <v>73</v>
      </c>
      <c r="BW114" s="63" t="s">
        <v>76</v>
      </c>
      <c r="BX114" s="63" t="s">
        <v>76</v>
      </c>
      <c r="BY114" s="63" t="s">
        <v>76</v>
      </c>
      <c r="BZ114" s="63" t="s">
        <v>76</v>
      </c>
    </row>
    <row r="115" spans="1:78" s="63" customFormat="1" x14ac:dyDescent="0.3">
      <c r="A115" s="62">
        <v>14162200</v>
      </c>
      <c r="B115" s="63">
        <v>23773405</v>
      </c>
      <c r="C115" s="63" t="s">
        <v>10</v>
      </c>
      <c r="D115" s="63" t="s">
        <v>254</v>
      </c>
      <c r="E115" s="63" t="s">
        <v>236</v>
      </c>
      <c r="F115" s="79"/>
      <c r="G115" s="64">
        <v>0.59</v>
      </c>
      <c r="H115" s="64" t="str">
        <f t="shared" si="794"/>
        <v>S</v>
      </c>
      <c r="I115" s="64" t="str">
        <f t="shared" ref="I115" si="824">AJ115</f>
        <v>S</v>
      </c>
      <c r="J115" s="64" t="str">
        <f t="shared" ref="J115" si="825">BB115</f>
        <v>S</v>
      </c>
      <c r="K115" s="64" t="str">
        <f t="shared" ref="K115" si="826">BT115</f>
        <v>S</v>
      </c>
      <c r="L115" s="65">
        <v>-7.0000000000000007E-2</v>
      </c>
      <c r="M115" s="64" t="str">
        <f t="shared" si="798"/>
        <v>G</v>
      </c>
      <c r="N115" s="64" t="str">
        <f t="shared" ref="N115" si="827">AO115</f>
        <v>S</v>
      </c>
      <c r="O115" s="64" t="str">
        <f t="shared" ref="O115" si="828">BD115</f>
        <v>NS</v>
      </c>
      <c r="P115" s="64" t="str">
        <f t="shared" ref="P115" si="829">BY115</f>
        <v>S</v>
      </c>
      <c r="Q115" s="64">
        <v>0.64</v>
      </c>
      <c r="R115" s="64" t="str">
        <f t="shared" si="802"/>
        <v>S</v>
      </c>
      <c r="S115" s="64" t="str">
        <f t="shared" ref="S115" si="830">AN115</f>
        <v>NS</v>
      </c>
      <c r="T115" s="64" t="str">
        <f t="shared" ref="T115" si="831">BF115</f>
        <v>S</v>
      </c>
      <c r="U115" s="64" t="str">
        <f t="shared" ref="U115" si="832">BX115</f>
        <v>S</v>
      </c>
      <c r="V115" s="64">
        <v>0.65700000000000003</v>
      </c>
      <c r="W115" s="64" t="str">
        <f t="shared" si="806"/>
        <v>S</v>
      </c>
      <c r="X115" s="64" t="str">
        <f t="shared" ref="X115" si="833">AP115</f>
        <v>NS</v>
      </c>
      <c r="Y115" s="64" t="str">
        <f t="shared" ref="Y115" si="834">BH115</f>
        <v>S</v>
      </c>
      <c r="Z115" s="64" t="str">
        <f t="shared" ref="Z115" si="835">BZ115</f>
        <v>S</v>
      </c>
      <c r="AA115" s="66">
        <v>0.61474935919165996</v>
      </c>
      <c r="AB115" s="66">
        <v>0.50541865349041004</v>
      </c>
      <c r="AC115" s="66">
        <v>23.505529061268899</v>
      </c>
      <c r="AD115" s="66">
        <v>20.7573483741354</v>
      </c>
      <c r="AE115" s="66">
        <v>0.62068562155759599</v>
      </c>
      <c r="AF115" s="66">
        <v>0.70326477695786105</v>
      </c>
      <c r="AG115" s="66">
        <v>0.70620903477716401</v>
      </c>
      <c r="AH115" s="66">
        <v>0.59088709824975805</v>
      </c>
      <c r="AI115" s="67" t="s">
        <v>76</v>
      </c>
      <c r="AJ115" s="67" t="s">
        <v>76</v>
      </c>
      <c r="AK115" s="67" t="s">
        <v>73</v>
      </c>
      <c r="AL115" s="67" t="s">
        <v>73</v>
      </c>
      <c r="AM115" s="67" t="s">
        <v>76</v>
      </c>
      <c r="AN115" s="67" t="s">
        <v>73</v>
      </c>
      <c r="AO115" s="67" t="s">
        <v>76</v>
      </c>
      <c r="AP115" s="67" t="s">
        <v>73</v>
      </c>
      <c r="AR115" s="68" t="s">
        <v>84</v>
      </c>
      <c r="AS115" s="66">
        <v>0.65361168481487997</v>
      </c>
      <c r="AT115" s="66">
        <v>0.62891701080685203</v>
      </c>
      <c r="AU115" s="66">
        <v>19.157711222465299</v>
      </c>
      <c r="AV115" s="66">
        <v>19.6352986175783</v>
      </c>
      <c r="AW115" s="66">
        <v>0.58854763204444205</v>
      </c>
      <c r="AX115" s="66">
        <v>0.60916581420262605</v>
      </c>
      <c r="AY115" s="66">
        <v>0.71557078302967803</v>
      </c>
      <c r="AZ115" s="66">
        <v>0.69834539597761702</v>
      </c>
      <c r="BA115" s="67" t="s">
        <v>76</v>
      </c>
      <c r="BB115" s="67" t="s">
        <v>76</v>
      </c>
      <c r="BC115" s="67" t="s">
        <v>73</v>
      </c>
      <c r="BD115" s="67" t="s">
        <v>73</v>
      </c>
      <c r="BE115" s="67" t="s">
        <v>75</v>
      </c>
      <c r="BF115" s="67" t="s">
        <v>76</v>
      </c>
      <c r="BG115" s="67" t="s">
        <v>76</v>
      </c>
      <c r="BH115" s="67" t="s">
        <v>76</v>
      </c>
      <c r="BI115" s="63">
        <f t="shared" ref="BI115" si="836">IF(BJ115=AR115,1,0)</f>
        <v>1</v>
      </c>
      <c r="BJ115" s="63" t="s">
        <v>84</v>
      </c>
      <c r="BK115" s="66">
        <v>0.61216899059697905</v>
      </c>
      <c r="BL115" s="66">
        <v>0.58873650283311596</v>
      </c>
      <c r="BM115" s="66">
        <v>23.1104136912037</v>
      </c>
      <c r="BN115" s="66">
        <v>22.9050585976862</v>
      </c>
      <c r="BO115" s="66">
        <v>0.62276079629583403</v>
      </c>
      <c r="BP115" s="66">
        <v>0.64129829031963304</v>
      </c>
      <c r="BQ115" s="66">
        <v>0.702161749198008</v>
      </c>
      <c r="BR115" s="66">
        <v>0.683585110815213</v>
      </c>
      <c r="BS115" s="63" t="s">
        <v>76</v>
      </c>
      <c r="BT115" s="63" t="s">
        <v>76</v>
      </c>
      <c r="BU115" s="63" t="s">
        <v>73</v>
      </c>
      <c r="BV115" s="63" t="s">
        <v>73</v>
      </c>
      <c r="BW115" s="63" t="s">
        <v>76</v>
      </c>
      <c r="BX115" s="63" t="s">
        <v>76</v>
      </c>
      <c r="BY115" s="63" t="s">
        <v>76</v>
      </c>
      <c r="BZ115" s="63" t="s">
        <v>76</v>
      </c>
    </row>
    <row r="116" spans="1:78" s="63" customFormat="1" x14ac:dyDescent="0.3">
      <c r="A116" s="62">
        <v>14162200</v>
      </c>
      <c r="B116" s="63">
        <v>23773405</v>
      </c>
      <c r="C116" s="63" t="s">
        <v>10</v>
      </c>
      <c r="D116" s="63" t="s">
        <v>260</v>
      </c>
      <c r="F116" s="79"/>
      <c r="G116" s="64">
        <v>0.59</v>
      </c>
      <c r="H116" s="64" t="str">
        <f t="shared" ref="H116" si="837">IF(G116&gt;0.8,"VG",IF(G116&gt;0.7,"G",IF(G116&gt;0.45,"S","NS")))</f>
        <v>S</v>
      </c>
      <c r="I116" s="64" t="str">
        <f t="shared" ref="I116" si="838">AJ116</f>
        <v>S</v>
      </c>
      <c r="J116" s="64" t="str">
        <f t="shared" ref="J116" si="839">BB116</f>
        <v>S</v>
      </c>
      <c r="K116" s="64" t="str">
        <f t="shared" ref="K116" si="840">BT116</f>
        <v>S</v>
      </c>
      <c r="L116" s="65">
        <v>-7.0999999999999994E-2</v>
      </c>
      <c r="M116" s="64" t="str">
        <f t="shared" ref="M116" si="841">IF(ABS(L116)&lt;5%,"VG",IF(ABS(L116)&lt;10%,"G",IF(ABS(L116)&lt;15%,"S","NS")))</f>
        <v>G</v>
      </c>
      <c r="N116" s="64" t="str">
        <f t="shared" ref="N116" si="842">AO116</f>
        <v>S</v>
      </c>
      <c r="O116" s="64" t="str">
        <f t="shared" ref="O116" si="843">BD116</f>
        <v>NS</v>
      </c>
      <c r="P116" s="64" t="str">
        <f t="shared" ref="P116" si="844">BY116</f>
        <v>S</v>
      </c>
      <c r="Q116" s="64">
        <v>0.64</v>
      </c>
      <c r="R116" s="64" t="str">
        <f t="shared" ref="R116" si="845">IF(Q116&lt;=0.5,"VG",IF(Q116&lt;=0.6,"G",IF(Q116&lt;=0.7,"S","NS")))</f>
        <v>S</v>
      </c>
      <c r="S116" s="64" t="str">
        <f t="shared" ref="S116" si="846">AN116</f>
        <v>NS</v>
      </c>
      <c r="T116" s="64" t="str">
        <f t="shared" ref="T116" si="847">BF116</f>
        <v>S</v>
      </c>
      <c r="U116" s="64" t="str">
        <f t="shared" ref="U116" si="848">BX116</f>
        <v>S</v>
      </c>
      <c r="V116" s="64">
        <v>0.65700000000000003</v>
      </c>
      <c r="W116" s="64" t="str">
        <f t="shared" ref="W116" si="849">IF(V116&gt;0.85,"VG",IF(V116&gt;0.75,"G",IF(V116&gt;0.6,"S","NS")))</f>
        <v>S</v>
      </c>
      <c r="X116" s="64" t="str">
        <f t="shared" ref="X116" si="850">AP116</f>
        <v>NS</v>
      </c>
      <c r="Y116" s="64" t="str">
        <f t="shared" ref="Y116" si="851">BH116</f>
        <v>S</v>
      </c>
      <c r="Z116" s="64" t="str">
        <f t="shared" ref="Z116" si="852">BZ116</f>
        <v>S</v>
      </c>
      <c r="AA116" s="66">
        <v>0.61474935919165996</v>
      </c>
      <c r="AB116" s="66">
        <v>0.50541865349041004</v>
      </c>
      <c r="AC116" s="66">
        <v>23.505529061268899</v>
      </c>
      <c r="AD116" s="66">
        <v>20.7573483741354</v>
      </c>
      <c r="AE116" s="66">
        <v>0.62068562155759599</v>
      </c>
      <c r="AF116" s="66">
        <v>0.70326477695786105</v>
      </c>
      <c r="AG116" s="66">
        <v>0.70620903477716401</v>
      </c>
      <c r="AH116" s="66">
        <v>0.59088709824975805</v>
      </c>
      <c r="AI116" s="67" t="s">
        <v>76</v>
      </c>
      <c r="AJ116" s="67" t="s">
        <v>76</v>
      </c>
      <c r="AK116" s="67" t="s">
        <v>73</v>
      </c>
      <c r="AL116" s="67" t="s">
        <v>73</v>
      </c>
      <c r="AM116" s="67" t="s">
        <v>76</v>
      </c>
      <c r="AN116" s="67" t="s">
        <v>73</v>
      </c>
      <c r="AO116" s="67" t="s">
        <v>76</v>
      </c>
      <c r="AP116" s="67" t="s">
        <v>73</v>
      </c>
      <c r="AR116" s="68" t="s">
        <v>84</v>
      </c>
      <c r="AS116" s="66">
        <v>0.65361168481487997</v>
      </c>
      <c r="AT116" s="66">
        <v>0.62891701080685203</v>
      </c>
      <c r="AU116" s="66">
        <v>19.157711222465299</v>
      </c>
      <c r="AV116" s="66">
        <v>19.6352986175783</v>
      </c>
      <c r="AW116" s="66">
        <v>0.58854763204444205</v>
      </c>
      <c r="AX116" s="66">
        <v>0.60916581420262605</v>
      </c>
      <c r="AY116" s="66">
        <v>0.71557078302967803</v>
      </c>
      <c r="AZ116" s="66">
        <v>0.69834539597761702</v>
      </c>
      <c r="BA116" s="67" t="s">
        <v>76</v>
      </c>
      <c r="BB116" s="67" t="s">
        <v>76</v>
      </c>
      <c r="BC116" s="67" t="s">
        <v>73</v>
      </c>
      <c r="BD116" s="67" t="s">
        <v>73</v>
      </c>
      <c r="BE116" s="67" t="s">
        <v>75</v>
      </c>
      <c r="BF116" s="67" t="s">
        <v>76</v>
      </c>
      <c r="BG116" s="67" t="s">
        <v>76</v>
      </c>
      <c r="BH116" s="67" t="s">
        <v>76</v>
      </c>
      <c r="BI116" s="63">
        <f t="shared" ref="BI116" si="853">IF(BJ116=AR116,1,0)</f>
        <v>1</v>
      </c>
      <c r="BJ116" s="63" t="s">
        <v>84</v>
      </c>
      <c r="BK116" s="66">
        <v>0.61216899059697905</v>
      </c>
      <c r="BL116" s="66">
        <v>0.58873650283311596</v>
      </c>
      <c r="BM116" s="66">
        <v>23.1104136912037</v>
      </c>
      <c r="BN116" s="66">
        <v>22.9050585976862</v>
      </c>
      <c r="BO116" s="66">
        <v>0.62276079629583403</v>
      </c>
      <c r="BP116" s="66">
        <v>0.64129829031963304</v>
      </c>
      <c r="BQ116" s="66">
        <v>0.702161749198008</v>
      </c>
      <c r="BR116" s="66">
        <v>0.683585110815213</v>
      </c>
      <c r="BS116" s="63" t="s">
        <v>76</v>
      </c>
      <c r="BT116" s="63" t="s">
        <v>76</v>
      </c>
      <c r="BU116" s="63" t="s">
        <v>73</v>
      </c>
      <c r="BV116" s="63" t="s">
        <v>73</v>
      </c>
      <c r="BW116" s="63" t="s">
        <v>76</v>
      </c>
      <c r="BX116" s="63" t="s">
        <v>76</v>
      </c>
      <c r="BY116" s="63" t="s">
        <v>76</v>
      </c>
      <c r="BZ116" s="63" t="s">
        <v>76</v>
      </c>
    </row>
    <row r="117" spans="1:78" s="30" customFormat="1" x14ac:dyDescent="0.3">
      <c r="A117" s="114">
        <v>14162200</v>
      </c>
      <c r="B117" s="30">
        <v>23773405</v>
      </c>
      <c r="C117" s="30" t="s">
        <v>10</v>
      </c>
      <c r="D117" s="30" t="s">
        <v>301</v>
      </c>
      <c r="F117" s="116"/>
      <c r="G117" s="24">
        <v>0.33</v>
      </c>
      <c r="H117" s="24" t="str">
        <f t="shared" ref="H117" si="854">IF(G117&gt;0.8,"VG",IF(G117&gt;0.7,"G",IF(G117&gt;0.45,"S","NS")))</f>
        <v>NS</v>
      </c>
      <c r="I117" s="24" t="str">
        <f t="shared" ref="I117" si="855">AJ117</f>
        <v>S</v>
      </c>
      <c r="J117" s="24" t="str">
        <f t="shared" ref="J117" si="856">BB117</f>
        <v>S</v>
      </c>
      <c r="K117" s="24" t="str">
        <f t="shared" ref="K117" si="857">BT117</f>
        <v>S</v>
      </c>
      <c r="L117" s="25">
        <v>-0.1948</v>
      </c>
      <c r="M117" s="24" t="str">
        <f t="shared" ref="M117" si="858">IF(ABS(L117)&lt;5%,"VG",IF(ABS(L117)&lt;10%,"G",IF(ABS(L117)&lt;15%,"S","NS")))</f>
        <v>NS</v>
      </c>
      <c r="N117" s="24" t="str">
        <f t="shared" ref="N117" si="859">AO117</f>
        <v>S</v>
      </c>
      <c r="O117" s="24" t="str">
        <f t="shared" ref="O117" si="860">BD117</f>
        <v>NS</v>
      </c>
      <c r="P117" s="24" t="str">
        <f t="shared" ref="P117" si="861">BY117</f>
        <v>S</v>
      </c>
      <c r="Q117" s="24">
        <v>0.78</v>
      </c>
      <c r="R117" s="24" t="str">
        <f t="shared" ref="R117" si="862">IF(Q117&lt;=0.5,"VG",IF(Q117&lt;=0.6,"G",IF(Q117&lt;=0.7,"S","NS")))</f>
        <v>NS</v>
      </c>
      <c r="S117" s="24" t="str">
        <f t="shared" ref="S117" si="863">AN117</f>
        <v>NS</v>
      </c>
      <c r="T117" s="24" t="str">
        <f t="shared" ref="T117" si="864">BF117</f>
        <v>S</v>
      </c>
      <c r="U117" s="24" t="str">
        <f t="shared" ref="U117" si="865">BX117</f>
        <v>S</v>
      </c>
      <c r="V117" s="24">
        <v>0.60899999999999999</v>
      </c>
      <c r="W117" s="24" t="str">
        <f t="shared" ref="W117" si="866">IF(V117&gt;0.85,"VG",IF(V117&gt;0.75,"G",IF(V117&gt;0.6,"S","NS")))</f>
        <v>S</v>
      </c>
      <c r="X117" s="24" t="str">
        <f t="shared" ref="X117" si="867">AP117</f>
        <v>NS</v>
      </c>
      <c r="Y117" s="24" t="str">
        <f t="shared" ref="Y117" si="868">BH117</f>
        <v>S</v>
      </c>
      <c r="Z117" s="24" t="str">
        <f t="shared" ref="Z117" si="869">BZ117</f>
        <v>S</v>
      </c>
      <c r="AA117" s="33">
        <v>0.61474935919165996</v>
      </c>
      <c r="AB117" s="33">
        <v>0.50541865349041004</v>
      </c>
      <c r="AC117" s="33">
        <v>23.505529061268899</v>
      </c>
      <c r="AD117" s="33">
        <v>20.7573483741354</v>
      </c>
      <c r="AE117" s="33">
        <v>0.62068562155759599</v>
      </c>
      <c r="AF117" s="33">
        <v>0.70326477695786105</v>
      </c>
      <c r="AG117" s="33">
        <v>0.70620903477716401</v>
      </c>
      <c r="AH117" s="33">
        <v>0.59088709824975805</v>
      </c>
      <c r="AI117" s="36" t="s">
        <v>76</v>
      </c>
      <c r="AJ117" s="36" t="s">
        <v>76</v>
      </c>
      <c r="AK117" s="36" t="s">
        <v>73</v>
      </c>
      <c r="AL117" s="36" t="s">
        <v>73</v>
      </c>
      <c r="AM117" s="36" t="s">
        <v>76</v>
      </c>
      <c r="AN117" s="36" t="s">
        <v>73</v>
      </c>
      <c r="AO117" s="36" t="s">
        <v>76</v>
      </c>
      <c r="AP117" s="36" t="s">
        <v>73</v>
      </c>
      <c r="AR117" s="117" t="s">
        <v>84</v>
      </c>
      <c r="AS117" s="33">
        <v>0.65361168481487997</v>
      </c>
      <c r="AT117" s="33">
        <v>0.62891701080685203</v>
      </c>
      <c r="AU117" s="33">
        <v>19.157711222465299</v>
      </c>
      <c r="AV117" s="33">
        <v>19.6352986175783</v>
      </c>
      <c r="AW117" s="33">
        <v>0.58854763204444205</v>
      </c>
      <c r="AX117" s="33">
        <v>0.60916581420262605</v>
      </c>
      <c r="AY117" s="33">
        <v>0.71557078302967803</v>
      </c>
      <c r="AZ117" s="33">
        <v>0.69834539597761702</v>
      </c>
      <c r="BA117" s="36" t="s">
        <v>76</v>
      </c>
      <c r="BB117" s="36" t="s">
        <v>76</v>
      </c>
      <c r="BC117" s="36" t="s">
        <v>73</v>
      </c>
      <c r="BD117" s="36" t="s">
        <v>73</v>
      </c>
      <c r="BE117" s="36" t="s">
        <v>75</v>
      </c>
      <c r="BF117" s="36" t="s">
        <v>76</v>
      </c>
      <c r="BG117" s="36" t="s">
        <v>76</v>
      </c>
      <c r="BH117" s="36" t="s">
        <v>76</v>
      </c>
      <c r="BI117" s="30">
        <f t="shared" ref="BI117" si="870">IF(BJ117=AR117,1,0)</f>
        <v>1</v>
      </c>
      <c r="BJ117" s="30" t="s">
        <v>84</v>
      </c>
      <c r="BK117" s="33">
        <v>0.61216899059697905</v>
      </c>
      <c r="BL117" s="33">
        <v>0.58873650283311596</v>
      </c>
      <c r="BM117" s="33">
        <v>23.1104136912037</v>
      </c>
      <c r="BN117" s="33">
        <v>22.9050585976862</v>
      </c>
      <c r="BO117" s="33">
        <v>0.62276079629583403</v>
      </c>
      <c r="BP117" s="33">
        <v>0.64129829031963304</v>
      </c>
      <c r="BQ117" s="33">
        <v>0.702161749198008</v>
      </c>
      <c r="BR117" s="33">
        <v>0.683585110815213</v>
      </c>
      <c r="BS117" s="30" t="s">
        <v>76</v>
      </c>
      <c r="BT117" s="30" t="s">
        <v>76</v>
      </c>
      <c r="BU117" s="30" t="s">
        <v>73</v>
      </c>
      <c r="BV117" s="30" t="s">
        <v>73</v>
      </c>
      <c r="BW117" s="30" t="s">
        <v>76</v>
      </c>
      <c r="BX117" s="30" t="s">
        <v>76</v>
      </c>
      <c r="BY117" s="30" t="s">
        <v>76</v>
      </c>
      <c r="BZ117" s="30" t="s">
        <v>76</v>
      </c>
    </row>
    <row r="118" spans="1:78" s="30" customFormat="1" x14ac:dyDescent="0.3">
      <c r="A118" s="114">
        <v>14162200</v>
      </c>
      <c r="B118" s="30">
        <v>23773405</v>
      </c>
      <c r="C118" s="30" t="s">
        <v>10</v>
      </c>
      <c r="D118" s="30" t="s">
        <v>304</v>
      </c>
      <c r="F118" s="116"/>
      <c r="G118" s="24">
        <v>0.39</v>
      </c>
      <c r="H118" s="24" t="str">
        <f t="shared" ref="H118" si="871">IF(G118&gt;0.8,"VG",IF(G118&gt;0.7,"G",IF(G118&gt;0.45,"S","NS")))</f>
        <v>NS</v>
      </c>
      <c r="I118" s="24" t="str">
        <f t="shared" ref="I118" si="872">AJ118</f>
        <v>S</v>
      </c>
      <c r="J118" s="24" t="str">
        <f t="shared" ref="J118" si="873">BB118</f>
        <v>S</v>
      </c>
      <c r="K118" s="24" t="str">
        <f t="shared" ref="K118" si="874">BT118</f>
        <v>S</v>
      </c>
      <c r="L118" s="25">
        <v>-0.16839999999999999</v>
      </c>
      <c r="M118" s="24" t="str">
        <f t="shared" ref="M118" si="875">IF(ABS(L118)&lt;5%,"VG",IF(ABS(L118)&lt;10%,"G",IF(ABS(L118)&lt;15%,"S","NS")))</f>
        <v>NS</v>
      </c>
      <c r="N118" s="24" t="str">
        <f t="shared" ref="N118" si="876">AO118</f>
        <v>S</v>
      </c>
      <c r="O118" s="24" t="str">
        <f t="shared" ref="O118" si="877">BD118</f>
        <v>NS</v>
      </c>
      <c r="P118" s="24" t="str">
        <f t="shared" ref="P118" si="878">BY118</f>
        <v>S</v>
      </c>
      <c r="Q118" s="24">
        <v>0.76</v>
      </c>
      <c r="R118" s="24" t="str">
        <f t="shared" ref="R118" si="879">IF(Q118&lt;=0.5,"VG",IF(Q118&lt;=0.6,"G",IF(Q118&lt;=0.7,"S","NS")))</f>
        <v>NS</v>
      </c>
      <c r="S118" s="24" t="str">
        <f t="shared" ref="S118" si="880">AN118</f>
        <v>NS</v>
      </c>
      <c r="T118" s="24" t="str">
        <f t="shared" ref="T118" si="881">BF118</f>
        <v>S</v>
      </c>
      <c r="U118" s="24" t="str">
        <f t="shared" ref="U118" si="882">BX118</f>
        <v>S</v>
      </c>
      <c r="V118" s="24">
        <v>0.61599999999999999</v>
      </c>
      <c r="W118" s="24" t="str">
        <f t="shared" ref="W118" si="883">IF(V118&gt;0.85,"VG",IF(V118&gt;0.75,"G",IF(V118&gt;0.6,"S","NS")))</f>
        <v>S</v>
      </c>
      <c r="X118" s="24" t="str">
        <f t="shared" ref="X118" si="884">AP118</f>
        <v>NS</v>
      </c>
      <c r="Y118" s="24" t="str">
        <f t="shared" ref="Y118" si="885">BH118</f>
        <v>S</v>
      </c>
      <c r="Z118" s="24" t="str">
        <f t="shared" ref="Z118" si="886">BZ118</f>
        <v>S</v>
      </c>
      <c r="AA118" s="33">
        <v>0.61474935919165996</v>
      </c>
      <c r="AB118" s="33">
        <v>0.50541865349041004</v>
      </c>
      <c r="AC118" s="33">
        <v>23.505529061268899</v>
      </c>
      <c r="AD118" s="33">
        <v>20.7573483741354</v>
      </c>
      <c r="AE118" s="33">
        <v>0.62068562155759599</v>
      </c>
      <c r="AF118" s="33">
        <v>0.70326477695786105</v>
      </c>
      <c r="AG118" s="33">
        <v>0.70620903477716401</v>
      </c>
      <c r="AH118" s="33">
        <v>0.59088709824975805</v>
      </c>
      <c r="AI118" s="36" t="s">
        <v>76</v>
      </c>
      <c r="AJ118" s="36" t="s">
        <v>76</v>
      </c>
      <c r="AK118" s="36" t="s">
        <v>73</v>
      </c>
      <c r="AL118" s="36" t="s">
        <v>73</v>
      </c>
      <c r="AM118" s="36" t="s">
        <v>76</v>
      </c>
      <c r="AN118" s="36" t="s">
        <v>73</v>
      </c>
      <c r="AO118" s="36" t="s">
        <v>76</v>
      </c>
      <c r="AP118" s="36" t="s">
        <v>73</v>
      </c>
      <c r="AR118" s="117" t="s">
        <v>84</v>
      </c>
      <c r="AS118" s="33">
        <v>0.65361168481487997</v>
      </c>
      <c r="AT118" s="33">
        <v>0.62891701080685203</v>
      </c>
      <c r="AU118" s="33">
        <v>19.157711222465299</v>
      </c>
      <c r="AV118" s="33">
        <v>19.6352986175783</v>
      </c>
      <c r="AW118" s="33">
        <v>0.58854763204444205</v>
      </c>
      <c r="AX118" s="33">
        <v>0.60916581420262605</v>
      </c>
      <c r="AY118" s="33">
        <v>0.71557078302967803</v>
      </c>
      <c r="AZ118" s="33">
        <v>0.69834539597761702</v>
      </c>
      <c r="BA118" s="36" t="s">
        <v>76</v>
      </c>
      <c r="BB118" s="36" t="s">
        <v>76</v>
      </c>
      <c r="BC118" s="36" t="s">
        <v>73</v>
      </c>
      <c r="BD118" s="36" t="s">
        <v>73</v>
      </c>
      <c r="BE118" s="36" t="s">
        <v>75</v>
      </c>
      <c r="BF118" s="36" t="s">
        <v>76</v>
      </c>
      <c r="BG118" s="36" t="s">
        <v>76</v>
      </c>
      <c r="BH118" s="36" t="s">
        <v>76</v>
      </c>
      <c r="BI118" s="30">
        <f t="shared" ref="BI118" si="887">IF(BJ118=AR118,1,0)</f>
        <v>1</v>
      </c>
      <c r="BJ118" s="30" t="s">
        <v>84</v>
      </c>
      <c r="BK118" s="33">
        <v>0.61216899059697905</v>
      </c>
      <c r="BL118" s="33">
        <v>0.58873650283311596</v>
      </c>
      <c r="BM118" s="33">
        <v>23.1104136912037</v>
      </c>
      <c r="BN118" s="33">
        <v>22.9050585976862</v>
      </c>
      <c r="BO118" s="33">
        <v>0.62276079629583403</v>
      </c>
      <c r="BP118" s="33">
        <v>0.64129829031963304</v>
      </c>
      <c r="BQ118" s="33">
        <v>0.702161749198008</v>
      </c>
      <c r="BR118" s="33">
        <v>0.683585110815213</v>
      </c>
      <c r="BS118" s="30" t="s">
        <v>76</v>
      </c>
      <c r="BT118" s="30" t="s">
        <v>76</v>
      </c>
      <c r="BU118" s="30" t="s">
        <v>73</v>
      </c>
      <c r="BV118" s="30" t="s">
        <v>73</v>
      </c>
      <c r="BW118" s="30" t="s">
        <v>76</v>
      </c>
      <c r="BX118" s="30" t="s">
        <v>76</v>
      </c>
      <c r="BY118" s="30" t="s">
        <v>76</v>
      </c>
      <c r="BZ118" s="30" t="s">
        <v>76</v>
      </c>
    </row>
    <row r="119" spans="1:78" s="63" customFormat="1" x14ac:dyDescent="0.3">
      <c r="A119" s="62">
        <v>14162200</v>
      </c>
      <c r="B119" s="63">
        <v>23773405</v>
      </c>
      <c r="C119" s="63" t="s">
        <v>10</v>
      </c>
      <c r="D119" s="63" t="s">
        <v>304</v>
      </c>
      <c r="E119" s="63" t="s">
        <v>306</v>
      </c>
      <c r="F119" s="79"/>
      <c r="G119" s="64">
        <v>0.51</v>
      </c>
      <c r="H119" s="64" t="str">
        <f t="shared" ref="H119" si="888">IF(G119&gt;0.8,"VG",IF(G119&gt;0.7,"G",IF(G119&gt;0.45,"S","NS")))</f>
        <v>S</v>
      </c>
      <c r="I119" s="64" t="str">
        <f t="shared" ref="I119" si="889">AJ119</f>
        <v>S</v>
      </c>
      <c r="J119" s="64" t="str">
        <f t="shared" ref="J119" si="890">BB119</f>
        <v>S</v>
      </c>
      <c r="K119" s="64" t="str">
        <f t="shared" ref="K119" si="891">BT119</f>
        <v>S</v>
      </c>
      <c r="L119" s="65">
        <v>-7.4999999999999997E-2</v>
      </c>
      <c r="M119" s="64" t="str">
        <f t="shared" ref="M119" si="892">IF(ABS(L119)&lt;5%,"VG",IF(ABS(L119)&lt;10%,"G",IF(ABS(L119)&lt;15%,"S","NS")))</f>
        <v>G</v>
      </c>
      <c r="N119" s="64" t="str">
        <f t="shared" ref="N119" si="893">AO119</f>
        <v>S</v>
      </c>
      <c r="O119" s="64" t="str">
        <f t="shared" ref="O119" si="894">BD119</f>
        <v>NS</v>
      </c>
      <c r="P119" s="64" t="str">
        <f t="shared" ref="P119" si="895">BY119</f>
        <v>S</v>
      </c>
      <c r="Q119" s="64">
        <v>0.7</v>
      </c>
      <c r="R119" s="64" t="str">
        <f t="shared" ref="R119" si="896">IF(Q119&lt;=0.5,"VG",IF(Q119&lt;=0.6,"G",IF(Q119&lt;=0.7,"S","NS")))</f>
        <v>S</v>
      </c>
      <c r="S119" s="64" t="str">
        <f t="shared" ref="S119" si="897">AN119</f>
        <v>NS</v>
      </c>
      <c r="T119" s="64" t="str">
        <f t="shared" ref="T119" si="898">BF119</f>
        <v>S</v>
      </c>
      <c r="U119" s="64" t="str">
        <f t="shared" ref="U119" si="899">BX119</f>
        <v>S</v>
      </c>
      <c r="V119" s="64">
        <v>0.627</v>
      </c>
      <c r="W119" s="64" t="str">
        <f t="shared" ref="W119" si="900">IF(V119&gt;0.85,"VG",IF(V119&gt;0.75,"G",IF(V119&gt;0.6,"S","NS")))</f>
        <v>S</v>
      </c>
      <c r="X119" s="64" t="str">
        <f t="shared" ref="X119" si="901">AP119</f>
        <v>NS</v>
      </c>
      <c r="Y119" s="64" t="str">
        <f t="shared" ref="Y119" si="902">BH119</f>
        <v>S</v>
      </c>
      <c r="Z119" s="64" t="str">
        <f t="shared" ref="Z119" si="903">BZ119</f>
        <v>S</v>
      </c>
      <c r="AA119" s="66">
        <v>0.61474935919165996</v>
      </c>
      <c r="AB119" s="66">
        <v>0.50541865349041004</v>
      </c>
      <c r="AC119" s="66">
        <v>23.505529061268899</v>
      </c>
      <c r="AD119" s="66">
        <v>20.7573483741354</v>
      </c>
      <c r="AE119" s="66">
        <v>0.62068562155759599</v>
      </c>
      <c r="AF119" s="66">
        <v>0.70326477695786105</v>
      </c>
      <c r="AG119" s="66">
        <v>0.70620903477716401</v>
      </c>
      <c r="AH119" s="66">
        <v>0.59088709824975805</v>
      </c>
      <c r="AI119" s="67" t="s">
        <v>76</v>
      </c>
      <c r="AJ119" s="67" t="s">
        <v>76</v>
      </c>
      <c r="AK119" s="67" t="s">
        <v>73</v>
      </c>
      <c r="AL119" s="67" t="s">
        <v>73</v>
      </c>
      <c r="AM119" s="67" t="s">
        <v>76</v>
      </c>
      <c r="AN119" s="67" t="s">
        <v>73</v>
      </c>
      <c r="AO119" s="67" t="s">
        <v>76</v>
      </c>
      <c r="AP119" s="67" t="s">
        <v>73</v>
      </c>
      <c r="AR119" s="68" t="s">
        <v>84</v>
      </c>
      <c r="AS119" s="66">
        <v>0.65361168481487997</v>
      </c>
      <c r="AT119" s="66">
        <v>0.62891701080685203</v>
      </c>
      <c r="AU119" s="66">
        <v>19.157711222465299</v>
      </c>
      <c r="AV119" s="66">
        <v>19.6352986175783</v>
      </c>
      <c r="AW119" s="66">
        <v>0.58854763204444205</v>
      </c>
      <c r="AX119" s="66">
        <v>0.60916581420262605</v>
      </c>
      <c r="AY119" s="66">
        <v>0.71557078302967803</v>
      </c>
      <c r="AZ119" s="66">
        <v>0.69834539597761702</v>
      </c>
      <c r="BA119" s="67" t="s">
        <v>76</v>
      </c>
      <c r="BB119" s="67" t="s">
        <v>76</v>
      </c>
      <c r="BC119" s="67" t="s">
        <v>73</v>
      </c>
      <c r="BD119" s="67" t="s">
        <v>73</v>
      </c>
      <c r="BE119" s="67" t="s">
        <v>75</v>
      </c>
      <c r="BF119" s="67" t="s">
        <v>76</v>
      </c>
      <c r="BG119" s="67" t="s">
        <v>76</v>
      </c>
      <c r="BH119" s="67" t="s">
        <v>76</v>
      </c>
      <c r="BI119" s="63">
        <f t="shared" ref="BI119" si="904">IF(BJ119=AR119,1,0)</f>
        <v>1</v>
      </c>
      <c r="BJ119" s="63" t="s">
        <v>84</v>
      </c>
      <c r="BK119" s="66">
        <v>0.61216899059697905</v>
      </c>
      <c r="BL119" s="66">
        <v>0.58873650283311596</v>
      </c>
      <c r="BM119" s="66">
        <v>23.1104136912037</v>
      </c>
      <c r="BN119" s="66">
        <v>22.9050585976862</v>
      </c>
      <c r="BO119" s="66">
        <v>0.62276079629583403</v>
      </c>
      <c r="BP119" s="66">
        <v>0.64129829031963304</v>
      </c>
      <c r="BQ119" s="66">
        <v>0.702161749198008</v>
      </c>
      <c r="BR119" s="66">
        <v>0.683585110815213</v>
      </c>
      <c r="BS119" s="63" t="s">
        <v>76</v>
      </c>
      <c r="BT119" s="63" t="s">
        <v>76</v>
      </c>
      <c r="BU119" s="63" t="s">
        <v>73</v>
      </c>
      <c r="BV119" s="63" t="s">
        <v>73</v>
      </c>
      <c r="BW119" s="63" t="s">
        <v>76</v>
      </c>
      <c r="BX119" s="63" t="s">
        <v>76</v>
      </c>
      <c r="BY119" s="63" t="s">
        <v>76</v>
      </c>
      <c r="BZ119" s="63" t="s">
        <v>76</v>
      </c>
    </row>
    <row r="120" spans="1:78" s="63" customFormat="1" x14ac:dyDescent="0.3">
      <c r="A120" s="62">
        <v>14162200</v>
      </c>
      <c r="B120" s="63">
        <v>23773405</v>
      </c>
      <c r="C120" s="63" t="s">
        <v>10</v>
      </c>
      <c r="D120" s="63" t="s">
        <v>315</v>
      </c>
      <c r="E120" s="63" t="s">
        <v>316</v>
      </c>
      <c r="F120" s="79"/>
      <c r="G120" s="64">
        <v>0.59</v>
      </c>
      <c r="H120" s="64" t="str">
        <f t="shared" ref="H120" si="905">IF(G120&gt;0.8,"VG",IF(G120&gt;0.7,"G",IF(G120&gt;0.45,"S","NS")))</f>
        <v>S</v>
      </c>
      <c r="I120" s="64" t="str">
        <f t="shared" ref="I120" si="906">AJ120</f>
        <v>S</v>
      </c>
      <c r="J120" s="64" t="str">
        <f t="shared" ref="J120" si="907">BB120</f>
        <v>S</v>
      </c>
      <c r="K120" s="64" t="str">
        <f t="shared" ref="K120" si="908">BT120</f>
        <v>S</v>
      </c>
      <c r="L120" s="65">
        <v>-0.1032</v>
      </c>
      <c r="M120" s="64" t="str">
        <f t="shared" ref="M120" si="909">IF(ABS(L120)&lt;5%,"VG",IF(ABS(L120)&lt;10%,"G",IF(ABS(L120)&lt;15%,"S","NS")))</f>
        <v>S</v>
      </c>
      <c r="N120" s="64" t="str">
        <f t="shared" ref="N120" si="910">AO120</f>
        <v>S</v>
      </c>
      <c r="O120" s="64" t="str">
        <f t="shared" ref="O120" si="911">BD120</f>
        <v>NS</v>
      </c>
      <c r="P120" s="64" t="str">
        <f t="shared" ref="P120" si="912">BY120</f>
        <v>S</v>
      </c>
      <c r="Q120" s="64">
        <v>0.63</v>
      </c>
      <c r="R120" s="64" t="str">
        <f t="shared" ref="R120" si="913">IF(Q120&lt;=0.5,"VG",IF(Q120&lt;=0.6,"G",IF(Q120&lt;=0.7,"S","NS")))</f>
        <v>S</v>
      </c>
      <c r="S120" s="64" t="str">
        <f t="shared" ref="S120" si="914">AN120</f>
        <v>NS</v>
      </c>
      <c r="T120" s="64" t="str">
        <f t="shared" ref="T120" si="915">BF120</f>
        <v>S</v>
      </c>
      <c r="U120" s="64" t="str">
        <f t="shared" ref="U120" si="916">BX120</f>
        <v>S</v>
      </c>
      <c r="V120" s="64">
        <v>0.65</v>
      </c>
      <c r="W120" s="64" t="str">
        <f t="shared" ref="W120" si="917">IF(V120&gt;0.85,"VG",IF(V120&gt;0.75,"G",IF(V120&gt;0.6,"S","NS")))</f>
        <v>S</v>
      </c>
      <c r="X120" s="64" t="str">
        <f t="shared" ref="X120" si="918">AP120</f>
        <v>NS</v>
      </c>
      <c r="Y120" s="64" t="str">
        <f t="shared" ref="Y120" si="919">BH120</f>
        <v>S</v>
      </c>
      <c r="Z120" s="64" t="str">
        <f t="shared" ref="Z120" si="920">BZ120</f>
        <v>S</v>
      </c>
      <c r="AA120" s="66">
        <v>0.61474935919165996</v>
      </c>
      <c r="AB120" s="66">
        <v>0.50541865349041004</v>
      </c>
      <c r="AC120" s="66">
        <v>23.505529061268899</v>
      </c>
      <c r="AD120" s="66">
        <v>20.7573483741354</v>
      </c>
      <c r="AE120" s="66">
        <v>0.62068562155759599</v>
      </c>
      <c r="AF120" s="66">
        <v>0.70326477695786105</v>
      </c>
      <c r="AG120" s="66">
        <v>0.70620903477716401</v>
      </c>
      <c r="AH120" s="66">
        <v>0.59088709824975805</v>
      </c>
      <c r="AI120" s="67" t="s">
        <v>76</v>
      </c>
      <c r="AJ120" s="67" t="s">
        <v>76</v>
      </c>
      <c r="AK120" s="67" t="s">
        <v>73</v>
      </c>
      <c r="AL120" s="67" t="s">
        <v>73</v>
      </c>
      <c r="AM120" s="67" t="s">
        <v>76</v>
      </c>
      <c r="AN120" s="67" t="s">
        <v>73</v>
      </c>
      <c r="AO120" s="67" t="s">
        <v>76</v>
      </c>
      <c r="AP120" s="67" t="s">
        <v>73</v>
      </c>
      <c r="AR120" s="68" t="s">
        <v>84</v>
      </c>
      <c r="AS120" s="66">
        <v>0.65361168481487997</v>
      </c>
      <c r="AT120" s="66">
        <v>0.62891701080685203</v>
      </c>
      <c r="AU120" s="66">
        <v>19.157711222465299</v>
      </c>
      <c r="AV120" s="66">
        <v>19.6352986175783</v>
      </c>
      <c r="AW120" s="66">
        <v>0.58854763204444205</v>
      </c>
      <c r="AX120" s="66">
        <v>0.60916581420262605</v>
      </c>
      <c r="AY120" s="66">
        <v>0.71557078302967803</v>
      </c>
      <c r="AZ120" s="66">
        <v>0.69834539597761702</v>
      </c>
      <c r="BA120" s="67" t="s">
        <v>76</v>
      </c>
      <c r="BB120" s="67" t="s">
        <v>76</v>
      </c>
      <c r="BC120" s="67" t="s">
        <v>73</v>
      </c>
      <c r="BD120" s="67" t="s">
        <v>73</v>
      </c>
      <c r="BE120" s="67" t="s">
        <v>75</v>
      </c>
      <c r="BF120" s="67" t="s">
        <v>76</v>
      </c>
      <c r="BG120" s="67" t="s">
        <v>76</v>
      </c>
      <c r="BH120" s="67" t="s">
        <v>76</v>
      </c>
      <c r="BI120" s="63">
        <f t="shared" ref="BI120" si="921">IF(BJ120=AR120,1,0)</f>
        <v>1</v>
      </c>
      <c r="BJ120" s="63" t="s">
        <v>84</v>
      </c>
      <c r="BK120" s="66">
        <v>0.61216899059697905</v>
      </c>
      <c r="BL120" s="66">
        <v>0.58873650283311596</v>
      </c>
      <c r="BM120" s="66">
        <v>23.1104136912037</v>
      </c>
      <c r="BN120" s="66">
        <v>22.9050585976862</v>
      </c>
      <c r="BO120" s="66">
        <v>0.62276079629583403</v>
      </c>
      <c r="BP120" s="66">
        <v>0.64129829031963304</v>
      </c>
      <c r="BQ120" s="66">
        <v>0.702161749198008</v>
      </c>
      <c r="BR120" s="66">
        <v>0.683585110815213</v>
      </c>
      <c r="BS120" s="63" t="s">
        <v>76</v>
      </c>
      <c r="BT120" s="63" t="s">
        <v>76</v>
      </c>
      <c r="BU120" s="63" t="s">
        <v>73</v>
      </c>
      <c r="BV120" s="63" t="s">
        <v>73</v>
      </c>
      <c r="BW120" s="63" t="s">
        <v>76</v>
      </c>
      <c r="BX120" s="63" t="s">
        <v>76</v>
      </c>
      <c r="BY120" s="63" t="s">
        <v>76</v>
      </c>
      <c r="BZ120" s="63" t="s">
        <v>76</v>
      </c>
    </row>
    <row r="121" spans="1:78" s="47" customFormat="1" x14ac:dyDescent="0.3">
      <c r="A121" s="48">
        <v>14162200</v>
      </c>
      <c r="B121" s="47">
        <v>23773405</v>
      </c>
      <c r="C121" s="47" t="s">
        <v>10</v>
      </c>
      <c r="D121" s="47" t="s">
        <v>317</v>
      </c>
      <c r="E121" s="47" t="s">
        <v>318</v>
      </c>
      <c r="F121" s="100"/>
      <c r="G121" s="49">
        <v>0.59</v>
      </c>
      <c r="H121" s="49" t="str">
        <f t="shared" ref="H121" si="922">IF(G121&gt;0.8,"VG",IF(G121&gt;0.7,"G",IF(G121&gt;0.45,"S","NS")))</f>
        <v>S</v>
      </c>
      <c r="I121" s="49" t="str">
        <f t="shared" ref="I121" si="923">AJ121</f>
        <v>S</v>
      </c>
      <c r="J121" s="49" t="str">
        <f t="shared" ref="J121" si="924">BB121</f>
        <v>S</v>
      </c>
      <c r="K121" s="49" t="str">
        <f t="shared" ref="K121" si="925">BT121</f>
        <v>S</v>
      </c>
      <c r="L121" s="50">
        <v>0.158</v>
      </c>
      <c r="M121" s="49" t="str">
        <f t="shared" ref="M121" si="926">IF(ABS(L121)&lt;5%,"VG",IF(ABS(L121)&lt;10%,"G",IF(ABS(L121)&lt;15%,"S","NS")))</f>
        <v>NS</v>
      </c>
      <c r="N121" s="49" t="str">
        <f t="shared" ref="N121" si="927">AO121</f>
        <v>S</v>
      </c>
      <c r="O121" s="49" t="str">
        <f t="shared" ref="O121" si="928">BD121</f>
        <v>NS</v>
      </c>
      <c r="P121" s="49" t="str">
        <f t="shared" ref="P121" si="929">BY121</f>
        <v>S</v>
      </c>
      <c r="Q121" s="49">
        <v>0.63</v>
      </c>
      <c r="R121" s="49" t="str">
        <f t="shared" ref="R121" si="930">IF(Q121&lt;=0.5,"VG",IF(Q121&lt;=0.6,"G",IF(Q121&lt;=0.7,"S","NS")))</f>
        <v>S</v>
      </c>
      <c r="S121" s="49" t="str">
        <f t="shared" ref="S121" si="931">AN121</f>
        <v>NS</v>
      </c>
      <c r="T121" s="49" t="str">
        <f t="shared" ref="T121" si="932">BF121</f>
        <v>S</v>
      </c>
      <c r="U121" s="49" t="str">
        <f t="shared" ref="U121" si="933">BX121</f>
        <v>S</v>
      </c>
      <c r="V121" s="49">
        <v>0.628</v>
      </c>
      <c r="W121" s="49" t="str">
        <f t="shared" ref="W121" si="934">IF(V121&gt;0.85,"VG",IF(V121&gt;0.75,"G",IF(V121&gt;0.6,"S","NS")))</f>
        <v>S</v>
      </c>
      <c r="X121" s="49" t="str">
        <f t="shared" ref="X121" si="935">AP121</f>
        <v>NS</v>
      </c>
      <c r="Y121" s="49" t="str">
        <f t="shared" ref="Y121" si="936">BH121</f>
        <v>S</v>
      </c>
      <c r="Z121" s="49" t="str">
        <f t="shared" ref="Z121" si="937">BZ121</f>
        <v>S</v>
      </c>
      <c r="AA121" s="51">
        <v>0.61474935919165996</v>
      </c>
      <c r="AB121" s="51">
        <v>0.50541865349041004</v>
      </c>
      <c r="AC121" s="51">
        <v>23.505529061268899</v>
      </c>
      <c r="AD121" s="51">
        <v>20.7573483741354</v>
      </c>
      <c r="AE121" s="51">
        <v>0.62068562155759599</v>
      </c>
      <c r="AF121" s="51">
        <v>0.70326477695786105</v>
      </c>
      <c r="AG121" s="51">
        <v>0.70620903477716401</v>
      </c>
      <c r="AH121" s="51">
        <v>0.59088709824975805</v>
      </c>
      <c r="AI121" s="52" t="s">
        <v>76</v>
      </c>
      <c r="AJ121" s="52" t="s">
        <v>76</v>
      </c>
      <c r="AK121" s="52" t="s">
        <v>73</v>
      </c>
      <c r="AL121" s="52" t="s">
        <v>73</v>
      </c>
      <c r="AM121" s="52" t="s">
        <v>76</v>
      </c>
      <c r="AN121" s="52" t="s">
        <v>73</v>
      </c>
      <c r="AO121" s="52" t="s">
        <v>76</v>
      </c>
      <c r="AP121" s="52" t="s">
        <v>73</v>
      </c>
      <c r="AR121" s="53" t="s">
        <v>84</v>
      </c>
      <c r="AS121" s="51">
        <v>0.65361168481487997</v>
      </c>
      <c r="AT121" s="51">
        <v>0.62891701080685203</v>
      </c>
      <c r="AU121" s="51">
        <v>19.157711222465299</v>
      </c>
      <c r="AV121" s="51">
        <v>19.6352986175783</v>
      </c>
      <c r="AW121" s="51">
        <v>0.58854763204444205</v>
      </c>
      <c r="AX121" s="51">
        <v>0.60916581420262605</v>
      </c>
      <c r="AY121" s="51">
        <v>0.71557078302967803</v>
      </c>
      <c r="AZ121" s="51">
        <v>0.69834539597761702</v>
      </c>
      <c r="BA121" s="52" t="s">
        <v>76</v>
      </c>
      <c r="BB121" s="52" t="s">
        <v>76</v>
      </c>
      <c r="BC121" s="52" t="s">
        <v>73</v>
      </c>
      <c r="BD121" s="52" t="s">
        <v>73</v>
      </c>
      <c r="BE121" s="52" t="s">
        <v>75</v>
      </c>
      <c r="BF121" s="52" t="s">
        <v>76</v>
      </c>
      <c r="BG121" s="52" t="s">
        <v>76</v>
      </c>
      <c r="BH121" s="52" t="s">
        <v>76</v>
      </c>
      <c r="BI121" s="47">
        <f t="shared" ref="BI121" si="938">IF(BJ121=AR121,1,0)</f>
        <v>1</v>
      </c>
      <c r="BJ121" s="47" t="s">
        <v>84</v>
      </c>
      <c r="BK121" s="51">
        <v>0.61216899059697905</v>
      </c>
      <c r="BL121" s="51">
        <v>0.58873650283311596</v>
      </c>
      <c r="BM121" s="51">
        <v>23.1104136912037</v>
      </c>
      <c r="BN121" s="51">
        <v>22.9050585976862</v>
      </c>
      <c r="BO121" s="51">
        <v>0.62276079629583403</v>
      </c>
      <c r="BP121" s="51">
        <v>0.64129829031963304</v>
      </c>
      <c r="BQ121" s="51">
        <v>0.702161749198008</v>
      </c>
      <c r="BR121" s="51">
        <v>0.683585110815213</v>
      </c>
      <c r="BS121" s="47" t="s">
        <v>76</v>
      </c>
      <c r="BT121" s="47" t="s">
        <v>76</v>
      </c>
      <c r="BU121" s="47" t="s">
        <v>73</v>
      </c>
      <c r="BV121" s="47" t="s">
        <v>73</v>
      </c>
      <c r="BW121" s="47" t="s">
        <v>76</v>
      </c>
      <c r="BX121" s="47" t="s">
        <v>76</v>
      </c>
      <c r="BY121" s="47" t="s">
        <v>76</v>
      </c>
      <c r="BZ121" s="47" t="s">
        <v>76</v>
      </c>
    </row>
    <row r="122" spans="1:78" s="47" customFormat="1" x14ac:dyDescent="0.3">
      <c r="A122" s="48">
        <v>14162200</v>
      </c>
      <c r="B122" s="47">
        <v>23773405</v>
      </c>
      <c r="C122" s="47" t="s">
        <v>10</v>
      </c>
      <c r="D122" s="47" t="s">
        <v>319</v>
      </c>
      <c r="E122" s="47" t="s">
        <v>318</v>
      </c>
      <c r="F122" s="100"/>
      <c r="G122" s="49">
        <v>0.59</v>
      </c>
      <c r="H122" s="49" t="str">
        <f t="shared" ref="H122" si="939">IF(G122&gt;0.8,"VG",IF(G122&gt;0.7,"G",IF(G122&gt;0.45,"S","NS")))</f>
        <v>S</v>
      </c>
      <c r="I122" s="49" t="str">
        <f t="shared" ref="I122" si="940">AJ122</f>
        <v>S</v>
      </c>
      <c r="J122" s="49" t="str">
        <f t="shared" ref="J122" si="941">BB122</f>
        <v>S</v>
      </c>
      <c r="K122" s="49" t="str">
        <f t="shared" ref="K122" si="942">BT122</f>
        <v>S</v>
      </c>
      <c r="L122" s="50">
        <v>0.1615</v>
      </c>
      <c r="M122" s="49" t="str">
        <f t="shared" ref="M122" si="943">IF(ABS(L122)&lt;5%,"VG",IF(ABS(L122)&lt;10%,"G",IF(ABS(L122)&lt;15%,"S","NS")))</f>
        <v>NS</v>
      </c>
      <c r="N122" s="49" t="str">
        <f t="shared" ref="N122" si="944">AO122</f>
        <v>S</v>
      </c>
      <c r="O122" s="49" t="str">
        <f t="shared" ref="O122" si="945">BD122</f>
        <v>NS</v>
      </c>
      <c r="P122" s="49" t="str">
        <f t="shared" ref="P122" si="946">BY122</f>
        <v>S</v>
      </c>
      <c r="Q122" s="49">
        <v>0.63</v>
      </c>
      <c r="R122" s="49" t="str">
        <f t="shared" ref="R122" si="947">IF(Q122&lt;=0.5,"VG",IF(Q122&lt;=0.6,"G",IF(Q122&lt;=0.7,"S","NS")))</f>
        <v>S</v>
      </c>
      <c r="S122" s="49" t="str">
        <f t="shared" ref="S122" si="948">AN122</f>
        <v>NS</v>
      </c>
      <c r="T122" s="49" t="str">
        <f t="shared" ref="T122" si="949">BF122</f>
        <v>S</v>
      </c>
      <c r="U122" s="49" t="str">
        <f t="shared" ref="U122" si="950">BX122</f>
        <v>S</v>
      </c>
      <c r="V122" s="49">
        <v>0.628</v>
      </c>
      <c r="W122" s="49" t="str">
        <f t="shared" ref="W122" si="951">IF(V122&gt;0.85,"VG",IF(V122&gt;0.75,"G",IF(V122&gt;0.6,"S","NS")))</f>
        <v>S</v>
      </c>
      <c r="X122" s="49" t="str">
        <f t="shared" ref="X122" si="952">AP122</f>
        <v>NS</v>
      </c>
      <c r="Y122" s="49" t="str">
        <f t="shared" ref="Y122" si="953">BH122</f>
        <v>S</v>
      </c>
      <c r="Z122" s="49" t="str">
        <f t="shared" ref="Z122" si="954">BZ122</f>
        <v>S</v>
      </c>
      <c r="AA122" s="51">
        <v>0.61474935919165996</v>
      </c>
      <c r="AB122" s="51">
        <v>0.50541865349041004</v>
      </c>
      <c r="AC122" s="51">
        <v>23.505529061268899</v>
      </c>
      <c r="AD122" s="51">
        <v>20.7573483741354</v>
      </c>
      <c r="AE122" s="51">
        <v>0.62068562155759599</v>
      </c>
      <c r="AF122" s="51">
        <v>0.70326477695786105</v>
      </c>
      <c r="AG122" s="51">
        <v>0.70620903477716401</v>
      </c>
      <c r="AH122" s="51">
        <v>0.59088709824975805</v>
      </c>
      <c r="AI122" s="52" t="s">
        <v>76</v>
      </c>
      <c r="AJ122" s="52" t="s">
        <v>76</v>
      </c>
      <c r="AK122" s="52" t="s">
        <v>73</v>
      </c>
      <c r="AL122" s="52" t="s">
        <v>73</v>
      </c>
      <c r="AM122" s="52" t="s">
        <v>76</v>
      </c>
      <c r="AN122" s="52" t="s">
        <v>73</v>
      </c>
      <c r="AO122" s="52" t="s">
        <v>76</v>
      </c>
      <c r="AP122" s="52" t="s">
        <v>73</v>
      </c>
      <c r="AR122" s="53" t="s">
        <v>84</v>
      </c>
      <c r="AS122" s="51">
        <v>0.65361168481487997</v>
      </c>
      <c r="AT122" s="51">
        <v>0.62891701080685203</v>
      </c>
      <c r="AU122" s="51">
        <v>19.157711222465299</v>
      </c>
      <c r="AV122" s="51">
        <v>19.6352986175783</v>
      </c>
      <c r="AW122" s="51">
        <v>0.58854763204444205</v>
      </c>
      <c r="AX122" s="51">
        <v>0.60916581420262605</v>
      </c>
      <c r="AY122" s="51">
        <v>0.71557078302967803</v>
      </c>
      <c r="AZ122" s="51">
        <v>0.69834539597761702</v>
      </c>
      <c r="BA122" s="52" t="s">
        <v>76</v>
      </c>
      <c r="BB122" s="52" t="s">
        <v>76</v>
      </c>
      <c r="BC122" s="52" t="s">
        <v>73</v>
      </c>
      <c r="BD122" s="52" t="s">
        <v>73</v>
      </c>
      <c r="BE122" s="52" t="s">
        <v>75</v>
      </c>
      <c r="BF122" s="52" t="s">
        <v>76</v>
      </c>
      <c r="BG122" s="52" t="s">
        <v>76</v>
      </c>
      <c r="BH122" s="52" t="s">
        <v>76</v>
      </c>
      <c r="BI122" s="47">
        <f t="shared" ref="BI122" si="955">IF(BJ122=AR122,1,0)</f>
        <v>1</v>
      </c>
      <c r="BJ122" s="47" t="s">
        <v>84</v>
      </c>
      <c r="BK122" s="51">
        <v>0.61216899059697905</v>
      </c>
      <c r="BL122" s="51">
        <v>0.58873650283311596</v>
      </c>
      <c r="BM122" s="51">
        <v>23.1104136912037</v>
      </c>
      <c r="BN122" s="51">
        <v>22.9050585976862</v>
      </c>
      <c r="BO122" s="51">
        <v>0.62276079629583403</v>
      </c>
      <c r="BP122" s="51">
        <v>0.64129829031963304</v>
      </c>
      <c r="BQ122" s="51">
        <v>0.702161749198008</v>
      </c>
      <c r="BR122" s="51">
        <v>0.683585110815213</v>
      </c>
      <c r="BS122" s="47" t="s">
        <v>76</v>
      </c>
      <c r="BT122" s="47" t="s">
        <v>76</v>
      </c>
      <c r="BU122" s="47" t="s">
        <v>73</v>
      </c>
      <c r="BV122" s="47" t="s">
        <v>73</v>
      </c>
      <c r="BW122" s="47" t="s">
        <v>76</v>
      </c>
      <c r="BX122" s="47" t="s">
        <v>76</v>
      </c>
      <c r="BY122" s="47" t="s">
        <v>76</v>
      </c>
      <c r="BZ122" s="47" t="s">
        <v>76</v>
      </c>
    </row>
    <row r="123" spans="1:78" s="47" customFormat="1" x14ac:dyDescent="0.3">
      <c r="A123" s="48">
        <v>14162200</v>
      </c>
      <c r="B123" s="47">
        <v>23773405</v>
      </c>
      <c r="C123" s="47" t="s">
        <v>10</v>
      </c>
      <c r="D123" s="47" t="s">
        <v>319</v>
      </c>
      <c r="E123" s="47" t="s">
        <v>316</v>
      </c>
      <c r="F123" s="100"/>
      <c r="G123" s="49">
        <v>0.6</v>
      </c>
      <c r="H123" s="49" t="str">
        <f t="shared" ref="H123" si="956">IF(G123&gt;0.8,"VG",IF(G123&gt;0.7,"G",IF(G123&gt;0.45,"S","NS")))</f>
        <v>S</v>
      </c>
      <c r="I123" s="49" t="str">
        <f t="shared" ref="I123" si="957">AJ123</f>
        <v>S</v>
      </c>
      <c r="J123" s="49" t="str">
        <f t="shared" ref="J123" si="958">BB123</f>
        <v>S</v>
      </c>
      <c r="K123" s="49" t="str">
        <f t="shared" ref="K123" si="959">BT123</f>
        <v>S</v>
      </c>
      <c r="L123" s="50">
        <v>0.152</v>
      </c>
      <c r="M123" s="49" t="str">
        <f t="shared" ref="M123" si="960">IF(ABS(L123)&lt;5%,"VG",IF(ABS(L123)&lt;10%,"G",IF(ABS(L123)&lt;15%,"S","NS")))</f>
        <v>NS</v>
      </c>
      <c r="N123" s="49" t="str">
        <f t="shared" ref="N123" si="961">AO123</f>
        <v>S</v>
      </c>
      <c r="O123" s="49" t="str">
        <f t="shared" ref="O123" si="962">BD123</f>
        <v>NS</v>
      </c>
      <c r="P123" s="49" t="str">
        <f t="shared" ref="P123" si="963">BY123</f>
        <v>S</v>
      </c>
      <c r="Q123" s="49">
        <v>0.62</v>
      </c>
      <c r="R123" s="49" t="str">
        <f t="shared" ref="R123" si="964">IF(Q123&lt;=0.5,"VG",IF(Q123&lt;=0.6,"G",IF(Q123&lt;=0.7,"S","NS")))</f>
        <v>S</v>
      </c>
      <c r="S123" s="49" t="str">
        <f t="shared" ref="S123" si="965">AN123</f>
        <v>NS</v>
      </c>
      <c r="T123" s="49" t="str">
        <f t="shared" ref="T123" si="966">BF123</f>
        <v>S</v>
      </c>
      <c r="U123" s="49" t="str">
        <f t="shared" ref="U123" si="967">BX123</f>
        <v>S</v>
      </c>
      <c r="V123" s="49">
        <v>0.63</v>
      </c>
      <c r="W123" s="49" t="str">
        <f t="shared" ref="W123" si="968">IF(V123&gt;0.85,"VG",IF(V123&gt;0.75,"G",IF(V123&gt;0.6,"S","NS")))</f>
        <v>S</v>
      </c>
      <c r="X123" s="49" t="str">
        <f t="shared" ref="X123" si="969">AP123</f>
        <v>NS</v>
      </c>
      <c r="Y123" s="49" t="str">
        <f t="shared" ref="Y123" si="970">BH123</f>
        <v>S</v>
      </c>
      <c r="Z123" s="49" t="str">
        <f t="shared" ref="Z123" si="971">BZ123</f>
        <v>S</v>
      </c>
      <c r="AA123" s="51">
        <v>0.61474935919165996</v>
      </c>
      <c r="AB123" s="51">
        <v>0.50541865349041004</v>
      </c>
      <c r="AC123" s="51">
        <v>23.505529061268899</v>
      </c>
      <c r="AD123" s="51">
        <v>20.7573483741354</v>
      </c>
      <c r="AE123" s="51">
        <v>0.62068562155759599</v>
      </c>
      <c r="AF123" s="51">
        <v>0.70326477695786105</v>
      </c>
      <c r="AG123" s="51">
        <v>0.70620903477716401</v>
      </c>
      <c r="AH123" s="51">
        <v>0.59088709824975805</v>
      </c>
      <c r="AI123" s="52" t="s">
        <v>76</v>
      </c>
      <c r="AJ123" s="52" t="s">
        <v>76</v>
      </c>
      <c r="AK123" s="52" t="s">
        <v>73</v>
      </c>
      <c r="AL123" s="52" t="s">
        <v>73</v>
      </c>
      <c r="AM123" s="52" t="s">
        <v>76</v>
      </c>
      <c r="AN123" s="52" t="s">
        <v>73</v>
      </c>
      <c r="AO123" s="52" t="s">
        <v>76</v>
      </c>
      <c r="AP123" s="52" t="s">
        <v>73</v>
      </c>
      <c r="AR123" s="53" t="s">
        <v>84</v>
      </c>
      <c r="AS123" s="51">
        <v>0.65361168481487997</v>
      </c>
      <c r="AT123" s="51">
        <v>0.62891701080685203</v>
      </c>
      <c r="AU123" s="51">
        <v>19.157711222465299</v>
      </c>
      <c r="AV123" s="51">
        <v>19.6352986175783</v>
      </c>
      <c r="AW123" s="51">
        <v>0.58854763204444205</v>
      </c>
      <c r="AX123" s="51">
        <v>0.60916581420262605</v>
      </c>
      <c r="AY123" s="51">
        <v>0.71557078302967803</v>
      </c>
      <c r="AZ123" s="51">
        <v>0.69834539597761702</v>
      </c>
      <c r="BA123" s="52" t="s">
        <v>76</v>
      </c>
      <c r="BB123" s="52" t="s">
        <v>76</v>
      </c>
      <c r="BC123" s="52" t="s">
        <v>73</v>
      </c>
      <c r="BD123" s="52" t="s">
        <v>73</v>
      </c>
      <c r="BE123" s="52" t="s">
        <v>75</v>
      </c>
      <c r="BF123" s="52" t="s">
        <v>76</v>
      </c>
      <c r="BG123" s="52" t="s">
        <v>76</v>
      </c>
      <c r="BH123" s="52" t="s">
        <v>76</v>
      </c>
      <c r="BI123" s="47">
        <f t="shared" ref="BI123" si="972">IF(BJ123=AR123,1,0)</f>
        <v>1</v>
      </c>
      <c r="BJ123" s="47" t="s">
        <v>84</v>
      </c>
      <c r="BK123" s="51">
        <v>0.61216899059697905</v>
      </c>
      <c r="BL123" s="51">
        <v>0.58873650283311596</v>
      </c>
      <c r="BM123" s="51">
        <v>23.1104136912037</v>
      </c>
      <c r="BN123" s="51">
        <v>22.9050585976862</v>
      </c>
      <c r="BO123" s="51">
        <v>0.62276079629583403</v>
      </c>
      <c r="BP123" s="51">
        <v>0.64129829031963304</v>
      </c>
      <c r="BQ123" s="51">
        <v>0.702161749198008</v>
      </c>
      <c r="BR123" s="51">
        <v>0.683585110815213</v>
      </c>
      <c r="BS123" s="47" t="s">
        <v>76</v>
      </c>
      <c r="BT123" s="47" t="s">
        <v>76</v>
      </c>
      <c r="BU123" s="47" t="s">
        <v>73</v>
      </c>
      <c r="BV123" s="47" t="s">
        <v>73</v>
      </c>
      <c r="BW123" s="47" t="s">
        <v>76</v>
      </c>
      <c r="BX123" s="47" t="s">
        <v>76</v>
      </c>
      <c r="BY123" s="47" t="s">
        <v>76</v>
      </c>
      <c r="BZ123" s="47" t="s">
        <v>76</v>
      </c>
    </row>
    <row r="124" spans="1:78" s="63" customFormat="1" x14ac:dyDescent="0.3">
      <c r="A124" s="62">
        <v>14162200</v>
      </c>
      <c r="B124" s="63">
        <v>23773405</v>
      </c>
      <c r="C124" s="63" t="s">
        <v>10</v>
      </c>
      <c r="D124" s="63" t="s">
        <v>319</v>
      </c>
      <c r="E124" s="63" t="s">
        <v>318</v>
      </c>
      <c r="F124" s="79"/>
      <c r="G124" s="64">
        <v>0.59</v>
      </c>
      <c r="H124" s="64" t="str">
        <f t="shared" ref="H124" si="973">IF(G124&gt;0.8,"VG",IF(G124&gt;0.7,"G",IF(G124&gt;0.45,"S","NS")))</f>
        <v>S</v>
      </c>
      <c r="I124" s="64" t="str">
        <f t="shared" ref="I124" si="974">AJ124</f>
        <v>S</v>
      </c>
      <c r="J124" s="64" t="str">
        <f t="shared" ref="J124" si="975">BB124</f>
        <v>S</v>
      </c>
      <c r="K124" s="64" t="str">
        <f t="shared" ref="K124" si="976">BT124</f>
        <v>S</v>
      </c>
      <c r="L124" s="65">
        <v>-6.2E-2</v>
      </c>
      <c r="M124" s="64" t="str">
        <f t="shared" ref="M124" si="977">IF(ABS(L124)&lt;5%,"VG",IF(ABS(L124)&lt;10%,"G",IF(ABS(L124)&lt;15%,"S","NS")))</f>
        <v>G</v>
      </c>
      <c r="N124" s="64" t="str">
        <f t="shared" ref="N124" si="978">AO124</f>
        <v>S</v>
      </c>
      <c r="O124" s="64" t="str">
        <f t="shared" ref="O124" si="979">BD124</f>
        <v>NS</v>
      </c>
      <c r="P124" s="64" t="str">
        <f t="shared" ref="P124" si="980">BY124</f>
        <v>S</v>
      </c>
      <c r="Q124" s="64">
        <v>0.63</v>
      </c>
      <c r="R124" s="64" t="str">
        <f t="shared" ref="R124" si="981">IF(Q124&lt;=0.5,"VG",IF(Q124&lt;=0.6,"G",IF(Q124&lt;=0.7,"S","NS")))</f>
        <v>S</v>
      </c>
      <c r="S124" s="64" t="str">
        <f t="shared" ref="S124" si="982">AN124</f>
        <v>NS</v>
      </c>
      <c r="T124" s="64" t="str">
        <f t="shared" ref="T124" si="983">BF124</f>
        <v>S</v>
      </c>
      <c r="U124" s="64" t="str">
        <f t="shared" ref="U124" si="984">BX124</f>
        <v>S</v>
      </c>
      <c r="V124" s="64">
        <v>0.66</v>
      </c>
      <c r="W124" s="64" t="str">
        <f t="shared" ref="W124" si="985">IF(V124&gt;0.85,"VG",IF(V124&gt;0.75,"G",IF(V124&gt;0.6,"S","NS")))</f>
        <v>S</v>
      </c>
      <c r="X124" s="64" t="str">
        <f t="shared" ref="X124" si="986">AP124</f>
        <v>NS</v>
      </c>
      <c r="Y124" s="64" t="str">
        <f t="shared" ref="Y124" si="987">BH124</f>
        <v>S</v>
      </c>
      <c r="Z124" s="64" t="str">
        <f t="shared" ref="Z124" si="988">BZ124</f>
        <v>S</v>
      </c>
      <c r="AA124" s="66">
        <v>0.61474935919165996</v>
      </c>
      <c r="AB124" s="66">
        <v>0.50541865349041004</v>
      </c>
      <c r="AC124" s="66">
        <v>23.505529061268899</v>
      </c>
      <c r="AD124" s="66">
        <v>20.7573483741354</v>
      </c>
      <c r="AE124" s="66">
        <v>0.62068562155759599</v>
      </c>
      <c r="AF124" s="66">
        <v>0.70326477695786105</v>
      </c>
      <c r="AG124" s="66">
        <v>0.70620903477716401</v>
      </c>
      <c r="AH124" s="66">
        <v>0.59088709824975805</v>
      </c>
      <c r="AI124" s="67" t="s">
        <v>76</v>
      </c>
      <c r="AJ124" s="67" t="s">
        <v>76</v>
      </c>
      <c r="AK124" s="67" t="s">
        <v>73</v>
      </c>
      <c r="AL124" s="67" t="s">
        <v>73</v>
      </c>
      <c r="AM124" s="67" t="s">
        <v>76</v>
      </c>
      <c r="AN124" s="67" t="s">
        <v>73</v>
      </c>
      <c r="AO124" s="67" t="s">
        <v>76</v>
      </c>
      <c r="AP124" s="67" t="s">
        <v>73</v>
      </c>
      <c r="AR124" s="68" t="s">
        <v>84</v>
      </c>
      <c r="AS124" s="66">
        <v>0.65361168481487997</v>
      </c>
      <c r="AT124" s="66">
        <v>0.62891701080685203</v>
      </c>
      <c r="AU124" s="66">
        <v>19.157711222465299</v>
      </c>
      <c r="AV124" s="66">
        <v>19.6352986175783</v>
      </c>
      <c r="AW124" s="66">
        <v>0.58854763204444205</v>
      </c>
      <c r="AX124" s="66">
        <v>0.60916581420262605</v>
      </c>
      <c r="AY124" s="66">
        <v>0.71557078302967803</v>
      </c>
      <c r="AZ124" s="66">
        <v>0.69834539597761702</v>
      </c>
      <c r="BA124" s="67" t="s">
        <v>76</v>
      </c>
      <c r="BB124" s="67" t="s">
        <v>76</v>
      </c>
      <c r="BC124" s="67" t="s">
        <v>73</v>
      </c>
      <c r="BD124" s="67" t="s">
        <v>73</v>
      </c>
      <c r="BE124" s="67" t="s">
        <v>75</v>
      </c>
      <c r="BF124" s="67" t="s">
        <v>76</v>
      </c>
      <c r="BG124" s="67" t="s">
        <v>76</v>
      </c>
      <c r="BH124" s="67" t="s">
        <v>76</v>
      </c>
      <c r="BI124" s="63">
        <f t="shared" ref="BI124" si="989">IF(BJ124=AR124,1,0)</f>
        <v>1</v>
      </c>
      <c r="BJ124" s="63" t="s">
        <v>84</v>
      </c>
      <c r="BK124" s="66">
        <v>0.61216899059697905</v>
      </c>
      <c r="BL124" s="66">
        <v>0.58873650283311596</v>
      </c>
      <c r="BM124" s="66">
        <v>23.1104136912037</v>
      </c>
      <c r="BN124" s="66">
        <v>22.9050585976862</v>
      </c>
      <c r="BO124" s="66">
        <v>0.62276079629583403</v>
      </c>
      <c r="BP124" s="66">
        <v>0.64129829031963304</v>
      </c>
      <c r="BQ124" s="66">
        <v>0.702161749198008</v>
      </c>
      <c r="BR124" s="66">
        <v>0.683585110815213</v>
      </c>
      <c r="BS124" s="63" t="s">
        <v>76</v>
      </c>
      <c r="BT124" s="63" t="s">
        <v>76</v>
      </c>
      <c r="BU124" s="63" t="s">
        <v>73</v>
      </c>
      <c r="BV124" s="63" t="s">
        <v>73</v>
      </c>
      <c r="BW124" s="63" t="s">
        <v>76</v>
      </c>
      <c r="BX124" s="63" t="s">
        <v>76</v>
      </c>
      <c r="BY124" s="63" t="s">
        <v>76</v>
      </c>
      <c r="BZ124" s="63" t="s">
        <v>76</v>
      </c>
    </row>
    <row r="125" spans="1:78" s="63" customFormat="1" x14ac:dyDescent="0.3">
      <c r="A125" s="62">
        <v>14162200</v>
      </c>
      <c r="B125" s="63">
        <v>23773405</v>
      </c>
      <c r="C125" s="63" t="s">
        <v>10</v>
      </c>
      <c r="D125" s="63" t="s">
        <v>346</v>
      </c>
      <c r="E125" s="63" t="s">
        <v>318</v>
      </c>
      <c r="F125" s="79"/>
      <c r="G125" s="64">
        <v>0.59</v>
      </c>
      <c r="H125" s="64" t="str">
        <f t="shared" ref="H125" si="990">IF(G125&gt;0.8,"VG",IF(G125&gt;0.7,"G",IF(G125&gt;0.45,"S","NS")))</f>
        <v>S</v>
      </c>
      <c r="I125" s="64" t="str">
        <f t="shared" ref="I125" si="991">AJ125</f>
        <v>S</v>
      </c>
      <c r="J125" s="64" t="str">
        <f t="shared" ref="J125" si="992">BB125</f>
        <v>S</v>
      </c>
      <c r="K125" s="64" t="str">
        <f t="shared" ref="K125" si="993">BT125</f>
        <v>S</v>
      </c>
      <c r="L125" s="65">
        <v>-7.1400000000000005E-2</v>
      </c>
      <c r="M125" s="64" t="str">
        <f t="shared" ref="M125" si="994">IF(ABS(L125)&lt;5%,"VG",IF(ABS(L125)&lt;10%,"G",IF(ABS(L125)&lt;15%,"S","NS")))</f>
        <v>G</v>
      </c>
      <c r="N125" s="64" t="str">
        <f t="shared" ref="N125" si="995">AO125</f>
        <v>S</v>
      </c>
      <c r="O125" s="64" t="str">
        <f t="shared" ref="O125" si="996">BD125</f>
        <v>NS</v>
      </c>
      <c r="P125" s="64" t="str">
        <f t="shared" ref="P125" si="997">BY125</f>
        <v>S</v>
      </c>
      <c r="Q125" s="64">
        <v>0.63900000000000001</v>
      </c>
      <c r="R125" s="64" t="str">
        <f t="shared" ref="R125" si="998">IF(Q125&lt;=0.5,"VG",IF(Q125&lt;=0.6,"G",IF(Q125&lt;=0.7,"S","NS")))</f>
        <v>S</v>
      </c>
      <c r="S125" s="64" t="str">
        <f t="shared" ref="S125" si="999">AN125</f>
        <v>NS</v>
      </c>
      <c r="T125" s="64" t="str">
        <f t="shared" ref="T125" si="1000">BF125</f>
        <v>S</v>
      </c>
      <c r="U125" s="64" t="str">
        <f t="shared" ref="U125" si="1001">BX125</f>
        <v>S</v>
      </c>
      <c r="V125" s="64">
        <v>0.66</v>
      </c>
      <c r="W125" s="64" t="str">
        <f t="shared" ref="W125" si="1002">IF(V125&gt;0.85,"VG",IF(V125&gt;0.75,"G",IF(V125&gt;0.6,"S","NS")))</f>
        <v>S</v>
      </c>
      <c r="X125" s="64" t="str">
        <f t="shared" ref="X125" si="1003">AP125</f>
        <v>NS</v>
      </c>
      <c r="Y125" s="64" t="str">
        <f t="shared" ref="Y125" si="1004">BH125</f>
        <v>S</v>
      </c>
      <c r="Z125" s="64" t="str">
        <f t="shared" ref="Z125" si="1005">BZ125</f>
        <v>S</v>
      </c>
      <c r="AA125" s="66">
        <v>0.61474935919165996</v>
      </c>
      <c r="AB125" s="66">
        <v>0.50541865349041004</v>
      </c>
      <c r="AC125" s="66">
        <v>23.505529061268899</v>
      </c>
      <c r="AD125" s="66">
        <v>20.7573483741354</v>
      </c>
      <c r="AE125" s="66">
        <v>0.62068562155759599</v>
      </c>
      <c r="AF125" s="66">
        <v>0.70326477695786105</v>
      </c>
      <c r="AG125" s="66">
        <v>0.70620903477716401</v>
      </c>
      <c r="AH125" s="66">
        <v>0.59088709824975805</v>
      </c>
      <c r="AI125" s="67" t="s">
        <v>76</v>
      </c>
      <c r="AJ125" s="67" t="s">
        <v>76</v>
      </c>
      <c r="AK125" s="67" t="s">
        <v>73</v>
      </c>
      <c r="AL125" s="67" t="s">
        <v>73</v>
      </c>
      <c r="AM125" s="67" t="s">
        <v>76</v>
      </c>
      <c r="AN125" s="67" t="s">
        <v>73</v>
      </c>
      <c r="AO125" s="67" t="s">
        <v>76</v>
      </c>
      <c r="AP125" s="67" t="s">
        <v>73</v>
      </c>
      <c r="AR125" s="68" t="s">
        <v>84</v>
      </c>
      <c r="AS125" s="66">
        <v>0.65361168481487997</v>
      </c>
      <c r="AT125" s="66">
        <v>0.62891701080685203</v>
      </c>
      <c r="AU125" s="66">
        <v>19.157711222465299</v>
      </c>
      <c r="AV125" s="66">
        <v>19.6352986175783</v>
      </c>
      <c r="AW125" s="66">
        <v>0.58854763204444205</v>
      </c>
      <c r="AX125" s="66">
        <v>0.60916581420262605</v>
      </c>
      <c r="AY125" s="66">
        <v>0.71557078302967803</v>
      </c>
      <c r="AZ125" s="66">
        <v>0.69834539597761702</v>
      </c>
      <c r="BA125" s="67" t="s">
        <v>76</v>
      </c>
      <c r="BB125" s="67" t="s">
        <v>76</v>
      </c>
      <c r="BC125" s="67" t="s">
        <v>73</v>
      </c>
      <c r="BD125" s="67" t="s">
        <v>73</v>
      </c>
      <c r="BE125" s="67" t="s">
        <v>75</v>
      </c>
      <c r="BF125" s="67" t="s">
        <v>76</v>
      </c>
      <c r="BG125" s="67" t="s">
        <v>76</v>
      </c>
      <c r="BH125" s="67" t="s">
        <v>76</v>
      </c>
      <c r="BI125" s="63">
        <f t="shared" ref="BI125" si="1006">IF(BJ125=AR125,1,0)</f>
        <v>1</v>
      </c>
      <c r="BJ125" s="63" t="s">
        <v>84</v>
      </c>
      <c r="BK125" s="66">
        <v>0.61216899059697905</v>
      </c>
      <c r="BL125" s="66">
        <v>0.58873650283311596</v>
      </c>
      <c r="BM125" s="66">
        <v>23.1104136912037</v>
      </c>
      <c r="BN125" s="66">
        <v>22.9050585976862</v>
      </c>
      <c r="BO125" s="66">
        <v>0.62276079629583403</v>
      </c>
      <c r="BP125" s="66">
        <v>0.64129829031963304</v>
      </c>
      <c r="BQ125" s="66">
        <v>0.702161749198008</v>
      </c>
      <c r="BR125" s="66">
        <v>0.683585110815213</v>
      </c>
      <c r="BS125" s="63" t="s">
        <v>76</v>
      </c>
      <c r="BT125" s="63" t="s">
        <v>76</v>
      </c>
      <c r="BU125" s="63" t="s">
        <v>73</v>
      </c>
      <c r="BV125" s="63" t="s">
        <v>73</v>
      </c>
      <c r="BW125" s="63" t="s">
        <v>76</v>
      </c>
      <c r="BX125" s="63" t="s">
        <v>76</v>
      </c>
      <c r="BY125" s="63" t="s">
        <v>76</v>
      </c>
      <c r="BZ125" s="63" t="s">
        <v>76</v>
      </c>
    </row>
    <row r="126" spans="1:78" s="63" customFormat="1" x14ac:dyDescent="0.3">
      <c r="A126" s="62">
        <v>14162200</v>
      </c>
      <c r="B126" s="63">
        <v>23773405</v>
      </c>
      <c r="C126" s="63" t="s">
        <v>10</v>
      </c>
      <c r="D126" s="63" t="s">
        <v>346</v>
      </c>
      <c r="E126" s="63" t="s">
        <v>316</v>
      </c>
      <c r="F126" s="79"/>
      <c r="G126" s="64">
        <v>0.59</v>
      </c>
      <c r="H126" s="64" t="str">
        <f t="shared" ref="H126" si="1007">IF(G126&gt;0.8,"VG",IF(G126&gt;0.7,"G",IF(G126&gt;0.45,"S","NS")))</f>
        <v>S</v>
      </c>
      <c r="I126" s="64" t="str">
        <f t="shared" ref="I126" si="1008">AJ126</f>
        <v>S</v>
      </c>
      <c r="J126" s="64" t="str">
        <f t="shared" ref="J126" si="1009">BB126</f>
        <v>S</v>
      </c>
      <c r="K126" s="64" t="str">
        <f t="shared" ref="K126" si="1010">BT126</f>
        <v>S</v>
      </c>
      <c r="L126" s="65">
        <v>-7.6100000000000001E-2</v>
      </c>
      <c r="M126" s="64" t="str">
        <f t="shared" ref="M126" si="1011">IF(ABS(L126)&lt;5%,"VG",IF(ABS(L126)&lt;10%,"G",IF(ABS(L126)&lt;15%,"S","NS")))</f>
        <v>G</v>
      </c>
      <c r="N126" s="64" t="str">
        <f t="shared" ref="N126" si="1012">AO126</f>
        <v>S</v>
      </c>
      <c r="O126" s="64" t="str">
        <f t="shared" ref="O126" si="1013">BD126</f>
        <v>NS</v>
      </c>
      <c r="P126" s="64" t="str">
        <f t="shared" ref="P126" si="1014">BY126</f>
        <v>S</v>
      </c>
      <c r="Q126" s="64">
        <v>0.63900000000000001</v>
      </c>
      <c r="R126" s="64" t="str">
        <f t="shared" ref="R126" si="1015">IF(Q126&lt;=0.5,"VG",IF(Q126&lt;=0.6,"G",IF(Q126&lt;=0.7,"S","NS")))</f>
        <v>S</v>
      </c>
      <c r="S126" s="64" t="str">
        <f t="shared" ref="S126" si="1016">AN126</f>
        <v>NS</v>
      </c>
      <c r="T126" s="64" t="str">
        <f t="shared" ref="T126" si="1017">BF126</f>
        <v>S</v>
      </c>
      <c r="U126" s="64" t="str">
        <f t="shared" ref="U126" si="1018">BX126</f>
        <v>S</v>
      </c>
      <c r="V126" s="64">
        <v>0.66</v>
      </c>
      <c r="W126" s="64" t="str">
        <f t="shared" ref="W126" si="1019">IF(V126&gt;0.85,"VG",IF(V126&gt;0.75,"G",IF(V126&gt;0.6,"S","NS")))</f>
        <v>S</v>
      </c>
      <c r="X126" s="64" t="str">
        <f t="shared" ref="X126" si="1020">AP126</f>
        <v>NS</v>
      </c>
      <c r="Y126" s="64" t="str">
        <f t="shared" ref="Y126" si="1021">BH126</f>
        <v>S</v>
      </c>
      <c r="Z126" s="64" t="str">
        <f t="shared" ref="Z126" si="1022">BZ126</f>
        <v>S</v>
      </c>
      <c r="AA126" s="66">
        <v>0.61474935919165996</v>
      </c>
      <c r="AB126" s="66">
        <v>0.50541865349041004</v>
      </c>
      <c r="AC126" s="66">
        <v>23.505529061268899</v>
      </c>
      <c r="AD126" s="66">
        <v>20.7573483741354</v>
      </c>
      <c r="AE126" s="66">
        <v>0.62068562155759599</v>
      </c>
      <c r="AF126" s="66">
        <v>0.70326477695786105</v>
      </c>
      <c r="AG126" s="66">
        <v>0.70620903477716401</v>
      </c>
      <c r="AH126" s="66">
        <v>0.59088709824975805</v>
      </c>
      <c r="AI126" s="67" t="s">
        <v>76</v>
      </c>
      <c r="AJ126" s="67" t="s">
        <v>76</v>
      </c>
      <c r="AK126" s="67" t="s">
        <v>73</v>
      </c>
      <c r="AL126" s="67" t="s">
        <v>73</v>
      </c>
      <c r="AM126" s="67" t="s">
        <v>76</v>
      </c>
      <c r="AN126" s="67" t="s">
        <v>73</v>
      </c>
      <c r="AO126" s="67" t="s">
        <v>76</v>
      </c>
      <c r="AP126" s="67" t="s">
        <v>73</v>
      </c>
      <c r="AR126" s="68" t="s">
        <v>84</v>
      </c>
      <c r="AS126" s="66">
        <v>0.65361168481487997</v>
      </c>
      <c r="AT126" s="66">
        <v>0.62891701080685203</v>
      </c>
      <c r="AU126" s="66">
        <v>19.157711222465299</v>
      </c>
      <c r="AV126" s="66">
        <v>19.6352986175783</v>
      </c>
      <c r="AW126" s="66">
        <v>0.58854763204444205</v>
      </c>
      <c r="AX126" s="66">
        <v>0.60916581420262605</v>
      </c>
      <c r="AY126" s="66">
        <v>0.71557078302967803</v>
      </c>
      <c r="AZ126" s="66">
        <v>0.69834539597761702</v>
      </c>
      <c r="BA126" s="67" t="s">
        <v>76</v>
      </c>
      <c r="BB126" s="67" t="s">
        <v>76</v>
      </c>
      <c r="BC126" s="67" t="s">
        <v>73</v>
      </c>
      <c r="BD126" s="67" t="s">
        <v>73</v>
      </c>
      <c r="BE126" s="67" t="s">
        <v>75</v>
      </c>
      <c r="BF126" s="67" t="s">
        <v>76</v>
      </c>
      <c r="BG126" s="67" t="s">
        <v>76</v>
      </c>
      <c r="BH126" s="67" t="s">
        <v>76</v>
      </c>
      <c r="BI126" s="63">
        <f t="shared" ref="BI126" si="1023">IF(BJ126=AR126,1,0)</f>
        <v>1</v>
      </c>
      <c r="BJ126" s="63" t="s">
        <v>84</v>
      </c>
      <c r="BK126" s="66">
        <v>0.61216899059697905</v>
      </c>
      <c r="BL126" s="66">
        <v>0.58873650283311596</v>
      </c>
      <c r="BM126" s="66">
        <v>23.1104136912037</v>
      </c>
      <c r="BN126" s="66">
        <v>22.9050585976862</v>
      </c>
      <c r="BO126" s="66">
        <v>0.62276079629583403</v>
      </c>
      <c r="BP126" s="66">
        <v>0.64129829031963304</v>
      </c>
      <c r="BQ126" s="66">
        <v>0.702161749198008</v>
      </c>
      <c r="BR126" s="66">
        <v>0.683585110815213</v>
      </c>
      <c r="BS126" s="63" t="s">
        <v>76</v>
      </c>
      <c r="BT126" s="63" t="s">
        <v>76</v>
      </c>
      <c r="BU126" s="63" t="s">
        <v>73</v>
      </c>
      <c r="BV126" s="63" t="s">
        <v>73</v>
      </c>
      <c r="BW126" s="63" t="s">
        <v>76</v>
      </c>
      <c r="BX126" s="63" t="s">
        <v>76</v>
      </c>
      <c r="BY126" s="63" t="s">
        <v>76</v>
      </c>
      <c r="BZ126" s="63" t="s">
        <v>76</v>
      </c>
    </row>
    <row r="127" spans="1:78" s="63" customFormat="1" x14ac:dyDescent="0.3">
      <c r="A127" s="62">
        <v>14162200</v>
      </c>
      <c r="B127" s="63">
        <v>23773405</v>
      </c>
      <c r="C127" s="63" t="s">
        <v>10</v>
      </c>
      <c r="D127" s="63" t="s">
        <v>347</v>
      </c>
      <c r="E127" s="63" t="s">
        <v>348</v>
      </c>
      <c r="F127" s="79"/>
      <c r="G127" s="64">
        <v>0.63200000000000001</v>
      </c>
      <c r="H127" s="64" t="str">
        <f t="shared" ref="H127" si="1024">IF(G127&gt;0.8,"VG",IF(G127&gt;0.7,"G",IF(G127&gt;0.45,"S","NS")))</f>
        <v>S</v>
      </c>
      <c r="I127" s="64" t="str">
        <f t="shared" ref="I127" si="1025">AJ127</f>
        <v>S</v>
      </c>
      <c r="J127" s="64" t="str">
        <f t="shared" ref="J127" si="1026">BB127</f>
        <v>S</v>
      </c>
      <c r="K127" s="64" t="str">
        <f t="shared" ref="K127" si="1027">BT127</f>
        <v>S</v>
      </c>
      <c r="L127" s="65">
        <v>-4.9599999999999998E-2</v>
      </c>
      <c r="M127" s="64" t="str">
        <f t="shared" ref="M127" si="1028">IF(ABS(L127)&lt;5%,"VG",IF(ABS(L127)&lt;10%,"G",IF(ABS(L127)&lt;15%,"S","NS")))</f>
        <v>VG</v>
      </c>
      <c r="N127" s="64" t="str">
        <f t="shared" ref="N127" si="1029">AO127</f>
        <v>S</v>
      </c>
      <c r="O127" s="64" t="str">
        <f t="shared" ref="O127" si="1030">BD127</f>
        <v>NS</v>
      </c>
      <c r="P127" s="64" t="str">
        <f t="shared" ref="P127" si="1031">BY127</f>
        <v>S</v>
      </c>
      <c r="Q127" s="64">
        <v>0.63200000000000001</v>
      </c>
      <c r="R127" s="64" t="str">
        <f t="shared" ref="R127" si="1032">IF(Q127&lt;=0.5,"VG",IF(Q127&lt;=0.6,"G",IF(Q127&lt;=0.7,"S","NS")))</f>
        <v>S</v>
      </c>
      <c r="S127" s="64" t="str">
        <f t="shared" ref="S127" si="1033">AN127</f>
        <v>NS</v>
      </c>
      <c r="T127" s="64" t="str">
        <f t="shared" ref="T127" si="1034">BF127</f>
        <v>S</v>
      </c>
      <c r="U127" s="64" t="str">
        <f t="shared" ref="U127" si="1035">BX127</f>
        <v>S</v>
      </c>
      <c r="V127" s="64">
        <v>0.66</v>
      </c>
      <c r="W127" s="64" t="str">
        <f t="shared" ref="W127" si="1036">IF(V127&gt;0.85,"VG",IF(V127&gt;0.75,"G",IF(V127&gt;0.6,"S","NS")))</f>
        <v>S</v>
      </c>
      <c r="X127" s="64" t="str">
        <f t="shared" ref="X127" si="1037">AP127</f>
        <v>NS</v>
      </c>
      <c r="Y127" s="64" t="str">
        <f t="shared" ref="Y127" si="1038">BH127</f>
        <v>S</v>
      </c>
      <c r="Z127" s="64" t="str">
        <f t="shared" ref="Z127" si="1039">BZ127</f>
        <v>S</v>
      </c>
      <c r="AA127" s="66">
        <v>0.61474935919165996</v>
      </c>
      <c r="AB127" s="66">
        <v>0.50541865349041004</v>
      </c>
      <c r="AC127" s="66">
        <v>23.505529061268899</v>
      </c>
      <c r="AD127" s="66">
        <v>20.7573483741354</v>
      </c>
      <c r="AE127" s="66">
        <v>0.62068562155759599</v>
      </c>
      <c r="AF127" s="66">
        <v>0.70326477695786105</v>
      </c>
      <c r="AG127" s="66">
        <v>0.70620903477716401</v>
      </c>
      <c r="AH127" s="66">
        <v>0.59088709824975805</v>
      </c>
      <c r="AI127" s="67" t="s">
        <v>76</v>
      </c>
      <c r="AJ127" s="67" t="s">
        <v>76</v>
      </c>
      <c r="AK127" s="67" t="s">
        <v>73</v>
      </c>
      <c r="AL127" s="67" t="s">
        <v>73</v>
      </c>
      <c r="AM127" s="67" t="s">
        <v>76</v>
      </c>
      <c r="AN127" s="67" t="s">
        <v>73</v>
      </c>
      <c r="AO127" s="67" t="s">
        <v>76</v>
      </c>
      <c r="AP127" s="67" t="s">
        <v>73</v>
      </c>
      <c r="AR127" s="68" t="s">
        <v>84</v>
      </c>
      <c r="AS127" s="66">
        <v>0.65361168481487997</v>
      </c>
      <c r="AT127" s="66">
        <v>0.62891701080685203</v>
      </c>
      <c r="AU127" s="66">
        <v>19.157711222465299</v>
      </c>
      <c r="AV127" s="66">
        <v>19.6352986175783</v>
      </c>
      <c r="AW127" s="66">
        <v>0.58854763204444205</v>
      </c>
      <c r="AX127" s="66">
        <v>0.60916581420262605</v>
      </c>
      <c r="AY127" s="66">
        <v>0.71557078302967803</v>
      </c>
      <c r="AZ127" s="66">
        <v>0.69834539597761702</v>
      </c>
      <c r="BA127" s="67" t="s">
        <v>76</v>
      </c>
      <c r="BB127" s="67" t="s">
        <v>76</v>
      </c>
      <c r="BC127" s="67" t="s">
        <v>73</v>
      </c>
      <c r="BD127" s="67" t="s">
        <v>73</v>
      </c>
      <c r="BE127" s="67" t="s">
        <v>75</v>
      </c>
      <c r="BF127" s="67" t="s">
        <v>76</v>
      </c>
      <c r="BG127" s="67" t="s">
        <v>76</v>
      </c>
      <c r="BH127" s="67" t="s">
        <v>76</v>
      </c>
      <c r="BI127" s="63">
        <f t="shared" ref="BI127" si="1040">IF(BJ127=AR127,1,0)</f>
        <v>1</v>
      </c>
      <c r="BJ127" s="63" t="s">
        <v>84</v>
      </c>
      <c r="BK127" s="66">
        <v>0.61216899059697905</v>
      </c>
      <c r="BL127" s="66">
        <v>0.58873650283311596</v>
      </c>
      <c r="BM127" s="66">
        <v>23.1104136912037</v>
      </c>
      <c r="BN127" s="66">
        <v>22.9050585976862</v>
      </c>
      <c r="BO127" s="66">
        <v>0.62276079629583403</v>
      </c>
      <c r="BP127" s="66">
        <v>0.64129829031963304</v>
      </c>
      <c r="BQ127" s="66">
        <v>0.702161749198008</v>
      </c>
      <c r="BR127" s="66">
        <v>0.683585110815213</v>
      </c>
      <c r="BS127" s="63" t="s">
        <v>76</v>
      </c>
      <c r="BT127" s="63" t="s">
        <v>76</v>
      </c>
      <c r="BU127" s="63" t="s">
        <v>73</v>
      </c>
      <c r="BV127" s="63" t="s">
        <v>73</v>
      </c>
      <c r="BW127" s="63" t="s">
        <v>76</v>
      </c>
      <c r="BX127" s="63" t="s">
        <v>76</v>
      </c>
      <c r="BY127" s="63" t="s">
        <v>76</v>
      </c>
      <c r="BZ127" s="63" t="s">
        <v>76</v>
      </c>
    </row>
    <row r="128" spans="1:78" s="63" customFormat="1" x14ac:dyDescent="0.3">
      <c r="A128" s="62">
        <v>14162200</v>
      </c>
      <c r="B128" s="63">
        <v>23773405</v>
      </c>
      <c r="C128" s="63" t="s">
        <v>10</v>
      </c>
      <c r="D128" s="63" t="s">
        <v>347</v>
      </c>
      <c r="E128" s="63" t="s">
        <v>349</v>
      </c>
      <c r="F128" s="79"/>
      <c r="G128" s="64">
        <v>0.59799999999999998</v>
      </c>
      <c r="H128" s="64" t="str">
        <f t="shared" ref="H128" si="1041">IF(G128&gt;0.8,"VG",IF(G128&gt;0.7,"G",IF(G128&gt;0.45,"S","NS")))</f>
        <v>S</v>
      </c>
      <c r="I128" s="64" t="str">
        <f t="shared" ref="I128" si="1042">AJ128</f>
        <v>S</v>
      </c>
      <c r="J128" s="64" t="str">
        <f t="shared" ref="J128" si="1043">BB128</f>
        <v>S</v>
      </c>
      <c r="K128" s="64" t="str">
        <f t="shared" ref="K128" si="1044">BT128</f>
        <v>S</v>
      </c>
      <c r="L128" s="65">
        <v>6.4000000000000003E-3</v>
      </c>
      <c r="M128" s="64" t="str">
        <f t="shared" ref="M128" si="1045">IF(ABS(L128)&lt;5%,"VG",IF(ABS(L128)&lt;10%,"G",IF(ABS(L128)&lt;15%,"S","NS")))</f>
        <v>VG</v>
      </c>
      <c r="N128" s="64" t="str">
        <f t="shared" ref="N128" si="1046">AO128</f>
        <v>S</v>
      </c>
      <c r="O128" s="64" t="str">
        <f t="shared" ref="O128" si="1047">BD128</f>
        <v>NS</v>
      </c>
      <c r="P128" s="64" t="str">
        <f t="shared" ref="P128" si="1048">BY128</f>
        <v>S</v>
      </c>
      <c r="Q128" s="64">
        <v>0.63200000000000001</v>
      </c>
      <c r="R128" s="64" t="str">
        <f t="shared" ref="R128" si="1049">IF(Q128&lt;=0.5,"VG",IF(Q128&lt;=0.6,"G",IF(Q128&lt;=0.7,"S","NS")))</f>
        <v>S</v>
      </c>
      <c r="S128" s="64" t="str">
        <f t="shared" ref="S128" si="1050">AN128</f>
        <v>NS</v>
      </c>
      <c r="T128" s="64" t="str">
        <f t="shared" ref="T128" si="1051">BF128</f>
        <v>S</v>
      </c>
      <c r="U128" s="64" t="str">
        <f t="shared" ref="U128" si="1052">BX128</f>
        <v>S</v>
      </c>
      <c r="V128" s="64">
        <v>0.64900000000000002</v>
      </c>
      <c r="W128" s="64" t="str">
        <f t="shared" ref="W128" si="1053">IF(V128&gt;0.85,"VG",IF(V128&gt;0.75,"G",IF(V128&gt;0.6,"S","NS")))</f>
        <v>S</v>
      </c>
      <c r="X128" s="64" t="str">
        <f t="shared" ref="X128" si="1054">AP128</f>
        <v>NS</v>
      </c>
      <c r="Y128" s="64" t="str">
        <f t="shared" ref="Y128" si="1055">BH128</f>
        <v>S</v>
      </c>
      <c r="Z128" s="64" t="str">
        <f t="shared" ref="Z128" si="1056">BZ128</f>
        <v>S</v>
      </c>
      <c r="AA128" s="66">
        <v>0.61474935919165996</v>
      </c>
      <c r="AB128" s="66">
        <v>0.50541865349041004</v>
      </c>
      <c r="AC128" s="66">
        <v>23.505529061268899</v>
      </c>
      <c r="AD128" s="66">
        <v>20.7573483741354</v>
      </c>
      <c r="AE128" s="66">
        <v>0.62068562155759599</v>
      </c>
      <c r="AF128" s="66">
        <v>0.70326477695786105</v>
      </c>
      <c r="AG128" s="66">
        <v>0.70620903477716401</v>
      </c>
      <c r="AH128" s="66">
        <v>0.59088709824975805</v>
      </c>
      <c r="AI128" s="67" t="s">
        <v>76</v>
      </c>
      <c r="AJ128" s="67" t="s">
        <v>76</v>
      </c>
      <c r="AK128" s="67" t="s">
        <v>73</v>
      </c>
      <c r="AL128" s="67" t="s">
        <v>73</v>
      </c>
      <c r="AM128" s="67" t="s">
        <v>76</v>
      </c>
      <c r="AN128" s="67" t="s">
        <v>73</v>
      </c>
      <c r="AO128" s="67" t="s">
        <v>76</v>
      </c>
      <c r="AP128" s="67" t="s">
        <v>73</v>
      </c>
      <c r="AR128" s="68" t="s">
        <v>84</v>
      </c>
      <c r="AS128" s="66">
        <v>0.65361168481487997</v>
      </c>
      <c r="AT128" s="66">
        <v>0.62891701080685203</v>
      </c>
      <c r="AU128" s="66">
        <v>19.157711222465299</v>
      </c>
      <c r="AV128" s="66">
        <v>19.6352986175783</v>
      </c>
      <c r="AW128" s="66">
        <v>0.58854763204444205</v>
      </c>
      <c r="AX128" s="66">
        <v>0.60916581420262605</v>
      </c>
      <c r="AY128" s="66">
        <v>0.71557078302967803</v>
      </c>
      <c r="AZ128" s="66">
        <v>0.69834539597761702</v>
      </c>
      <c r="BA128" s="67" t="s">
        <v>76</v>
      </c>
      <c r="BB128" s="67" t="s">
        <v>76</v>
      </c>
      <c r="BC128" s="67" t="s">
        <v>73</v>
      </c>
      <c r="BD128" s="67" t="s">
        <v>73</v>
      </c>
      <c r="BE128" s="67" t="s">
        <v>75</v>
      </c>
      <c r="BF128" s="67" t="s">
        <v>76</v>
      </c>
      <c r="BG128" s="67" t="s">
        <v>76</v>
      </c>
      <c r="BH128" s="67" t="s">
        <v>76</v>
      </c>
      <c r="BI128" s="63">
        <f t="shared" ref="BI128" si="1057">IF(BJ128=AR128,1,0)</f>
        <v>1</v>
      </c>
      <c r="BJ128" s="63" t="s">
        <v>84</v>
      </c>
      <c r="BK128" s="66">
        <v>0.61216899059697905</v>
      </c>
      <c r="BL128" s="66">
        <v>0.58873650283311596</v>
      </c>
      <c r="BM128" s="66">
        <v>23.1104136912037</v>
      </c>
      <c r="BN128" s="66">
        <v>22.9050585976862</v>
      </c>
      <c r="BO128" s="66">
        <v>0.62276079629583403</v>
      </c>
      <c r="BP128" s="66">
        <v>0.64129829031963304</v>
      </c>
      <c r="BQ128" s="66">
        <v>0.702161749198008</v>
      </c>
      <c r="BR128" s="66">
        <v>0.683585110815213</v>
      </c>
      <c r="BS128" s="63" t="s">
        <v>76</v>
      </c>
      <c r="BT128" s="63" t="s">
        <v>76</v>
      </c>
      <c r="BU128" s="63" t="s">
        <v>73</v>
      </c>
      <c r="BV128" s="63" t="s">
        <v>73</v>
      </c>
      <c r="BW128" s="63" t="s">
        <v>76</v>
      </c>
      <c r="BX128" s="63" t="s">
        <v>76</v>
      </c>
      <c r="BY128" s="63" t="s">
        <v>76</v>
      </c>
      <c r="BZ128" s="63" t="s">
        <v>76</v>
      </c>
    </row>
    <row r="129" spans="1:78" s="69" customFormat="1" x14ac:dyDescent="0.3">
      <c r="A129" s="72"/>
      <c r="F129" s="80"/>
      <c r="G129" s="70"/>
      <c r="H129" s="70"/>
      <c r="I129" s="70"/>
      <c r="J129" s="70"/>
      <c r="K129" s="70"/>
      <c r="L129" s="71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3"/>
      <c r="AB129" s="73"/>
      <c r="AC129" s="73"/>
      <c r="AD129" s="73"/>
      <c r="AE129" s="73"/>
      <c r="AF129" s="73"/>
      <c r="AG129" s="73"/>
      <c r="AH129" s="73"/>
      <c r="AI129" s="74"/>
      <c r="AJ129" s="74"/>
      <c r="AK129" s="74"/>
      <c r="AL129" s="74"/>
      <c r="AM129" s="74"/>
      <c r="AN129" s="74"/>
      <c r="AO129" s="74"/>
      <c r="AP129" s="74"/>
      <c r="AR129" s="75"/>
      <c r="AS129" s="73"/>
      <c r="AT129" s="73"/>
      <c r="AU129" s="73"/>
      <c r="AV129" s="73"/>
      <c r="AW129" s="73"/>
      <c r="AX129" s="73"/>
      <c r="AY129" s="73"/>
      <c r="AZ129" s="73"/>
      <c r="BA129" s="74"/>
      <c r="BB129" s="74"/>
      <c r="BC129" s="74"/>
      <c r="BD129" s="74"/>
      <c r="BE129" s="74"/>
      <c r="BF129" s="74"/>
      <c r="BG129" s="74"/>
      <c r="BH129" s="74"/>
      <c r="BK129" s="73"/>
      <c r="BL129" s="73"/>
      <c r="BM129" s="73"/>
      <c r="BN129" s="73"/>
      <c r="BO129" s="73"/>
      <c r="BP129" s="73"/>
      <c r="BQ129" s="73"/>
      <c r="BR129" s="73"/>
    </row>
    <row r="130" spans="1:78" s="63" customFormat="1" x14ac:dyDescent="0.3">
      <c r="A130" s="62">
        <v>14162500</v>
      </c>
      <c r="B130" s="63">
        <v>23772909</v>
      </c>
      <c r="C130" s="63" t="s">
        <v>11</v>
      </c>
      <c r="D130" s="63" t="s">
        <v>179</v>
      </c>
      <c r="F130" s="77"/>
      <c r="G130" s="64">
        <v>0.68</v>
      </c>
      <c r="H130" s="64" t="str">
        <f t="shared" ref="H130:H140" si="1058">IF(G130&gt;0.8,"VG",IF(G130&gt;0.7,"G",IF(G130&gt;0.45,"S","NS")))</f>
        <v>S</v>
      </c>
      <c r="I130" s="64" t="str">
        <f t="shared" ref="I130:I137" si="1059">AJ130</f>
        <v>S</v>
      </c>
      <c r="J130" s="64" t="str">
        <f t="shared" ref="J130:J137" si="1060">BB130</f>
        <v>VG</v>
      </c>
      <c r="K130" s="64" t="str">
        <f t="shared" ref="K130:K137" si="1061">BT130</f>
        <v>G</v>
      </c>
      <c r="L130" s="65">
        <v>6.0000000000000001E-3</v>
      </c>
      <c r="M130" s="65" t="str">
        <f t="shared" ref="M130:M140" si="1062">IF(ABS(L130)&lt;5%,"VG",IF(ABS(L130)&lt;10%,"G",IF(ABS(L130)&lt;15%,"S","NS")))</f>
        <v>VG</v>
      </c>
      <c r="N130" s="64" t="str">
        <f t="shared" ref="N130:N137" si="1063">AO130</f>
        <v>G</v>
      </c>
      <c r="O130" s="64" t="str">
        <f t="shared" ref="O130:O137" si="1064">BD130</f>
        <v>G</v>
      </c>
      <c r="P130" s="64" t="str">
        <f t="shared" ref="P130:P137" si="1065">BY130</f>
        <v>G</v>
      </c>
      <c r="Q130" s="64">
        <v>0.56999999999999995</v>
      </c>
      <c r="R130" s="64" t="str">
        <f t="shared" ref="R130:R140" si="1066">IF(Q130&lt;=0.5,"VG",IF(Q130&lt;=0.6,"G",IF(Q130&lt;=0.7,"S","NS")))</f>
        <v>G</v>
      </c>
      <c r="S130" s="64" t="str">
        <f t="shared" ref="S130:S137" si="1067">AN130</f>
        <v>G</v>
      </c>
      <c r="T130" s="64" t="str">
        <f t="shared" ref="T130:T137" si="1068">BF130</f>
        <v>VG</v>
      </c>
      <c r="U130" s="64" t="str">
        <f t="shared" ref="U130:U137" si="1069">BX130</f>
        <v>VG</v>
      </c>
      <c r="V130" s="64">
        <v>0.78</v>
      </c>
      <c r="W130" s="64" t="str">
        <f t="shared" ref="W130:W140" si="1070">IF(V130&gt;0.85,"VG",IF(V130&gt;0.75,"G",IF(V130&gt;0.6,"S","NS")))</f>
        <v>G</v>
      </c>
      <c r="X130" s="64" t="str">
        <f t="shared" ref="X130:X137" si="1071">AP130</f>
        <v>S</v>
      </c>
      <c r="Y130" s="64" t="str">
        <f t="shared" ref="Y130:Y137" si="1072">BH130</f>
        <v>G</v>
      </c>
      <c r="Z130" s="64" t="str">
        <f t="shared" ref="Z130:Z137" si="1073">BZ130</f>
        <v>G</v>
      </c>
      <c r="AA130" s="66">
        <v>0.76488069174801598</v>
      </c>
      <c r="AB130" s="66">
        <v>0.68991725054118203</v>
      </c>
      <c r="AC130" s="66">
        <v>10.1443382784535</v>
      </c>
      <c r="AD130" s="66">
        <v>7.1222258413468396</v>
      </c>
      <c r="AE130" s="66">
        <v>0.484891027192693</v>
      </c>
      <c r="AF130" s="66">
        <v>0.55685074253234002</v>
      </c>
      <c r="AG130" s="66">
        <v>0.81843746163333897</v>
      </c>
      <c r="AH130" s="66">
        <v>0.72999307079166997</v>
      </c>
      <c r="AI130" s="67" t="s">
        <v>75</v>
      </c>
      <c r="AJ130" s="67" t="s">
        <v>76</v>
      </c>
      <c r="AK130" s="67" t="s">
        <v>76</v>
      </c>
      <c r="AL130" s="67" t="s">
        <v>75</v>
      </c>
      <c r="AM130" s="67" t="s">
        <v>77</v>
      </c>
      <c r="AN130" s="67" t="s">
        <v>75</v>
      </c>
      <c r="AO130" s="67" t="s">
        <v>75</v>
      </c>
      <c r="AP130" s="67" t="s">
        <v>76</v>
      </c>
      <c r="AR130" s="68" t="s">
        <v>85</v>
      </c>
      <c r="AS130" s="66">
        <v>0.79347932251418196</v>
      </c>
      <c r="AT130" s="66">
        <v>0.80273521066028797</v>
      </c>
      <c r="AU130" s="66">
        <v>6.4806978964083202</v>
      </c>
      <c r="AV130" s="66">
        <v>5.7980864326347703</v>
      </c>
      <c r="AW130" s="66">
        <v>0.454445461508659</v>
      </c>
      <c r="AX130" s="66">
        <v>0.444145009360357</v>
      </c>
      <c r="AY130" s="66">
        <v>0.82084976638971097</v>
      </c>
      <c r="AZ130" s="66">
        <v>0.82746101549721796</v>
      </c>
      <c r="BA130" s="67" t="s">
        <v>75</v>
      </c>
      <c r="BB130" s="67" t="s">
        <v>77</v>
      </c>
      <c r="BC130" s="67" t="s">
        <v>75</v>
      </c>
      <c r="BD130" s="67" t="s">
        <v>75</v>
      </c>
      <c r="BE130" s="67" t="s">
        <v>77</v>
      </c>
      <c r="BF130" s="67" t="s">
        <v>77</v>
      </c>
      <c r="BG130" s="67" t="s">
        <v>75</v>
      </c>
      <c r="BH130" s="67" t="s">
        <v>75</v>
      </c>
      <c r="BI130" s="63">
        <f t="shared" ref="BI130:BI137" si="1074">IF(BJ130=AR130,1,0)</f>
        <v>1</v>
      </c>
      <c r="BJ130" s="63" t="s">
        <v>85</v>
      </c>
      <c r="BK130" s="66">
        <v>0.77201057728846201</v>
      </c>
      <c r="BL130" s="66">
        <v>0.78145064939357001</v>
      </c>
      <c r="BM130" s="66">
        <v>8.3086932198694807</v>
      </c>
      <c r="BN130" s="66">
        <v>6.9422442839524603</v>
      </c>
      <c r="BO130" s="66">
        <v>0.47748237947754502</v>
      </c>
      <c r="BP130" s="66">
        <v>0.46749262091120802</v>
      </c>
      <c r="BQ130" s="66">
        <v>0.81530771590621798</v>
      </c>
      <c r="BR130" s="66">
        <v>0.81882056470473397</v>
      </c>
      <c r="BS130" s="63" t="s">
        <v>75</v>
      </c>
      <c r="BT130" s="63" t="s">
        <v>75</v>
      </c>
      <c r="BU130" s="63" t="s">
        <v>75</v>
      </c>
      <c r="BV130" s="63" t="s">
        <v>75</v>
      </c>
      <c r="BW130" s="63" t="s">
        <v>77</v>
      </c>
      <c r="BX130" s="63" t="s">
        <v>77</v>
      </c>
      <c r="BY130" s="63" t="s">
        <v>75</v>
      </c>
      <c r="BZ130" s="63" t="s">
        <v>75</v>
      </c>
    </row>
    <row r="131" spans="1:78" s="63" customFormat="1" x14ac:dyDescent="0.3">
      <c r="A131" s="62">
        <v>14162500</v>
      </c>
      <c r="B131" s="63">
        <v>23772909</v>
      </c>
      <c r="C131" s="63" t="s">
        <v>11</v>
      </c>
      <c r="D131" s="63" t="s">
        <v>178</v>
      </c>
      <c r="F131" s="79"/>
      <c r="G131" s="64">
        <v>0.54</v>
      </c>
      <c r="H131" s="64" t="str">
        <f t="shared" si="1058"/>
        <v>S</v>
      </c>
      <c r="I131" s="64" t="str">
        <f t="shared" si="1059"/>
        <v>S</v>
      </c>
      <c r="J131" s="64" t="str">
        <f t="shared" si="1060"/>
        <v>VG</v>
      </c>
      <c r="K131" s="64" t="str">
        <f t="shared" si="1061"/>
        <v>G</v>
      </c>
      <c r="L131" s="65">
        <v>-2.5000000000000001E-2</v>
      </c>
      <c r="M131" s="65" t="str">
        <f t="shared" si="1062"/>
        <v>VG</v>
      </c>
      <c r="N131" s="64" t="str">
        <f t="shared" si="1063"/>
        <v>G</v>
      </c>
      <c r="O131" s="64" t="str">
        <f t="shared" si="1064"/>
        <v>G</v>
      </c>
      <c r="P131" s="64" t="str">
        <f t="shared" si="1065"/>
        <v>G</v>
      </c>
      <c r="Q131" s="64">
        <v>0.67</v>
      </c>
      <c r="R131" s="64" t="str">
        <f t="shared" si="1066"/>
        <v>S</v>
      </c>
      <c r="S131" s="64" t="str">
        <f t="shared" si="1067"/>
        <v>G</v>
      </c>
      <c r="T131" s="64" t="str">
        <f t="shared" si="1068"/>
        <v>VG</v>
      </c>
      <c r="U131" s="64" t="str">
        <f t="shared" si="1069"/>
        <v>VG</v>
      </c>
      <c r="V131" s="64">
        <v>0.69</v>
      </c>
      <c r="W131" s="64" t="str">
        <f t="shared" si="1070"/>
        <v>S</v>
      </c>
      <c r="X131" s="64" t="str">
        <f t="shared" si="1071"/>
        <v>S</v>
      </c>
      <c r="Y131" s="64" t="str">
        <f t="shared" si="1072"/>
        <v>G</v>
      </c>
      <c r="Z131" s="64" t="str">
        <f t="shared" si="1073"/>
        <v>G</v>
      </c>
      <c r="AA131" s="66">
        <v>0.76488069174801598</v>
      </c>
      <c r="AB131" s="66">
        <v>0.68991725054118203</v>
      </c>
      <c r="AC131" s="66">
        <v>10.1443382784535</v>
      </c>
      <c r="AD131" s="66">
        <v>7.1222258413468396</v>
      </c>
      <c r="AE131" s="66">
        <v>0.484891027192693</v>
      </c>
      <c r="AF131" s="66">
        <v>0.55685074253234002</v>
      </c>
      <c r="AG131" s="66">
        <v>0.81843746163333897</v>
      </c>
      <c r="AH131" s="66">
        <v>0.72999307079166997</v>
      </c>
      <c r="AI131" s="67" t="s">
        <v>75</v>
      </c>
      <c r="AJ131" s="67" t="s">
        <v>76</v>
      </c>
      <c r="AK131" s="67" t="s">
        <v>76</v>
      </c>
      <c r="AL131" s="67" t="s">
        <v>75</v>
      </c>
      <c r="AM131" s="67" t="s">
        <v>77</v>
      </c>
      <c r="AN131" s="67" t="s">
        <v>75</v>
      </c>
      <c r="AO131" s="67" t="s">
        <v>75</v>
      </c>
      <c r="AP131" s="67" t="s">
        <v>76</v>
      </c>
      <c r="AR131" s="68" t="s">
        <v>85</v>
      </c>
      <c r="AS131" s="66">
        <v>0.79347932251418196</v>
      </c>
      <c r="AT131" s="66">
        <v>0.80273521066028797</v>
      </c>
      <c r="AU131" s="66">
        <v>6.4806978964083202</v>
      </c>
      <c r="AV131" s="66">
        <v>5.7980864326347703</v>
      </c>
      <c r="AW131" s="66">
        <v>0.454445461508659</v>
      </c>
      <c r="AX131" s="66">
        <v>0.444145009360357</v>
      </c>
      <c r="AY131" s="66">
        <v>0.82084976638971097</v>
      </c>
      <c r="AZ131" s="66">
        <v>0.82746101549721796</v>
      </c>
      <c r="BA131" s="67" t="s">
        <v>75</v>
      </c>
      <c r="BB131" s="67" t="s">
        <v>77</v>
      </c>
      <c r="BC131" s="67" t="s">
        <v>75</v>
      </c>
      <c r="BD131" s="67" t="s">
        <v>75</v>
      </c>
      <c r="BE131" s="67" t="s">
        <v>77</v>
      </c>
      <c r="BF131" s="67" t="s">
        <v>77</v>
      </c>
      <c r="BG131" s="67" t="s">
        <v>75</v>
      </c>
      <c r="BH131" s="67" t="s">
        <v>75</v>
      </c>
      <c r="BI131" s="63">
        <f t="shared" si="1074"/>
        <v>1</v>
      </c>
      <c r="BJ131" s="63" t="s">
        <v>85</v>
      </c>
      <c r="BK131" s="66">
        <v>0.77201057728846201</v>
      </c>
      <c r="BL131" s="66">
        <v>0.78145064939357001</v>
      </c>
      <c r="BM131" s="66">
        <v>8.3086932198694807</v>
      </c>
      <c r="BN131" s="66">
        <v>6.9422442839524603</v>
      </c>
      <c r="BO131" s="66">
        <v>0.47748237947754502</v>
      </c>
      <c r="BP131" s="66">
        <v>0.46749262091120802</v>
      </c>
      <c r="BQ131" s="66">
        <v>0.81530771590621798</v>
      </c>
      <c r="BR131" s="66">
        <v>0.81882056470473397</v>
      </c>
      <c r="BS131" s="63" t="s">
        <v>75</v>
      </c>
      <c r="BT131" s="63" t="s">
        <v>75</v>
      </c>
      <c r="BU131" s="63" t="s">
        <v>75</v>
      </c>
      <c r="BV131" s="63" t="s">
        <v>75</v>
      </c>
      <c r="BW131" s="63" t="s">
        <v>77</v>
      </c>
      <c r="BX131" s="63" t="s">
        <v>77</v>
      </c>
      <c r="BY131" s="63" t="s">
        <v>75</v>
      </c>
      <c r="BZ131" s="63" t="s">
        <v>75</v>
      </c>
    </row>
    <row r="132" spans="1:78" s="63" customFormat="1" x14ac:dyDescent="0.3">
      <c r="A132" s="62">
        <v>14162500</v>
      </c>
      <c r="B132" s="63">
        <v>23772909</v>
      </c>
      <c r="C132" s="63" t="s">
        <v>11</v>
      </c>
      <c r="D132" s="63" t="s">
        <v>185</v>
      </c>
      <c r="F132" s="79"/>
      <c r="G132" s="64">
        <v>0.61</v>
      </c>
      <c r="H132" s="64" t="str">
        <f t="shared" si="1058"/>
        <v>S</v>
      </c>
      <c r="I132" s="64" t="str">
        <f t="shared" si="1059"/>
        <v>S</v>
      </c>
      <c r="J132" s="64" t="str">
        <f t="shared" si="1060"/>
        <v>VG</v>
      </c>
      <c r="K132" s="64" t="str">
        <f t="shared" si="1061"/>
        <v>G</v>
      </c>
      <c r="L132" s="65">
        <v>5.0999999999999997E-2</v>
      </c>
      <c r="M132" s="65" t="str">
        <f t="shared" si="1062"/>
        <v>G</v>
      </c>
      <c r="N132" s="64" t="str">
        <f t="shared" si="1063"/>
        <v>G</v>
      </c>
      <c r="O132" s="64" t="str">
        <f t="shared" si="1064"/>
        <v>G</v>
      </c>
      <c r="P132" s="64" t="str">
        <f t="shared" si="1065"/>
        <v>G</v>
      </c>
      <c r="Q132" s="64">
        <v>0.62</v>
      </c>
      <c r="R132" s="64" t="str">
        <f t="shared" si="1066"/>
        <v>S</v>
      </c>
      <c r="S132" s="64" t="str">
        <f t="shared" si="1067"/>
        <v>G</v>
      </c>
      <c r="T132" s="64" t="str">
        <f t="shared" si="1068"/>
        <v>VG</v>
      </c>
      <c r="U132" s="64" t="str">
        <f t="shared" si="1069"/>
        <v>VG</v>
      </c>
      <c r="V132" s="64">
        <v>0.69</v>
      </c>
      <c r="W132" s="64" t="str">
        <f t="shared" si="1070"/>
        <v>S</v>
      </c>
      <c r="X132" s="64" t="str">
        <f t="shared" si="1071"/>
        <v>S</v>
      </c>
      <c r="Y132" s="64" t="str">
        <f t="shared" si="1072"/>
        <v>G</v>
      </c>
      <c r="Z132" s="64" t="str">
        <f t="shared" si="1073"/>
        <v>G</v>
      </c>
      <c r="AA132" s="66">
        <v>0.76488069174801598</v>
      </c>
      <c r="AB132" s="66">
        <v>0.68991725054118203</v>
      </c>
      <c r="AC132" s="66">
        <v>10.1443382784535</v>
      </c>
      <c r="AD132" s="66">
        <v>7.1222258413468396</v>
      </c>
      <c r="AE132" s="66">
        <v>0.484891027192693</v>
      </c>
      <c r="AF132" s="66">
        <v>0.55685074253234002</v>
      </c>
      <c r="AG132" s="66">
        <v>0.81843746163333897</v>
      </c>
      <c r="AH132" s="66">
        <v>0.72999307079166997</v>
      </c>
      <c r="AI132" s="67" t="s">
        <v>75</v>
      </c>
      <c r="AJ132" s="67" t="s">
        <v>76</v>
      </c>
      <c r="AK132" s="67" t="s">
        <v>76</v>
      </c>
      <c r="AL132" s="67" t="s">
        <v>75</v>
      </c>
      <c r="AM132" s="67" t="s">
        <v>77</v>
      </c>
      <c r="AN132" s="67" t="s">
        <v>75</v>
      </c>
      <c r="AO132" s="67" t="s">
        <v>75</v>
      </c>
      <c r="AP132" s="67" t="s">
        <v>76</v>
      </c>
      <c r="AR132" s="68" t="s">
        <v>85</v>
      </c>
      <c r="AS132" s="66">
        <v>0.79347932251418196</v>
      </c>
      <c r="AT132" s="66">
        <v>0.80273521066028797</v>
      </c>
      <c r="AU132" s="66">
        <v>6.4806978964083202</v>
      </c>
      <c r="AV132" s="66">
        <v>5.7980864326347703</v>
      </c>
      <c r="AW132" s="66">
        <v>0.454445461508659</v>
      </c>
      <c r="AX132" s="66">
        <v>0.444145009360357</v>
      </c>
      <c r="AY132" s="66">
        <v>0.82084976638971097</v>
      </c>
      <c r="AZ132" s="66">
        <v>0.82746101549721796</v>
      </c>
      <c r="BA132" s="67" t="s">
        <v>75</v>
      </c>
      <c r="BB132" s="67" t="s">
        <v>77</v>
      </c>
      <c r="BC132" s="67" t="s">
        <v>75</v>
      </c>
      <c r="BD132" s="67" t="s">
        <v>75</v>
      </c>
      <c r="BE132" s="67" t="s">
        <v>77</v>
      </c>
      <c r="BF132" s="67" t="s">
        <v>77</v>
      </c>
      <c r="BG132" s="67" t="s">
        <v>75</v>
      </c>
      <c r="BH132" s="67" t="s">
        <v>75</v>
      </c>
      <c r="BI132" s="63">
        <f t="shared" si="1074"/>
        <v>1</v>
      </c>
      <c r="BJ132" s="63" t="s">
        <v>85</v>
      </c>
      <c r="BK132" s="66">
        <v>0.77201057728846201</v>
      </c>
      <c r="BL132" s="66">
        <v>0.78145064939357001</v>
      </c>
      <c r="BM132" s="66">
        <v>8.3086932198694807</v>
      </c>
      <c r="BN132" s="66">
        <v>6.9422442839524603</v>
      </c>
      <c r="BO132" s="66">
        <v>0.47748237947754502</v>
      </c>
      <c r="BP132" s="66">
        <v>0.46749262091120802</v>
      </c>
      <c r="BQ132" s="66">
        <v>0.81530771590621798</v>
      </c>
      <c r="BR132" s="66">
        <v>0.81882056470473397</v>
      </c>
      <c r="BS132" s="63" t="s">
        <v>75</v>
      </c>
      <c r="BT132" s="63" t="s">
        <v>75</v>
      </c>
      <c r="BU132" s="63" t="s">
        <v>75</v>
      </c>
      <c r="BV132" s="63" t="s">
        <v>75</v>
      </c>
      <c r="BW132" s="63" t="s">
        <v>77</v>
      </c>
      <c r="BX132" s="63" t="s">
        <v>77</v>
      </c>
      <c r="BY132" s="63" t="s">
        <v>75</v>
      </c>
      <c r="BZ132" s="63" t="s">
        <v>75</v>
      </c>
    </row>
    <row r="133" spans="1:78" s="63" customFormat="1" x14ac:dyDescent="0.3">
      <c r="A133" s="62">
        <v>14162500</v>
      </c>
      <c r="B133" s="63">
        <v>23772909</v>
      </c>
      <c r="C133" s="63" t="s">
        <v>11</v>
      </c>
      <c r="D133" s="63" t="s">
        <v>186</v>
      </c>
      <c r="F133" s="79"/>
      <c r="G133" s="64">
        <v>0.6</v>
      </c>
      <c r="H133" s="64" t="str">
        <f t="shared" si="1058"/>
        <v>S</v>
      </c>
      <c r="I133" s="64" t="str">
        <f t="shared" si="1059"/>
        <v>S</v>
      </c>
      <c r="J133" s="64" t="str">
        <f t="shared" si="1060"/>
        <v>VG</v>
      </c>
      <c r="K133" s="64" t="str">
        <f t="shared" si="1061"/>
        <v>G</v>
      </c>
      <c r="L133" s="65">
        <v>0.06</v>
      </c>
      <c r="M133" s="65" t="str">
        <f t="shared" si="1062"/>
        <v>G</v>
      </c>
      <c r="N133" s="64" t="str">
        <f t="shared" si="1063"/>
        <v>G</v>
      </c>
      <c r="O133" s="64" t="str">
        <f t="shared" si="1064"/>
        <v>G</v>
      </c>
      <c r="P133" s="64" t="str">
        <f t="shared" si="1065"/>
        <v>G</v>
      </c>
      <c r="Q133" s="64">
        <v>0.62</v>
      </c>
      <c r="R133" s="64" t="str">
        <f t="shared" si="1066"/>
        <v>S</v>
      </c>
      <c r="S133" s="64" t="str">
        <f t="shared" si="1067"/>
        <v>G</v>
      </c>
      <c r="T133" s="64" t="str">
        <f t="shared" si="1068"/>
        <v>VG</v>
      </c>
      <c r="U133" s="64" t="str">
        <f t="shared" si="1069"/>
        <v>VG</v>
      </c>
      <c r="V133" s="64">
        <v>0.69</v>
      </c>
      <c r="W133" s="64" t="str">
        <f t="shared" si="1070"/>
        <v>S</v>
      </c>
      <c r="X133" s="64" t="str">
        <f t="shared" si="1071"/>
        <v>S</v>
      </c>
      <c r="Y133" s="64" t="str">
        <f t="shared" si="1072"/>
        <v>G</v>
      </c>
      <c r="Z133" s="64" t="str">
        <f t="shared" si="1073"/>
        <v>G</v>
      </c>
      <c r="AA133" s="66">
        <v>0.76488069174801598</v>
      </c>
      <c r="AB133" s="66">
        <v>0.68991725054118203</v>
      </c>
      <c r="AC133" s="66">
        <v>10.1443382784535</v>
      </c>
      <c r="AD133" s="66">
        <v>7.1222258413468396</v>
      </c>
      <c r="AE133" s="66">
        <v>0.484891027192693</v>
      </c>
      <c r="AF133" s="66">
        <v>0.55685074253234002</v>
      </c>
      <c r="AG133" s="66">
        <v>0.81843746163333897</v>
      </c>
      <c r="AH133" s="66">
        <v>0.72999307079166997</v>
      </c>
      <c r="AI133" s="67" t="s">
        <v>75</v>
      </c>
      <c r="AJ133" s="67" t="s">
        <v>76</v>
      </c>
      <c r="AK133" s="67" t="s">
        <v>76</v>
      </c>
      <c r="AL133" s="67" t="s">
        <v>75</v>
      </c>
      <c r="AM133" s="67" t="s">
        <v>77</v>
      </c>
      <c r="AN133" s="67" t="s">
        <v>75</v>
      </c>
      <c r="AO133" s="67" t="s">
        <v>75</v>
      </c>
      <c r="AP133" s="67" t="s">
        <v>76</v>
      </c>
      <c r="AR133" s="68" t="s">
        <v>85</v>
      </c>
      <c r="AS133" s="66">
        <v>0.79347932251418196</v>
      </c>
      <c r="AT133" s="66">
        <v>0.80273521066028797</v>
      </c>
      <c r="AU133" s="66">
        <v>6.4806978964083202</v>
      </c>
      <c r="AV133" s="66">
        <v>5.7980864326347703</v>
      </c>
      <c r="AW133" s="66">
        <v>0.454445461508659</v>
      </c>
      <c r="AX133" s="66">
        <v>0.444145009360357</v>
      </c>
      <c r="AY133" s="66">
        <v>0.82084976638971097</v>
      </c>
      <c r="AZ133" s="66">
        <v>0.82746101549721796</v>
      </c>
      <c r="BA133" s="67" t="s">
        <v>75</v>
      </c>
      <c r="BB133" s="67" t="s">
        <v>77</v>
      </c>
      <c r="BC133" s="67" t="s">
        <v>75</v>
      </c>
      <c r="BD133" s="67" t="s">
        <v>75</v>
      </c>
      <c r="BE133" s="67" t="s">
        <v>77</v>
      </c>
      <c r="BF133" s="67" t="s">
        <v>77</v>
      </c>
      <c r="BG133" s="67" t="s">
        <v>75</v>
      </c>
      <c r="BH133" s="67" t="s">
        <v>75</v>
      </c>
      <c r="BI133" s="63">
        <f t="shared" si="1074"/>
        <v>1</v>
      </c>
      <c r="BJ133" s="63" t="s">
        <v>85</v>
      </c>
      <c r="BK133" s="66">
        <v>0.77201057728846201</v>
      </c>
      <c r="BL133" s="66">
        <v>0.78145064939357001</v>
      </c>
      <c r="BM133" s="66">
        <v>8.3086932198694807</v>
      </c>
      <c r="BN133" s="66">
        <v>6.9422442839524603</v>
      </c>
      <c r="BO133" s="66">
        <v>0.47748237947754502</v>
      </c>
      <c r="BP133" s="66">
        <v>0.46749262091120802</v>
      </c>
      <c r="BQ133" s="66">
        <v>0.81530771590621798</v>
      </c>
      <c r="BR133" s="66">
        <v>0.81882056470473397</v>
      </c>
      <c r="BS133" s="63" t="s">
        <v>75</v>
      </c>
      <c r="BT133" s="63" t="s">
        <v>75</v>
      </c>
      <c r="BU133" s="63" t="s">
        <v>75</v>
      </c>
      <c r="BV133" s="63" t="s">
        <v>75</v>
      </c>
      <c r="BW133" s="63" t="s">
        <v>77</v>
      </c>
      <c r="BX133" s="63" t="s">
        <v>77</v>
      </c>
      <c r="BY133" s="63" t="s">
        <v>75</v>
      </c>
      <c r="BZ133" s="63" t="s">
        <v>75</v>
      </c>
    </row>
    <row r="134" spans="1:78" s="63" customFormat="1" x14ac:dyDescent="0.3">
      <c r="A134" s="62">
        <v>14162500</v>
      </c>
      <c r="B134" s="63">
        <v>23772909</v>
      </c>
      <c r="C134" s="63" t="s">
        <v>11</v>
      </c>
      <c r="D134" s="63" t="s">
        <v>204</v>
      </c>
      <c r="F134" s="79"/>
      <c r="G134" s="64">
        <v>0.78</v>
      </c>
      <c r="H134" s="64" t="str">
        <f t="shared" si="1058"/>
        <v>G</v>
      </c>
      <c r="I134" s="64" t="str">
        <f t="shared" si="1059"/>
        <v>S</v>
      </c>
      <c r="J134" s="64" t="str">
        <f t="shared" si="1060"/>
        <v>VG</v>
      </c>
      <c r="K134" s="64" t="str">
        <f t="shared" si="1061"/>
        <v>G</v>
      </c>
      <c r="L134" s="65">
        <v>6.2E-2</v>
      </c>
      <c r="M134" s="65" t="str">
        <f t="shared" si="1062"/>
        <v>G</v>
      </c>
      <c r="N134" s="64" t="str">
        <f t="shared" si="1063"/>
        <v>G</v>
      </c>
      <c r="O134" s="64" t="str">
        <f t="shared" si="1064"/>
        <v>G</v>
      </c>
      <c r="P134" s="64" t="str">
        <f t="shared" si="1065"/>
        <v>G</v>
      </c>
      <c r="Q134" s="64">
        <v>0.47</v>
      </c>
      <c r="R134" s="64" t="str">
        <f t="shared" si="1066"/>
        <v>VG</v>
      </c>
      <c r="S134" s="64" t="str">
        <f t="shared" si="1067"/>
        <v>G</v>
      </c>
      <c r="T134" s="64" t="str">
        <f t="shared" si="1068"/>
        <v>VG</v>
      </c>
      <c r="U134" s="64" t="str">
        <f t="shared" si="1069"/>
        <v>VG</v>
      </c>
      <c r="V134" s="64">
        <v>0.82</v>
      </c>
      <c r="W134" s="64" t="str">
        <f t="shared" si="1070"/>
        <v>G</v>
      </c>
      <c r="X134" s="64" t="str">
        <f t="shared" si="1071"/>
        <v>S</v>
      </c>
      <c r="Y134" s="64" t="str">
        <f t="shared" si="1072"/>
        <v>G</v>
      </c>
      <c r="Z134" s="64" t="str">
        <f t="shared" si="1073"/>
        <v>G</v>
      </c>
      <c r="AA134" s="66">
        <v>0.76488069174801598</v>
      </c>
      <c r="AB134" s="66">
        <v>0.68991725054118203</v>
      </c>
      <c r="AC134" s="66">
        <v>10.1443382784535</v>
      </c>
      <c r="AD134" s="66">
        <v>7.1222258413468396</v>
      </c>
      <c r="AE134" s="66">
        <v>0.484891027192693</v>
      </c>
      <c r="AF134" s="66">
        <v>0.55685074253234002</v>
      </c>
      <c r="AG134" s="66">
        <v>0.81843746163333897</v>
      </c>
      <c r="AH134" s="66">
        <v>0.72999307079166997</v>
      </c>
      <c r="AI134" s="67" t="s">
        <v>75</v>
      </c>
      <c r="AJ134" s="67" t="s">
        <v>76</v>
      </c>
      <c r="AK134" s="67" t="s">
        <v>76</v>
      </c>
      <c r="AL134" s="67" t="s">
        <v>75</v>
      </c>
      <c r="AM134" s="67" t="s">
        <v>77</v>
      </c>
      <c r="AN134" s="67" t="s">
        <v>75</v>
      </c>
      <c r="AO134" s="67" t="s">
        <v>75</v>
      </c>
      <c r="AP134" s="67" t="s">
        <v>76</v>
      </c>
      <c r="AR134" s="68" t="s">
        <v>85</v>
      </c>
      <c r="AS134" s="66">
        <v>0.79347932251418196</v>
      </c>
      <c r="AT134" s="66">
        <v>0.80273521066028797</v>
      </c>
      <c r="AU134" s="66">
        <v>6.4806978964083202</v>
      </c>
      <c r="AV134" s="66">
        <v>5.7980864326347703</v>
      </c>
      <c r="AW134" s="66">
        <v>0.454445461508659</v>
      </c>
      <c r="AX134" s="66">
        <v>0.444145009360357</v>
      </c>
      <c r="AY134" s="66">
        <v>0.82084976638971097</v>
      </c>
      <c r="AZ134" s="66">
        <v>0.82746101549721796</v>
      </c>
      <c r="BA134" s="67" t="s">
        <v>75</v>
      </c>
      <c r="BB134" s="67" t="s">
        <v>77</v>
      </c>
      <c r="BC134" s="67" t="s">
        <v>75</v>
      </c>
      <c r="BD134" s="67" t="s">
        <v>75</v>
      </c>
      <c r="BE134" s="67" t="s">
        <v>77</v>
      </c>
      <c r="BF134" s="67" t="s">
        <v>77</v>
      </c>
      <c r="BG134" s="67" t="s">
        <v>75</v>
      </c>
      <c r="BH134" s="67" t="s">
        <v>75</v>
      </c>
      <c r="BI134" s="63">
        <f t="shared" si="1074"/>
        <v>1</v>
      </c>
      <c r="BJ134" s="63" t="s">
        <v>85</v>
      </c>
      <c r="BK134" s="66">
        <v>0.77201057728846201</v>
      </c>
      <c r="BL134" s="66">
        <v>0.78145064939357001</v>
      </c>
      <c r="BM134" s="66">
        <v>8.3086932198694807</v>
      </c>
      <c r="BN134" s="66">
        <v>6.9422442839524603</v>
      </c>
      <c r="BO134" s="66">
        <v>0.47748237947754502</v>
      </c>
      <c r="BP134" s="66">
        <v>0.46749262091120802</v>
      </c>
      <c r="BQ134" s="66">
        <v>0.81530771590621798</v>
      </c>
      <c r="BR134" s="66">
        <v>0.81882056470473397</v>
      </c>
      <c r="BS134" s="63" t="s">
        <v>75</v>
      </c>
      <c r="BT134" s="63" t="s">
        <v>75</v>
      </c>
      <c r="BU134" s="63" t="s">
        <v>75</v>
      </c>
      <c r="BV134" s="63" t="s">
        <v>75</v>
      </c>
      <c r="BW134" s="63" t="s">
        <v>77</v>
      </c>
      <c r="BX134" s="63" t="s">
        <v>77</v>
      </c>
      <c r="BY134" s="63" t="s">
        <v>75</v>
      </c>
      <c r="BZ134" s="63" t="s">
        <v>75</v>
      </c>
    </row>
    <row r="135" spans="1:78" s="63" customFormat="1" x14ac:dyDescent="0.3">
      <c r="A135" s="62">
        <v>14162500</v>
      </c>
      <c r="B135" s="63">
        <v>23772909</v>
      </c>
      <c r="C135" s="63" t="s">
        <v>11</v>
      </c>
      <c r="D135" s="63" t="s">
        <v>212</v>
      </c>
      <c r="F135" s="79"/>
      <c r="G135" s="64">
        <v>0.75</v>
      </c>
      <c r="H135" s="64" t="str">
        <f t="shared" si="1058"/>
        <v>G</v>
      </c>
      <c r="I135" s="64" t="str">
        <f t="shared" si="1059"/>
        <v>S</v>
      </c>
      <c r="J135" s="64" t="str">
        <f t="shared" si="1060"/>
        <v>VG</v>
      </c>
      <c r="K135" s="64" t="str">
        <f t="shared" si="1061"/>
        <v>G</v>
      </c>
      <c r="L135" s="65">
        <v>4.0000000000000001E-3</v>
      </c>
      <c r="M135" s="65" t="str">
        <f t="shared" si="1062"/>
        <v>VG</v>
      </c>
      <c r="N135" s="64" t="str">
        <f t="shared" si="1063"/>
        <v>G</v>
      </c>
      <c r="O135" s="64" t="str">
        <f t="shared" si="1064"/>
        <v>G</v>
      </c>
      <c r="P135" s="64" t="str">
        <f t="shared" si="1065"/>
        <v>G</v>
      </c>
      <c r="Q135" s="64">
        <v>0.5</v>
      </c>
      <c r="R135" s="64" t="str">
        <f t="shared" si="1066"/>
        <v>VG</v>
      </c>
      <c r="S135" s="64" t="str">
        <f t="shared" si="1067"/>
        <v>G</v>
      </c>
      <c r="T135" s="64" t="str">
        <f t="shared" si="1068"/>
        <v>VG</v>
      </c>
      <c r="U135" s="64" t="str">
        <f t="shared" si="1069"/>
        <v>VG</v>
      </c>
      <c r="V135" s="64">
        <v>0.82</v>
      </c>
      <c r="W135" s="64" t="str">
        <f t="shared" si="1070"/>
        <v>G</v>
      </c>
      <c r="X135" s="64" t="str">
        <f t="shared" si="1071"/>
        <v>S</v>
      </c>
      <c r="Y135" s="64" t="str">
        <f t="shared" si="1072"/>
        <v>G</v>
      </c>
      <c r="Z135" s="64" t="str">
        <f t="shared" si="1073"/>
        <v>G</v>
      </c>
      <c r="AA135" s="66">
        <v>0.76488069174801598</v>
      </c>
      <c r="AB135" s="66">
        <v>0.68991725054118203</v>
      </c>
      <c r="AC135" s="66">
        <v>10.1443382784535</v>
      </c>
      <c r="AD135" s="66">
        <v>7.1222258413468396</v>
      </c>
      <c r="AE135" s="66">
        <v>0.484891027192693</v>
      </c>
      <c r="AF135" s="66">
        <v>0.55685074253234002</v>
      </c>
      <c r="AG135" s="66">
        <v>0.81843746163333897</v>
      </c>
      <c r="AH135" s="66">
        <v>0.72999307079166997</v>
      </c>
      <c r="AI135" s="67" t="s">
        <v>75</v>
      </c>
      <c r="AJ135" s="67" t="s">
        <v>76</v>
      </c>
      <c r="AK135" s="67" t="s">
        <v>76</v>
      </c>
      <c r="AL135" s="67" t="s">
        <v>75</v>
      </c>
      <c r="AM135" s="67" t="s">
        <v>77</v>
      </c>
      <c r="AN135" s="67" t="s">
        <v>75</v>
      </c>
      <c r="AO135" s="67" t="s">
        <v>75</v>
      </c>
      <c r="AP135" s="67" t="s">
        <v>76</v>
      </c>
      <c r="AR135" s="68" t="s">
        <v>85</v>
      </c>
      <c r="AS135" s="66">
        <v>0.79347932251418196</v>
      </c>
      <c r="AT135" s="66">
        <v>0.80273521066028797</v>
      </c>
      <c r="AU135" s="66">
        <v>6.4806978964083202</v>
      </c>
      <c r="AV135" s="66">
        <v>5.7980864326347703</v>
      </c>
      <c r="AW135" s="66">
        <v>0.454445461508659</v>
      </c>
      <c r="AX135" s="66">
        <v>0.444145009360357</v>
      </c>
      <c r="AY135" s="66">
        <v>0.82084976638971097</v>
      </c>
      <c r="AZ135" s="66">
        <v>0.82746101549721796</v>
      </c>
      <c r="BA135" s="67" t="s">
        <v>75</v>
      </c>
      <c r="BB135" s="67" t="s">
        <v>77</v>
      </c>
      <c r="BC135" s="67" t="s">
        <v>75</v>
      </c>
      <c r="BD135" s="67" t="s">
        <v>75</v>
      </c>
      <c r="BE135" s="67" t="s">
        <v>77</v>
      </c>
      <c r="BF135" s="67" t="s">
        <v>77</v>
      </c>
      <c r="BG135" s="67" t="s">
        <v>75</v>
      </c>
      <c r="BH135" s="67" t="s">
        <v>75</v>
      </c>
      <c r="BI135" s="63">
        <f t="shared" si="1074"/>
        <v>1</v>
      </c>
      <c r="BJ135" s="63" t="s">
        <v>85</v>
      </c>
      <c r="BK135" s="66">
        <v>0.77201057728846201</v>
      </c>
      <c r="BL135" s="66">
        <v>0.78145064939357001</v>
      </c>
      <c r="BM135" s="66">
        <v>8.3086932198694807</v>
      </c>
      <c r="BN135" s="66">
        <v>6.9422442839524603</v>
      </c>
      <c r="BO135" s="66">
        <v>0.47748237947754502</v>
      </c>
      <c r="BP135" s="66">
        <v>0.46749262091120802</v>
      </c>
      <c r="BQ135" s="66">
        <v>0.81530771590621798</v>
      </c>
      <c r="BR135" s="66">
        <v>0.81882056470473397</v>
      </c>
      <c r="BS135" s="63" t="s">
        <v>75</v>
      </c>
      <c r="BT135" s="63" t="s">
        <v>75</v>
      </c>
      <c r="BU135" s="63" t="s">
        <v>75</v>
      </c>
      <c r="BV135" s="63" t="s">
        <v>75</v>
      </c>
      <c r="BW135" s="63" t="s">
        <v>77</v>
      </c>
      <c r="BX135" s="63" t="s">
        <v>77</v>
      </c>
      <c r="BY135" s="63" t="s">
        <v>75</v>
      </c>
      <c r="BZ135" s="63" t="s">
        <v>75</v>
      </c>
    </row>
    <row r="136" spans="1:78" s="63" customFormat="1" x14ac:dyDescent="0.3">
      <c r="A136" s="62">
        <v>14162500</v>
      </c>
      <c r="B136" s="63">
        <v>23772909</v>
      </c>
      <c r="C136" s="63" t="s">
        <v>11</v>
      </c>
      <c r="D136" s="63" t="s">
        <v>220</v>
      </c>
      <c r="F136" s="79"/>
      <c r="G136" s="64">
        <v>0.76</v>
      </c>
      <c r="H136" s="64" t="str">
        <f t="shared" si="1058"/>
        <v>G</v>
      </c>
      <c r="I136" s="64" t="str">
        <f t="shared" si="1059"/>
        <v>S</v>
      </c>
      <c r="J136" s="64" t="str">
        <f t="shared" si="1060"/>
        <v>VG</v>
      </c>
      <c r="K136" s="64" t="str">
        <f t="shared" si="1061"/>
        <v>G</v>
      </c>
      <c r="L136" s="65">
        <v>4.0000000000000001E-3</v>
      </c>
      <c r="M136" s="65" t="str">
        <f t="shared" si="1062"/>
        <v>VG</v>
      </c>
      <c r="N136" s="64" t="str">
        <f t="shared" si="1063"/>
        <v>G</v>
      </c>
      <c r="O136" s="64" t="str">
        <f t="shared" si="1064"/>
        <v>G</v>
      </c>
      <c r="P136" s="64" t="str">
        <f t="shared" si="1065"/>
        <v>G</v>
      </c>
      <c r="Q136" s="64">
        <v>0.49</v>
      </c>
      <c r="R136" s="64" t="str">
        <f t="shared" si="1066"/>
        <v>VG</v>
      </c>
      <c r="S136" s="64" t="str">
        <f t="shared" si="1067"/>
        <v>G</v>
      </c>
      <c r="T136" s="64" t="str">
        <f t="shared" si="1068"/>
        <v>VG</v>
      </c>
      <c r="U136" s="64" t="str">
        <f t="shared" si="1069"/>
        <v>VG</v>
      </c>
      <c r="V136" s="64">
        <v>0.82</v>
      </c>
      <c r="W136" s="64" t="str">
        <f t="shared" si="1070"/>
        <v>G</v>
      </c>
      <c r="X136" s="64" t="str">
        <f t="shared" si="1071"/>
        <v>S</v>
      </c>
      <c r="Y136" s="64" t="str">
        <f t="shared" si="1072"/>
        <v>G</v>
      </c>
      <c r="Z136" s="64" t="str">
        <f t="shared" si="1073"/>
        <v>G</v>
      </c>
      <c r="AA136" s="66">
        <v>0.76488069174801598</v>
      </c>
      <c r="AB136" s="66">
        <v>0.68991725054118203</v>
      </c>
      <c r="AC136" s="66">
        <v>10.1443382784535</v>
      </c>
      <c r="AD136" s="66">
        <v>7.1222258413468396</v>
      </c>
      <c r="AE136" s="66">
        <v>0.484891027192693</v>
      </c>
      <c r="AF136" s="66">
        <v>0.55685074253234002</v>
      </c>
      <c r="AG136" s="66">
        <v>0.81843746163333897</v>
      </c>
      <c r="AH136" s="66">
        <v>0.72999307079166997</v>
      </c>
      <c r="AI136" s="67" t="s">
        <v>75</v>
      </c>
      <c r="AJ136" s="67" t="s">
        <v>76</v>
      </c>
      <c r="AK136" s="67" t="s">
        <v>76</v>
      </c>
      <c r="AL136" s="67" t="s">
        <v>75</v>
      </c>
      <c r="AM136" s="67" t="s">
        <v>77</v>
      </c>
      <c r="AN136" s="67" t="s">
        <v>75</v>
      </c>
      <c r="AO136" s="67" t="s">
        <v>75</v>
      </c>
      <c r="AP136" s="67" t="s">
        <v>76</v>
      </c>
      <c r="AR136" s="68" t="s">
        <v>85</v>
      </c>
      <c r="AS136" s="66">
        <v>0.79347932251418196</v>
      </c>
      <c r="AT136" s="66">
        <v>0.80273521066028797</v>
      </c>
      <c r="AU136" s="66">
        <v>6.4806978964083202</v>
      </c>
      <c r="AV136" s="66">
        <v>5.7980864326347703</v>
      </c>
      <c r="AW136" s="66">
        <v>0.454445461508659</v>
      </c>
      <c r="AX136" s="66">
        <v>0.444145009360357</v>
      </c>
      <c r="AY136" s="66">
        <v>0.82084976638971097</v>
      </c>
      <c r="AZ136" s="66">
        <v>0.82746101549721796</v>
      </c>
      <c r="BA136" s="67" t="s">
        <v>75</v>
      </c>
      <c r="BB136" s="67" t="s">
        <v>77</v>
      </c>
      <c r="BC136" s="67" t="s">
        <v>75</v>
      </c>
      <c r="BD136" s="67" t="s">
        <v>75</v>
      </c>
      <c r="BE136" s="67" t="s">
        <v>77</v>
      </c>
      <c r="BF136" s="67" t="s">
        <v>77</v>
      </c>
      <c r="BG136" s="67" t="s">
        <v>75</v>
      </c>
      <c r="BH136" s="67" t="s">
        <v>75</v>
      </c>
      <c r="BI136" s="63">
        <f t="shared" si="1074"/>
        <v>1</v>
      </c>
      <c r="BJ136" s="63" t="s">
        <v>85</v>
      </c>
      <c r="BK136" s="66">
        <v>0.77201057728846201</v>
      </c>
      <c r="BL136" s="66">
        <v>0.78145064939357001</v>
      </c>
      <c r="BM136" s="66">
        <v>8.3086932198694807</v>
      </c>
      <c r="BN136" s="66">
        <v>6.9422442839524603</v>
      </c>
      <c r="BO136" s="66">
        <v>0.47748237947754502</v>
      </c>
      <c r="BP136" s="66">
        <v>0.46749262091120802</v>
      </c>
      <c r="BQ136" s="66">
        <v>0.81530771590621798</v>
      </c>
      <c r="BR136" s="66">
        <v>0.81882056470473397</v>
      </c>
      <c r="BS136" s="63" t="s">
        <v>75</v>
      </c>
      <c r="BT136" s="63" t="s">
        <v>75</v>
      </c>
      <c r="BU136" s="63" t="s">
        <v>75</v>
      </c>
      <c r="BV136" s="63" t="s">
        <v>75</v>
      </c>
      <c r="BW136" s="63" t="s">
        <v>77</v>
      </c>
      <c r="BX136" s="63" t="s">
        <v>77</v>
      </c>
      <c r="BY136" s="63" t="s">
        <v>75</v>
      </c>
      <c r="BZ136" s="63" t="s">
        <v>75</v>
      </c>
    </row>
    <row r="137" spans="1:78" s="63" customFormat="1" x14ac:dyDescent="0.3">
      <c r="A137" s="62">
        <v>14162500</v>
      </c>
      <c r="B137" s="63">
        <v>23772909</v>
      </c>
      <c r="C137" s="63" t="s">
        <v>11</v>
      </c>
      <c r="D137" s="63" t="s">
        <v>225</v>
      </c>
      <c r="F137" s="79"/>
      <c r="G137" s="64">
        <v>0.76</v>
      </c>
      <c r="H137" s="64" t="str">
        <f t="shared" si="1058"/>
        <v>G</v>
      </c>
      <c r="I137" s="64" t="str">
        <f t="shared" si="1059"/>
        <v>S</v>
      </c>
      <c r="J137" s="64" t="str">
        <f t="shared" si="1060"/>
        <v>VG</v>
      </c>
      <c r="K137" s="64" t="str">
        <f t="shared" si="1061"/>
        <v>G</v>
      </c>
      <c r="L137" s="65">
        <v>0</v>
      </c>
      <c r="M137" s="65" t="str">
        <f t="shared" si="1062"/>
        <v>VG</v>
      </c>
      <c r="N137" s="64" t="str">
        <f t="shared" si="1063"/>
        <v>G</v>
      </c>
      <c r="O137" s="64" t="str">
        <f t="shared" si="1064"/>
        <v>G</v>
      </c>
      <c r="P137" s="64" t="str">
        <f t="shared" si="1065"/>
        <v>G</v>
      </c>
      <c r="Q137" s="64">
        <v>0.49</v>
      </c>
      <c r="R137" s="64" t="str">
        <f t="shared" si="1066"/>
        <v>VG</v>
      </c>
      <c r="S137" s="64" t="str">
        <f t="shared" si="1067"/>
        <v>G</v>
      </c>
      <c r="T137" s="64" t="str">
        <f t="shared" si="1068"/>
        <v>VG</v>
      </c>
      <c r="U137" s="64" t="str">
        <f t="shared" si="1069"/>
        <v>VG</v>
      </c>
      <c r="V137" s="64">
        <v>0.81</v>
      </c>
      <c r="W137" s="64" t="str">
        <f t="shared" si="1070"/>
        <v>G</v>
      </c>
      <c r="X137" s="64" t="str">
        <f t="shared" si="1071"/>
        <v>S</v>
      </c>
      <c r="Y137" s="64" t="str">
        <f t="shared" si="1072"/>
        <v>G</v>
      </c>
      <c r="Z137" s="64" t="str">
        <f t="shared" si="1073"/>
        <v>G</v>
      </c>
      <c r="AA137" s="66">
        <v>0.76488069174801598</v>
      </c>
      <c r="AB137" s="66">
        <v>0.68991725054118203</v>
      </c>
      <c r="AC137" s="66">
        <v>10.1443382784535</v>
      </c>
      <c r="AD137" s="66">
        <v>7.1222258413468396</v>
      </c>
      <c r="AE137" s="66">
        <v>0.484891027192693</v>
      </c>
      <c r="AF137" s="66">
        <v>0.55685074253234002</v>
      </c>
      <c r="AG137" s="66">
        <v>0.81843746163333897</v>
      </c>
      <c r="AH137" s="66">
        <v>0.72999307079166997</v>
      </c>
      <c r="AI137" s="67" t="s">
        <v>75</v>
      </c>
      <c r="AJ137" s="67" t="s">
        <v>76</v>
      </c>
      <c r="AK137" s="67" t="s">
        <v>76</v>
      </c>
      <c r="AL137" s="67" t="s">
        <v>75</v>
      </c>
      <c r="AM137" s="67" t="s">
        <v>77</v>
      </c>
      <c r="AN137" s="67" t="s">
        <v>75</v>
      </c>
      <c r="AO137" s="67" t="s">
        <v>75</v>
      </c>
      <c r="AP137" s="67" t="s">
        <v>76</v>
      </c>
      <c r="AR137" s="68" t="s">
        <v>85</v>
      </c>
      <c r="AS137" s="66">
        <v>0.79347932251418196</v>
      </c>
      <c r="AT137" s="66">
        <v>0.80273521066028797</v>
      </c>
      <c r="AU137" s="66">
        <v>6.4806978964083202</v>
      </c>
      <c r="AV137" s="66">
        <v>5.7980864326347703</v>
      </c>
      <c r="AW137" s="66">
        <v>0.454445461508659</v>
      </c>
      <c r="AX137" s="66">
        <v>0.444145009360357</v>
      </c>
      <c r="AY137" s="66">
        <v>0.82084976638971097</v>
      </c>
      <c r="AZ137" s="66">
        <v>0.82746101549721796</v>
      </c>
      <c r="BA137" s="67" t="s">
        <v>75</v>
      </c>
      <c r="BB137" s="67" t="s">
        <v>77</v>
      </c>
      <c r="BC137" s="67" t="s">
        <v>75</v>
      </c>
      <c r="BD137" s="67" t="s">
        <v>75</v>
      </c>
      <c r="BE137" s="67" t="s">
        <v>77</v>
      </c>
      <c r="BF137" s="67" t="s">
        <v>77</v>
      </c>
      <c r="BG137" s="67" t="s">
        <v>75</v>
      </c>
      <c r="BH137" s="67" t="s">
        <v>75</v>
      </c>
      <c r="BI137" s="63">
        <f t="shared" si="1074"/>
        <v>1</v>
      </c>
      <c r="BJ137" s="63" t="s">
        <v>85</v>
      </c>
      <c r="BK137" s="66">
        <v>0.77201057728846201</v>
      </c>
      <c r="BL137" s="66">
        <v>0.78145064939357001</v>
      </c>
      <c r="BM137" s="66">
        <v>8.3086932198694807</v>
      </c>
      <c r="BN137" s="66">
        <v>6.9422442839524603</v>
      </c>
      <c r="BO137" s="66">
        <v>0.47748237947754502</v>
      </c>
      <c r="BP137" s="66">
        <v>0.46749262091120802</v>
      </c>
      <c r="BQ137" s="66">
        <v>0.81530771590621798</v>
      </c>
      <c r="BR137" s="66">
        <v>0.81882056470473397</v>
      </c>
      <c r="BS137" s="63" t="s">
        <v>75</v>
      </c>
      <c r="BT137" s="63" t="s">
        <v>75</v>
      </c>
      <c r="BU137" s="63" t="s">
        <v>75</v>
      </c>
      <c r="BV137" s="63" t="s">
        <v>75</v>
      </c>
      <c r="BW137" s="63" t="s">
        <v>77</v>
      </c>
      <c r="BX137" s="63" t="s">
        <v>77</v>
      </c>
      <c r="BY137" s="63" t="s">
        <v>75</v>
      </c>
      <c r="BZ137" s="63" t="s">
        <v>75</v>
      </c>
    </row>
    <row r="138" spans="1:78" s="63" customFormat="1" x14ac:dyDescent="0.3">
      <c r="A138" s="62">
        <v>14162500</v>
      </c>
      <c r="B138" s="63">
        <v>23772909</v>
      </c>
      <c r="C138" s="63" t="s">
        <v>11</v>
      </c>
      <c r="D138" s="63" t="s">
        <v>228</v>
      </c>
      <c r="F138" s="79"/>
      <c r="G138" s="64">
        <v>0.76</v>
      </c>
      <c r="H138" s="64" t="str">
        <f t="shared" si="1058"/>
        <v>G</v>
      </c>
      <c r="I138" s="64" t="str">
        <f t="shared" ref="I138" si="1075">AJ138</f>
        <v>S</v>
      </c>
      <c r="J138" s="64" t="str">
        <f t="shared" ref="J138" si="1076">BB138</f>
        <v>VG</v>
      </c>
      <c r="K138" s="64" t="str">
        <f t="shared" ref="K138" si="1077">BT138</f>
        <v>G</v>
      </c>
      <c r="L138" s="65">
        <v>2E-3</v>
      </c>
      <c r="M138" s="65" t="str">
        <f t="shared" si="1062"/>
        <v>VG</v>
      </c>
      <c r="N138" s="64" t="str">
        <f t="shared" ref="N138" si="1078">AO138</f>
        <v>G</v>
      </c>
      <c r="O138" s="64" t="str">
        <f t="shared" ref="O138" si="1079">BD138</f>
        <v>G</v>
      </c>
      <c r="P138" s="64" t="str">
        <f t="shared" ref="P138" si="1080">BY138</f>
        <v>G</v>
      </c>
      <c r="Q138" s="64">
        <v>0.49</v>
      </c>
      <c r="R138" s="64" t="str">
        <f t="shared" si="1066"/>
        <v>VG</v>
      </c>
      <c r="S138" s="64" t="str">
        <f t="shared" ref="S138" si="1081">AN138</f>
        <v>G</v>
      </c>
      <c r="T138" s="64" t="str">
        <f t="shared" ref="T138" si="1082">BF138</f>
        <v>VG</v>
      </c>
      <c r="U138" s="64" t="str">
        <f t="shared" ref="U138" si="1083">BX138</f>
        <v>VG</v>
      </c>
      <c r="V138" s="64">
        <v>0.81</v>
      </c>
      <c r="W138" s="64" t="str">
        <f t="shared" si="1070"/>
        <v>G</v>
      </c>
      <c r="X138" s="64" t="str">
        <f t="shared" ref="X138" si="1084">AP138</f>
        <v>S</v>
      </c>
      <c r="Y138" s="64" t="str">
        <f t="shared" ref="Y138" si="1085">BH138</f>
        <v>G</v>
      </c>
      <c r="Z138" s="64" t="str">
        <f t="shared" ref="Z138" si="1086">BZ138</f>
        <v>G</v>
      </c>
      <c r="AA138" s="66">
        <v>0.76488069174801598</v>
      </c>
      <c r="AB138" s="66">
        <v>0.68991725054118203</v>
      </c>
      <c r="AC138" s="66">
        <v>10.1443382784535</v>
      </c>
      <c r="AD138" s="66">
        <v>7.1222258413468396</v>
      </c>
      <c r="AE138" s="66">
        <v>0.484891027192693</v>
      </c>
      <c r="AF138" s="66">
        <v>0.55685074253234002</v>
      </c>
      <c r="AG138" s="66">
        <v>0.81843746163333897</v>
      </c>
      <c r="AH138" s="66">
        <v>0.72999307079166997</v>
      </c>
      <c r="AI138" s="67" t="s">
        <v>75</v>
      </c>
      <c r="AJ138" s="67" t="s">
        <v>76</v>
      </c>
      <c r="AK138" s="67" t="s">
        <v>76</v>
      </c>
      <c r="AL138" s="67" t="s">
        <v>75</v>
      </c>
      <c r="AM138" s="67" t="s">
        <v>77</v>
      </c>
      <c r="AN138" s="67" t="s">
        <v>75</v>
      </c>
      <c r="AO138" s="67" t="s">
        <v>75</v>
      </c>
      <c r="AP138" s="67" t="s">
        <v>76</v>
      </c>
      <c r="AR138" s="68" t="s">
        <v>85</v>
      </c>
      <c r="AS138" s="66">
        <v>0.79347932251418196</v>
      </c>
      <c r="AT138" s="66">
        <v>0.80273521066028797</v>
      </c>
      <c r="AU138" s="66">
        <v>6.4806978964083202</v>
      </c>
      <c r="AV138" s="66">
        <v>5.7980864326347703</v>
      </c>
      <c r="AW138" s="66">
        <v>0.454445461508659</v>
      </c>
      <c r="AX138" s="66">
        <v>0.444145009360357</v>
      </c>
      <c r="AY138" s="66">
        <v>0.82084976638971097</v>
      </c>
      <c r="AZ138" s="66">
        <v>0.82746101549721796</v>
      </c>
      <c r="BA138" s="67" t="s">
        <v>75</v>
      </c>
      <c r="BB138" s="67" t="s">
        <v>77</v>
      </c>
      <c r="BC138" s="67" t="s">
        <v>75</v>
      </c>
      <c r="BD138" s="67" t="s">
        <v>75</v>
      </c>
      <c r="BE138" s="67" t="s">
        <v>77</v>
      </c>
      <c r="BF138" s="67" t="s">
        <v>77</v>
      </c>
      <c r="BG138" s="67" t="s">
        <v>75</v>
      </c>
      <c r="BH138" s="67" t="s">
        <v>75</v>
      </c>
      <c r="BI138" s="63">
        <f t="shared" ref="BI138" si="1087">IF(BJ138=AR138,1,0)</f>
        <v>1</v>
      </c>
      <c r="BJ138" s="63" t="s">
        <v>85</v>
      </c>
      <c r="BK138" s="66">
        <v>0.77201057728846201</v>
      </c>
      <c r="BL138" s="66">
        <v>0.78145064939357001</v>
      </c>
      <c r="BM138" s="66">
        <v>8.3086932198694807</v>
      </c>
      <c r="BN138" s="66">
        <v>6.9422442839524603</v>
      </c>
      <c r="BO138" s="66">
        <v>0.47748237947754502</v>
      </c>
      <c r="BP138" s="66">
        <v>0.46749262091120802</v>
      </c>
      <c r="BQ138" s="66">
        <v>0.81530771590621798</v>
      </c>
      <c r="BR138" s="66">
        <v>0.81882056470473397</v>
      </c>
      <c r="BS138" s="63" t="s">
        <v>75</v>
      </c>
      <c r="BT138" s="63" t="s">
        <v>75</v>
      </c>
      <c r="BU138" s="63" t="s">
        <v>75</v>
      </c>
      <c r="BV138" s="63" t="s">
        <v>75</v>
      </c>
      <c r="BW138" s="63" t="s">
        <v>77</v>
      </c>
      <c r="BX138" s="63" t="s">
        <v>77</v>
      </c>
      <c r="BY138" s="63" t="s">
        <v>75</v>
      </c>
      <c r="BZ138" s="63" t="s">
        <v>75</v>
      </c>
    </row>
    <row r="139" spans="1:78" s="63" customFormat="1" x14ac:dyDescent="0.3">
      <c r="A139" s="62">
        <v>14162500</v>
      </c>
      <c r="B139" s="63">
        <v>23772909</v>
      </c>
      <c r="C139" s="63" t="s">
        <v>11</v>
      </c>
      <c r="D139" s="63" t="s">
        <v>240</v>
      </c>
      <c r="F139" s="79"/>
      <c r="G139" s="64">
        <v>0.75</v>
      </c>
      <c r="H139" s="64" t="str">
        <f t="shared" si="1058"/>
        <v>G</v>
      </c>
      <c r="I139" s="64" t="str">
        <f t="shared" ref="I139" si="1088">AJ139</f>
        <v>S</v>
      </c>
      <c r="J139" s="64" t="str">
        <f t="shared" ref="J139" si="1089">BB139</f>
        <v>VG</v>
      </c>
      <c r="K139" s="64" t="str">
        <f t="shared" ref="K139" si="1090">BT139</f>
        <v>G</v>
      </c>
      <c r="L139" s="65">
        <v>-1E-3</v>
      </c>
      <c r="M139" s="65" t="str">
        <f t="shared" si="1062"/>
        <v>VG</v>
      </c>
      <c r="N139" s="64" t="str">
        <f t="shared" ref="N139" si="1091">AO139</f>
        <v>G</v>
      </c>
      <c r="O139" s="64" t="str">
        <f t="shared" ref="O139" si="1092">BD139</f>
        <v>G</v>
      </c>
      <c r="P139" s="64" t="str">
        <f t="shared" ref="P139" si="1093">BY139</f>
        <v>G</v>
      </c>
      <c r="Q139" s="64">
        <v>0.5</v>
      </c>
      <c r="R139" s="64" t="str">
        <f t="shared" si="1066"/>
        <v>VG</v>
      </c>
      <c r="S139" s="64" t="str">
        <f t="shared" ref="S139" si="1094">AN139</f>
        <v>G</v>
      </c>
      <c r="T139" s="64" t="str">
        <f t="shared" ref="T139" si="1095">BF139</f>
        <v>VG</v>
      </c>
      <c r="U139" s="64" t="str">
        <f t="shared" ref="U139" si="1096">BX139</f>
        <v>VG</v>
      </c>
      <c r="V139" s="64">
        <v>0.81</v>
      </c>
      <c r="W139" s="64" t="str">
        <f t="shared" si="1070"/>
        <v>G</v>
      </c>
      <c r="X139" s="64" t="str">
        <f t="shared" ref="X139" si="1097">AP139</f>
        <v>S</v>
      </c>
      <c r="Y139" s="64" t="str">
        <f t="shared" ref="Y139" si="1098">BH139</f>
        <v>G</v>
      </c>
      <c r="Z139" s="64" t="str">
        <f t="shared" ref="Z139" si="1099">BZ139</f>
        <v>G</v>
      </c>
      <c r="AA139" s="66">
        <v>0.76488069174801598</v>
      </c>
      <c r="AB139" s="66">
        <v>0.68991725054118203</v>
      </c>
      <c r="AC139" s="66">
        <v>10.1443382784535</v>
      </c>
      <c r="AD139" s="66">
        <v>7.1222258413468396</v>
      </c>
      <c r="AE139" s="66">
        <v>0.484891027192693</v>
      </c>
      <c r="AF139" s="66">
        <v>0.55685074253234002</v>
      </c>
      <c r="AG139" s="66">
        <v>0.81843746163333897</v>
      </c>
      <c r="AH139" s="66">
        <v>0.72999307079166997</v>
      </c>
      <c r="AI139" s="67" t="s">
        <v>75</v>
      </c>
      <c r="AJ139" s="67" t="s">
        <v>76</v>
      </c>
      <c r="AK139" s="67" t="s">
        <v>76</v>
      </c>
      <c r="AL139" s="67" t="s">
        <v>75</v>
      </c>
      <c r="AM139" s="67" t="s">
        <v>77</v>
      </c>
      <c r="AN139" s="67" t="s">
        <v>75</v>
      </c>
      <c r="AO139" s="67" t="s">
        <v>75</v>
      </c>
      <c r="AP139" s="67" t="s">
        <v>76</v>
      </c>
      <c r="AR139" s="68" t="s">
        <v>85</v>
      </c>
      <c r="AS139" s="66">
        <v>0.79347932251418196</v>
      </c>
      <c r="AT139" s="66">
        <v>0.80273521066028797</v>
      </c>
      <c r="AU139" s="66">
        <v>6.4806978964083202</v>
      </c>
      <c r="AV139" s="66">
        <v>5.7980864326347703</v>
      </c>
      <c r="AW139" s="66">
        <v>0.454445461508659</v>
      </c>
      <c r="AX139" s="66">
        <v>0.444145009360357</v>
      </c>
      <c r="AY139" s="66">
        <v>0.82084976638971097</v>
      </c>
      <c r="AZ139" s="66">
        <v>0.82746101549721796</v>
      </c>
      <c r="BA139" s="67" t="s">
        <v>75</v>
      </c>
      <c r="BB139" s="67" t="s">
        <v>77</v>
      </c>
      <c r="BC139" s="67" t="s">
        <v>75</v>
      </c>
      <c r="BD139" s="67" t="s">
        <v>75</v>
      </c>
      <c r="BE139" s="67" t="s">
        <v>77</v>
      </c>
      <c r="BF139" s="67" t="s">
        <v>77</v>
      </c>
      <c r="BG139" s="67" t="s">
        <v>75</v>
      </c>
      <c r="BH139" s="67" t="s">
        <v>75</v>
      </c>
      <c r="BI139" s="63">
        <f t="shared" ref="BI139" si="1100">IF(BJ139=AR139,1,0)</f>
        <v>1</v>
      </c>
      <c r="BJ139" s="63" t="s">
        <v>85</v>
      </c>
      <c r="BK139" s="66">
        <v>0.77201057728846201</v>
      </c>
      <c r="BL139" s="66">
        <v>0.78145064939357001</v>
      </c>
      <c r="BM139" s="66">
        <v>8.3086932198694807</v>
      </c>
      <c r="BN139" s="66">
        <v>6.9422442839524603</v>
      </c>
      <c r="BO139" s="66">
        <v>0.47748237947754502</v>
      </c>
      <c r="BP139" s="66">
        <v>0.46749262091120802</v>
      </c>
      <c r="BQ139" s="66">
        <v>0.81530771590621798</v>
      </c>
      <c r="BR139" s="66">
        <v>0.81882056470473397</v>
      </c>
      <c r="BS139" s="63" t="s">
        <v>75</v>
      </c>
      <c r="BT139" s="63" t="s">
        <v>75</v>
      </c>
      <c r="BU139" s="63" t="s">
        <v>75</v>
      </c>
      <c r="BV139" s="63" t="s">
        <v>75</v>
      </c>
      <c r="BW139" s="63" t="s">
        <v>77</v>
      </c>
      <c r="BX139" s="63" t="s">
        <v>77</v>
      </c>
      <c r="BY139" s="63" t="s">
        <v>75</v>
      </c>
      <c r="BZ139" s="63" t="s">
        <v>75</v>
      </c>
    </row>
    <row r="140" spans="1:78" s="63" customFormat="1" x14ac:dyDescent="0.3">
      <c r="A140" s="62">
        <v>14162500</v>
      </c>
      <c r="B140" s="63">
        <v>23772909</v>
      </c>
      <c r="C140" s="63" t="s">
        <v>11</v>
      </c>
      <c r="D140" s="63" t="s">
        <v>254</v>
      </c>
      <c r="F140" s="79"/>
      <c r="G140" s="64">
        <v>0.76</v>
      </c>
      <c r="H140" s="64" t="str">
        <f t="shared" si="1058"/>
        <v>G</v>
      </c>
      <c r="I140" s="64" t="str">
        <f t="shared" ref="I140" si="1101">AJ140</f>
        <v>S</v>
      </c>
      <c r="J140" s="64" t="str">
        <f t="shared" ref="J140" si="1102">BB140</f>
        <v>VG</v>
      </c>
      <c r="K140" s="64" t="str">
        <f t="shared" ref="K140" si="1103">BT140</f>
        <v>G</v>
      </c>
      <c r="L140" s="65">
        <v>-1E-3</v>
      </c>
      <c r="M140" s="65" t="str">
        <f t="shared" si="1062"/>
        <v>VG</v>
      </c>
      <c r="N140" s="64" t="str">
        <f t="shared" ref="N140" si="1104">AO140</f>
        <v>G</v>
      </c>
      <c r="O140" s="64" t="str">
        <f t="shared" ref="O140" si="1105">BD140</f>
        <v>G</v>
      </c>
      <c r="P140" s="64" t="str">
        <f t="shared" ref="P140" si="1106">BY140</f>
        <v>G</v>
      </c>
      <c r="Q140" s="64">
        <v>0.49</v>
      </c>
      <c r="R140" s="64" t="str">
        <f t="shared" si="1066"/>
        <v>VG</v>
      </c>
      <c r="S140" s="64" t="str">
        <f t="shared" ref="S140" si="1107">AN140</f>
        <v>G</v>
      </c>
      <c r="T140" s="64" t="str">
        <f t="shared" ref="T140" si="1108">BF140</f>
        <v>VG</v>
      </c>
      <c r="U140" s="64" t="str">
        <f t="shared" ref="U140" si="1109">BX140</f>
        <v>VG</v>
      </c>
      <c r="V140" s="64">
        <v>0.81</v>
      </c>
      <c r="W140" s="64" t="str">
        <f t="shared" si="1070"/>
        <v>G</v>
      </c>
      <c r="X140" s="64" t="str">
        <f t="shared" ref="X140" si="1110">AP140</f>
        <v>S</v>
      </c>
      <c r="Y140" s="64" t="str">
        <f t="shared" ref="Y140" si="1111">BH140</f>
        <v>G</v>
      </c>
      <c r="Z140" s="64" t="str">
        <f t="shared" ref="Z140" si="1112">BZ140</f>
        <v>G</v>
      </c>
      <c r="AA140" s="66">
        <v>0.76488069174801598</v>
      </c>
      <c r="AB140" s="66">
        <v>0.68991725054118203</v>
      </c>
      <c r="AC140" s="66">
        <v>10.1443382784535</v>
      </c>
      <c r="AD140" s="66">
        <v>7.1222258413468396</v>
      </c>
      <c r="AE140" s="66">
        <v>0.484891027192693</v>
      </c>
      <c r="AF140" s="66">
        <v>0.55685074253234002</v>
      </c>
      <c r="AG140" s="66">
        <v>0.81843746163333897</v>
      </c>
      <c r="AH140" s="66">
        <v>0.72999307079166997</v>
      </c>
      <c r="AI140" s="67" t="s">
        <v>75</v>
      </c>
      <c r="AJ140" s="67" t="s">
        <v>76</v>
      </c>
      <c r="AK140" s="67" t="s">
        <v>76</v>
      </c>
      <c r="AL140" s="67" t="s">
        <v>75</v>
      </c>
      <c r="AM140" s="67" t="s">
        <v>77</v>
      </c>
      <c r="AN140" s="67" t="s">
        <v>75</v>
      </c>
      <c r="AO140" s="67" t="s">
        <v>75</v>
      </c>
      <c r="AP140" s="67" t="s">
        <v>76</v>
      </c>
      <c r="AR140" s="68" t="s">
        <v>85</v>
      </c>
      <c r="AS140" s="66">
        <v>0.79347932251418196</v>
      </c>
      <c r="AT140" s="66">
        <v>0.80273521066028797</v>
      </c>
      <c r="AU140" s="66">
        <v>6.4806978964083202</v>
      </c>
      <c r="AV140" s="66">
        <v>5.7980864326347703</v>
      </c>
      <c r="AW140" s="66">
        <v>0.454445461508659</v>
      </c>
      <c r="AX140" s="66">
        <v>0.444145009360357</v>
      </c>
      <c r="AY140" s="66">
        <v>0.82084976638971097</v>
      </c>
      <c r="AZ140" s="66">
        <v>0.82746101549721796</v>
      </c>
      <c r="BA140" s="67" t="s">
        <v>75</v>
      </c>
      <c r="BB140" s="67" t="s">
        <v>77</v>
      </c>
      <c r="BC140" s="67" t="s">
        <v>75</v>
      </c>
      <c r="BD140" s="67" t="s">
        <v>75</v>
      </c>
      <c r="BE140" s="67" t="s">
        <v>77</v>
      </c>
      <c r="BF140" s="67" t="s">
        <v>77</v>
      </c>
      <c r="BG140" s="67" t="s">
        <v>75</v>
      </c>
      <c r="BH140" s="67" t="s">
        <v>75</v>
      </c>
      <c r="BI140" s="63">
        <f t="shared" ref="BI140" si="1113">IF(BJ140=AR140,1,0)</f>
        <v>1</v>
      </c>
      <c r="BJ140" s="63" t="s">
        <v>85</v>
      </c>
      <c r="BK140" s="66">
        <v>0.77201057728846201</v>
      </c>
      <c r="BL140" s="66">
        <v>0.78145064939357001</v>
      </c>
      <c r="BM140" s="66">
        <v>8.3086932198694807</v>
      </c>
      <c r="BN140" s="66">
        <v>6.9422442839524603</v>
      </c>
      <c r="BO140" s="66">
        <v>0.47748237947754502</v>
      </c>
      <c r="BP140" s="66">
        <v>0.46749262091120802</v>
      </c>
      <c r="BQ140" s="66">
        <v>0.81530771590621798</v>
      </c>
      <c r="BR140" s="66">
        <v>0.81882056470473397</v>
      </c>
      <c r="BS140" s="63" t="s">
        <v>75</v>
      </c>
      <c r="BT140" s="63" t="s">
        <v>75</v>
      </c>
      <c r="BU140" s="63" t="s">
        <v>75</v>
      </c>
      <c r="BV140" s="63" t="s">
        <v>75</v>
      </c>
      <c r="BW140" s="63" t="s">
        <v>77</v>
      </c>
      <c r="BX140" s="63" t="s">
        <v>77</v>
      </c>
      <c r="BY140" s="63" t="s">
        <v>75</v>
      </c>
      <c r="BZ140" s="63" t="s">
        <v>75</v>
      </c>
    </row>
    <row r="141" spans="1:78" s="69" customFormat="1" x14ac:dyDescent="0.3">
      <c r="A141" s="72"/>
      <c r="F141" s="80"/>
      <c r="G141" s="70"/>
      <c r="H141" s="70"/>
      <c r="I141" s="70"/>
      <c r="J141" s="70"/>
      <c r="K141" s="70"/>
      <c r="L141" s="71"/>
      <c r="M141" s="71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3"/>
      <c r="AB141" s="73"/>
      <c r="AC141" s="73"/>
      <c r="AD141" s="73"/>
      <c r="AE141" s="73"/>
      <c r="AF141" s="73"/>
      <c r="AG141" s="73"/>
      <c r="AH141" s="73"/>
      <c r="AI141" s="74"/>
      <c r="AJ141" s="74"/>
      <c r="AK141" s="74"/>
      <c r="AL141" s="74"/>
      <c r="AM141" s="74"/>
      <c r="AN141" s="74"/>
      <c r="AO141" s="74"/>
      <c r="AP141" s="74"/>
      <c r="AR141" s="75"/>
      <c r="AS141" s="73"/>
      <c r="AT141" s="73"/>
      <c r="AU141" s="73"/>
      <c r="AV141" s="73"/>
      <c r="AW141" s="73"/>
      <c r="AX141" s="73"/>
      <c r="AY141" s="73"/>
      <c r="AZ141" s="73"/>
      <c r="BA141" s="74"/>
      <c r="BB141" s="74"/>
      <c r="BC141" s="74"/>
      <c r="BD141" s="74"/>
      <c r="BE141" s="74"/>
      <c r="BF141" s="74"/>
      <c r="BG141" s="74"/>
      <c r="BH141" s="74"/>
      <c r="BK141" s="73"/>
      <c r="BL141" s="73"/>
      <c r="BM141" s="73"/>
      <c r="BN141" s="73"/>
      <c r="BO141" s="73"/>
      <c r="BP141" s="73"/>
      <c r="BQ141" s="73"/>
      <c r="BR141" s="73"/>
    </row>
    <row r="142" spans="1:78" s="47" customFormat="1" x14ac:dyDescent="0.3">
      <c r="A142" s="48">
        <v>14163150</v>
      </c>
      <c r="B142" s="47">
        <v>23772857</v>
      </c>
      <c r="C142" s="47" t="s">
        <v>25</v>
      </c>
      <c r="D142" s="47" t="s">
        <v>172</v>
      </c>
      <c r="F142" s="77"/>
      <c r="G142" s="49">
        <v>0.14000000000000001</v>
      </c>
      <c r="H142" s="49" t="str">
        <f>IF(G142&gt;0.8,"VG",IF(G142&gt;0.7,"G",IF(G142&gt;0.45,"S","NS")))</f>
        <v>NS</v>
      </c>
      <c r="I142" s="49">
        <f>AJ142</f>
        <v>0</v>
      </c>
      <c r="J142" s="49">
        <f>BB142</f>
        <v>0</v>
      </c>
      <c r="K142" s="49">
        <f>BT142</f>
        <v>0</v>
      </c>
      <c r="L142" s="50">
        <v>-0.35299999999999998</v>
      </c>
      <c r="M142" s="50" t="str">
        <f>IF(ABS(L142)&lt;5%,"VG",IF(ABS(L142)&lt;10%,"G",IF(ABS(L142)&lt;15%,"S","NS")))</f>
        <v>NS</v>
      </c>
      <c r="N142" s="49">
        <f>AO142</f>
        <v>0</v>
      </c>
      <c r="O142" s="49">
        <f>BD142</f>
        <v>0</v>
      </c>
      <c r="P142" s="49">
        <f>BY142</f>
        <v>0</v>
      </c>
      <c r="Q142" s="49">
        <v>0.72899999999999998</v>
      </c>
      <c r="R142" s="49" t="str">
        <f>IF(Q142&lt;=0.5,"VG",IF(Q142&lt;=0.6,"G",IF(Q142&lt;=0.7,"S","NS")))</f>
        <v>NS</v>
      </c>
      <c r="S142" s="49">
        <f>AN142</f>
        <v>0</v>
      </c>
      <c r="T142" s="49">
        <f>BF142</f>
        <v>0</v>
      </c>
      <c r="U142" s="49">
        <f>BX142</f>
        <v>0</v>
      </c>
      <c r="V142" s="49">
        <v>0.83699999999999997</v>
      </c>
      <c r="W142" s="49" t="str">
        <f>IF(V142&gt;0.85,"VG",IF(V142&gt;0.75,"G",IF(V142&gt;0.6,"S","NS")))</f>
        <v>G</v>
      </c>
      <c r="X142" s="49">
        <f>AP142</f>
        <v>0</v>
      </c>
      <c r="Y142" s="49">
        <f>BH142</f>
        <v>0</v>
      </c>
      <c r="Z142" s="49">
        <f>BZ142</f>
        <v>0</v>
      </c>
      <c r="AA142" s="49"/>
      <c r="AB142" s="50"/>
      <c r="AC142" s="49"/>
      <c r="AD142" s="49"/>
      <c r="AE142" s="49"/>
      <c r="AF142" s="50"/>
      <c r="AG142" s="49"/>
      <c r="AH142" s="49"/>
      <c r="AI142" s="49"/>
      <c r="AJ142" s="50"/>
      <c r="AK142" s="49"/>
      <c r="AL142" s="49"/>
    </row>
    <row r="143" spans="1:78" s="47" customFormat="1" x14ac:dyDescent="0.3">
      <c r="A143" s="48">
        <v>14163900</v>
      </c>
      <c r="B143" s="47">
        <v>23772801</v>
      </c>
      <c r="C143" s="47" t="s">
        <v>26</v>
      </c>
      <c r="D143" s="47" t="s">
        <v>172</v>
      </c>
      <c r="F143" s="77"/>
      <c r="G143" s="49">
        <v>0.23</v>
      </c>
      <c r="H143" s="49" t="str">
        <f>IF(G143&gt;0.8,"VG",IF(G143&gt;0.7,"G",IF(G143&gt;0.45,"S","NS")))</f>
        <v>NS</v>
      </c>
      <c r="I143" s="49">
        <f>AJ143</f>
        <v>0</v>
      </c>
      <c r="J143" s="49">
        <f>BB143</f>
        <v>0</v>
      </c>
      <c r="K143" s="49">
        <f>BT143</f>
        <v>0</v>
      </c>
      <c r="L143" s="50">
        <v>-0.33500000000000002</v>
      </c>
      <c r="M143" s="50" t="str">
        <f>IF(ABS(L143)&lt;5%,"VG",IF(ABS(L143)&lt;10%,"G",IF(ABS(L143)&lt;15%,"S","NS")))</f>
        <v>NS</v>
      </c>
      <c r="N143" s="49">
        <f>AO143</f>
        <v>0</v>
      </c>
      <c r="O143" s="49">
        <f>BD143</f>
        <v>0</v>
      </c>
      <c r="P143" s="49">
        <f>BY143</f>
        <v>0</v>
      </c>
      <c r="Q143" s="49">
        <v>0.71799999999999997</v>
      </c>
      <c r="R143" s="49" t="str">
        <f>IF(Q143&lt;=0.5,"VG",IF(Q143&lt;=0.6,"G",IF(Q143&lt;=0.7,"S","NS")))</f>
        <v>NS</v>
      </c>
      <c r="S143" s="49">
        <f>AN143</f>
        <v>0</v>
      </c>
      <c r="T143" s="49">
        <f>BF143</f>
        <v>0</v>
      </c>
      <c r="U143" s="49">
        <f>BX143</f>
        <v>0</v>
      </c>
      <c r="V143" s="49">
        <v>0.78</v>
      </c>
      <c r="W143" s="49" t="str">
        <f>IF(V143&gt;0.85,"VG",IF(V143&gt;0.75,"G",IF(V143&gt;0.6,"S","NS")))</f>
        <v>G</v>
      </c>
      <c r="X143" s="49">
        <f>AP143</f>
        <v>0</v>
      </c>
      <c r="Y143" s="49">
        <f>BH143</f>
        <v>0</v>
      </c>
      <c r="Z143" s="49">
        <f>BZ143</f>
        <v>0</v>
      </c>
      <c r="AA143" s="49"/>
      <c r="AB143" s="50"/>
      <c r="AC143" s="49"/>
      <c r="AD143" s="49"/>
      <c r="AE143" s="49"/>
      <c r="AF143" s="50"/>
      <c r="AG143" s="49"/>
      <c r="AH143" s="49"/>
      <c r="AI143" s="49"/>
      <c r="AJ143" s="50"/>
      <c r="AK143" s="49"/>
      <c r="AL143" s="49"/>
    </row>
    <row r="144" spans="1:78" s="47" customFormat="1" x14ac:dyDescent="0.3">
      <c r="A144" s="48">
        <v>14164700</v>
      </c>
      <c r="B144" s="47">
        <v>23774369</v>
      </c>
      <c r="C144" s="47" t="s">
        <v>12</v>
      </c>
      <c r="D144" s="47" t="s">
        <v>172</v>
      </c>
      <c r="F144" s="77"/>
      <c r="G144" s="49">
        <v>0.35699999999999998</v>
      </c>
      <c r="H144" s="49" t="str">
        <f>IF(G144&gt;0.8,"VG",IF(G144&gt;0.7,"G",IF(G144&gt;0.45,"S","NS")))</f>
        <v>NS</v>
      </c>
      <c r="I144" s="49" t="str">
        <f>AJ144</f>
        <v>NS</v>
      </c>
      <c r="J144" s="49" t="str">
        <f>BB144</f>
        <v>NS</v>
      </c>
      <c r="K144" s="49" t="str">
        <f>BT144</f>
        <v>NS</v>
      </c>
      <c r="L144" s="50">
        <v>0.60499999999999998</v>
      </c>
      <c r="M144" s="50" t="str">
        <f>IF(ABS(L144)&lt;5%,"VG",IF(ABS(L144)&lt;10%,"G",IF(ABS(L144)&lt;15%,"S","NS")))</f>
        <v>NS</v>
      </c>
      <c r="N144" s="49" t="str">
        <f>AO144</f>
        <v>S</v>
      </c>
      <c r="O144" s="49" t="str">
        <f>BD144</f>
        <v>NS</v>
      </c>
      <c r="P144" s="49" t="str">
        <f>BY144</f>
        <v>NS</v>
      </c>
      <c r="Q144" s="49">
        <v>0.747</v>
      </c>
      <c r="R144" s="49" t="str">
        <f>IF(Q144&lt;=0.5,"VG",IF(Q144&lt;=0.6,"G",IF(Q144&lt;=0.7,"S","NS")))</f>
        <v>NS</v>
      </c>
      <c r="S144" s="49" t="str">
        <f>AN144</f>
        <v>NS</v>
      </c>
      <c r="T144" s="49" t="str">
        <f>BF144</f>
        <v>NS</v>
      </c>
      <c r="U144" s="49" t="str">
        <f>BX144</f>
        <v>NS</v>
      </c>
      <c r="V144" s="49">
        <v>0.70399999999999996</v>
      </c>
      <c r="W144" s="49" t="str">
        <f>IF(V144&gt;0.85,"VG",IF(V144&gt;0.75,"G",IF(V144&gt;0.6,"S","NS")))</f>
        <v>S</v>
      </c>
      <c r="X144" s="49" t="str">
        <f>AP144</f>
        <v>S</v>
      </c>
      <c r="Y144" s="49" t="str">
        <f>BH144</f>
        <v>S</v>
      </c>
      <c r="Z144" s="49" t="str">
        <f>BZ144</f>
        <v>S</v>
      </c>
      <c r="AA144" s="51">
        <v>3.0704881282754101E-2</v>
      </c>
      <c r="AB144" s="51">
        <v>8.4524781993650294E-2</v>
      </c>
      <c r="AC144" s="51">
        <v>57.725781118164299</v>
      </c>
      <c r="AD144" s="51">
        <v>55.898433080474298</v>
      </c>
      <c r="AE144" s="51">
        <v>0.98452786589168995</v>
      </c>
      <c r="AF144" s="51">
        <v>0.956804691672417</v>
      </c>
      <c r="AG144" s="51">
        <v>0.60214454482463797</v>
      </c>
      <c r="AH144" s="51">
        <v>0.63132009052717497</v>
      </c>
      <c r="AI144" s="52" t="s">
        <v>73</v>
      </c>
      <c r="AJ144" s="52" t="s">
        <v>73</v>
      </c>
      <c r="AK144" s="52" t="s">
        <v>73</v>
      </c>
      <c r="AL144" s="52" t="s">
        <v>73</v>
      </c>
      <c r="AM144" s="52" t="s">
        <v>73</v>
      </c>
      <c r="AN144" s="52" t="s">
        <v>73</v>
      </c>
      <c r="AO144" s="52" t="s">
        <v>76</v>
      </c>
      <c r="AP144" s="52" t="s">
        <v>76</v>
      </c>
      <c r="AR144" s="53" t="s">
        <v>86</v>
      </c>
      <c r="AS144" s="51">
        <v>-0.140948274247363</v>
      </c>
      <c r="AT144" s="51">
        <v>-0.122937769553058</v>
      </c>
      <c r="AU144" s="51">
        <v>66.867307385937096</v>
      </c>
      <c r="AV144" s="51">
        <v>66.057230496528703</v>
      </c>
      <c r="AW144" s="51">
        <v>1.0681518029977599</v>
      </c>
      <c r="AX144" s="51">
        <v>1.0596875811073101</v>
      </c>
      <c r="AY144" s="51">
        <v>0.57818284597209202</v>
      </c>
      <c r="AZ144" s="51">
        <v>0.60062178678829903</v>
      </c>
      <c r="BA144" s="52" t="s">
        <v>73</v>
      </c>
      <c r="BB144" s="52" t="s">
        <v>73</v>
      </c>
      <c r="BC144" s="52" t="s">
        <v>73</v>
      </c>
      <c r="BD144" s="52" t="s">
        <v>73</v>
      </c>
      <c r="BE144" s="52" t="s">
        <v>73</v>
      </c>
      <c r="BF144" s="52" t="s">
        <v>73</v>
      </c>
      <c r="BG144" s="52" t="s">
        <v>73</v>
      </c>
      <c r="BH144" s="52" t="s">
        <v>76</v>
      </c>
      <c r="BI144" s="47">
        <f>IF(BJ144=AR144,1,0)</f>
        <v>1</v>
      </c>
      <c r="BJ144" s="47" t="s">
        <v>86</v>
      </c>
      <c r="BK144" s="51">
        <v>-5.9165543784451997E-2</v>
      </c>
      <c r="BL144" s="51">
        <v>-4.1886943092680901E-2</v>
      </c>
      <c r="BM144" s="51">
        <v>61.764911696754098</v>
      </c>
      <c r="BN144" s="51">
        <v>61.151691742809497</v>
      </c>
      <c r="BO144" s="51">
        <v>1.02915768654976</v>
      </c>
      <c r="BP144" s="51">
        <v>1.02072863342452</v>
      </c>
      <c r="BQ144" s="51">
        <v>0.58744030239503198</v>
      </c>
      <c r="BR144" s="51">
        <v>0.61195296299156199</v>
      </c>
      <c r="BS144" s="47" t="s">
        <v>73</v>
      </c>
      <c r="BT144" s="47" t="s">
        <v>73</v>
      </c>
      <c r="BU144" s="47" t="s">
        <v>73</v>
      </c>
      <c r="BV144" s="47" t="s">
        <v>73</v>
      </c>
      <c r="BW144" s="47" t="s">
        <v>73</v>
      </c>
      <c r="BX144" s="47" t="s">
        <v>73</v>
      </c>
      <c r="BY144" s="47" t="s">
        <v>73</v>
      </c>
      <c r="BZ144" s="47" t="s">
        <v>76</v>
      </c>
    </row>
    <row r="145" spans="1:78" s="30" customFormat="1" x14ac:dyDescent="0.3">
      <c r="A145" s="114">
        <v>14164700</v>
      </c>
      <c r="B145" s="30">
        <v>23774369</v>
      </c>
      <c r="C145" s="30" t="s">
        <v>12</v>
      </c>
      <c r="D145" s="30" t="s">
        <v>204</v>
      </c>
      <c r="F145" s="116"/>
      <c r="G145" s="24">
        <v>0.35</v>
      </c>
      <c r="H145" s="24" t="str">
        <f>IF(G145&gt;0.8,"VG",IF(G145&gt;0.7,"G",IF(G145&gt;0.45,"S","NS")))</f>
        <v>NS</v>
      </c>
      <c r="I145" s="24" t="str">
        <f>AJ145</f>
        <v>NS</v>
      </c>
      <c r="J145" s="24" t="str">
        <f>BB145</f>
        <v>NS</v>
      </c>
      <c r="K145" s="24" t="str">
        <f>BT145</f>
        <v>NS</v>
      </c>
      <c r="L145" s="25">
        <v>0.61</v>
      </c>
      <c r="M145" s="25" t="str">
        <f>IF(ABS(L145)&lt;5%,"VG",IF(ABS(L145)&lt;10%,"G",IF(ABS(L145)&lt;15%,"S","NS")))</f>
        <v>NS</v>
      </c>
      <c r="N145" s="24" t="str">
        <f>AO145</f>
        <v>S</v>
      </c>
      <c r="O145" s="24" t="str">
        <f>BD145</f>
        <v>NS</v>
      </c>
      <c r="P145" s="24" t="str">
        <f>BY145</f>
        <v>NS</v>
      </c>
      <c r="Q145" s="24">
        <v>0.747</v>
      </c>
      <c r="R145" s="24" t="str">
        <f>IF(Q145&lt;=0.5,"VG",IF(Q145&lt;=0.6,"G",IF(Q145&lt;=0.7,"S","NS")))</f>
        <v>NS</v>
      </c>
      <c r="S145" s="24" t="str">
        <f>AN145</f>
        <v>NS</v>
      </c>
      <c r="T145" s="24" t="str">
        <f>BF145</f>
        <v>NS</v>
      </c>
      <c r="U145" s="24" t="str">
        <f>BX145</f>
        <v>NS</v>
      </c>
      <c r="V145" s="24">
        <v>0.73</v>
      </c>
      <c r="W145" s="24" t="str">
        <f>IF(V145&gt;0.85,"VG",IF(V145&gt;0.75,"G",IF(V145&gt;0.6,"S","NS")))</f>
        <v>S</v>
      </c>
      <c r="X145" s="24" t="str">
        <f>AP145</f>
        <v>S</v>
      </c>
      <c r="Y145" s="24" t="str">
        <f>BH145</f>
        <v>S</v>
      </c>
      <c r="Z145" s="24" t="str">
        <f>BZ145</f>
        <v>S</v>
      </c>
      <c r="AA145" s="33">
        <v>3.0704881282754101E-2</v>
      </c>
      <c r="AB145" s="33">
        <v>8.4524781993650294E-2</v>
      </c>
      <c r="AC145" s="33">
        <v>57.725781118164299</v>
      </c>
      <c r="AD145" s="33">
        <v>55.898433080474298</v>
      </c>
      <c r="AE145" s="33">
        <v>0.98452786589168995</v>
      </c>
      <c r="AF145" s="33">
        <v>0.956804691672417</v>
      </c>
      <c r="AG145" s="33">
        <v>0.60214454482463797</v>
      </c>
      <c r="AH145" s="33">
        <v>0.63132009052717497</v>
      </c>
      <c r="AI145" s="36" t="s">
        <v>73</v>
      </c>
      <c r="AJ145" s="36" t="s">
        <v>73</v>
      </c>
      <c r="AK145" s="36" t="s">
        <v>73</v>
      </c>
      <c r="AL145" s="36" t="s">
        <v>73</v>
      </c>
      <c r="AM145" s="36" t="s">
        <v>73</v>
      </c>
      <c r="AN145" s="36" t="s">
        <v>73</v>
      </c>
      <c r="AO145" s="36" t="s">
        <v>76</v>
      </c>
      <c r="AP145" s="36" t="s">
        <v>76</v>
      </c>
      <c r="AR145" s="117" t="s">
        <v>86</v>
      </c>
      <c r="AS145" s="33">
        <v>-0.140948274247363</v>
      </c>
      <c r="AT145" s="33">
        <v>-0.122937769553058</v>
      </c>
      <c r="AU145" s="33">
        <v>66.867307385937096</v>
      </c>
      <c r="AV145" s="33">
        <v>66.057230496528703</v>
      </c>
      <c r="AW145" s="33">
        <v>1.0681518029977599</v>
      </c>
      <c r="AX145" s="33">
        <v>1.0596875811073101</v>
      </c>
      <c r="AY145" s="33">
        <v>0.57818284597209202</v>
      </c>
      <c r="AZ145" s="33">
        <v>0.60062178678829903</v>
      </c>
      <c r="BA145" s="36" t="s">
        <v>73</v>
      </c>
      <c r="BB145" s="36" t="s">
        <v>73</v>
      </c>
      <c r="BC145" s="36" t="s">
        <v>73</v>
      </c>
      <c r="BD145" s="36" t="s">
        <v>73</v>
      </c>
      <c r="BE145" s="36" t="s">
        <v>73</v>
      </c>
      <c r="BF145" s="36" t="s">
        <v>73</v>
      </c>
      <c r="BG145" s="36" t="s">
        <v>73</v>
      </c>
      <c r="BH145" s="36" t="s">
        <v>76</v>
      </c>
      <c r="BI145" s="30">
        <f>IF(BJ145=AR145,1,0)</f>
        <v>1</v>
      </c>
      <c r="BJ145" s="30" t="s">
        <v>86</v>
      </c>
      <c r="BK145" s="33">
        <v>-5.9165543784451997E-2</v>
      </c>
      <c r="BL145" s="33">
        <v>-4.1886943092680901E-2</v>
      </c>
      <c r="BM145" s="33">
        <v>61.764911696754098</v>
      </c>
      <c r="BN145" s="33">
        <v>61.151691742809497</v>
      </c>
      <c r="BO145" s="33">
        <v>1.02915768654976</v>
      </c>
      <c r="BP145" s="33">
        <v>1.02072863342452</v>
      </c>
      <c r="BQ145" s="33">
        <v>0.58744030239503198</v>
      </c>
      <c r="BR145" s="33">
        <v>0.61195296299156199</v>
      </c>
      <c r="BS145" s="30" t="s">
        <v>73</v>
      </c>
      <c r="BT145" s="30" t="s">
        <v>73</v>
      </c>
      <c r="BU145" s="30" t="s">
        <v>73</v>
      </c>
      <c r="BV145" s="30" t="s">
        <v>73</v>
      </c>
      <c r="BW145" s="30" t="s">
        <v>73</v>
      </c>
      <c r="BX145" s="30" t="s">
        <v>73</v>
      </c>
      <c r="BY145" s="30" t="s">
        <v>73</v>
      </c>
      <c r="BZ145" s="30" t="s">
        <v>76</v>
      </c>
    </row>
    <row r="146" spans="1:78" s="69" customFormat="1" x14ac:dyDescent="0.3">
      <c r="A146" s="72"/>
      <c r="F146" s="80"/>
      <c r="G146" s="70"/>
      <c r="H146" s="70"/>
      <c r="I146" s="70"/>
      <c r="J146" s="70"/>
      <c r="K146" s="70"/>
      <c r="L146" s="71"/>
      <c r="M146" s="71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3"/>
      <c r="AB146" s="73"/>
      <c r="AC146" s="73"/>
      <c r="AD146" s="73"/>
      <c r="AE146" s="73"/>
      <c r="AF146" s="73"/>
      <c r="AG146" s="73"/>
      <c r="AH146" s="73"/>
      <c r="AI146" s="74"/>
      <c r="AJ146" s="74"/>
      <c r="AK146" s="74"/>
      <c r="AL146" s="74"/>
      <c r="AM146" s="74"/>
      <c r="AN146" s="74"/>
      <c r="AO146" s="74"/>
      <c r="AP146" s="74"/>
      <c r="AR146" s="75"/>
      <c r="AS146" s="73"/>
      <c r="AT146" s="73"/>
      <c r="AU146" s="73"/>
      <c r="AV146" s="73"/>
      <c r="AW146" s="73"/>
      <c r="AX146" s="73"/>
      <c r="AY146" s="73"/>
      <c r="AZ146" s="73"/>
      <c r="BA146" s="74"/>
      <c r="BB146" s="74"/>
      <c r="BC146" s="74"/>
      <c r="BD146" s="74"/>
      <c r="BE146" s="74"/>
      <c r="BF146" s="74"/>
      <c r="BG146" s="74"/>
      <c r="BH146" s="74"/>
      <c r="BK146" s="73"/>
      <c r="BL146" s="73"/>
      <c r="BM146" s="73"/>
      <c r="BN146" s="73"/>
      <c r="BO146" s="73"/>
      <c r="BP146" s="73"/>
      <c r="BQ146" s="73"/>
      <c r="BR146" s="73"/>
    </row>
    <row r="147" spans="1:78" s="63" customFormat="1" x14ac:dyDescent="0.3">
      <c r="A147" s="62">
        <v>14164900</v>
      </c>
      <c r="B147" s="63">
        <v>23772751</v>
      </c>
      <c r="C147" s="63" t="s">
        <v>13</v>
      </c>
      <c r="D147" s="63" t="s">
        <v>172</v>
      </c>
      <c r="F147" s="77"/>
      <c r="G147" s="64">
        <v>0.77100000000000002</v>
      </c>
      <c r="H147" s="64" t="str">
        <f t="shared" ref="H147:H161" si="1114">IF(G147&gt;0.8,"VG",IF(G147&gt;0.7,"G",IF(G147&gt;0.45,"S","NS")))</f>
        <v>G</v>
      </c>
      <c r="I147" s="64" t="str">
        <f t="shared" ref="I147:I153" si="1115">AJ147</f>
        <v>G</v>
      </c>
      <c r="J147" s="64" t="str">
        <f t="shared" ref="J147:J153" si="1116">BB147</f>
        <v>VG</v>
      </c>
      <c r="K147" s="64" t="str">
        <f t="shared" ref="K147:K153" si="1117">BT147</f>
        <v>VG</v>
      </c>
      <c r="L147" s="65">
        <v>-1.7000000000000001E-2</v>
      </c>
      <c r="M147" s="65" t="str">
        <f t="shared" ref="M147:M161" si="1118">IF(ABS(L147)&lt;5%,"VG",IF(ABS(L147)&lt;10%,"G",IF(ABS(L147)&lt;15%,"S","NS")))</f>
        <v>VG</v>
      </c>
      <c r="N147" s="64" t="str">
        <f t="shared" ref="N147:N153" si="1119">AO147</f>
        <v>G</v>
      </c>
      <c r="O147" s="64" t="str">
        <f t="shared" ref="O147:O153" si="1120">BD147</f>
        <v>VG</v>
      </c>
      <c r="P147" s="64" t="str">
        <f t="shared" ref="P147:P153" si="1121">BY147</f>
        <v>G</v>
      </c>
      <c r="Q147" s="64">
        <v>0.47699999999999998</v>
      </c>
      <c r="R147" s="64" t="str">
        <f t="shared" ref="R147:R161" si="1122">IF(Q147&lt;=0.5,"VG",IF(Q147&lt;=0.6,"G",IF(Q147&lt;=0.7,"S","NS")))</f>
        <v>VG</v>
      </c>
      <c r="S147" s="64" t="str">
        <f t="shared" ref="S147:S153" si="1123">AN147</f>
        <v>VG</v>
      </c>
      <c r="T147" s="64" t="str">
        <f t="shared" ref="T147:T153" si="1124">BF147</f>
        <v>VG</v>
      </c>
      <c r="U147" s="64" t="str">
        <f t="shared" ref="U147:U153" si="1125">BX147</f>
        <v>VG</v>
      </c>
      <c r="V147" s="64">
        <v>0.79300000000000004</v>
      </c>
      <c r="W147" s="64" t="str">
        <f t="shared" ref="W147:W161" si="1126">IF(V147&gt;0.85,"VG",IF(V147&gt;0.75,"G",IF(V147&gt;0.6,"S","NS")))</f>
        <v>G</v>
      </c>
      <c r="X147" s="64" t="str">
        <f t="shared" ref="X147:X153" si="1127">AP147</f>
        <v>G</v>
      </c>
      <c r="Y147" s="64" t="str">
        <f t="shared" ref="Y147:Y153" si="1128">BH147</f>
        <v>VG</v>
      </c>
      <c r="Z147" s="64" t="str">
        <f t="shared" ref="Z147:Z153" si="1129">BZ147</f>
        <v>G</v>
      </c>
      <c r="AA147" s="66">
        <v>0.82957537734731002</v>
      </c>
      <c r="AB147" s="66">
        <v>0.770017181523593</v>
      </c>
      <c r="AC147" s="66">
        <v>4.1945904485044201</v>
      </c>
      <c r="AD147" s="66">
        <v>1.60133556975805</v>
      </c>
      <c r="AE147" s="66">
        <v>0.41282517201920899</v>
      </c>
      <c r="AF147" s="66">
        <v>0.47956523902010201</v>
      </c>
      <c r="AG147" s="66">
        <v>0.83981224617125405</v>
      </c>
      <c r="AH147" s="66">
        <v>0.77168278397218004</v>
      </c>
      <c r="AI147" s="67" t="s">
        <v>77</v>
      </c>
      <c r="AJ147" s="67" t="s">
        <v>75</v>
      </c>
      <c r="AK147" s="67" t="s">
        <v>77</v>
      </c>
      <c r="AL147" s="67" t="s">
        <v>77</v>
      </c>
      <c r="AM147" s="67" t="s">
        <v>77</v>
      </c>
      <c r="AN147" s="67" t="s">
        <v>77</v>
      </c>
      <c r="AO147" s="67" t="s">
        <v>75</v>
      </c>
      <c r="AP147" s="67" t="s">
        <v>75</v>
      </c>
      <c r="AR147" s="68" t="s">
        <v>87</v>
      </c>
      <c r="AS147" s="66">
        <v>0.84535320975234196</v>
      </c>
      <c r="AT147" s="66">
        <v>0.852362033202411</v>
      </c>
      <c r="AU147" s="66">
        <v>0.65503642042571297</v>
      </c>
      <c r="AV147" s="66">
        <v>0.70929549035220396</v>
      </c>
      <c r="AW147" s="66">
        <v>0.39325156102380399</v>
      </c>
      <c r="AX147" s="66">
        <v>0.38423686288224501</v>
      </c>
      <c r="AY147" s="66">
        <v>0.84908178687649805</v>
      </c>
      <c r="AZ147" s="66">
        <v>0.85623492331974904</v>
      </c>
      <c r="BA147" s="67" t="s">
        <v>77</v>
      </c>
      <c r="BB147" s="67" t="s">
        <v>77</v>
      </c>
      <c r="BC147" s="67" t="s">
        <v>77</v>
      </c>
      <c r="BD147" s="67" t="s">
        <v>77</v>
      </c>
      <c r="BE147" s="67" t="s">
        <v>77</v>
      </c>
      <c r="BF147" s="67" t="s">
        <v>77</v>
      </c>
      <c r="BG147" s="67" t="s">
        <v>75</v>
      </c>
      <c r="BH147" s="67" t="s">
        <v>77</v>
      </c>
      <c r="BI147" s="63">
        <f t="shared" ref="BI147:BI153" si="1130">IF(BJ147=AR147,1,0)</f>
        <v>1</v>
      </c>
      <c r="BJ147" s="63" t="s">
        <v>87</v>
      </c>
      <c r="BK147" s="66">
        <v>0.83149852870428698</v>
      </c>
      <c r="BL147" s="66">
        <v>0.840051780765255</v>
      </c>
      <c r="BM147" s="66">
        <v>2.4536945846266698</v>
      </c>
      <c r="BN147" s="66">
        <v>1.8573873082821999</v>
      </c>
      <c r="BO147" s="66">
        <v>0.41048930716367399</v>
      </c>
      <c r="BP147" s="66">
        <v>0.39993526880577102</v>
      </c>
      <c r="BQ147" s="66">
        <v>0.83515826593662201</v>
      </c>
      <c r="BR147" s="66">
        <v>0.84255161739777595</v>
      </c>
      <c r="BS147" s="63" t="s">
        <v>77</v>
      </c>
      <c r="BT147" s="63" t="s">
        <v>77</v>
      </c>
      <c r="BU147" s="63" t="s">
        <v>77</v>
      </c>
      <c r="BV147" s="63" t="s">
        <v>77</v>
      </c>
      <c r="BW147" s="63" t="s">
        <v>77</v>
      </c>
      <c r="BX147" s="63" t="s">
        <v>77</v>
      </c>
      <c r="BY147" s="63" t="s">
        <v>75</v>
      </c>
      <c r="BZ147" s="63" t="s">
        <v>75</v>
      </c>
    </row>
    <row r="148" spans="1:78" s="63" customFormat="1" x14ac:dyDescent="0.3">
      <c r="A148" s="62">
        <v>14164900</v>
      </c>
      <c r="B148" s="63">
        <v>23772751</v>
      </c>
      <c r="C148" s="63" t="s">
        <v>13</v>
      </c>
      <c r="D148" s="63" t="s">
        <v>175</v>
      </c>
      <c r="F148" s="77"/>
      <c r="G148" s="64">
        <v>0.76</v>
      </c>
      <c r="H148" s="64" t="str">
        <f t="shared" si="1114"/>
        <v>G</v>
      </c>
      <c r="I148" s="64" t="str">
        <f t="shared" si="1115"/>
        <v>G</v>
      </c>
      <c r="J148" s="64" t="str">
        <f t="shared" si="1116"/>
        <v>VG</v>
      </c>
      <c r="K148" s="64" t="str">
        <f t="shared" si="1117"/>
        <v>VG</v>
      </c>
      <c r="L148" s="65">
        <v>-1.9E-2</v>
      </c>
      <c r="M148" s="65" t="str">
        <f t="shared" si="1118"/>
        <v>VG</v>
      </c>
      <c r="N148" s="64" t="str">
        <f t="shared" si="1119"/>
        <v>G</v>
      </c>
      <c r="O148" s="64" t="str">
        <f t="shared" si="1120"/>
        <v>VG</v>
      </c>
      <c r="P148" s="64" t="str">
        <f t="shared" si="1121"/>
        <v>G</v>
      </c>
      <c r="Q148" s="64">
        <v>0.49</v>
      </c>
      <c r="R148" s="64" t="str">
        <f t="shared" si="1122"/>
        <v>VG</v>
      </c>
      <c r="S148" s="64" t="str">
        <f t="shared" si="1123"/>
        <v>VG</v>
      </c>
      <c r="T148" s="64" t="str">
        <f t="shared" si="1124"/>
        <v>VG</v>
      </c>
      <c r="U148" s="64" t="str">
        <f t="shared" si="1125"/>
        <v>VG</v>
      </c>
      <c r="V148" s="64">
        <v>0.79300000000000004</v>
      </c>
      <c r="W148" s="64" t="str">
        <f t="shared" si="1126"/>
        <v>G</v>
      </c>
      <c r="X148" s="64" t="str">
        <f t="shared" si="1127"/>
        <v>G</v>
      </c>
      <c r="Y148" s="64" t="str">
        <f t="shared" si="1128"/>
        <v>VG</v>
      </c>
      <c r="Z148" s="64" t="str">
        <f t="shared" si="1129"/>
        <v>G</v>
      </c>
      <c r="AA148" s="66">
        <v>0.82957537734731002</v>
      </c>
      <c r="AB148" s="66">
        <v>0.770017181523593</v>
      </c>
      <c r="AC148" s="66">
        <v>4.1945904485044201</v>
      </c>
      <c r="AD148" s="66">
        <v>1.60133556975805</v>
      </c>
      <c r="AE148" s="66">
        <v>0.41282517201920899</v>
      </c>
      <c r="AF148" s="66">
        <v>0.47956523902010201</v>
      </c>
      <c r="AG148" s="66">
        <v>0.83981224617125405</v>
      </c>
      <c r="AH148" s="66">
        <v>0.77168278397218004</v>
      </c>
      <c r="AI148" s="67" t="s">
        <v>77</v>
      </c>
      <c r="AJ148" s="67" t="s">
        <v>75</v>
      </c>
      <c r="AK148" s="67" t="s">
        <v>77</v>
      </c>
      <c r="AL148" s="67" t="s">
        <v>77</v>
      </c>
      <c r="AM148" s="67" t="s">
        <v>77</v>
      </c>
      <c r="AN148" s="67" t="s">
        <v>77</v>
      </c>
      <c r="AO148" s="67" t="s">
        <v>75</v>
      </c>
      <c r="AP148" s="67" t="s">
        <v>75</v>
      </c>
      <c r="AR148" s="68" t="s">
        <v>87</v>
      </c>
      <c r="AS148" s="66">
        <v>0.84535320975234196</v>
      </c>
      <c r="AT148" s="66">
        <v>0.852362033202411</v>
      </c>
      <c r="AU148" s="66">
        <v>0.65503642042571297</v>
      </c>
      <c r="AV148" s="66">
        <v>0.70929549035220396</v>
      </c>
      <c r="AW148" s="66">
        <v>0.39325156102380399</v>
      </c>
      <c r="AX148" s="66">
        <v>0.38423686288224501</v>
      </c>
      <c r="AY148" s="66">
        <v>0.84908178687649805</v>
      </c>
      <c r="AZ148" s="66">
        <v>0.85623492331974904</v>
      </c>
      <c r="BA148" s="67" t="s">
        <v>77</v>
      </c>
      <c r="BB148" s="67" t="s">
        <v>77</v>
      </c>
      <c r="BC148" s="67" t="s">
        <v>77</v>
      </c>
      <c r="BD148" s="67" t="s">
        <v>77</v>
      </c>
      <c r="BE148" s="67" t="s">
        <v>77</v>
      </c>
      <c r="BF148" s="67" t="s">
        <v>77</v>
      </c>
      <c r="BG148" s="67" t="s">
        <v>75</v>
      </c>
      <c r="BH148" s="67" t="s">
        <v>77</v>
      </c>
      <c r="BI148" s="63">
        <f t="shared" si="1130"/>
        <v>1</v>
      </c>
      <c r="BJ148" s="63" t="s">
        <v>87</v>
      </c>
      <c r="BK148" s="66">
        <v>0.83149852870428698</v>
      </c>
      <c r="BL148" s="66">
        <v>0.840051780765255</v>
      </c>
      <c r="BM148" s="66">
        <v>2.4536945846266698</v>
      </c>
      <c r="BN148" s="66">
        <v>1.8573873082821999</v>
      </c>
      <c r="BO148" s="66">
        <v>0.41048930716367399</v>
      </c>
      <c r="BP148" s="66">
        <v>0.39993526880577102</v>
      </c>
      <c r="BQ148" s="66">
        <v>0.83515826593662201</v>
      </c>
      <c r="BR148" s="66">
        <v>0.84255161739777595</v>
      </c>
      <c r="BS148" s="63" t="s">
        <v>77</v>
      </c>
      <c r="BT148" s="63" t="s">
        <v>77</v>
      </c>
      <c r="BU148" s="63" t="s">
        <v>77</v>
      </c>
      <c r="BV148" s="63" t="s">
        <v>77</v>
      </c>
      <c r="BW148" s="63" t="s">
        <v>77</v>
      </c>
      <c r="BX148" s="63" t="s">
        <v>77</v>
      </c>
      <c r="BY148" s="63" t="s">
        <v>75</v>
      </c>
      <c r="BZ148" s="63" t="s">
        <v>75</v>
      </c>
    </row>
    <row r="149" spans="1:78" s="63" customFormat="1" x14ac:dyDescent="0.3">
      <c r="A149" s="62">
        <v>14164900</v>
      </c>
      <c r="B149" s="63">
        <v>23772751</v>
      </c>
      <c r="C149" s="63" t="s">
        <v>13</v>
      </c>
      <c r="D149" s="63" t="s">
        <v>176</v>
      </c>
      <c r="F149" s="77"/>
      <c r="G149" s="64">
        <v>0.74</v>
      </c>
      <c r="H149" s="64" t="str">
        <f t="shared" si="1114"/>
        <v>G</v>
      </c>
      <c r="I149" s="64" t="str">
        <f t="shared" si="1115"/>
        <v>G</v>
      </c>
      <c r="J149" s="64" t="str">
        <f t="shared" si="1116"/>
        <v>VG</v>
      </c>
      <c r="K149" s="64" t="str">
        <f t="shared" si="1117"/>
        <v>VG</v>
      </c>
      <c r="L149" s="65">
        <v>-8.0000000000000002E-3</v>
      </c>
      <c r="M149" s="65" t="str">
        <f t="shared" si="1118"/>
        <v>VG</v>
      </c>
      <c r="N149" s="64" t="str">
        <f t="shared" si="1119"/>
        <v>G</v>
      </c>
      <c r="O149" s="64" t="str">
        <f t="shared" si="1120"/>
        <v>VG</v>
      </c>
      <c r="P149" s="64" t="str">
        <f t="shared" si="1121"/>
        <v>G</v>
      </c>
      <c r="Q149" s="64">
        <v>0.51</v>
      </c>
      <c r="R149" s="64" t="str">
        <f t="shared" si="1122"/>
        <v>G</v>
      </c>
      <c r="S149" s="64" t="str">
        <f t="shared" si="1123"/>
        <v>VG</v>
      </c>
      <c r="T149" s="64" t="str">
        <f t="shared" si="1124"/>
        <v>VG</v>
      </c>
      <c r="U149" s="64" t="str">
        <f t="shared" si="1125"/>
        <v>VG</v>
      </c>
      <c r="V149" s="64">
        <v>0.82</v>
      </c>
      <c r="W149" s="64" t="str">
        <f t="shared" si="1126"/>
        <v>G</v>
      </c>
      <c r="X149" s="64" t="str">
        <f t="shared" si="1127"/>
        <v>G</v>
      </c>
      <c r="Y149" s="64" t="str">
        <f t="shared" si="1128"/>
        <v>VG</v>
      </c>
      <c r="Z149" s="64" t="str">
        <f t="shared" si="1129"/>
        <v>G</v>
      </c>
      <c r="AA149" s="66">
        <v>0.82957537734731002</v>
      </c>
      <c r="AB149" s="66">
        <v>0.770017181523593</v>
      </c>
      <c r="AC149" s="66">
        <v>4.1945904485044201</v>
      </c>
      <c r="AD149" s="66">
        <v>1.60133556975805</v>
      </c>
      <c r="AE149" s="66">
        <v>0.41282517201920899</v>
      </c>
      <c r="AF149" s="66">
        <v>0.47956523902010201</v>
      </c>
      <c r="AG149" s="66">
        <v>0.83981224617125405</v>
      </c>
      <c r="AH149" s="66">
        <v>0.77168278397218004</v>
      </c>
      <c r="AI149" s="67" t="s">
        <v>77</v>
      </c>
      <c r="AJ149" s="67" t="s">
        <v>75</v>
      </c>
      <c r="AK149" s="67" t="s">
        <v>77</v>
      </c>
      <c r="AL149" s="67" t="s">
        <v>77</v>
      </c>
      <c r="AM149" s="67" t="s">
        <v>77</v>
      </c>
      <c r="AN149" s="67" t="s">
        <v>77</v>
      </c>
      <c r="AO149" s="67" t="s">
        <v>75</v>
      </c>
      <c r="AP149" s="67" t="s">
        <v>75</v>
      </c>
      <c r="AR149" s="68" t="s">
        <v>87</v>
      </c>
      <c r="AS149" s="66">
        <v>0.84535320975234196</v>
      </c>
      <c r="AT149" s="66">
        <v>0.852362033202411</v>
      </c>
      <c r="AU149" s="66">
        <v>0.65503642042571297</v>
      </c>
      <c r="AV149" s="66">
        <v>0.70929549035220396</v>
      </c>
      <c r="AW149" s="66">
        <v>0.39325156102380399</v>
      </c>
      <c r="AX149" s="66">
        <v>0.38423686288224501</v>
      </c>
      <c r="AY149" s="66">
        <v>0.84908178687649805</v>
      </c>
      <c r="AZ149" s="66">
        <v>0.85623492331974904</v>
      </c>
      <c r="BA149" s="67" t="s">
        <v>77</v>
      </c>
      <c r="BB149" s="67" t="s">
        <v>77</v>
      </c>
      <c r="BC149" s="67" t="s">
        <v>77</v>
      </c>
      <c r="BD149" s="67" t="s">
        <v>77</v>
      </c>
      <c r="BE149" s="67" t="s">
        <v>77</v>
      </c>
      <c r="BF149" s="67" t="s">
        <v>77</v>
      </c>
      <c r="BG149" s="67" t="s">
        <v>75</v>
      </c>
      <c r="BH149" s="67" t="s">
        <v>77</v>
      </c>
      <c r="BI149" s="63">
        <f t="shared" si="1130"/>
        <v>1</v>
      </c>
      <c r="BJ149" s="63" t="s">
        <v>87</v>
      </c>
      <c r="BK149" s="66">
        <v>0.83149852870428698</v>
      </c>
      <c r="BL149" s="66">
        <v>0.840051780765255</v>
      </c>
      <c r="BM149" s="66">
        <v>2.4536945846266698</v>
      </c>
      <c r="BN149" s="66">
        <v>1.8573873082821999</v>
      </c>
      <c r="BO149" s="66">
        <v>0.41048930716367399</v>
      </c>
      <c r="BP149" s="66">
        <v>0.39993526880577102</v>
      </c>
      <c r="BQ149" s="66">
        <v>0.83515826593662201</v>
      </c>
      <c r="BR149" s="66">
        <v>0.84255161739777595</v>
      </c>
      <c r="BS149" s="63" t="s">
        <v>77</v>
      </c>
      <c r="BT149" s="63" t="s">
        <v>77</v>
      </c>
      <c r="BU149" s="63" t="s">
        <v>77</v>
      </c>
      <c r="BV149" s="63" t="s">
        <v>77</v>
      </c>
      <c r="BW149" s="63" t="s">
        <v>77</v>
      </c>
      <c r="BX149" s="63" t="s">
        <v>77</v>
      </c>
      <c r="BY149" s="63" t="s">
        <v>75</v>
      </c>
      <c r="BZ149" s="63" t="s">
        <v>75</v>
      </c>
    </row>
    <row r="150" spans="1:78" s="63" customFormat="1" x14ac:dyDescent="0.3">
      <c r="A150" s="62">
        <v>14164900</v>
      </c>
      <c r="B150" s="63">
        <v>23772751</v>
      </c>
      <c r="C150" s="63" t="s">
        <v>13</v>
      </c>
      <c r="D150" s="63" t="s">
        <v>177</v>
      </c>
      <c r="F150" s="77"/>
      <c r="G150" s="64">
        <v>0.75</v>
      </c>
      <c r="H150" s="64" t="str">
        <f t="shared" si="1114"/>
        <v>G</v>
      </c>
      <c r="I150" s="64" t="str">
        <f t="shared" si="1115"/>
        <v>G</v>
      </c>
      <c r="J150" s="64" t="str">
        <f t="shared" si="1116"/>
        <v>VG</v>
      </c>
      <c r="K150" s="64" t="str">
        <f t="shared" si="1117"/>
        <v>VG</v>
      </c>
      <c r="L150" s="65">
        <v>-7.0000000000000001E-3</v>
      </c>
      <c r="M150" s="65" t="str">
        <f t="shared" si="1118"/>
        <v>VG</v>
      </c>
      <c r="N150" s="64" t="str">
        <f t="shared" si="1119"/>
        <v>G</v>
      </c>
      <c r="O150" s="64" t="str">
        <f t="shared" si="1120"/>
        <v>VG</v>
      </c>
      <c r="P150" s="64" t="str">
        <f t="shared" si="1121"/>
        <v>G</v>
      </c>
      <c r="Q150" s="64">
        <v>0.5</v>
      </c>
      <c r="R150" s="64" t="str">
        <f t="shared" si="1122"/>
        <v>VG</v>
      </c>
      <c r="S150" s="64" t="str">
        <f t="shared" si="1123"/>
        <v>VG</v>
      </c>
      <c r="T150" s="64" t="str">
        <f t="shared" si="1124"/>
        <v>VG</v>
      </c>
      <c r="U150" s="64" t="str">
        <f t="shared" si="1125"/>
        <v>VG</v>
      </c>
      <c r="V150" s="64">
        <v>0.78</v>
      </c>
      <c r="W150" s="64" t="str">
        <f t="shared" si="1126"/>
        <v>G</v>
      </c>
      <c r="X150" s="64" t="str">
        <f t="shared" si="1127"/>
        <v>G</v>
      </c>
      <c r="Y150" s="64" t="str">
        <f t="shared" si="1128"/>
        <v>VG</v>
      </c>
      <c r="Z150" s="64" t="str">
        <f t="shared" si="1129"/>
        <v>G</v>
      </c>
      <c r="AA150" s="66">
        <v>0.82957537734731002</v>
      </c>
      <c r="AB150" s="66">
        <v>0.770017181523593</v>
      </c>
      <c r="AC150" s="66">
        <v>4.1945904485044201</v>
      </c>
      <c r="AD150" s="66">
        <v>1.60133556975805</v>
      </c>
      <c r="AE150" s="66">
        <v>0.41282517201920899</v>
      </c>
      <c r="AF150" s="66">
        <v>0.47956523902010201</v>
      </c>
      <c r="AG150" s="66">
        <v>0.83981224617125405</v>
      </c>
      <c r="AH150" s="66">
        <v>0.77168278397218004</v>
      </c>
      <c r="AI150" s="67" t="s">
        <v>77</v>
      </c>
      <c r="AJ150" s="67" t="s">
        <v>75</v>
      </c>
      <c r="AK150" s="67" t="s">
        <v>77</v>
      </c>
      <c r="AL150" s="67" t="s">
        <v>77</v>
      </c>
      <c r="AM150" s="67" t="s">
        <v>77</v>
      </c>
      <c r="AN150" s="67" t="s">
        <v>77</v>
      </c>
      <c r="AO150" s="67" t="s">
        <v>75</v>
      </c>
      <c r="AP150" s="67" t="s">
        <v>75</v>
      </c>
      <c r="AR150" s="68" t="s">
        <v>87</v>
      </c>
      <c r="AS150" s="66">
        <v>0.84535320975234196</v>
      </c>
      <c r="AT150" s="66">
        <v>0.852362033202411</v>
      </c>
      <c r="AU150" s="66">
        <v>0.65503642042571297</v>
      </c>
      <c r="AV150" s="66">
        <v>0.70929549035220396</v>
      </c>
      <c r="AW150" s="66">
        <v>0.39325156102380399</v>
      </c>
      <c r="AX150" s="66">
        <v>0.38423686288224501</v>
      </c>
      <c r="AY150" s="66">
        <v>0.84908178687649805</v>
      </c>
      <c r="AZ150" s="66">
        <v>0.85623492331974904</v>
      </c>
      <c r="BA150" s="67" t="s">
        <v>77</v>
      </c>
      <c r="BB150" s="67" t="s">
        <v>77</v>
      </c>
      <c r="BC150" s="67" t="s">
        <v>77</v>
      </c>
      <c r="BD150" s="67" t="s">
        <v>77</v>
      </c>
      <c r="BE150" s="67" t="s">
        <v>77</v>
      </c>
      <c r="BF150" s="67" t="s">
        <v>77</v>
      </c>
      <c r="BG150" s="67" t="s">
        <v>75</v>
      </c>
      <c r="BH150" s="67" t="s">
        <v>77</v>
      </c>
      <c r="BI150" s="63">
        <f t="shared" si="1130"/>
        <v>1</v>
      </c>
      <c r="BJ150" s="63" t="s">
        <v>87</v>
      </c>
      <c r="BK150" s="66">
        <v>0.83149852870428698</v>
      </c>
      <c r="BL150" s="66">
        <v>0.840051780765255</v>
      </c>
      <c r="BM150" s="66">
        <v>2.4536945846266698</v>
      </c>
      <c r="BN150" s="66">
        <v>1.8573873082821999</v>
      </c>
      <c r="BO150" s="66">
        <v>0.41048930716367399</v>
      </c>
      <c r="BP150" s="66">
        <v>0.39993526880577102</v>
      </c>
      <c r="BQ150" s="66">
        <v>0.83515826593662201</v>
      </c>
      <c r="BR150" s="66">
        <v>0.84255161739777595</v>
      </c>
      <c r="BS150" s="63" t="s">
        <v>77</v>
      </c>
      <c r="BT150" s="63" t="s">
        <v>77</v>
      </c>
      <c r="BU150" s="63" t="s">
        <v>77</v>
      </c>
      <c r="BV150" s="63" t="s">
        <v>77</v>
      </c>
      <c r="BW150" s="63" t="s">
        <v>77</v>
      </c>
      <c r="BX150" s="63" t="s">
        <v>77</v>
      </c>
      <c r="BY150" s="63" t="s">
        <v>75</v>
      </c>
      <c r="BZ150" s="63" t="s">
        <v>75</v>
      </c>
    </row>
    <row r="151" spans="1:78" s="63" customFormat="1" x14ac:dyDescent="0.3">
      <c r="A151" s="62">
        <v>14164900</v>
      </c>
      <c r="B151" s="63">
        <v>23772751</v>
      </c>
      <c r="C151" s="63" t="s">
        <v>13</v>
      </c>
      <c r="D151" s="83">
        <v>44181</v>
      </c>
      <c r="E151" s="83"/>
      <c r="F151" s="77"/>
      <c r="G151" s="64">
        <v>0.69</v>
      </c>
      <c r="H151" s="64" t="str">
        <f t="shared" si="1114"/>
        <v>S</v>
      </c>
      <c r="I151" s="64" t="str">
        <f t="shared" si="1115"/>
        <v>G</v>
      </c>
      <c r="J151" s="64" t="str">
        <f t="shared" si="1116"/>
        <v>VG</v>
      </c>
      <c r="K151" s="64" t="str">
        <f t="shared" si="1117"/>
        <v>VG</v>
      </c>
      <c r="L151" s="65">
        <v>1.7000000000000001E-2</v>
      </c>
      <c r="M151" s="65" t="str">
        <f t="shared" si="1118"/>
        <v>VG</v>
      </c>
      <c r="N151" s="64" t="str">
        <f t="shared" si="1119"/>
        <v>G</v>
      </c>
      <c r="O151" s="64" t="str">
        <f t="shared" si="1120"/>
        <v>VG</v>
      </c>
      <c r="P151" s="64" t="str">
        <f t="shared" si="1121"/>
        <v>G</v>
      </c>
      <c r="Q151" s="64">
        <v>0.56000000000000005</v>
      </c>
      <c r="R151" s="64" t="str">
        <f t="shared" si="1122"/>
        <v>G</v>
      </c>
      <c r="S151" s="64" t="str">
        <f t="shared" si="1123"/>
        <v>VG</v>
      </c>
      <c r="T151" s="64" t="str">
        <f t="shared" si="1124"/>
        <v>VG</v>
      </c>
      <c r="U151" s="64" t="str">
        <f t="shared" si="1125"/>
        <v>VG</v>
      </c>
      <c r="V151" s="64">
        <v>0.7</v>
      </c>
      <c r="W151" s="64" t="str">
        <f t="shared" si="1126"/>
        <v>S</v>
      </c>
      <c r="X151" s="64" t="str">
        <f t="shared" si="1127"/>
        <v>G</v>
      </c>
      <c r="Y151" s="64" t="str">
        <f t="shared" si="1128"/>
        <v>VG</v>
      </c>
      <c r="Z151" s="64" t="str">
        <f t="shared" si="1129"/>
        <v>G</v>
      </c>
      <c r="AA151" s="66">
        <v>0.82957537734731002</v>
      </c>
      <c r="AB151" s="66">
        <v>0.770017181523593</v>
      </c>
      <c r="AC151" s="66">
        <v>4.1945904485044201</v>
      </c>
      <c r="AD151" s="66">
        <v>1.60133556975805</v>
      </c>
      <c r="AE151" s="66">
        <v>0.41282517201920899</v>
      </c>
      <c r="AF151" s="66">
        <v>0.47956523902010201</v>
      </c>
      <c r="AG151" s="66">
        <v>0.83981224617125405</v>
      </c>
      <c r="AH151" s="66">
        <v>0.77168278397218004</v>
      </c>
      <c r="AI151" s="67" t="s">
        <v>77</v>
      </c>
      <c r="AJ151" s="67" t="s">
        <v>75</v>
      </c>
      <c r="AK151" s="67" t="s">
        <v>77</v>
      </c>
      <c r="AL151" s="67" t="s">
        <v>77</v>
      </c>
      <c r="AM151" s="67" t="s">
        <v>77</v>
      </c>
      <c r="AN151" s="67" t="s">
        <v>77</v>
      </c>
      <c r="AO151" s="67" t="s">
        <v>75</v>
      </c>
      <c r="AP151" s="67" t="s">
        <v>75</v>
      </c>
      <c r="AR151" s="68" t="s">
        <v>87</v>
      </c>
      <c r="AS151" s="66">
        <v>0.84535320975234196</v>
      </c>
      <c r="AT151" s="66">
        <v>0.852362033202411</v>
      </c>
      <c r="AU151" s="66">
        <v>0.65503642042571297</v>
      </c>
      <c r="AV151" s="66">
        <v>0.70929549035220396</v>
      </c>
      <c r="AW151" s="66">
        <v>0.39325156102380399</v>
      </c>
      <c r="AX151" s="66">
        <v>0.38423686288224501</v>
      </c>
      <c r="AY151" s="66">
        <v>0.84908178687649805</v>
      </c>
      <c r="AZ151" s="66">
        <v>0.85623492331974904</v>
      </c>
      <c r="BA151" s="67" t="s">
        <v>77</v>
      </c>
      <c r="BB151" s="67" t="s">
        <v>77</v>
      </c>
      <c r="BC151" s="67" t="s">
        <v>77</v>
      </c>
      <c r="BD151" s="67" t="s">
        <v>77</v>
      </c>
      <c r="BE151" s="67" t="s">
        <v>77</v>
      </c>
      <c r="BF151" s="67" t="s">
        <v>77</v>
      </c>
      <c r="BG151" s="67" t="s">
        <v>75</v>
      </c>
      <c r="BH151" s="67" t="s">
        <v>77</v>
      </c>
      <c r="BI151" s="63">
        <f t="shared" si="1130"/>
        <v>1</v>
      </c>
      <c r="BJ151" s="63" t="s">
        <v>87</v>
      </c>
      <c r="BK151" s="66">
        <v>0.83149852870428698</v>
      </c>
      <c r="BL151" s="66">
        <v>0.840051780765255</v>
      </c>
      <c r="BM151" s="66">
        <v>2.4536945846266698</v>
      </c>
      <c r="BN151" s="66">
        <v>1.8573873082821999</v>
      </c>
      <c r="BO151" s="66">
        <v>0.41048930716367399</v>
      </c>
      <c r="BP151" s="66">
        <v>0.39993526880577102</v>
      </c>
      <c r="BQ151" s="66">
        <v>0.83515826593662201</v>
      </c>
      <c r="BR151" s="66">
        <v>0.84255161739777595</v>
      </c>
      <c r="BS151" s="63" t="s">
        <v>77</v>
      </c>
      <c r="BT151" s="63" t="s">
        <v>77</v>
      </c>
      <c r="BU151" s="63" t="s">
        <v>77</v>
      </c>
      <c r="BV151" s="63" t="s">
        <v>77</v>
      </c>
      <c r="BW151" s="63" t="s">
        <v>77</v>
      </c>
      <c r="BX151" s="63" t="s">
        <v>77</v>
      </c>
      <c r="BY151" s="63" t="s">
        <v>75</v>
      </c>
      <c r="BZ151" s="63" t="s">
        <v>75</v>
      </c>
    </row>
    <row r="152" spans="1:78" s="63" customFormat="1" x14ac:dyDescent="0.3">
      <c r="A152" s="62">
        <v>14164900</v>
      </c>
      <c r="B152" s="63">
        <v>23772751</v>
      </c>
      <c r="C152" s="63" t="s">
        <v>13</v>
      </c>
      <c r="D152" s="83" t="s">
        <v>185</v>
      </c>
      <c r="E152" s="83"/>
      <c r="F152" s="77"/>
      <c r="G152" s="64">
        <v>0.68</v>
      </c>
      <c r="H152" s="64" t="str">
        <f t="shared" si="1114"/>
        <v>S</v>
      </c>
      <c r="I152" s="64" t="str">
        <f t="shared" si="1115"/>
        <v>G</v>
      </c>
      <c r="J152" s="64" t="str">
        <f t="shared" si="1116"/>
        <v>VG</v>
      </c>
      <c r="K152" s="64" t="str">
        <f t="shared" si="1117"/>
        <v>VG</v>
      </c>
      <c r="L152" s="65">
        <v>8.7999999999999995E-2</v>
      </c>
      <c r="M152" s="65" t="str">
        <f t="shared" si="1118"/>
        <v>G</v>
      </c>
      <c r="N152" s="64" t="str">
        <f t="shared" si="1119"/>
        <v>G</v>
      </c>
      <c r="O152" s="64" t="str">
        <f t="shared" si="1120"/>
        <v>VG</v>
      </c>
      <c r="P152" s="64" t="str">
        <f t="shared" si="1121"/>
        <v>G</v>
      </c>
      <c r="Q152" s="64">
        <v>0.56000000000000005</v>
      </c>
      <c r="R152" s="64" t="str">
        <f t="shared" si="1122"/>
        <v>G</v>
      </c>
      <c r="S152" s="64" t="str">
        <f t="shared" si="1123"/>
        <v>VG</v>
      </c>
      <c r="T152" s="64" t="str">
        <f t="shared" si="1124"/>
        <v>VG</v>
      </c>
      <c r="U152" s="64" t="str">
        <f t="shared" si="1125"/>
        <v>VG</v>
      </c>
      <c r="V152" s="64">
        <v>0.71</v>
      </c>
      <c r="W152" s="64" t="str">
        <f t="shared" si="1126"/>
        <v>S</v>
      </c>
      <c r="X152" s="64" t="str">
        <f t="shared" si="1127"/>
        <v>G</v>
      </c>
      <c r="Y152" s="64" t="str">
        <f t="shared" si="1128"/>
        <v>VG</v>
      </c>
      <c r="Z152" s="64" t="str">
        <f t="shared" si="1129"/>
        <v>G</v>
      </c>
      <c r="AA152" s="66">
        <v>0.82957537734731002</v>
      </c>
      <c r="AB152" s="66">
        <v>0.770017181523593</v>
      </c>
      <c r="AC152" s="66">
        <v>4.1945904485044201</v>
      </c>
      <c r="AD152" s="66">
        <v>1.60133556975805</v>
      </c>
      <c r="AE152" s="66">
        <v>0.41282517201920899</v>
      </c>
      <c r="AF152" s="66">
        <v>0.47956523902010201</v>
      </c>
      <c r="AG152" s="66">
        <v>0.83981224617125405</v>
      </c>
      <c r="AH152" s="66">
        <v>0.77168278397218004</v>
      </c>
      <c r="AI152" s="67" t="s">
        <v>77</v>
      </c>
      <c r="AJ152" s="67" t="s">
        <v>75</v>
      </c>
      <c r="AK152" s="67" t="s">
        <v>77</v>
      </c>
      <c r="AL152" s="67" t="s">
        <v>77</v>
      </c>
      <c r="AM152" s="67" t="s">
        <v>77</v>
      </c>
      <c r="AN152" s="67" t="s">
        <v>77</v>
      </c>
      <c r="AO152" s="67" t="s">
        <v>75</v>
      </c>
      <c r="AP152" s="67" t="s">
        <v>75</v>
      </c>
      <c r="AR152" s="68" t="s">
        <v>87</v>
      </c>
      <c r="AS152" s="66">
        <v>0.84535320975234196</v>
      </c>
      <c r="AT152" s="66">
        <v>0.852362033202411</v>
      </c>
      <c r="AU152" s="66">
        <v>0.65503642042571297</v>
      </c>
      <c r="AV152" s="66">
        <v>0.70929549035220396</v>
      </c>
      <c r="AW152" s="66">
        <v>0.39325156102380399</v>
      </c>
      <c r="AX152" s="66">
        <v>0.38423686288224501</v>
      </c>
      <c r="AY152" s="66">
        <v>0.84908178687649805</v>
      </c>
      <c r="AZ152" s="66">
        <v>0.85623492331974904</v>
      </c>
      <c r="BA152" s="67" t="s">
        <v>77</v>
      </c>
      <c r="BB152" s="67" t="s">
        <v>77</v>
      </c>
      <c r="BC152" s="67" t="s">
        <v>77</v>
      </c>
      <c r="BD152" s="67" t="s">
        <v>77</v>
      </c>
      <c r="BE152" s="67" t="s">
        <v>77</v>
      </c>
      <c r="BF152" s="67" t="s">
        <v>77</v>
      </c>
      <c r="BG152" s="67" t="s">
        <v>75</v>
      </c>
      <c r="BH152" s="67" t="s">
        <v>77</v>
      </c>
      <c r="BI152" s="63">
        <f t="shared" si="1130"/>
        <v>1</v>
      </c>
      <c r="BJ152" s="63" t="s">
        <v>87</v>
      </c>
      <c r="BK152" s="66">
        <v>0.83149852870428698</v>
      </c>
      <c r="BL152" s="66">
        <v>0.840051780765255</v>
      </c>
      <c r="BM152" s="66">
        <v>2.4536945846266698</v>
      </c>
      <c r="BN152" s="66">
        <v>1.8573873082821999</v>
      </c>
      <c r="BO152" s="66">
        <v>0.41048930716367399</v>
      </c>
      <c r="BP152" s="66">
        <v>0.39993526880577102</v>
      </c>
      <c r="BQ152" s="66">
        <v>0.83515826593662201</v>
      </c>
      <c r="BR152" s="66">
        <v>0.84255161739777595</v>
      </c>
      <c r="BS152" s="63" t="s">
        <v>77</v>
      </c>
      <c r="BT152" s="63" t="s">
        <v>77</v>
      </c>
      <c r="BU152" s="63" t="s">
        <v>77</v>
      </c>
      <c r="BV152" s="63" t="s">
        <v>77</v>
      </c>
      <c r="BW152" s="63" t="s">
        <v>77</v>
      </c>
      <c r="BX152" s="63" t="s">
        <v>77</v>
      </c>
      <c r="BY152" s="63" t="s">
        <v>75</v>
      </c>
      <c r="BZ152" s="63" t="s">
        <v>75</v>
      </c>
    </row>
    <row r="153" spans="1:78" s="63" customFormat="1" x14ac:dyDescent="0.3">
      <c r="A153" s="62">
        <v>14164900</v>
      </c>
      <c r="B153" s="63">
        <v>23772751</v>
      </c>
      <c r="C153" s="63" t="s">
        <v>13</v>
      </c>
      <c r="D153" s="83" t="s">
        <v>186</v>
      </c>
      <c r="E153" s="83"/>
      <c r="F153" s="77"/>
      <c r="G153" s="64">
        <v>0.68</v>
      </c>
      <c r="H153" s="64" t="str">
        <f t="shared" si="1114"/>
        <v>S</v>
      </c>
      <c r="I153" s="64" t="str">
        <f t="shared" si="1115"/>
        <v>G</v>
      </c>
      <c r="J153" s="64" t="str">
        <f t="shared" si="1116"/>
        <v>VG</v>
      </c>
      <c r="K153" s="64" t="str">
        <f t="shared" si="1117"/>
        <v>VG</v>
      </c>
      <c r="L153" s="65">
        <v>9.6000000000000002E-2</v>
      </c>
      <c r="M153" s="65" t="str">
        <f t="shared" si="1118"/>
        <v>G</v>
      </c>
      <c r="N153" s="64" t="str">
        <f t="shared" si="1119"/>
        <v>G</v>
      </c>
      <c r="O153" s="64" t="str">
        <f t="shared" si="1120"/>
        <v>VG</v>
      </c>
      <c r="P153" s="64" t="str">
        <f t="shared" si="1121"/>
        <v>G</v>
      </c>
      <c r="Q153" s="64">
        <v>0.56000000000000005</v>
      </c>
      <c r="R153" s="64" t="str">
        <f t="shared" si="1122"/>
        <v>G</v>
      </c>
      <c r="S153" s="64" t="str">
        <f t="shared" si="1123"/>
        <v>VG</v>
      </c>
      <c r="T153" s="64" t="str">
        <f t="shared" si="1124"/>
        <v>VG</v>
      </c>
      <c r="U153" s="64" t="str">
        <f t="shared" si="1125"/>
        <v>VG</v>
      </c>
      <c r="V153" s="64">
        <v>0.71</v>
      </c>
      <c r="W153" s="64" t="str">
        <f t="shared" si="1126"/>
        <v>S</v>
      </c>
      <c r="X153" s="64" t="str">
        <f t="shared" si="1127"/>
        <v>G</v>
      </c>
      <c r="Y153" s="64" t="str">
        <f t="shared" si="1128"/>
        <v>VG</v>
      </c>
      <c r="Z153" s="64" t="str">
        <f t="shared" si="1129"/>
        <v>G</v>
      </c>
      <c r="AA153" s="66">
        <v>0.82957537734731002</v>
      </c>
      <c r="AB153" s="66">
        <v>0.770017181523593</v>
      </c>
      <c r="AC153" s="66">
        <v>4.1945904485044201</v>
      </c>
      <c r="AD153" s="66">
        <v>1.60133556975805</v>
      </c>
      <c r="AE153" s="66">
        <v>0.41282517201920899</v>
      </c>
      <c r="AF153" s="66">
        <v>0.47956523902010201</v>
      </c>
      <c r="AG153" s="66">
        <v>0.83981224617125405</v>
      </c>
      <c r="AH153" s="66">
        <v>0.77168278397218004</v>
      </c>
      <c r="AI153" s="67" t="s">
        <v>77</v>
      </c>
      <c r="AJ153" s="67" t="s">
        <v>75</v>
      </c>
      <c r="AK153" s="67" t="s">
        <v>77</v>
      </c>
      <c r="AL153" s="67" t="s">
        <v>77</v>
      </c>
      <c r="AM153" s="67" t="s">
        <v>77</v>
      </c>
      <c r="AN153" s="67" t="s">
        <v>77</v>
      </c>
      <c r="AO153" s="67" t="s">
        <v>75</v>
      </c>
      <c r="AP153" s="67" t="s">
        <v>75</v>
      </c>
      <c r="AR153" s="68" t="s">
        <v>87</v>
      </c>
      <c r="AS153" s="66">
        <v>0.84535320975234196</v>
      </c>
      <c r="AT153" s="66">
        <v>0.852362033202411</v>
      </c>
      <c r="AU153" s="66">
        <v>0.65503642042571297</v>
      </c>
      <c r="AV153" s="66">
        <v>0.70929549035220396</v>
      </c>
      <c r="AW153" s="66">
        <v>0.39325156102380399</v>
      </c>
      <c r="AX153" s="66">
        <v>0.38423686288224501</v>
      </c>
      <c r="AY153" s="66">
        <v>0.84908178687649805</v>
      </c>
      <c r="AZ153" s="66">
        <v>0.85623492331974904</v>
      </c>
      <c r="BA153" s="67" t="s">
        <v>77</v>
      </c>
      <c r="BB153" s="67" t="s">
        <v>77</v>
      </c>
      <c r="BC153" s="67" t="s">
        <v>77</v>
      </c>
      <c r="BD153" s="67" t="s">
        <v>77</v>
      </c>
      <c r="BE153" s="67" t="s">
        <v>77</v>
      </c>
      <c r="BF153" s="67" t="s">
        <v>77</v>
      </c>
      <c r="BG153" s="67" t="s">
        <v>75</v>
      </c>
      <c r="BH153" s="67" t="s">
        <v>77</v>
      </c>
      <c r="BI153" s="63">
        <f t="shared" si="1130"/>
        <v>1</v>
      </c>
      <c r="BJ153" s="63" t="s">
        <v>87</v>
      </c>
      <c r="BK153" s="66">
        <v>0.83149852870428698</v>
      </c>
      <c r="BL153" s="66">
        <v>0.840051780765255</v>
      </c>
      <c r="BM153" s="66">
        <v>2.4536945846266698</v>
      </c>
      <c r="BN153" s="66">
        <v>1.8573873082821999</v>
      </c>
      <c r="BO153" s="66">
        <v>0.41048930716367399</v>
      </c>
      <c r="BP153" s="66">
        <v>0.39993526880577102</v>
      </c>
      <c r="BQ153" s="66">
        <v>0.83515826593662201</v>
      </c>
      <c r="BR153" s="66">
        <v>0.84255161739777595</v>
      </c>
      <c r="BS153" s="63" t="s">
        <v>77</v>
      </c>
      <c r="BT153" s="63" t="s">
        <v>77</v>
      </c>
      <c r="BU153" s="63" t="s">
        <v>77</v>
      </c>
      <c r="BV153" s="63" t="s">
        <v>77</v>
      </c>
      <c r="BW153" s="63" t="s">
        <v>77</v>
      </c>
      <c r="BX153" s="63" t="s">
        <v>77</v>
      </c>
      <c r="BY153" s="63" t="s">
        <v>75</v>
      </c>
      <c r="BZ153" s="63" t="s">
        <v>75</v>
      </c>
    </row>
    <row r="154" spans="1:78" s="63" customFormat="1" x14ac:dyDescent="0.3">
      <c r="A154" s="62">
        <v>14164900</v>
      </c>
      <c r="B154" s="63">
        <v>23772751</v>
      </c>
      <c r="C154" s="63" t="s">
        <v>13</v>
      </c>
      <c r="D154" s="83" t="s">
        <v>197</v>
      </c>
      <c r="E154" s="83"/>
      <c r="F154" s="77"/>
      <c r="G154" s="64">
        <v>0.68</v>
      </c>
      <c r="H154" s="64" t="str">
        <f t="shared" si="1114"/>
        <v>S</v>
      </c>
      <c r="I154" s="64" t="str">
        <f t="shared" ref="I154" si="1131">AJ154</f>
        <v>G</v>
      </c>
      <c r="J154" s="64" t="str">
        <f t="shared" ref="J154" si="1132">BB154</f>
        <v>VG</v>
      </c>
      <c r="K154" s="64" t="str">
        <f t="shared" ref="K154" si="1133">BT154</f>
        <v>VG</v>
      </c>
      <c r="L154" s="65">
        <v>9.6000000000000002E-2</v>
      </c>
      <c r="M154" s="65" t="str">
        <f t="shared" si="1118"/>
        <v>G</v>
      </c>
      <c r="N154" s="64" t="str">
        <f t="shared" ref="N154" si="1134">AO154</f>
        <v>G</v>
      </c>
      <c r="O154" s="64" t="str">
        <f t="shared" ref="O154" si="1135">BD154</f>
        <v>VG</v>
      </c>
      <c r="P154" s="64" t="str">
        <f t="shared" ref="P154" si="1136">BY154</f>
        <v>G</v>
      </c>
      <c r="Q154" s="64">
        <v>0.56000000000000005</v>
      </c>
      <c r="R154" s="64" t="str">
        <f t="shared" si="1122"/>
        <v>G</v>
      </c>
      <c r="S154" s="64" t="str">
        <f t="shared" ref="S154" si="1137">AN154</f>
        <v>VG</v>
      </c>
      <c r="T154" s="64" t="str">
        <f t="shared" ref="T154" si="1138">BF154</f>
        <v>VG</v>
      </c>
      <c r="U154" s="64" t="str">
        <f t="shared" ref="U154" si="1139">BX154</f>
        <v>VG</v>
      </c>
      <c r="V154" s="64">
        <v>0.71</v>
      </c>
      <c r="W154" s="64" t="str">
        <f t="shared" si="1126"/>
        <v>S</v>
      </c>
      <c r="X154" s="64" t="str">
        <f t="shared" ref="X154" si="1140">AP154</f>
        <v>G</v>
      </c>
      <c r="Y154" s="64" t="str">
        <f t="shared" ref="Y154" si="1141">BH154</f>
        <v>VG</v>
      </c>
      <c r="Z154" s="64" t="str">
        <f t="shared" ref="Z154" si="1142">BZ154</f>
        <v>G</v>
      </c>
      <c r="AA154" s="66">
        <v>0.82957537734731002</v>
      </c>
      <c r="AB154" s="66">
        <v>0.770017181523593</v>
      </c>
      <c r="AC154" s="66">
        <v>4.1945904485044201</v>
      </c>
      <c r="AD154" s="66">
        <v>1.60133556975805</v>
      </c>
      <c r="AE154" s="66">
        <v>0.41282517201920899</v>
      </c>
      <c r="AF154" s="66">
        <v>0.47956523902010201</v>
      </c>
      <c r="AG154" s="66">
        <v>0.83981224617125405</v>
      </c>
      <c r="AH154" s="66">
        <v>0.77168278397218004</v>
      </c>
      <c r="AI154" s="67" t="s">
        <v>77</v>
      </c>
      <c r="AJ154" s="67" t="s">
        <v>75</v>
      </c>
      <c r="AK154" s="67" t="s">
        <v>77</v>
      </c>
      <c r="AL154" s="67" t="s">
        <v>77</v>
      </c>
      <c r="AM154" s="67" t="s">
        <v>77</v>
      </c>
      <c r="AN154" s="67" t="s">
        <v>77</v>
      </c>
      <c r="AO154" s="67" t="s">
        <v>75</v>
      </c>
      <c r="AP154" s="67" t="s">
        <v>75</v>
      </c>
      <c r="AR154" s="68" t="s">
        <v>87</v>
      </c>
      <c r="AS154" s="66">
        <v>0.84535320975234196</v>
      </c>
      <c r="AT154" s="66">
        <v>0.852362033202411</v>
      </c>
      <c r="AU154" s="66">
        <v>0.65503642042571297</v>
      </c>
      <c r="AV154" s="66">
        <v>0.70929549035220396</v>
      </c>
      <c r="AW154" s="66">
        <v>0.39325156102380399</v>
      </c>
      <c r="AX154" s="66">
        <v>0.38423686288224501</v>
      </c>
      <c r="AY154" s="66">
        <v>0.84908178687649805</v>
      </c>
      <c r="AZ154" s="66">
        <v>0.85623492331974904</v>
      </c>
      <c r="BA154" s="67" t="s">
        <v>77</v>
      </c>
      <c r="BB154" s="67" t="s">
        <v>77</v>
      </c>
      <c r="BC154" s="67" t="s">
        <v>77</v>
      </c>
      <c r="BD154" s="67" t="s">
        <v>77</v>
      </c>
      <c r="BE154" s="67" t="s">
        <v>77</v>
      </c>
      <c r="BF154" s="67" t="s">
        <v>77</v>
      </c>
      <c r="BG154" s="67" t="s">
        <v>75</v>
      </c>
      <c r="BH154" s="67" t="s">
        <v>77</v>
      </c>
      <c r="BI154" s="63">
        <f t="shared" ref="BI154" si="1143">IF(BJ154=AR154,1,0)</f>
        <v>1</v>
      </c>
      <c r="BJ154" s="63" t="s">
        <v>87</v>
      </c>
      <c r="BK154" s="66">
        <v>0.83149852870428698</v>
      </c>
      <c r="BL154" s="66">
        <v>0.840051780765255</v>
      </c>
      <c r="BM154" s="66">
        <v>2.4536945846266698</v>
      </c>
      <c r="BN154" s="66">
        <v>1.8573873082821999</v>
      </c>
      <c r="BO154" s="66">
        <v>0.41048930716367399</v>
      </c>
      <c r="BP154" s="66">
        <v>0.39993526880577102</v>
      </c>
      <c r="BQ154" s="66">
        <v>0.83515826593662201</v>
      </c>
      <c r="BR154" s="66">
        <v>0.84255161739777595</v>
      </c>
      <c r="BS154" s="63" t="s">
        <v>77</v>
      </c>
      <c r="BT154" s="63" t="s">
        <v>77</v>
      </c>
      <c r="BU154" s="63" t="s">
        <v>77</v>
      </c>
      <c r="BV154" s="63" t="s">
        <v>77</v>
      </c>
      <c r="BW154" s="63" t="s">
        <v>77</v>
      </c>
      <c r="BX154" s="63" t="s">
        <v>77</v>
      </c>
      <c r="BY154" s="63" t="s">
        <v>75</v>
      </c>
      <c r="BZ154" s="63" t="s">
        <v>75</v>
      </c>
    </row>
    <row r="155" spans="1:78" s="63" customFormat="1" x14ac:dyDescent="0.3">
      <c r="A155" s="62">
        <v>14164900</v>
      </c>
      <c r="B155" s="63">
        <v>23772751</v>
      </c>
      <c r="C155" s="63" t="s">
        <v>13</v>
      </c>
      <c r="D155" s="83">
        <v>44187</v>
      </c>
      <c r="E155" s="83"/>
      <c r="F155" s="77"/>
      <c r="G155" s="64">
        <v>0.81</v>
      </c>
      <c r="H155" s="64" t="str">
        <f t="shared" si="1114"/>
        <v>VG</v>
      </c>
      <c r="I155" s="64" t="str">
        <f t="shared" ref="I155" si="1144">AJ155</f>
        <v>G</v>
      </c>
      <c r="J155" s="64" t="str">
        <f t="shared" ref="J155" si="1145">BB155</f>
        <v>VG</v>
      </c>
      <c r="K155" s="64" t="str">
        <f t="shared" ref="K155" si="1146">BT155</f>
        <v>VG</v>
      </c>
      <c r="L155" s="65">
        <v>4.1000000000000002E-2</v>
      </c>
      <c r="M155" s="65" t="str">
        <f t="shared" si="1118"/>
        <v>VG</v>
      </c>
      <c r="N155" s="64" t="str">
        <f t="shared" ref="N155" si="1147">AO155</f>
        <v>G</v>
      </c>
      <c r="O155" s="64" t="str">
        <f t="shared" ref="O155" si="1148">BD155</f>
        <v>VG</v>
      </c>
      <c r="P155" s="64" t="str">
        <f t="shared" ref="P155" si="1149">BY155</f>
        <v>G</v>
      </c>
      <c r="Q155" s="64">
        <v>0.43</v>
      </c>
      <c r="R155" s="64" t="str">
        <f t="shared" si="1122"/>
        <v>VG</v>
      </c>
      <c r="S155" s="64" t="str">
        <f t="shared" ref="S155" si="1150">AN155</f>
        <v>VG</v>
      </c>
      <c r="T155" s="64" t="str">
        <f t="shared" ref="T155" si="1151">BF155</f>
        <v>VG</v>
      </c>
      <c r="U155" s="64" t="str">
        <f t="shared" ref="U155" si="1152">BX155</f>
        <v>VG</v>
      </c>
      <c r="V155" s="64">
        <v>0.82</v>
      </c>
      <c r="W155" s="64" t="str">
        <f t="shared" si="1126"/>
        <v>G</v>
      </c>
      <c r="X155" s="64" t="str">
        <f t="shared" ref="X155" si="1153">AP155</f>
        <v>G</v>
      </c>
      <c r="Y155" s="64" t="str">
        <f t="shared" ref="Y155" si="1154">BH155</f>
        <v>VG</v>
      </c>
      <c r="Z155" s="64" t="str">
        <f t="shared" ref="Z155" si="1155">BZ155</f>
        <v>G</v>
      </c>
      <c r="AA155" s="66">
        <v>0.82957537734731002</v>
      </c>
      <c r="AB155" s="66">
        <v>0.770017181523593</v>
      </c>
      <c r="AC155" s="66">
        <v>4.1945904485044201</v>
      </c>
      <c r="AD155" s="66">
        <v>1.60133556975805</v>
      </c>
      <c r="AE155" s="66">
        <v>0.41282517201920899</v>
      </c>
      <c r="AF155" s="66">
        <v>0.47956523902010201</v>
      </c>
      <c r="AG155" s="66">
        <v>0.83981224617125405</v>
      </c>
      <c r="AH155" s="66">
        <v>0.77168278397218004</v>
      </c>
      <c r="AI155" s="67" t="s">
        <v>77</v>
      </c>
      <c r="AJ155" s="67" t="s">
        <v>75</v>
      </c>
      <c r="AK155" s="67" t="s">
        <v>77</v>
      </c>
      <c r="AL155" s="67" t="s">
        <v>77</v>
      </c>
      <c r="AM155" s="67" t="s">
        <v>77</v>
      </c>
      <c r="AN155" s="67" t="s">
        <v>77</v>
      </c>
      <c r="AO155" s="67" t="s">
        <v>75</v>
      </c>
      <c r="AP155" s="67" t="s">
        <v>75</v>
      </c>
      <c r="AR155" s="68" t="s">
        <v>87</v>
      </c>
      <c r="AS155" s="66">
        <v>0.84535320975234196</v>
      </c>
      <c r="AT155" s="66">
        <v>0.852362033202411</v>
      </c>
      <c r="AU155" s="66">
        <v>0.65503642042571297</v>
      </c>
      <c r="AV155" s="66">
        <v>0.70929549035220396</v>
      </c>
      <c r="AW155" s="66">
        <v>0.39325156102380399</v>
      </c>
      <c r="AX155" s="66">
        <v>0.38423686288224501</v>
      </c>
      <c r="AY155" s="66">
        <v>0.84908178687649805</v>
      </c>
      <c r="AZ155" s="66">
        <v>0.85623492331974904</v>
      </c>
      <c r="BA155" s="67" t="s">
        <v>77</v>
      </c>
      <c r="BB155" s="67" t="s">
        <v>77</v>
      </c>
      <c r="BC155" s="67" t="s">
        <v>77</v>
      </c>
      <c r="BD155" s="67" t="s">
        <v>77</v>
      </c>
      <c r="BE155" s="67" t="s">
        <v>77</v>
      </c>
      <c r="BF155" s="67" t="s">
        <v>77</v>
      </c>
      <c r="BG155" s="67" t="s">
        <v>75</v>
      </c>
      <c r="BH155" s="67" t="s">
        <v>77</v>
      </c>
      <c r="BI155" s="63">
        <f t="shared" ref="BI155" si="1156">IF(BJ155=AR155,1,0)</f>
        <v>1</v>
      </c>
      <c r="BJ155" s="63" t="s">
        <v>87</v>
      </c>
      <c r="BK155" s="66">
        <v>0.83149852870428698</v>
      </c>
      <c r="BL155" s="66">
        <v>0.840051780765255</v>
      </c>
      <c r="BM155" s="66">
        <v>2.4536945846266698</v>
      </c>
      <c r="BN155" s="66">
        <v>1.8573873082821999</v>
      </c>
      <c r="BO155" s="66">
        <v>0.41048930716367399</v>
      </c>
      <c r="BP155" s="66">
        <v>0.39993526880577102</v>
      </c>
      <c r="BQ155" s="66">
        <v>0.83515826593662201</v>
      </c>
      <c r="BR155" s="66">
        <v>0.84255161739777595</v>
      </c>
      <c r="BS155" s="63" t="s">
        <v>77</v>
      </c>
      <c r="BT155" s="63" t="s">
        <v>77</v>
      </c>
      <c r="BU155" s="63" t="s">
        <v>77</v>
      </c>
      <c r="BV155" s="63" t="s">
        <v>77</v>
      </c>
      <c r="BW155" s="63" t="s">
        <v>77</v>
      </c>
      <c r="BX155" s="63" t="s">
        <v>77</v>
      </c>
      <c r="BY155" s="63" t="s">
        <v>75</v>
      </c>
      <c r="BZ155" s="63" t="s">
        <v>75</v>
      </c>
    </row>
    <row r="156" spans="1:78" s="63" customFormat="1" x14ac:dyDescent="0.3">
      <c r="A156" s="62">
        <v>14164900</v>
      </c>
      <c r="B156" s="63">
        <v>23772751</v>
      </c>
      <c r="C156" s="63" t="s">
        <v>13</v>
      </c>
      <c r="D156" s="83" t="s">
        <v>204</v>
      </c>
      <c r="E156" s="83"/>
      <c r="F156" s="77"/>
      <c r="G156" s="64">
        <v>0.82</v>
      </c>
      <c r="H156" s="64" t="str">
        <f t="shared" si="1114"/>
        <v>VG</v>
      </c>
      <c r="I156" s="64" t="str">
        <f t="shared" ref="I156" si="1157">AJ156</f>
        <v>G</v>
      </c>
      <c r="J156" s="64" t="str">
        <f t="shared" ref="J156" si="1158">BB156</f>
        <v>VG</v>
      </c>
      <c r="K156" s="64" t="str">
        <f t="shared" ref="K156" si="1159">BT156</f>
        <v>VG</v>
      </c>
      <c r="L156" s="65">
        <v>2.8000000000000001E-2</v>
      </c>
      <c r="M156" s="65" t="str">
        <f t="shared" si="1118"/>
        <v>VG</v>
      </c>
      <c r="N156" s="64" t="str">
        <f t="shared" ref="N156" si="1160">AO156</f>
        <v>G</v>
      </c>
      <c r="O156" s="64" t="str">
        <f t="shared" ref="O156" si="1161">BD156</f>
        <v>VG</v>
      </c>
      <c r="P156" s="64" t="str">
        <f t="shared" ref="P156" si="1162">BY156</f>
        <v>G</v>
      </c>
      <c r="Q156" s="64">
        <v>0.42</v>
      </c>
      <c r="R156" s="64" t="str">
        <f t="shared" si="1122"/>
        <v>VG</v>
      </c>
      <c r="S156" s="64" t="str">
        <f t="shared" ref="S156" si="1163">AN156</f>
        <v>VG</v>
      </c>
      <c r="T156" s="64" t="str">
        <f t="shared" ref="T156" si="1164">BF156</f>
        <v>VG</v>
      </c>
      <c r="U156" s="64" t="str">
        <f t="shared" ref="U156" si="1165">BX156</f>
        <v>VG</v>
      </c>
      <c r="V156" s="64">
        <v>0.83</v>
      </c>
      <c r="W156" s="64" t="str">
        <f t="shared" si="1126"/>
        <v>G</v>
      </c>
      <c r="X156" s="64" t="str">
        <f t="shared" ref="X156" si="1166">AP156</f>
        <v>G</v>
      </c>
      <c r="Y156" s="64" t="str">
        <f t="shared" ref="Y156" si="1167">BH156</f>
        <v>VG</v>
      </c>
      <c r="Z156" s="64" t="str">
        <f t="shared" ref="Z156" si="1168">BZ156</f>
        <v>G</v>
      </c>
      <c r="AA156" s="66">
        <v>0.82957537734731002</v>
      </c>
      <c r="AB156" s="66">
        <v>0.770017181523593</v>
      </c>
      <c r="AC156" s="66">
        <v>4.1945904485044201</v>
      </c>
      <c r="AD156" s="66">
        <v>1.60133556975805</v>
      </c>
      <c r="AE156" s="66">
        <v>0.41282517201920899</v>
      </c>
      <c r="AF156" s="66">
        <v>0.47956523902010201</v>
      </c>
      <c r="AG156" s="66">
        <v>0.83981224617125405</v>
      </c>
      <c r="AH156" s="66">
        <v>0.77168278397218004</v>
      </c>
      <c r="AI156" s="67" t="s">
        <v>77</v>
      </c>
      <c r="AJ156" s="67" t="s">
        <v>75</v>
      </c>
      <c r="AK156" s="67" t="s">
        <v>77</v>
      </c>
      <c r="AL156" s="67" t="s">
        <v>77</v>
      </c>
      <c r="AM156" s="67" t="s">
        <v>77</v>
      </c>
      <c r="AN156" s="67" t="s">
        <v>77</v>
      </c>
      <c r="AO156" s="67" t="s">
        <v>75</v>
      </c>
      <c r="AP156" s="67" t="s">
        <v>75</v>
      </c>
      <c r="AR156" s="68" t="s">
        <v>87</v>
      </c>
      <c r="AS156" s="66">
        <v>0.84535320975234196</v>
      </c>
      <c r="AT156" s="66">
        <v>0.852362033202411</v>
      </c>
      <c r="AU156" s="66">
        <v>0.65503642042571297</v>
      </c>
      <c r="AV156" s="66">
        <v>0.70929549035220396</v>
      </c>
      <c r="AW156" s="66">
        <v>0.39325156102380399</v>
      </c>
      <c r="AX156" s="66">
        <v>0.38423686288224501</v>
      </c>
      <c r="AY156" s="66">
        <v>0.84908178687649805</v>
      </c>
      <c r="AZ156" s="66">
        <v>0.85623492331974904</v>
      </c>
      <c r="BA156" s="67" t="s">
        <v>77</v>
      </c>
      <c r="BB156" s="67" t="s">
        <v>77</v>
      </c>
      <c r="BC156" s="67" t="s">
        <v>77</v>
      </c>
      <c r="BD156" s="67" t="s">
        <v>77</v>
      </c>
      <c r="BE156" s="67" t="s">
        <v>77</v>
      </c>
      <c r="BF156" s="67" t="s">
        <v>77</v>
      </c>
      <c r="BG156" s="67" t="s">
        <v>75</v>
      </c>
      <c r="BH156" s="67" t="s">
        <v>77</v>
      </c>
      <c r="BI156" s="63">
        <f t="shared" ref="BI156" si="1169">IF(BJ156=AR156,1,0)</f>
        <v>1</v>
      </c>
      <c r="BJ156" s="63" t="s">
        <v>87</v>
      </c>
      <c r="BK156" s="66">
        <v>0.83149852870428698</v>
      </c>
      <c r="BL156" s="66">
        <v>0.840051780765255</v>
      </c>
      <c r="BM156" s="66">
        <v>2.4536945846266698</v>
      </c>
      <c r="BN156" s="66">
        <v>1.8573873082821999</v>
      </c>
      <c r="BO156" s="66">
        <v>0.41048930716367399</v>
      </c>
      <c r="BP156" s="66">
        <v>0.39993526880577102</v>
      </c>
      <c r="BQ156" s="66">
        <v>0.83515826593662201</v>
      </c>
      <c r="BR156" s="66">
        <v>0.84255161739777595</v>
      </c>
      <c r="BS156" s="63" t="s">
        <v>77</v>
      </c>
      <c r="BT156" s="63" t="s">
        <v>77</v>
      </c>
      <c r="BU156" s="63" t="s">
        <v>77</v>
      </c>
      <c r="BV156" s="63" t="s">
        <v>77</v>
      </c>
      <c r="BW156" s="63" t="s">
        <v>77</v>
      </c>
      <c r="BX156" s="63" t="s">
        <v>77</v>
      </c>
      <c r="BY156" s="63" t="s">
        <v>75</v>
      </c>
      <c r="BZ156" s="63" t="s">
        <v>75</v>
      </c>
    </row>
    <row r="157" spans="1:78" s="63" customFormat="1" x14ac:dyDescent="0.3">
      <c r="A157" s="62">
        <v>14164900</v>
      </c>
      <c r="B157" s="63">
        <v>23772751</v>
      </c>
      <c r="C157" s="63" t="s">
        <v>13</v>
      </c>
      <c r="D157" s="83" t="s">
        <v>205</v>
      </c>
      <c r="E157" s="83"/>
      <c r="F157" s="77"/>
      <c r="G157" s="64">
        <v>0.82</v>
      </c>
      <c r="H157" s="64" t="str">
        <f t="shared" si="1114"/>
        <v>VG</v>
      </c>
      <c r="I157" s="64" t="str">
        <f t="shared" ref="I157" si="1170">AJ157</f>
        <v>G</v>
      </c>
      <c r="J157" s="64" t="str">
        <f t="shared" ref="J157" si="1171">BB157</f>
        <v>VG</v>
      </c>
      <c r="K157" s="64" t="str">
        <f t="shared" ref="K157" si="1172">BT157</f>
        <v>VG</v>
      </c>
      <c r="L157" s="65">
        <v>1.7000000000000001E-2</v>
      </c>
      <c r="M157" s="65" t="str">
        <f t="shared" si="1118"/>
        <v>VG</v>
      </c>
      <c r="N157" s="64" t="str">
        <f t="shared" ref="N157" si="1173">AO157</f>
        <v>G</v>
      </c>
      <c r="O157" s="64" t="str">
        <f t="shared" ref="O157" si="1174">BD157</f>
        <v>VG</v>
      </c>
      <c r="P157" s="64" t="str">
        <f t="shared" ref="P157" si="1175">BY157</f>
        <v>G</v>
      </c>
      <c r="Q157" s="64">
        <v>0.42</v>
      </c>
      <c r="R157" s="64" t="str">
        <f t="shared" si="1122"/>
        <v>VG</v>
      </c>
      <c r="S157" s="64" t="str">
        <f t="shared" ref="S157" si="1176">AN157</f>
        <v>VG</v>
      </c>
      <c r="T157" s="64" t="str">
        <f t="shared" ref="T157" si="1177">BF157</f>
        <v>VG</v>
      </c>
      <c r="U157" s="64" t="str">
        <f t="shared" ref="U157" si="1178">BX157</f>
        <v>VG</v>
      </c>
      <c r="V157" s="64">
        <v>0.83</v>
      </c>
      <c r="W157" s="64" t="str">
        <f t="shared" si="1126"/>
        <v>G</v>
      </c>
      <c r="X157" s="64" t="str">
        <f t="shared" ref="X157" si="1179">AP157</f>
        <v>G</v>
      </c>
      <c r="Y157" s="64" t="str">
        <f t="shared" ref="Y157" si="1180">BH157</f>
        <v>VG</v>
      </c>
      <c r="Z157" s="64" t="str">
        <f t="shared" ref="Z157" si="1181">BZ157</f>
        <v>G</v>
      </c>
      <c r="AA157" s="66">
        <v>0.82957537734731002</v>
      </c>
      <c r="AB157" s="66">
        <v>0.770017181523593</v>
      </c>
      <c r="AC157" s="66">
        <v>4.1945904485044201</v>
      </c>
      <c r="AD157" s="66">
        <v>1.60133556975805</v>
      </c>
      <c r="AE157" s="66">
        <v>0.41282517201920899</v>
      </c>
      <c r="AF157" s="66">
        <v>0.47956523902010201</v>
      </c>
      <c r="AG157" s="66">
        <v>0.83981224617125405</v>
      </c>
      <c r="AH157" s="66">
        <v>0.77168278397218004</v>
      </c>
      <c r="AI157" s="67" t="s">
        <v>77</v>
      </c>
      <c r="AJ157" s="67" t="s">
        <v>75</v>
      </c>
      <c r="AK157" s="67" t="s">
        <v>77</v>
      </c>
      <c r="AL157" s="67" t="s">
        <v>77</v>
      </c>
      <c r="AM157" s="67" t="s">
        <v>77</v>
      </c>
      <c r="AN157" s="67" t="s">
        <v>77</v>
      </c>
      <c r="AO157" s="67" t="s">
        <v>75</v>
      </c>
      <c r="AP157" s="67" t="s">
        <v>75</v>
      </c>
      <c r="AR157" s="68" t="s">
        <v>87</v>
      </c>
      <c r="AS157" s="66">
        <v>0.84535320975234196</v>
      </c>
      <c r="AT157" s="66">
        <v>0.852362033202411</v>
      </c>
      <c r="AU157" s="66">
        <v>0.65503642042571297</v>
      </c>
      <c r="AV157" s="66">
        <v>0.70929549035220396</v>
      </c>
      <c r="AW157" s="66">
        <v>0.39325156102380399</v>
      </c>
      <c r="AX157" s="66">
        <v>0.38423686288224501</v>
      </c>
      <c r="AY157" s="66">
        <v>0.84908178687649805</v>
      </c>
      <c r="AZ157" s="66">
        <v>0.85623492331974904</v>
      </c>
      <c r="BA157" s="67" t="s">
        <v>77</v>
      </c>
      <c r="BB157" s="67" t="s">
        <v>77</v>
      </c>
      <c r="BC157" s="67" t="s">
        <v>77</v>
      </c>
      <c r="BD157" s="67" t="s">
        <v>77</v>
      </c>
      <c r="BE157" s="67" t="s">
        <v>77</v>
      </c>
      <c r="BF157" s="67" t="s">
        <v>77</v>
      </c>
      <c r="BG157" s="67" t="s">
        <v>75</v>
      </c>
      <c r="BH157" s="67" t="s">
        <v>77</v>
      </c>
      <c r="BI157" s="63">
        <f t="shared" ref="BI157" si="1182">IF(BJ157=AR157,1,0)</f>
        <v>1</v>
      </c>
      <c r="BJ157" s="63" t="s">
        <v>87</v>
      </c>
      <c r="BK157" s="66">
        <v>0.83149852870428698</v>
      </c>
      <c r="BL157" s="66">
        <v>0.840051780765255</v>
      </c>
      <c r="BM157" s="66">
        <v>2.4536945846266698</v>
      </c>
      <c r="BN157" s="66">
        <v>1.8573873082821999</v>
      </c>
      <c r="BO157" s="66">
        <v>0.41048930716367399</v>
      </c>
      <c r="BP157" s="66">
        <v>0.39993526880577102</v>
      </c>
      <c r="BQ157" s="66">
        <v>0.83515826593662201</v>
      </c>
      <c r="BR157" s="66">
        <v>0.84255161739777595</v>
      </c>
      <c r="BS157" s="63" t="s">
        <v>77</v>
      </c>
      <c r="BT157" s="63" t="s">
        <v>77</v>
      </c>
      <c r="BU157" s="63" t="s">
        <v>77</v>
      </c>
      <c r="BV157" s="63" t="s">
        <v>77</v>
      </c>
      <c r="BW157" s="63" t="s">
        <v>77</v>
      </c>
      <c r="BX157" s="63" t="s">
        <v>77</v>
      </c>
      <c r="BY157" s="63" t="s">
        <v>75</v>
      </c>
      <c r="BZ157" s="63" t="s">
        <v>75</v>
      </c>
    </row>
    <row r="158" spans="1:78" s="63" customFormat="1" x14ac:dyDescent="0.3">
      <c r="A158" s="62">
        <v>14164900</v>
      </c>
      <c r="B158" s="63">
        <v>23772751</v>
      </c>
      <c r="C158" s="63" t="s">
        <v>13</v>
      </c>
      <c r="D158" s="83" t="s">
        <v>209</v>
      </c>
      <c r="E158" s="83"/>
      <c r="F158" s="77"/>
      <c r="G158" s="64">
        <v>0.8</v>
      </c>
      <c r="H158" s="64" t="str">
        <f t="shared" si="1114"/>
        <v>G</v>
      </c>
      <c r="I158" s="64" t="str">
        <f t="shared" ref="I158" si="1183">AJ158</f>
        <v>G</v>
      </c>
      <c r="J158" s="64" t="str">
        <f t="shared" ref="J158" si="1184">BB158</f>
        <v>VG</v>
      </c>
      <c r="K158" s="64" t="str">
        <f t="shared" ref="K158" si="1185">BT158</f>
        <v>VG</v>
      </c>
      <c r="L158" s="65">
        <v>-2.3E-2</v>
      </c>
      <c r="M158" s="65" t="str">
        <f t="shared" si="1118"/>
        <v>VG</v>
      </c>
      <c r="N158" s="64" t="str">
        <f t="shared" ref="N158" si="1186">AO158</f>
        <v>G</v>
      </c>
      <c r="O158" s="64" t="str">
        <f t="shared" ref="O158" si="1187">BD158</f>
        <v>VG</v>
      </c>
      <c r="P158" s="64" t="str">
        <f t="shared" ref="P158" si="1188">BY158</f>
        <v>G</v>
      </c>
      <c r="Q158" s="64">
        <v>0.45</v>
      </c>
      <c r="R158" s="64" t="str">
        <f t="shared" si="1122"/>
        <v>VG</v>
      </c>
      <c r="S158" s="64" t="str">
        <f t="shared" ref="S158" si="1189">AN158</f>
        <v>VG</v>
      </c>
      <c r="T158" s="64" t="str">
        <f t="shared" ref="T158" si="1190">BF158</f>
        <v>VG</v>
      </c>
      <c r="U158" s="64" t="str">
        <f t="shared" ref="U158" si="1191">BX158</f>
        <v>VG</v>
      </c>
      <c r="V158" s="64">
        <v>0.81</v>
      </c>
      <c r="W158" s="64" t="str">
        <f t="shared" si="1126"/>
        <v>G</v>
      </c>
      <c r="X158" s="64" t="str">
        <f t="shared" ref="X158" si="1192">AP158</f>
        <v>G</v>
      </c>
      <c r="Y158" s="64" t="str">
        <f t="shared" ref="Y158" si="1193">BH158</f>
        <v>VG</v>
      </c>
      <c r="Z158" s="64" t="str">
        <f t="shared" ref="Z158" si="1194">BZ158</f>
        <v>G</v>
      </c>
      <c r="AA158" s="66">
        <v>0.82957537734731002</v>
      </c>
      <c r="AB158" s="66">
        <v>0.770017181523593</v>
      </c>
      <c r="AC158" s="66">
        <v>4.1945904485044201</v>
      </c>
      <c r="AD158" s="66">
        <v>1.60133556975805</v>
      </c>
      <c r="AE158" s="66">
        <v>0.41282517201920899</v>
      </c>
      <c r="AF158" s="66">
        <v>0.47956523902010201</v>
      </c>
      <c r="AG158" s="66">
        <v>0.83981224617125405</v>
      </c>
      <c r="AH158" s="66">
        <v>0.77168278397218004</v>
      </c>
      <c r="AI158" s="67" t="s">
        <v>77</v>
      </c>
      <c r="AJ158" s="67" t="s">
        <v>75</v>
      </c>
      <c r="AK158" s="67" t="s">
        <v>77</v>
      </c>
      <c r="AL158" s="67" t="s">
        <v>77</v>
      </c>
      <c r="AM158" s="67" t="s">
        <v>77</v>
      </c>
      <c r="AN158" s="67" t="s">
        <v>77</v>
      </c>
      <c r="AO158" s="67" t="s">
        <v>75</v>
      </c>
      <c r="AP158" s="67" t="s">
        <v>75</v>
      </c>
      <c r="AR158" s="68" t="s">
        <v>87</v>
      </c>
      <c r="AS158" s="66">
        <v>0.84535320975234196</v>
      </c>
      <c r="AT158" s="66">
        <v>0.852362033202411</v>
      </c>
      <c r="AU158" s="66">
        <v>0.65503642042571297</v>
      </c>
      <c r="AV158" s="66">
        <v>0.70929549035220396</v>
      </c>
      <c r="AW158" s="66">
        <v>0.39325156102380399</v>
      </c>
      <c r="AX158" s="66">
        <v>0.38423686288224501</v>
      </c>
      <c r="AY158" s="66">
        <v>0.84908178687649805</v>
      </c>
      <c r="AZ158" s="66">
        <v>0.85623492331974904</v>
      </c>
      <c r="BA158" s="67" t="s">
        <v>77</v>
      </c>
      <c r="BB158" s="67" t="s">
        <v>77</v>
      </c>
      <c r="BC158" s="67" t="s">
        <v>77</v>
      </c>
      <c r="BD158" s="67" t="s">
        <v>77</v>
      </c>
      <c r="BE158" s="67" t="s">
        <v>77</v>
      </c>
      <c r="BF158" s="67" t="s">
        <v>77</v>
      </c>
      <c r="BG158" s="67" t="s">
        <v>75</v>
      </c>
      <c r="BH158" s="67" t="s">
        <v>77</v>
      </c>
      <c r="BI158" s="63">
        <f t="shared" ref="BI158" si="1195">IF(BJ158=AR158,1,0)</f>
        <v>1</v>
      </c>
      <c r="BJ158" s="63" t="s">
        <v>87</v>
      </c>
      <c r="BK158" s="66">
        <v>0.83149852870428698</v>
      </c>
      <c r="BL158" s="66">
        <v>0.840051780765255</v>
      </c>
      <c r="BM158" s="66">
        <v>2.4536945846266698</v>
      </c>
      <c r="BN158" s="66">
        <v>1.8573873082821999</v>
      </c>
      <c r="BO158" s="66">
        <v>0.41048930716367399</v>
      </c>
      <c r="BP158" s="66">
        <v>0.39993526880577102</v>
      </c>
      <c r="BQ158" s="66">
        <v>0.83515826593662201</v>
      </c>
      <c r="BR158" s="66">
        <v>0.84255161739777595</v>
      </c>
      <c r="BS158" s="63" t="s">
        <v>77</v>
      </c>
      <c r="BT158" s="63" t="s">
        <v>77</v>
      </c>
      <c r="BU158" s="63" t="s">
        <v>77</v>
      </c>
      <c r="BV158" s="63" t="s">
        <v>77</v>
      </c>
      <c r="BW158" s="63" t="s">
        <v>77</v>
      </c>
      <c r="BX158" s="63" t="s">
        <v>77</v>
      </c>
      <c r="BY158" s="63" t="s">
        <v>75</v>
      </c>
      <c r="BZ158" s="63" t="s">
        <v>75</v>
      </c>
    </row>
    <row r="159" spans="1:78" s="63" customFormat="1" x14ac:dyDescent="0.3">
      <c r="A159" s="62">
        <v>14164900</v>
      </c>
      <c r="B159" s="63">
        <v>23772751</v>
      </c>
      <c r="C159" s="63" t="s">
        <v>13</v>
      </c>
      <c r="D159" s="83" t="s">
        <v>212</v>
      </c>
      <c r="E159" s="83"/>
      <c r="F159" s="77"/>
      <c r="G159" s="64">
        <v>0.81</v>
      </c>
      <c r="H159" s="64" t="str">
        <f t="shared" si="1114"/>
        <v>VG</v>
      </c>
      <c r="I159" s="64" t="str">
        <f t="shared" ref="I159" si="1196">AJ159</f>
        <v>G</v>
      </c>
      <c r="J159" s="64" t="str">
        <f t="shared" ref="J159" si="1197">BB159</f>
        <v>VG</v>
      </c>
      <c r="K159" s="64" t="str">
        <f t="shared" ref="K159" si="1198">BT159</f>
        <v>VG</v>
      </c>
      <c r="L159" s="65">
        <v>-2.1000000000000001E-2</v>
      </c>
      <c r="M159" s="65" t="str">
        <f t="shared" si="1118"/>
        <v>VG</v>
      </c>
      <c r="N159" s="64" t="str">
        <f t="shared" ref="N159" si="1199">AO159</f>
        <v>G</v>
      </c>
      <c r="O159" s="64" t="str">
        <f t="shared" ref="O159" si="1200">BD159</f>
        <v>VG</v>
      </c>
      <c r="P159" s="64" t="str">
        <f t="shared" ref="P159" si="1201">BY159</f>
        <v>G</v>
      </c>
      <c r="Q159" s="64">
        <v>0.44</v>
      </c>
      <c r="R159" s="64" t="str">
        <f t="shared" si="1122"/>
        <v>VG</v>
      </c>
      <c r="S159" s="64" t="str">
        <f t="shared" ref="S159" si="1202">AN159</f>
        <v>VG</v>
      </c>
      <c r="T159" s="64" t="str">
        <f t="shared" ref="T159" si="1203">BF159</f>
        <v>VG</v>
      </c>
      <c r="U159" s="64" t="str">
        <f t="shared" ref="U159" si="1204">BX159</f>
        <v>VG</v>
      </c>
      <c r="V159" s="64">
        <v>0.81799999999999995</v>
      </c>
      <c r="W159" s="64" t="str">
        <f t="shared" si="1126"/>
        <v>G</v>
      </c>
      <c r="X159" s="64" t="str">
        <f t="shared" ref="X159" si="1205">AP159</f>
        <v>G</v>
      </c>
      <c r="Y159" s="64" t="str">
        <f t="shared" ref="Y159" si="1206">BH159</f>
        <v>VG</v>
      </c>
      <c r="Z159" s="64" t="str">
        <f t="shared" ref="Z159" si="1207">BZ159</f>
        <v>G</v>
      </c>
      <c r="AA159" s="66">
        <v>0.82957537734731002</v>
      </c>
      <c r="AB159" s="66">
        <v>0.770017181523593</v>
      </c>
      <c r="AC159" s="66">
        <v>4.1945904485044201</v>
      </c>
      <c r="AD159" s="66">
        <v>1.60133556975805</v>
      </c>
      <c r="AE159" s="66">
        <v>0.41282517201920899</v>
      </c>
      <c r="AF159" s="66">
        <v>0.47956523902010201</v>
      </c>
      <c r="AG159" s="66">
        <v>0.83981224617125405</v>
      </c>
      <c r="AH159" s="66">
        <v>0.77168278397218004</v>
      </c>
      <c r="AI159" s="67" t="s">
        <v>77</v>
      </c>
      <c r="AJ159" s="67" t="s">
        <v>75</v>
      </c>
      <c r="AK159" s="67" t="s">
        <v>77</v>
      </c>
      <c r="AL159" s="67" t="s">
        <v>77</v>
      </c>
      <c r="AM159" s="67" t="s">
        <v>77</v>
      </c>
      <c r="AN159" s="67" t="s">
        <v>77</v>
      </c>
      <c r="AO159" s="67" t="s">
        <v>75</v>
      </c>
      <c r="AP159" s="67" t="s">
        <v>75</v>
      </c>
      <c r="AR159" s="68" t="s">
        <v>87</v>
      </c>
      <c r="AS159" s="66">
        <v>0.84535320975234196</v>
      </c>
      <c r="AT159" s="66">
        <v>0.852362033202411</v>
      </c>
      <c r="AU159" s="66">
        <v>0.65503642042571297</v>
      </c>
      <c r="AV159" s="66">
        <v>0.70929549035220396</v>
      </c>
      <c r="AW159" s="66">
        <v>0.39325156102380399</v>
      </c>
      <c r="AX159" s="66">
        <v>0.38423686288224501</v>
      </c>
      <c r="AY159" s="66">
        <v>0.84908178687649805</v>
      </c>
      <c r="AZ159" s="66">
        <v>0.85623492331974904</v>
      </c>
      <c r="BA159" s="67" t="s">
        <v>77</v>
      </c>
      <c r="BB159" s="67" t="s">
        <v>77</v>
      </c>
      <c r="BC159" s="67" t="s">
        <v>77</v>
      </c>
      <c r="BD159" s="67" t="s">
        <v>77</v>
      </c>
      <c r="BE159" s="67" t="s">
        <v>77</v>
      </c>
      <c r="BF159" s="67" t="s">
        <v>77</v>
      </c>
      <c r="BG159" s="67" t="s">
        <v>75</v>
      </c>
      <c r="BH159" s="67" t="s">
        <v>77</v>
      </c>
      <c r="BI159" s="63">
        <f t="shared" ref="BI159" si="1208">IF(BJ159=AR159,1,0)</f>
        <v>1</v>
      </c>
      <c r="BJ159" s="63" t="s">
        <v>87</v>
      </c>
      <c r="BK159" s="66">
        <v>0.83149852870428698</v>
      </c>
      <c r="BL159" s="66">
        <v>0.840051780765255</v>
      </c>
      <c r="BM159" s="66">
        <v>2.4536945846266698</v>
      </c>
      <c r="BN159" s="66">
        <v>1.8573873082821999</v>
      </c>
      <c r="BO159" s="66">
        <v>0.41048930716367399</v>
      </c>
      <c r="BP159" s="66">
        <v>0.39993526880577102</v>
      </c>
      <c r="BQ159" s="66">
        <v>0.83515826593662201</v>
      </c>
      <c r="BR159" s="66">
        <v>0.84255161739777595</v>
      </c>
      <c r="BS159" s="63" t="s">
        <v>77</v>
      </c>
      <c r="BT159" s="63" t="s">
        <v>77</v>
      </c>
      <c r="BU159" s="63" t="s">
        <v>77</v>
      </c>
      <c r="BV159" s="63" t="s">
        <v>77</v>
      </c>
      <c r="BW159" s="63" t="s">
        <v>77</v>
      </c>
      <c r="BX159" s="63" t="s">
        <v>77</v>
      </c>
      <c r="BY159" s="63" t="s">
        <v>75</v>
      </c>
      <c r="BZ159" s="63" t="s">
        <v>75</v>
      </c>
    </row>
    <row r="160" spans="1:78" s="63" customFormat="1" x14ac:dyDescent="0.3">
      <c r="A160" s="62">
        <v>14164900</v>
      </c>
      <c r="B160" s="63">
        <v>23772751</v>
      </c>
      <c r="C160" s="63" t="s">
        <v>13</v>
      </c>
      <c r="D160" s="83" t="s">
        <v>225</v>
      </c>
      <c r="E160" s="83"/>
      <c r="F160" s="77"/>
      <c r="G160" s="81">
        <v>0.80400000000000005</v>
      </c>
      <c r="H160" s="64" t="str">
        <f t="shared" si="1114"/>
        <v>VG</v>
      </c>
      <c r="I160" s="64" t="str">
        <f t="shared" ref="I160" si="1209">AJ160</f>
        <v>G</v>
      </c>
      <c r="J160" s="64" t="str">
        <f t="shared" ref="J160" si="1210">BB160</f>
        <v>VG</v>
      </c>
      <c r="K160" s="64" t="str">
        <f t="shared" ref="K160" si="1211">BT160</f>
        <v>VG</v>
      </c>
      <c r="L160" s="65">
        <v>-2.8000000000000001E-2</v>
      </c>
      <c r="M160" s="65" t="str">
        <f t="shared" si="1118"/>
        <v>VG</v>
      </c>
      <c r="N160" s="64" t="str">
        <f t="shared" ref="N160" si="1212">AO160</f>
        <v>G</v>
      </c>
      <c r="O160" s="64" t="str">
        <f t="shared" ref="O160" si="1213">BD160</f>
        <v>VG</v>
      </c>
      <c r="P160" s="64" t="str">
        <f t="shared" ref="P160" si="1214">BY160</f>
        <v>G</v>
      </c>
      <c r="Q160" s="64">
        <v>0.44</v>
      </c>
      <c r="R160" s="64" t="str">
        <f t="shared" si="1122"/>
        <v>VG</v>
      </c>
      <c r="S160" s="64" t="str">
        <f t="shared" ref="S160" si="1215">AN160</f>
        <v>VG</v>
      </c>
      <c r="T160" s="64" t="str">
        <f t="shared" ref="T160" si="1216">BF160</f>
        <v>VG</v>
      </c>
      <c r="U160" s="64" t="str">
        <f t="shared" ref="U160" si="1217">BX160</f>
        <v>VG</v>
      </c>
      <c r="V160" s="64">
        <v>0.81799999999999995</v>
      </c>
      <c r="W160" s="64" t="str">
        <f t="shared" si="1126"/>
        <v>G</v>
      </c>
      <c r="X160" s="64" t="str">
        <f t="shared" ref="X160" si="1218">AP160</f>
        <v>G</v>
      </c>
      <c r="Y160" s="64" t="str">
        <f t="shared" ref="Y160" si="1219">BH160</f>
        <v>VG</v>
      </c>
      <c r="Z160" s="64" t="str">
        <f t="shared" ref="Z160" si="1220">BZ160</f>
        <v>G</v>
      </c>
      <c r="AA160" s="66">
        <v>0.82957537734731002</v>
      </c>
      <c r="AB160" s="66">
        <v>0.770017181523593</v>
      </c>
      <c r="AC160" s="66">
        <v>4.1945904485044201</v>
      </c>
      <c r="AD160" s="66">
        <v>1.60133556975805</v>
      </c>
      <c r="AE160" s="66">
        <v>0.41282517201920899</v>
      </c>
      <c r="AF160" s="66">
        <v>0.47956523902010201</v>
      </c>
      <c r="AG160" s="66">
        <v>0.83981224617125405</v>
      </c>
      <c r="AH160" s="66">
        <v>0.77168278397218004</v>
      </c>
      <c r="AI160" s="67" t="s">
        <v>77</v>
      </c>
      <c r="AJ160" s="67" t="s">
        <v>75</v>
      </c>
      <c r="AK160" s="67" t="s">
        <v>77</v>
      </c>
      <c r="AL160" s="67" t="s">
        <v>77</v>
      </c>
      <c r="AM160" s="67" t="s">
        <v>77</v>
      </c>
      <c r="AN160" s="67" t="s">
        <v>77</v>
      </c>
      <c r="AO160" s="67" t="s">
        <v>75</v>
      </c>
      <c r="AP160" s="67" t="s">
        <v>75</v>
      </c>
      <c r="AR160" s="68" t="s">
        <v>87</v>
      </c>
      <c r="AS160" s="66">
        <v>0.84535320975234196</v>
      </c>
      <c r="AT160" s="66">
        <v>0.852362033202411</v>
      </c>
      <c r="AU160" s="66">
        <v>0.65503642042571297</v>
      </c>
      <c r="AV160" s="66">
        <v>0.70929549035220396</v>
      </c>
      <c r="AW160" s="66">
        <v>0.39325156102380399</v>
      </c>
      <c r="AX160" s="66">
        <v>0.38423686288224501</v>
      </c>
      <c r="AY160" s="66">
        <v>0.84908178687649805</v>
      </c>
      <c r="AZ160" s="66">
        <v>0.85623492331974904</v>
      </c>
      <c r="BA160" s="67" t="s">
        <v>77</v>
      </c>
      <c r="BB160" s="67" t="s">
        <v>77</v>
      </c>
      <c r="BC160" s="67" t="s">
        <v>77</v>
      </c>
      <c r="BD160" s="67" t="s">
        <v>77</v>
      </c>
      <c r="BE160" s="67" t="s">
        <v>77</v>
      </c>
      <c r="BF160" s="67" t="s">
        <v>77</v>
      </c>
      <c r="BG160" s="67" t="s">
        <v>75</v>
      </c>
      <c r="BH160" s="67" t="s">
        <v>77</v>
      </c>
      <c r="BI160" s="63">
        <f t="shared" ref="BI160" si="1221">IF(BJ160=AR160,1,0)</f>
        <v>1</v>
      </c>
      <c r="BJ160" s="63" t="s">
        <v>87</v>
      </c>
      <c r="BK160" s="66">
        <v>0.83149852870428698</v>
      </c>
      <c r="BL160" s="66">
        <v>0.840051780765255</v>
      </c>
      <c r="BM160" s="66">
        <v>2.4536945846266698</v>
      </c>
      <c r="BN160" s="66">
        <v>1.8573873082821999</v>
      </c>
      <c r="BO160" s="66">
        <v>0.41048930716367399</v>
      </c>
      <c r="BP160" s="66">
        <v>0.39993526880577102</v>
      </c>
      <c r="BQ160" s="66">
        <v>0.83515826593662201</v>
      </c>
      <c r="BR160" s="66">
        <v>0.84255161739777595</v>
      </c>
      <c r="BS160" s="63" t="s">
        <v>77</v>
      </c>
      <c r="BT160" s="63" t="s">
        <v>77</v>
      </c>
      <c r="BU160" s="63" t="s">
        <v>77</v>
      </c>
      <c r="BV160" s="63" t="s">
        <v>77</v>
      </c>
      <c r="BW160" s="63" t="s">
        <v>77</v>
      </c>
      <c r="BX160" s="63" t="s">
        <v>77</v>
      </c>
      <c r="BY160" s="63" t="s">
        <v>75</v>
      </c>
      <c r="BZ160" s="63" t="s">
        <v>75</v>
      </c>
    </row>
    <row r="161" spans="1:78" s="63" customFormat="1" x14ac:dyDescent="0.3">
      <c r="A161" s="62">
        <v>14164900</v>
      </c>
      <c r="B161" s="63">
        <v>23772751</v>
      </c>
      <c r="C161" s="63" t="s">
        <v>13</v>
      </c>
      <c r="D161" s="83" t="s">
        <v>226</v>
      </c>
      <c r="E161" s="83"/>
      <c r="F161" s="77"/>
      <c r="G161" s="81">
        <v>0.80500000000000005</v>
      </c>
      <c r="H161" s="64" t="str">
        <f t="shared" si="1114"/>
        <v>VG</v>
      </c>
      <c r="I161" s="64" t="str">
        <f t="shared" ref="I161" si="1222">AJ161</f>
        <v>G</v>
      </c>
      <c r="J161" s="64" t="str">
        <f t="shared" ref="J161" si="1223">BB161</f>
        <v>VG</v>
      </c>
      <c r="K161" s="64" t="str">
        <f t="shared" ref="K161" si="1224">BT161</f>
        <v>VG</v>
      </c>
      <c r="L161" s="65">
        <v>-0.02</v>
      </c>
      <c r="M161" s="65" t="str">
        <f t="shared" si="1118"/>
        <v>VG</v>
      </c>
      <c r="N161" s="64" t="str">
        <f t="shared" ref="N161" si="1225">AO161</f>
        <v>G</v>
      </c>
      <c r="O161" s="64" t="str">
        <f t="shared" ref="O161" si="1226">BD161</f>
        <v>VG</v>
      </c>
      <c r="P161" s="64" t="str">
        <f t="shared" ref="P161" si="1227">BY161</f>
        <v>G</v>
      </c>
      <c r="Q161" s="64">
        <v>0.44</v>
      </c>
      <c r="R161" s="64" t="str">
        <f t="shared" si="1122"/>
        <v>VG</v>
      </c>
      <c r="S161" s="64" t="str">
        <f t="shared" ref="S161" si="1228">AN161</f>
        <v>VG</v>
      </c>
      <c r="T161" s="64" t="str">
        <f t="shared" ref="T161" si="1229">BF161</f>
        <v>VG</v>
      </c>
      <c r="U161" s="64" t="str">
        <f t="shared" ref="U161" si="1230">BX161</f>
        <v>VG</v>
      </c>
      <c r="V161" s="64">
        <v>0.81399999999999995</v>
      </c>
      <c r="W161" s="64" t="str">
        <f t="shared" si="1126"/>
        <v>G</v>
      </c>
      <c r="X161" s="64" t="str">
        <f t="shared" ref="X161" si="1231">AP161</f>
        <v>G</v>
      </c>
      <c r="Y161" s="64" t="str">
        <f t="shared" ref="Y161" si="1232">BH161</f>
        <v>VG</v>
      </c>
      <c r="Z161" s="64" t="str">
        <f t="shared" ref="Z161" si="1233">BZ161</f>
        <v>G</v>
      </c>
      <c r="AA161" s="66">
        <v>0.82957537734731002</v>
      </c>
      <c r="AB161" s="66">
        <v>0.770017181523593</v>
      </c>
      <c r="AC161" s="66">
        <v>4.1945904485044201</v>
      </c>
      <c r="AD161" s="66">
        <v>1.60133556975805</v>
      </c>
      <c r="AE161" s="66">
        <v>0.41282517201920899</v>
      </c>
      <c r="AF161" s="66">
        <v>0.47956523902010201</v>
      </c>
      <c r="AG161" s="66">
        <v>0.83981224617125405</v>
      </c>
      <c r="AH161" s="66">
        <v>0.77168278397218004</v>
      </c>
      <c r="AI161" s="67" t="s">
        <v>77</v>
      </c>
      <c r="AJ161" s="67" t="s">
        <v>75</v>
      </c>
      <c r="AK161" s="67" t="s">
        <v>77</v>
      </c>
      <c r="AL161" s="67" t="s">
        <v>77</v>
      </c>
      <c r="AM161" s="67" t="s">
        <v>77</v>
      </c>
      <c r="AN161" s="67" t="s">
        <v>77</v>
      </c>
      <c r="AO161" s="67" t="s">
        <v>75</v>
      </c>
      <c r="AP161" s="67" t="s">
        <v>75</v>
      </c>
      <c r="AR161" s="68" t="s">
        <v>87</v>
      </c>
      <c r="AS161" s="66">
        <v>0.84535320975234196</v>
      </c>
      <c r="AT161" s="66">
        <v>0.852362033202411</v>
      </c>
      <c r="AU161" s="66">
        <v>0.65503642042571297</v>
      </c>
      <c r="AV161" s="66">
        <v>0.70929549035220396</v>
      </c>
      <c r="AW161" s="66">
        <v>0.39325156102380399</v>
      </c>
      <c r="AX161" s="66">
        <v>0.38423686288224501</v>
      </c>
      <c r="AY161" s="66">
        <v>0.84908178687649805</v>
      </c>
      <c r="AZ161" s="66">
        <v>0.85623492331974904</v>
      </c>
      <c r="BA161" s="67" t="s">
        <v>77</v>
      </c>
      <c r="BB161" s="67" t="s">
        <v>77</v>
      </c>
      <c r="BC161" s="67" t="s">
        <v>77</v>
      </c>
      <c r="BD161" s="67" t="s">
        <v>77</v>
      </c>
      <c r="BE161" s="67" t="s">
        <v>77</v>
      </c>
      <c r="BF161" s="67" t="s">
        <v>77</v>
      </c>
      <c r="BG161" s="67" t="s">
        <v>75</v>
      </c>
      <c r="BH161" s="67" t="s">
        <v>77</v>
      </c>
      <c r="BI161" s="63">
        <f t="shared" ref="BI161" si="1234">IF(BJ161=AR161,1,0)</f>
        <v>1</v>
      </c>
      <c r="BJ161" s="63" t="s">
        <v>87</v>
      </c>
      <c r="BK161" s="66">
        <v>0.83149852870428698</v>
      </c>
      <c r="BL161" s="66">
        <v>0.840051780765255</v>
      </c>
      <c r="BM161" s="66">
        <v>2.4536945846266698</v>
      </c>
      <c r="BN161" s="66">
        <v>1.8573873082821999</v>
      </c>
      <c r="BO161" s="66">
        <v>0.41048930716367399</v>
      </c>
      <c r="BP161" s="66">
        <v>0.39993526880577102</v>
      </c>
      <c r="BQ161" s="66">
        <v>0.83515826593662201</v>
      </c>
      <c r="BR161" s="66">
        <v>0.84255161739777595</v>
      </c>
      <c r="BS161" s="63" t="s">
        <v>77</v>
      </c>
      <c r="BT161" s="63" t="s">
        <v>77</v>
      </c>
      <c r="BU161" s="63" t="s">
        <v>77</v>
      </c>
      <c r="BV161" s="63" t="s">
        <v>77</v>
      </c>
      <c r="BW161" s="63" t="s">
        <v>77</v>
      </c>
      <c r="BX161" s="63" t="s">
        <v>77</v>
      </c>
      <c r="BY161" s="63" t="s">
        <v>75</v>
      </c>
      <c r="BZ161" s="63" t="s">
        <v>75</v>
      </c>
    </row>
    <row r="162" spans="1:78" s="63" customFormat="1" x14ac:dyDescent="0.3">
      <c r="A162" s="62">
        <v>14164900</v>
      </c>
      <c r="B162" s="63">
        <v>23772751</v>
      </c>
      <c r="C162" s="63" t="s">
        <v>13</v>
      </c>
      <c r="D162" s="83" t="s">
        <v>228</v>
      </c>
      <c r="E162" s="83"/>
      <c r="F162" s="77"/>
      <c r="G162" s="81">
        <v>0.80500000000000005</v>
      </c>
      <c r="H162" s="64" t="str">
        <f t="shared" ref="H162" si="1235">IF(G162&gt;0.8,"VG",IF(G162&gt;0.7,"G",IF(G162&gt;0.45,"S","NS")))</f>
        <v>VG</v>
      </c>
      <c r="I162" s="64" t="str">
        <f t="shared" ref="I162" si="1236">AJ162</f>
        <v>G</v>
      </c>
      <c r="J162" s="64" t="str">
        <f t="shared" ref="J162" si="1237">BB162</f>
        <v>VG</v>
      </c>
      <c r="K162" s="64" t="str">
        <f t="shared" ref="K162" si="1238">BT162</f>
        <v>VG</v>
      </c>
      <c r="L162" s="65">
        <v>-1.78E-2</v>
      </c>
      <c r="M162" s="65" t="str">
        <f t="shared" ref="M162" si="1239">IF(ABS(L162)&lt;5%,"VG",IF(ABS(L162)&lt;10%,"G",IF(ABS(L162)&lt;15%,"S","NS")))</f>
        <v>VG</v>
      </c>
      <c r="N162" s="64" t="str">
        <f t="shared" ref="N162" si="1240">AO162</f>
        <v>G</v>
      </c>
      <c r="O162" s="64" t="str">
        <f t="shared" ref="O162" si="1241">BD162</f>
        <v>VG</v>
      </c>
      <c r="P162" s="64" t="str">
        <f t="shared" ref="P162" si="1242">BY162</f>
        <v>G</v>
      </c>
      <c r="Q162" s="64">
        <v>0.44</v>
      </c>
      <c r="R162" s="64" t="str">
        <f t="shared" ref="R162" si="1243">IF(Q162&lt;=0.5,"VG",IF(Q162&lt;=0.6,"G",IF(Q162&lt;=0.7,"S","NS")))</f>
        <v>VG</v>
      </c>
      <c r="S162" s="64" t="str">
        <f t="shared" ref="S162" si="1244">AN162</f>
        <v>VG</v>
      </c>
      <c r="T162" s="64" t="str">
        <f t="shared" ref="T162" si="1245">BF162</f>
        <v>VG</v>
      </c>
      <c r="U162" s="64" t="str">
        <f t="shared" ref="U162" si="1246">BX162</f>
        <v>VG</v>
      </c>
      <c r="V162" s="64">
        <v>0.81399999999999995</v>
      </c>
      <c r="W162" s="64" t="str">
        <f t="shared" ref="W162" si="1247">IF(V162&gt;0.85,"VG",IF(V162&gt;0.75,"G",IF(V162&gt;0.6,"S","NS")))</f>
        <v>G</v>
      </c>
      <c r="X162" s="64" t="str">
        <f t="shared" ref="X162" si="1248">AP162</f>
        <v>G</v>
      </c>
      <c r="Y162" s="64" t="str">
        <f t="shared" ref="Y162" si="1249">BH162</f>
        <v>VG</v>
      </c>
      <c r="Z162" s="64" t="str">
        <f t="shared" ref="Z162" si="1250">BZ162</f>
        <v>G</v>
      </c>
      <c r="AA162" s="66">
        <v>0.82957537734731002</v>
      </c>
      <c r="AB162" s="66">
        <v>0.770017181523593</v>
      </c>
      <c r="AC162" s="66">
        <v>4.1945904485044201</v>
      </c>
      <c r="AD162" s="66">
        <v>1.60133556975805</v>
      </c>
      <c r="AE162" s="66">
        <v>0.41282517201920899</v>
      </c>
      <c r="AF162" s="66">
        <v>0.47956523902010201</v>
      </c>
      <c r="AG162" s="66">
        <v>0.83981224617125405</v>
      </c>
      <c r="AH162" s="66">
        <v>0.77168278397218004</v>
      </c>
      <c r="AI162" s="67" t="s">
        <v>77</v>
      </c>
      <c r="AJ162" s="67" t="s">
        <v>75</v>
      </c>
      <c r="AK162" s="67" t="s">
        <v>77</v>
      </c>
      <c r="AL162" s="67" t="s">
        <v>77</v>
      </c>
      <c r="AM162" s="67" t="s">
        <v>77</v>
      </c>
      <c r="AN162" s="67" t="s">
        <v>77</v>
      </c>
      <c r="AO162" s="67" t="s">
        <v>75</v>
      </c>
      <c r="AP162" s="67" t="s">
        <v>75</v>
      </c>
      <c r="AR162" s="68" t="s">
        <v>87</v>
      </c>
      <c r="AS162" s="66">
        <v>0.84535320975234196</v>
      </c>
      <c r="AT162" s="66">
        <v>0.852362033202411</v>
      </c>
      <c r="AU162" s="66">
        <v>0.65503642042571297</v>
      </c>
      <c r="AV162" s="66">
        <v>0.70929549035220396</v>
      </c>
      <c r="AW162" s="66">
        <v>0.39325156102380399</v>
      </c>
      <c r="AX162" s="66">
        <v>0.38423686288224501</v>
      </c>
      <c r="AY162" s="66">
        <v>0.84908178687649805</v>
      </c>
      <c r="AZ162" s="66">
        <v>0.85623492331974904</v>
      </c>
      <c r="BA162" s="67" t="s">
        <v>77</v>
      </c>
      <c r="BB162" s="67" t="s">
        <v>77</v>
      </c>
      <c r="BC162" s="67" t="s">
        <v>77</v>
      </c>
      <c r="BD162" s="67" t="s">
        <v>77</v>
      </c>
      <c r="BE162" s="67" t="s">
        <v>77</v>
      </c>
      <c r="BF162" s="67" t="s">
        <v>77</v>
      </c>
      <c r="BG162" s="67" t="s">
        <v>75</v>
      </c>
      <c r="BH162" s="67" t="s">
        <v>77</v>
      </c>
      <c r="BI162" s="63">
        <f t="shared" ref="BI162" si="1251">IF(BJ162=AR162,1,0)</f>
        <v>1</v>
      </c>
      <c r="BJ162" s="63" t="s">
        <v>87</v>
      </c>
      <c r="BK162" s="66">
        <v>0.83149852870428698</v>
      </c>
      <c r="BL162" s="66">
        <v>0.840051780765255</v>
      </c>
      <c r="BM162" s="66">
        <v>2.4536945846266698</v>
      </c>
      <c r="BN162" s="66">
        <v>1.8573873082821999</v>
      </c>
      <c r="BO162" s="66">
        <v>0.41048930716367399</v>
      </c>
      <c r="BP162" s="66">
        <v>0.39993526880577102</v>
      </c>
      <c r="BQ162" s="66">
        <v>0.83515826593662201</v>
      </c>
      <c r="BR162" s="66">
        <v>0.84255161739777595</v>
      </c>
      <c r="BS162" s="63" t="s">
        <v>77</v>
      </c>
      <c r="BT162" s="63" t="s">
        <v>77</v>
      </c>
      <c r="BU162" s="63" t="s">
        <v>77</v>
      </c>
      <c r="BV162" s="63" t="s">
        <v>77</v>
      </c>
      <c r="BW162" s="63" t="s">
        <v>77</v>
      </c>
      <c r="BX162" s="63" t="s">
        <v>77</v>
      </c>
      <c r="BY162" s="63" t="s">
        <v>75</v>
      </c>
      <c r="BZ162" s="63" t="s">
        <v>75</v>
      </c>
    </row>
    <row r="163" spans="1:78" s="63" customFormat="1" x14ac:dyDescent="0.3">
      <c r="A163" s="62">
        <v>14164900</v>
      </c>
      <c r="B163" s="63">
        <v>23772751</v>
      </c>
      <c r="C163" s="63" t="s">
        <v>13</v>
      </c>
      <c r="D163" s="83" t="s">
        <v>240</v>
      </c>
      <c r="E163" s="83"/>
      <c r="F163" s="77"/>
      <c r="G163" s="81">
        <v>0.80400000000000005</v>
      </c>
      <c r="H163" s="64" t="str">
        <f t="shared" ref="H163" si="1252">IF(G163&gt;0.8,"VG",IF(G163&gt;0.7,"G",IF(G163&gt;0.45,"S","NS")))</f>
        <v>VG</v>
      </c>
      <c r="I163" s="64" t="str">
        <f t="shared" ref="I163" si="1253">AJ163</f>
        <v>G</v>
      </c>
      <c r="J163" s="64" t="str">
        <f t="shared" ref="J163" si="1254">BB163</f>
        <v>VG</v>
      </c>
      <c r="K163" s="64" t="str">
        <f t="shared" ref="K163" si="1255">BT163</f>
        <v>VG</v>
      </c>
      <c r="L163" s="65">
        <v>-2.07E-2</v>
      </c>
      <c r="M163" s="65" t="str">
        <f t="shared" ref="M163" si="1256">IF(ABS(L163)&lt;5%,"VG",IF(ABS(L163)&lt;10%,"G",IF(ABS(L163)&lt;15%,"S","NS")))</f>
        <v>VG</v>
      </c>
      <c r="N163" s="64" t="str">
        <f t="shared" ref="N163" si="1257">AO163</f>
        <v>G</v>
      </c>
      <c r="O163" s="64" t="str">
        <f t="shared" ref="O163" si="1258">BD163</f>
        <v>VG</v>
      </c>
      <c r="P163" s="64" t="str">
        <f t="shared" ref="P163" si="1259">BY163</f>
        <v>G</v>
      </c>
      <c r="Q163" s="64">
        <v>0.44</v>
      </c>
      <c r="R163" s="64" t="str">
        <f t="shared" ref="R163" si="1260">IF(Q163&lt;=0.5,"VG",IF(Q163&lt;=0.6,"G",IF(Q163&lt;=0.7,"S","NS")))</f>
        <v>VG</v>
      </c>
      <c r="S163" s="64" t="str">
        <f t="shared" ref="S163" si="1261">AN163</f>
        <v>VG</v>
      </c>
      <c r="T163" s="64" t="str">
        <f t="shared" ref="T163" si="1262">BF163</f>
        <v>VG</v>
      </c>
      <c r="U163" s="64" t="str">
        <f t="shared" ref="U163" si="1263">BX163</f>
        <v>VG</v>
      </c>
      <c r="V163" s="64">
        <v>0.81399999999999995</v>
      </c>
      <c r="W163" s="64" t="str">
        <f t="shared" ref="W163" si="1264">IF(V163&gt;0.85,"VG",IF(V163&gt;0.75,"G",IF(V163&gt;0.6,"S","NS")))</f>
        <v>G</v>
      </c>
      <c r="X163" s="64" t="str">
        <f t="shared" ref="X163" si="1265">AP163</f>
        <v>G</v>
      </c>
      <c r="Y163" s="64" t="str">
        <f t="shared" ref="Y163" si="1266">BH163</f>
        <v>VG</v>
      </c>
      <c r="Z163" s="64" t="str">
        <f t="shared" ref="Z163" si="1267">BZ163</f>
        <v>G</v>
      </c>
      <c r="AA163" s="66">
        <v>0.82957537734731002</v>
      </c>
      <c r="AB163" s="66">
        <v>0.770017181523593</v>
      </c>
      <c r="AC163" s="66">
        <v>4.1945904485044201</v>
      </c>
      <c r="AD163" s="66">
        <v>1.60133556975805</v>
      </c>
      <c r="AE163" s="66">
        <v>0.41282517201920899</v>
      </c>
      <c r="AF163" s="66">
        <v>0.47956523902010201</v>
      </c>
      <c r="AG163" s="66">
        <v>0.83981224617125405</v>
      </c>
      <c r="AH163" s="66">
        <v>0.77168278397218004</v>
      </c>
      <c r="AI163" s="67" t="s">
        <v>77</v>
      </c>
      <c r="AJ163" s="67" t="s">
        <v>75</v>
      </c>
      <c r="AK163" s="67" t="s">
        <v>77</v>
      </c>
      <c r="AL163" s="67" t="s">
        <v>77</v>
      </c>
      <c r="AM163" s="67" t="s">
        <v>77</v>
      </c>
      <c r="AN163" s="67" t="s">
        <v>77</v>
      </c>
      <c r="AO163" s="67" t="s">
        <v>75</v>
      </c>
      <c r="AP163" s="67" t="s">
        <v>75</v>
      </c>
      <c r="AR163" s="68" t="s">
        <v>87</v>
      </c>
      <c r="AS163" s="66">
        <v>0.84535320975234196</v>
      </c>
      <c r="AT163" s="66">
        <v>0.852362033202411</v>
      </c>
      <c r="AU163" s="66">
        <v>0.65503642042571297</v>
      </c>
      <c r="AV163" s="66">
        <v>0.70929549035220396</v>
      </c>
      <c r="AW163" s="66">
        <v>0.39325156102380399</v>
      </c>
      <c r="AX163" s="66">
        <v>0.38423686288224501</v>
      </c>
      <c r="AY163" s="66">
        <v>0.84908178687649805</v>
      </c>
      <c r="AZ163" s="66">
        <v>0.85623492331974904</v>
      </c>
      <c r="BA163" s="67" t="s">
        <v>77</v>
      </c>
      <c r="BB163" s="67" t="s">
        <v>77</v>
      </c>
      <c r="BC163" s="67" t="s">
        <v>77</v>
      </c>
      <c r="BD163" s="67" t="s">
        <v>77</v>
      </c>
      <c r="BE163" s="67" t="s">
        <v>77</v>
      </c>
      <c r="BF163" s="67" t="s">
        <v>77</v>
      </c>
      <c r="BG163" s="67" t="s">
        <v>75</v>
      </c>
      <c r="BH163" s="67" t="s">
        <v>77</v>
      </c>
      <c r="BI163" s="63">
        <f t="shared" ref="BI163" si="1268">IF(BJ163=AR163,1,0)</f>
        <v>1</v>
      </c>
      <c r="BJ163" s="63" t="s">
        <v>87</v>
      </c>
      <c r="BK163" s="66">
        <v>0.83149852870428698</v>
      </c>
      <c r="BL163" s="66">
        <v>0.840051780765255</v>
      </c>
      <c r="BM163" s="66">
        <v>2.4536945846266698</v>
      </c>
      <c r="BN163" s="66">
        <v>1.8573873082821999</v>
      </c>
      <c r="BO163" s="66">
        <v>0.41048930716367399</v>
      </c>
      <c r="BP163" s="66">
        <v>0.39993526880577102</v>
      </c>
      <c r="BQ163" s="66">
        <v>0.83515826593662201</v>
      </c>
      <c r="BR163" s="66">
        <v>0.84255161739777595</v>
      </c>
      <c r="BS163" s="63" t="s">
        <v>77</v>
      </c>
      <c r="BT163" s="63" t="s">
        <v>77</v>
      </c>
      <c r="BU163" s="63" t="s">
        <v>77</v>
      </c>
      <c r="BV163" s="63" t="s">
        <v>77</v>
      </c>
      <c r="BW163" s="63" t="s">
        <v>77</v>
      </c>
      <c r="BX163" s="63" t="s">
        <v>77</v>
      </c>
      <c r="BY163" s="63" t="s">
        <v>75</v>
      </c>
      <c r="BZ163" s="63" t="s">
        <v>75</v>
      </c>
    </row>
    <row r="164" spans="1:78" s="63" customFormat="1" x14ac:dyDescent="0.3">
      <c r="A164" s="62">
        <v>14164900</v>
      </c>
      <c r="B164" s="63">
        <v>23772751</v>
      </c>
      <c r="C164" s="63" t="s">
        <v>13</v>
      </c>
      <c r="D164" s="83" t="s">
        <v>254</v>
      </c>
      <c r="E164" s="83"/>
      <c r="F164" s="77"/>
      <c r="G164" s="81">
        <v>0.80500000000000005</v>
      </c>
      <c r="H164" s="64" t="str">
        <f t="shared" ref="H164" si="1269">IF(G164&gt;0.8,"VG",IF(G164&gt;0.7,"G",IF(G164&gt;0.45,"S","NS")))</f>
        <v>VG</v>
      </c>
      <c r="I164" s="64" t="str">
        <f t="shared" ref="I164" si="1270">AJ164</f>
        <v>G</v>
      </c>
      <c r="J164" s="64" t="str">
        <f t="shared" ref="J164" si="1271">BB164</f>
        <v>VG</v>
      </c>
      <c r="K164" s="64" t="str">
        <f t="shared" ref="K164" si="1272">BT164</f>
        <v>VG</v>
      </c>
      <c r="L164" s="65">
        <v>-0.02</v>
      </c>
      <c r="M164" s="65" t="str">
        <f t="shared" ref="M164" si="1273">IF(ABS(L164)&lt;5%,"VG",IF(ABS(L164)&lt;10%,"G",IF(ABS(L164)&lt;15%,"S","NS")))</f>
        <v>VG</v>
      </c>
      <c r="N164" s="64" t="str">
        <f t="shared" ref="N164" si="1274">AO164</f>
        <v>G</v>
      </c>
      <c r="O164" s="64" t="str">
        <f t="shared" ref="O164" si="1275">BD164</f>
        <v>VG</v>
      </c>
      <c r="P164" s="64" t="str">
        <f t="shared" ref="P164" si="1276">BY164</f>
        <v>G</v>
      </c>
      <c r="Q164" s="64">
        <v>0.44</v>
      </c>
      <c r="R164" s="64" t="str">
        <f t="shared" ref="R164" si="1277">IF(Q164&lt;=0.5,"VG",IF(Q164&lt;=0.6,"G",IF(Q164&lt;=0.7,"S","NS")))</f>
        <v>VG</v>
      </c>
      <c r="S164" s="64" t="str">
        <f t="shared" ref="S164" si="1278">AN164</f>
        <v>VG</v>
      </c>
      <c r="T164" s="64" t="str">
        <f t="shared" ref="T164" si="1279">BF164</f>
        <v>VG</v>
      </c>
      <c r="U164" s="64" t="str">
        <f t="shared" ref="U164" si="1280">BX164</f>
        <v>VG</v>
      </c>
      <c r="V164" s="64">
        <v>0.81399999999999995</v>
      </c>
      <c r="W164" s="64" t="str">
        <f t="shared" ref="W164" si="1281">IF(V164&gt;0.85,"VG",IF(V164&gt;0.75,"G",IF(V164&gt;0.6,"S","NS")))</f>
        <v>G</v>
      </c>
      <c r="X164" s="64" t="str">
        <f t="shared" ref="X164" si="1282">AP164</f>
        <v>G</v>
      </c>
      <c r="Y164" s="64" t="str">
        <f t="shared" ref="Y164" si="1283">BH164</f>
        <v>VG</v>
      </c>
      <c r="Z164" s="64" t="str">
        <f t="shared" ref="Z164" si="1284">BZ164</f>
        <v>G</v>
      </c>
      <c r="AA164" s="66">
        <v>0.82957537734731002</v>
      </c>
      <c r="AB164" s="66">
        <v>0.770017181523593</v>
      </c>
      <c r="AC164" s="66">
        <v>4.1945904485044201</v>
      </c>
      <c r="AD164" s="66">
        <v>1.60133556975805</v>
      </c>
      <c r="AE164" s="66">
        <v>0.41282517201920899</v>
      </c>
      <c r="AF164" s="66">
        <v>0.47956523902010201</v>
      </c>
      <c r="AG164" s="66">
        <v>0.83981224617125405</v>
      </c>
      <c r="AH164" s="66">
        <v>0.77168278397218004</v>
      </c>
      <c r="AI164" s="67" t="s">
        <v>77</v>
      </c>
      <c r="AJ164" s="67" t="s">
        <v>75</v>
      </c>
      <c r="AK164" s="67" t="s">
        <v>77</v>
      </c>
      <c r="AL164" s="67" t="s">
        <v>77</v>
      </c>
      <c r="AM164" s="67" t="s">
        <v>77</v>
      </c>
      <c r="AN164" s="67" t="s">
        <v>77</v>
      </c>
      <c r="AO164" s="67" t="s">
        <v>75</v>
      </c>
      <c r="AP164" s="67" t="s">
        <v>75</v>
      </c>
      <c r="AR164" s="68" t="s">
        <v>87</v>
      </c>
      <c r="AS164" s="66">
        <v>0.84535320975234196</v>
      </c>
      <c r="AT164" s="66">
        <v>0.852362033202411</v>
      </c>
      <c r="AU164" s="66">
        <v>0.65503642042571297</v>
      </c>
      <c r="AV164" s="66">
        <v>0.70929549035220396</v>
      </c>
      <c r="AW164" s="66">
        <v>0.39325156102380399</v>
      </c>
      <c r="AX164" s="66">
        <v>0.38423686288224501</v>
      </c>
      <c r="AY164" s="66">
        <v>0.84908178687649805</v>
      </c>
      <c r="AZ164" s="66">
        <v>0.85623492331974904</v>
      </c>
      <c r="BA164" s="67" t="s">
        <v>77</v>
      </c>
      <c r="BB164" s="67" t="s">
        <v>77</v>
      </c>
      <c r="BC164" s="67" t="s">
        <v>77</v>
      </c>
      <c r="BD164" s="67" t="s">
        <v>77</v>
      </c>
      <c r="BE164" s="67" t="s">
        <v>77</v>
      </c>
      <c r="BF164" s="67" t="s">
        <v>77</v>
      </c>
      <c r="BG164" s="67" t="s">
        <v>75</v>
      </c>
      <c r="BH164" s="67" t="s">
        <v>77</v>
      </c>
      <c r="BI164" s="63">
        <f t="shared" ref="BI164" si="1285">IF(BJ164=AR164,1,0)</f>
        <v>1</v>
      </c>
      <c r="BJ164" s="63" t="s">
        <v>87</v>
      </c>
      <c r="BK164" s="66">
        <v>0.83149852870428698</v>
      </c>
      <c r="BL164" s="66">
        <v>0.840051780765255</v>
      </c>
      <c r="BM164" s="66">
        <v>2.4536945846266698</v>
      </c>
      <c r="BN164" s="66">
        <v>1.8573873082821999</v>
      </c>
      <c r="BO164" s="66">
        <v>0.41048930716367399</v>
      </c>
      <c r="BP164" s="66">
        <v>0.39993526880577102</v>
      </c>
      <c r="BQ164" s="66">
        <v>0.83515826593662201</v>
      </c>
      <c r="BR164" s="66">
        <v>0.84255161739777595</v>
      </c>
      <c r="BS164" s="63" t="s">
        <v>77</v>
      </c>
      <c r="BT164" s="63" t="s">
        <v>77</v>
      </c>
      <c r="BU164" s="63" t="s">
        <v>77</v>
      </c>
      <c r="BV164" s="63" t="s">
        <v>77</v>
      </c>
      <c r="BW164" s="63" t="s">
        <v>77</v>
      </c>
      <c r="BX164" s="63" t="s">
        <v>77</v>
      </c>
      <c r="BY164" s="63" t="s">
        <v>75</v>
      </c>
      <c r="BZ164" s="63" t="s">
        <v>75</v>
      </c>
    </row>
    <row r="165" spans="1:78" s="63" customFormat="1" x14ac:dyDescent="0.3">
      <c r="A165" s="62">
        <v>14164900</v>
      </c>
      <c r="B165" s="63">
        <v>23772751</v>
      </c>
      <c r="C165" s="63" t="s">
        <v>13</v>
      </c>
      <c r="D165" s="83" t="s">
        <v>312</v>
      </c>
      <c r="E165" s="83"/>
      <c r="F165" s="77"/>
      <c r="G165" s="81">
        <v>0.78</v>
      </c>
      <c r="H165" s="64" t="str">
        <f t="shared" ref="H165" si="1286">IF(G165&gt;0.8,"VG",IF(G165&gt;0.7,"G",IF(G165&gt;0.45,"S","NS")))</f>
        <v>G</v>
      </c>
      <c r="I165" s="64" t="str">
        <f t="shared" ref="I165" si="1287">AJ165</f>
        <v>G</v>
      </c>
      <c r="J165" s="64" t="str">
        <f t="shared" ref="J165" si="1288">BB165</f>
        <v>VG</v>
      </c>
      <c r="K165" s="64" t="str">
        <f t="shared" ref="K165" si="1289">BT165</f>
        <v>VG</v>
      </c>
      <c r="L165" s="65">
        <v>0.1018</v>
      </c>
      <c r="M165" s="65" t="str">
        <f t="shared" ref="M165" si="1290">IF(ABS(L165)&lt;5%,"VG",IF(ABS(L165)&lt;10%,"G",IF(ABS(L165)&lt;15%,"S","NS")))</f>
        <v>S</v>
      </c>
      <c r="N165" s="64" t="str">
        <f t="shared" ref="N165" si="1291">AO165</f>
        <v>G</v>
      </c>
      <c r="O165" s="64" t="str">
        <f t="shared" ref="O165" si="1292">BD165</f>
        <v>VG</v>
      </c>
      <c r="P165" s="64" t="str">
        <f t="shared" ref="P165" si="1293">BY165</f>
        <v>G</v>
      </c>
      <c r="Q165" s="64">
        <v>0.46</v>
      </c>
      <c r="R165" s="64" t="str">
        <f t="shared" ref="R165" si="1294">IF(Q165&lt;=0.5,"VG",IF(Q165&lt;=0.6,"G",IF(Q165&lt;=0.7,"S","NS")))</f>
        <v>VG</v>
      </c>
      <c r="S165" s="64" t="str">
        <f t="shared" ref="S165" si="1295">AN165</f>
        <v>VG</v>
      </c>
      <c r="T165" s="64" t="str">
        <f t="shared" ref="T165" si="1296">BF165</f>
        <v>VG</v>
      </c>
      <c r="U165" s="64" t="str">
        <f t="shared" ref="U165" si="1297">BX165</f>
        <v>VG</v>
      </c>
      <c r="V165" s="64">
        <v>0.81359999999999999</v>
      </c>
      <c r="W165" s="64" t="str">
        <f t="shared" ref="W165" si="1298">IF(V165&gt;0.85,"VG",IF(V165&gt;0.75,"G",IF(V165&gt;0.6,"S","NS")))</f>
        <v>G</v>
      </c>
      <c r="X165" s="64" t="str">
        <f t="shared" ref="X165" si="1299">AP165</f>
        <v>G</v>
      </c>
      <c r="Y165" s="64" t="str">
        <f t="shared" ref="Y165" si="1300">BH165</f>
        <v>VG</v>
      </c>
      <c r="Z165" s="64" t="str">
        <f t="shared" ref="Z165" si="1301">BZ165</f>
        <v>G</v>
      </c>
      <c r="AA165" s="66">
        <v>0.82957537734731002</v>
      </c>
      <c r="AB165" s="66">
        <v>0.770017181523593</v>
      </c>
      <c r="AC165" s="66">
        <v>4.1945904485044201</v>
      </c>
      <c r="AD165" s="66">
        <v>1.60133556975805</v>
      </c>
      <c r="AE165" s="66">
        <v>0.41282517201920899</v>
      </c>
      <c r="AF165" s="66">
        <v>0.47956523902010201</v>
      </c>
      <c r="AG165" s="66">
        <v>0.83981224617125405</v>
      </c>
      <c r="AH165" s="66">
        <v>0.77168278397218004</v>
      </c>
      <c r="AI165" s="67" t="s">
        <v>77</v>
      </c>
      <c r="AJ165" s="67" t="s">
        <v>75</v>
      </c>
      <c r="AK165" s="67" t="s">
        <v>77</v>
      </c>
      <c r="AL165" s="67" t="s">
        <v>77</v>
      </c>
      <c r="AM165" s="67" t="s">
        <v>77</v>
      </c>
      <c r="AN165" s="67" t="s">
        <v>77</v>
      </c>
      <c r="AO165" s="67" t="s">
        <v>75</v>
      </c>
      <c r="AP165" s="67" t="s">
        <v>75</v>
      </c>
      <c r="AR165" s="68" t="s">
        <v>87</v>
      </c>
      <c r="AS165" s="66">
        <v>0.84535320975234196</v>
      </c>
      <c r="AT165" s="66">
        <v>0.852362033202411</v>
      </c>
      <c r="AU165" s="66">
        <v>0.65503642042571297</v>
      </c>
      <c r="AV165" s="66">
        <v>0.70929549035220396</v>
      </c>
      <c r="AW165" s="66">
        <v>0.39325156102380399</v>
      </c>
      <c r="AX165" s="66">
        <v>0.38423686288224501</v>
      </c>
      <c r="AY165" s="66">
        <v>0.84908178687649805</v>
      </c>
      <c r="AZ165" s="66">
        <v>0.85623492331974904</v>
      </c>
      <c r="BA165" s="67" t="s">
        <v>77</v>
      </c>
      <c r="BB165" s="67" t="s">
        <v>77</v>
      </c>
      <c r="BC165" s="67" t="s">
        <v>77</v>
      </c>
      <c r="BD165" s="67" t="s">
        <v>77</v>
      </c>
      <c r="BE165" s="67" t="s">
        <v>77</v>
      </c>
      <c r="BF165" s="67" t="s">
        <v>77</v>
      </c>
      <c r="BG165" s="67" t="s">
        <v>75</v>
      </c>
      <c r="BH165" s="67" t="s">
        <v>77</v>
      </c>
      <c r="BI165" s="63">
        <f t="shared" ref="BI165" si="1302">IF(BJ165=AR165,1,0)</f>
        <v>1</v>
      </c>
      <c r="BJ165" s="63" t="s">
        <v>87</v>
      </c>
      <c r="BK165" s="66">
        <v>0.83149852870428698</v>
      </c>
      <c r="BL165" s="66">
        <v>0.840051780765255</v>
      </c>
      <c r="BM165" s="66">
        <v>2.4536945846266698</v>
      </c>
      <c r="BN165" s="66">
        <v>1.8573873082821999</v>
      </c>
      <c r="BO165" s="66">
        <v>0.41048930716367399</v>
      </c>
      <c r="BP165" s="66">
        <v>0.39993526880577102</v>
      </c>
      <c r="BQ165" s="66">
        <v>0.83515826593662201</v>
      </c>
      <c r="BR165" s="66">
        <v>0.84255161739777595</v>
      </c>
      <c r="BS165" s="63" t="s">
        <v>77</v>
      </c>
      <c r="BT165" s="63" t="s">
        <v>77</v>
      </c>
      <c r="BU165" s="63" t="s">
        <v>77</v>
      </c>
      <c r="BV165" s="63" t="s">
        <v>77</v>
      </c>
      <c r="BW165" s="63" t="s">
        <v>77</v>
      </c>
      <c r="BX165" s="63" t="s">
        <v>77</v>
      </c>
      <c r="BY165" s="63" t="s">
        <v>75</v>
      </c>
      <c r="BZ165" s="63" t="s">
        <v>75</v>
      </c>
    </row>
    <row r="166" spans="1:78" s="69" customFormat="1" x14ac:dyDescent="0.3">
      <c r="A166" s="72"/>
      <c r="F166" s="80"/>
      <c r="G166" s="70"/>
      <c r="H166" s="70"/>
      <c r="I166" s="70"/>
      <c r="J166" s="70"/>
      <c r="K166" s="70"/>
      <c r="L166" s="71"/>
      <c r="M166" s="71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3"/>
      <c r="AB166" s="73"/>
      <c r="AC166" s="73"/>
      <c r="AD166" s="73"/>
      <c r="AE166" s="73"/>
      <c r="AF166" s="73"/>
      <c r="AG166" s="73"/>
      <c r="AH166" s="73"/>
      <c r="AI166" s="74"/>
      <c r="AJ166" s="74"/>
      <c r="AK166" s="74"/>
      <c r="AL166" s="74"/>
      <c r="AM166" s="74"/>
      <c r="AN166" s="74"/>
      <c r="AO166" s="74"/>
      <c r="AP166" s="74"/>
      <c r="AR166" s="75"/>
      <c r="AS166" s="73"/>
      <c r="AT166" s="73"/>
      <c r="AU166" s="73"/>
      <c r="AV166" s="73"/>
      <c r="AW166" s="73"/>
      <c r="AX166" s="73"/>
      <c r="AY166" s="73"/>
      <c r="AZ166" s="73"/>
      <c r="BA166" s="74"/>
      <c r="BB166" s="74"/>
      <c r="BC166" s="74"/>
      <c r="BD166" s="74"/>
      <c r="BE166" s="74"/>
      <c r="BF166" s="74"/>
      <c r="BG166" s="74"/>
      <c r="BH166" s="74"/>
      <c r="BK166" s="73"/>
      <c r="BL166" s="73"/>
      <c r="BM166" s="73"/>
      <c r="BN166" s="73"/>
      <c r="BO166" s="73"/>
      <c r="BP166" s="73"/>
      <c r="BQ166" s="73"/>
      <c r="BR166" s="73"/>
    </row>
    <row r="167" spans="1:78" s="63" customFormat="1" x14ac:dyDescent="0.3">
      <c r="A167" s="62">
        <v>14165000</v>
      </c>
      <c r="B167" s="63">
        <v>23773513</v>
      </c>
      <c r="C167" s="63" t="s">
        <v>14</v>
      </c>
      <c r="D167" s="63" t="s">
        <v>172</v>
      </c>
      <c r="F167" s="77"/>
      <c r="G167" s="64">
        <v>0.72699999999999998</v>
      </c>
      <c r="H167" s="64" t="str">
        <f t="shared" ref="H167:H176" si="1303">IF(G167&gt;0.8,"VG",IF(G167&gt;0.7,"G",IF(G167&gt;0.45,"S","NS")))</f>
        <v>G</v>
      </c>
      <c r="I167" s="64" t="str">
        <f t="shared" ref="I167:I175" si="1304">AJ167</f>
        <v>S</v>
      </c>
      <c r="J167" s="64" t="str">
        <f t="shared" ref="J167:J175" si="1305">BB167</f>
        <v>S</v>
      </c>
      <c r="K167" s="64" t="str">
        <f t="shared" ref="K167:K175" si="1306">BT167</f>
        <v>S</v>
      </c>
      <c r="L167" s="65">
        <v>8.9999999999999993E-3</v>
      </c>
      <c r="M167" s="65" t="str">
        <f t="shared" ref="M167:M176" si="1307">IF(ABS(L167)&lt;5%,"VG",IF(ABS(L167)&lt;10%,"G",IF(ABS(L167)&lt;15%,"S","NS")))</f>
        <v>VG</v>
      </c>
      <c r="N167" s="64" t="str">
        <f t="shared" ref="N167:N175" si="1308">AO167</f>
        <v>VG</v>
      </c>
      <c r="O167" s="64" t="str">
        <f t="shared" ref="O167:O175" si="1309">BD167</f>
        <v>NS</v>
      </c>
      <c r="P167" s="64" t="str">
        <f t="shared" ref="P167:P175" si="1310">BY167</f>
        <v>VG</v>
      </c>
      <c r="Q167" s="64">
        <v>0.51800000000000002</v>
      </c>
      <c r="R167" s="64" t="str">
        <f t="shared" ref="R167:R176" si="1311">IF(Q167&lt;=0.5,"VG",IF(Q167&lt;=0.6,"G",IF(Q167&lt;=0.7,"S","NS")))</f>
        <v>G</v>
      </c>
      <c r="S167" s="64" t="str">
        <f t="shared" ref="S167:S175" si="1312">AN167</f>
        <v>NS</v>
      </c>
      <c r="T167" s="64" t="str">
        <f t="shared" ref="T167:T175" si="1313">BF167</f>
        <v>NS</v>
      </c>
      <c r="U167" s="64" t="str">
        <f t="shared" ref="U167:U175" si="1314">BX167</f>
        <v>NS</v>
      </c>
      <c r="V167" s="64">
        <v>0.81499999999999995</v>
      </c>
      <c r="W167" s="64" t="str">
        <f t="shared" ref="W167:W176" si="1315">IF(V167&gt;0.85,"VG",IF(V167&gt;0.75,"G",IF(V167&gt;0.6,"S","NS")))</f>
        <v>G</v>
      </c>
      <c r="X167" s="64" t="str">
        <f t="shared" ref="X167:X175" si="1316">AP167</f>
        <v>VG</v>
      </c>
      <c r="Y167" s="64" t="str">
        <f t="shared" ref="Y167:Y175" si="1317">BH167</f>
        <v>VG</v>
      </c>
      <c r="Z167" s="64" t="str">
        <f t="shared" ref="Z167:Z175" si="1318">BZ167</f>
        <v>VG</v>
      </c>
      <c r="AA167" s="66">
        <v>0.46449135700952998</v>
      </c>
      <c r="AB167" s="66">
        <v>0.48582826247624</v>
      </c>
      <c r="AC167" s="66">
        <v>36.925476905016303</v>
      </c>
      <c r="AD167" s="66">
        <v>35.422135499048998</v>
      </c>
      <c r="AE167" s="66">
        <v>0.73178456050293195</v>
      </c>
      <c r="AF167" s="66">
        <v>0.71705769469670899</v>
      </c>
      <c r="AG167" s="66">
        <v>0.86373220117502103</v>
      </c>
      <c r="AH167" s="66">
        <v>0.86641318681162205</v>
      </c>
      <c r="AI167" s="67" t="s">
        <v>76</v>
      </c>
      <c r="AJ167" s="67" t="s">
        <v>76</v>
      </c>
      <c r="AK167" s="67" t="s">
        <v>73</v>
      </c>
      <c r="AL167" s="67" t="s">
        <v>73</v>
      </c>
      <c r="AM167" s="67" t="s">
        <v>73</v>
      </c>
      <c r="AN167" s="67" t="s">
        <v>73</v>
      </c>
      <c r="AO167" s="67" t="s">
        <v>77</v>
      </c>
      <c r="AP167" s="67" t="s">
        <v>77</v>
      </c>
      <c r="AR167" s="68" t="s">
        <v>88</v>
      </c>
      <c r="AS167" s="66">
        <v>0.43843094218020001</v>
      </c>
      <c r="AT167" s="66">
        <v>0.45450937038529099</v>
      </c>
      <c r="AU167" s="66">
        <v>40.067811319636199</v>
      </c>
      <c r="AV167" s="66">
        <v>39.605988650487703</v>
      </c>
      <c r="AW167" s="66">
        <v>0.74937911488097997</v>
      </c>
      <c r="AX167" s="66">
        <v>0.73857337456390104</v>
      </c>
      <c r="AY167" s="66">
        <v>0.87051913419226601</v>
      </c>
      <c r="AZ167" s="66">
        <v>0.88200065354242896</v>
      </c>
      <c r="BA167" s="67" t="s">
        <v>73</v>
      </c>
      <c r="BB167" s="67" t="s">
        <v>76</v>
      </c>
      <c r="BC167" s="67" t="s">
        <v>73</v>
      </c>
      <c r="BD167" s="67" t="s">
        <v>73</v>
      </c>
      <c r="BE167" s="67" t="s">
        <v>73</v>
      </c>
      <c r="BF167" s="67" t="s">
        <v>73</v>
      </c>
      <c r="BG167" s="67" t="s">
        <v>77</v>
      </c>
      <c r="BH167" s="67" t="s">
        <v>77</v>
      </c>
      <c r="BI167" s="63">
        <f t="shared" ref="BI167:BI175" si="1319">IF(BJ167=AR167,1,0)</f>
        <v>1</v>
      </c>
      <c r="BJ167" s="63" t="s">
        <v>88</v>
      </c>
      <c r="BK167" s="66">
        <v>0.48875926577338902</v>
      </c>
      <c r="BL167" s="66">
        <v>0.49850744282400899</v>
      </c>
      <c r="BM167" s="66">
        <v>34.750583660210602</v>
      </c>
      <c r="BN167" s="66">
        <v>34.841960954976599</v>
      </c>
      <c r="BO167" s="66">
        <v>0.71501100287101205</v>
      </c>
      <c r="BP167" s="66">
        <v>0.70816139203997197</v>
      </c>
      <c r="BQ167" s="66">
        <v>0.86944312864988105</v>
      </c>
      <c r="BR167" s="66">
        <v>0.88290786392832199</v>
      </c>
      <c r="BS167" s="63" t="s">
        <v>76</v>
      </c>
      <c r="BT167" s="63" t="s">
        <v>76</v>
      </c>
      <c r="BU167" s="63" t="s">
        <v>73</v>
      </c>
      <c r="BV167" s="63" t="s">
        <v>73</v>
      </c>
      <c r="BW167" s="63" t="s">
        <v>73</v>
      </c>
      <c r="BX167" s="63" t="s">
        <v>73</v>
      </c>
      <c r="BY167" s="63" t="s">
        <v>77</v>
      </c>
      <c r="BZ167" s="63" t="s">
        <v>77</v>
      </c>
    </row>
    <row r="168" spans="1:78" s="85" customFormat="1" x14ac:dyDescent="0.3">
      <c r="A168" s="84">
        <v>14165000</v>
      </c>
      <c r="B168" s="85">
        <v>23773513</v>
      </c>
      <c r="C168" s="85" t="s">
        <v>14</v>
      </c>
      <c r="D168" s="86" t="s">
        <v>185</v>
      </c>
      <c r="E168" s="86"/>
      <c r="F168" s="87"/>
      <c r="G168" s="88">
        <v>0.16</v>
      </c>
      <c r="H168" s="88" t="str">
        <f t="shared" si="1303"/>
        <v>NS</v>
      </c>
      <c r="I168" s="88" t="str">
        <f t="shared" si="1304"/>
        <v>S</v>
      </c>
      <c r="J168" s="88" t="str">
        <f t="shared" si="1305"/>
        <v>S</v>
      </c>
      <c r="K168" s="88" t="str">
        <f t="shared" si="1306"/>
        <v>S</v>
      </c>
      <c r="L168" s="89">
        <v>1.1970000000000001</v>
      </c>
      <c r="M168" s="89" t="str">
        <f t="shared" si="1307"/>
        <v>NS</v>
      </c>
      <c r="N168" s="88" t="str">
        <f t="shared" si="1308"/>
        <v>VG</v>
      </c>
      <c r="O168" s="88" t="str">
        <f t="shared" si="1309"/>
        <v>NS</v>
      </c>
      <c r="P168" s="88" t="str">
        <f t="shared" si="1310"/>
        <v>VG</v>
      </c>
      <c r="Q168" s="88">
        <v>0.8</v>
      </c>
      <c r="R168" s="88" t="str">
        <f t="shared" si="1311"/>
        <v>NS</v>
      </c>
      <c r="S168" s="88" t="str">
        <f t="shared" si="1312"/>
        <v>NS</v>
      </c>
      <c r="T168" s="88" t="str">
        <f t="shared" si="1313"/>
        <v>NS</v>
      </c>
      <c r="U168" s="88" t="str">
        <f t="shared" si="1314"/>
        <v>NS</v>
      </c>
      <c r="V168" s="88">
        <v>0.81</v>
      </c>
      <c r="W168" s="88" t="str">
        <f t="shared" si="1315"/>
        <v>G</v>
      </c>
      <c r="X168" s="88" t="str">
        <f t="shared" si="1316"/>
        <v>VG</v>
      </c>
      <c r="Y168" s="88" t="str">
        <f t="shared" si="1317"/>
        <v>VG</v>
      </c>
      <c r="Z168" s="88" t="str">
        <f t="shared" si="1318"/>
        <v>VG</v>
      </c>
      <c r="AA168" s="90">
        <v>0.46449135700952998</v>
      </c>
      <c r="AB168" s="90">
        <v>0.48582826247624</v>
      </c>
      <c r="AC168" s="90">
        <v>36.925476905016303</v>
      </c>
      <c r="AD168" s="90">
        <v>35.422135499048998</v>
      </c>
      <c r="AE168" s="90">
        <v>0.73178456050293195</v>
      </c>
      <c r="AF168" s="90">
        <v>0.71705769469670899</v>
      </c>
      <c r="AG168" s="90">
        <v>0.86373220117502103</v>
      </c>
      <c r="AH168" s="90">
        <v>0.86641318681162205</v>
      </c>
      <c r="AI168" s="91" t="s">
        <v>76</v>
      </c>
      <c r="AJ168" s="91" t="s">
        <v>76</v>
      </c>
      <c r="AK168" s="91" t="s">
        <v>73</v>
      </c>
      <c r="AL168" s="91" t="s">
        <v>73</v>
      </c>
      <c r="AM168" s="91" t="s">
        <v>73</v>
      </c>
      <c r="AN168" s="91" t="s">
        <v>73</v>
      </c>
      <c r="AO168" s="91" t="s">
        <v>77</v>
      </c>
      <c r="AP168" s="91" t="s">
        <v>77</v>
      </c>
      <c r="AR168" s="92" t="s">
        <v>88</v>
      </c>
      <c r="AS168" s="90">
        <v>0.43843094218020001</v>
      </c>
      <c r="AT168" s="90">
        <v>0.45450937038529099</v>
      </c>
      <c r="AU168" s="90">
        <v>40.067811319636199</v>
      </c>
      <c r="AV168" s="90">
        <v>39.605988650487703</v>
      </c>
      <c r="AW168" s="90">
        <v>0.74937911488097997</v>
      </c>
      <c r="AX168" s="90">
        <v>0.73857337456390104</v>
      </c>
      <c r="AY168" s="90">
        <v>0.87051913419226601</v>
      </c>
      <c r="AZ168" s="90">
        <v>0.88200065354242896</v>
      </c>
      <c r="BA168" s="91" t="s">
        <v>73</v>
      </c>
      <c r="BB168" s="91" t="s">
        <v>76</v>
      </c>
      <c r="BC168" s="91" t="s">
        <v>73</v>
      </c>
      <c r="BD168" s="91" t="s">
        <v>73</v>
      </c>
      <c r="BE168" s="91" t="s">
        <v>73</v>
      </c>
      <c r="BF168" s="91" t="s">
        <v>73</v>
      </c>
      <c r="BG168" s="91" t="s">
        <v>77</v>
      </c>
      <c r="BH168" s="91" t="s">
        <v>77</v>
      </c>
      <c r="BI168" s="85">
        <f t="shared" si="1319"/>
        <v>1</v>
      </c>
      <c r="BJ168" s="85" t="s">
        <v>88</v>
      </c>
      <c r="BK168" s="90">
        <v>0.48875926577338902</v>
      </c>
      <c r="BL168" s="90">
        <v>0.49850744282400899</v>
      </c>
      <c r="BM168" s="90">
        <v>34.750583660210602</v>
      </c>
      <c r="BN168" s="90">
        <v>34.841960954976599</v>
      </c>
      <c r="BO168" s="90">
        <v>0.71501100287101205</v>
      </c>
      <c r="BP168" s="90">
        <v>0.70816139203997197</v>
      </c>
      <c r="BQ168" s="90">
        <v>0.86944312864988105</v>
      </c>
      <c r="BR168" s="90">
        <v>0.88290786392832199</v>
      </c>
      <c r="BS168" s="85" t="s">
        <v>76</v>
      </c>
      <c r="BT168" s="85" t="s">
        <v>76</v>
      </c>
      <c r="BU168" s="85" t="s">
        <v>73</v>
      </c>
      <c r="BV168" s="85" t="s">
        <v>73</v>
      </c>
      <c r="BW168" s="85" t="s">
        <v>73</v>
      </c>
      <c r="BX168" s="85" t="s">
        <v>73</v>
      </c>
      <c r="BY168" s="85" t="s">
        <v>77</v>
      </c>
      <c r="BZ168" s="85" t="s">
        <v>77</v>
      </c>
    </row>
    <row r="169" spans="1:78" s="47" customFormat="1" x14ac:dyDescent="0.3">
      <c r="A169" s="48">
        <v>14165000</v>
      </c>
      <c r="B169" s="47">
        <v>23773513</v>
      </c>
      <c r="C169" s="47" t="s">
        <v>14</v>
      </c>
      <c r="D169" s="93" t="s">
        <v>187</v>
      </c>
      <c r="E169" s="93"/>
      <c r="F169" s="100"/>
      <c r="G169" s="49">
        <v>0.54</v>
      </c>
      <c r="H169" s="49" t="str">
        <f t="shared" si="1303"/>
        <v>S</v>
      </c>
      <c r="I169" s="49" t="str">
        <f t="shared" si="1304"/>
        <v>S</v>
      </c>
      <c r="J169" s="49" t="str">
        <f t="shared" si="1305"/>
        <v>S</v>
      </c>
      <c r="K169" s="49" t="str">
        <f t="shared" si="1306"/>
        <v>S</v>
      </c>
      <c r="L169" s="50">
        <v>0.222</v>
      </c>
      <c r="M169" s="50" t="str">
        <f t="shared" si="1307"/>
        <v>NS</v>
      </c>
      <c r="N169" s="49" t="str">
        <f t="shared" si="1308"/>
        <v>VG</v>
      </c>
      <c r="O169" s="49" t="str">
        <f t="shared" si="1309"/>
        <v>NS</v>
      </c>
      <c r="P169" s="49" t="str">
        <f t="shared" si="1310"/>
        <v>VG</v>
      </c>
      <c r="Q169" s="49">
        <v>0.67</v>
      </c>
      <c r="R169" s="49" t="str">
        <f t="shared" si="1311"/>
        <v>S</v>
      </c>
      <c r="S169" s="49" t="str">
        <f t="shared" si="1312"/>
        <v>NS</v>
      </c>
      <c r="T169" s="49" t="str">
        <f t="shared" si="1313"/>
        <v>NS</v>
      </c>
      <c r="U169" s="49" t="str">
        <f t="shared" si="1314"/>
        <v>NS</v>
      </c>
      <c r="V169" s="49">
        <v>0.71</v>
      </c>
      <c r="W169" s="49" t="str">
        <f t="shared" si="1315"/>
        <v>S</v>
      </c>
      <c r="X169" s="49" t="str">
        <f t="shared" si="1316"/>
        <v>VG</v>
      </c>
      <c r="Y169" s="49" t="str">
        <f t="shared" si="1317"/>
        <v>VG</v>
      </c>
      <c r="Z169" s="49" t="str">
        <f t="shared" si="1318"/>
        <v>VG</v>
      </c>
      <c r="AA169" s="51">
        <v>0.46449135700952998</v>
      </c>
      <c r="AB169" s="51">
        <v>0.48582826247624</v>
      </c>
      <c r="AC169" s="51">
        <v>36.925476905016303</v>
      </c>
      <c r="AD169" s="51">
        <v>35.422135499048998</v>
      </c>
      <c r="AE169" s="51">
        <v>0.73178456050293195</v>
      </c>
      <c r="AF169" s="51">
        <v>0.71705769469670899</v>
      </c>
      <c r="AG169" s="51">
        <v>0.86373220117502103</v>
      </c>
      <c r="AH169" s="51">
        <v>0.86641318681162205</v>
      </c>
      <c r="AI169" s="52" t="s">
        <v>76</v>
      </c>
      <c r="AJ169" s="52" t="s">
        <v>76</v>
      </c>
      <c r="AK169" s="52" t="s">
        <v>73</v>
      </c>
      <c r="AL169" s="52" t="s">
        <v>73</v>
      </c>
      <c r="AM169" s="52" t="s">
        <v>73</v>
      </c>
      <c r="AN169" s="52" t="s">
        <v>73</v>
      </c>
      <c r="AO169" s="52" t="s">
        <v>77</v>
      </c>
      <c r="AP169" s="52" t="s">
        <v>77</v>
      </c>
      <c r="AR169" s="53" t="s">
        <v>88</v>
      </c>
      <c r="AS169" s="51">
        <v>0.43843094218020001</v>
      </c>
      <c r="AT169" s="51">
        <v>0.45450937038529099</v>
      </c>
      <c r="AU169" s="51">
        <v>40.067811319636199</v>
      </c>
      <c r="AV169" s="51">
        <v>39.605988650487703</v>
      </c>
      <c r="AW169" s="51">
        <v>0.74937911488097997</v>
      </c>
      <c r="AX169" s="51">
        <v>0.73857337456390104</v>
      </c>
      <c r="AY169" s="51">
        <v>0.87051913419226601</v>
      </c>
      <c r="AZ169" s="51">
        <v>0.88200065354242896</v>
      </c>
      <c r="BA169" s="52" t="s">
        <v>73</v>
      </c>
      <c r="BB169" s="52" t="s">
        <v>76</v>
      </c>
      <c r="BC169" s="52" t="s">
        <v>73</v>
      </c>
      <c r="BD169" s="52" t="s">
        <v>73</v>
      </c>
      <c r="BE169" s="52" t="s">
        <v>73</v>
      </c>
      <c r="BF169" s="52" t="s">
        <v>73</v>
      </c>
      <c r="BG169" s="52" t="s">
        <v>77</v>
      </c>
      <c r="BH169" s="52" t="s">
        <v>77</v>
      </c>
      <c r="BI169" s="47">
        <f t="shared" si="1319"/>
        <v>1</v>
      </c>
      <c r="BJ169" s="47" t="s">
        <v>88</v>
      </c>
      <c r="BK169" s="51">
        <v>0.48875926577338902</v>
      </c>
      <c r="BL169" s="51">
        <v>0.49850744282400899</v>
      </c>
      <c r="BM169" s="51">
        <v>34.750583660210602</v>
      </c>
      <c r="BN169" s="51">
        <v>34.841960954976599</v>
      </c>
      <c r="BO169" s="51">
        <v>0.71501100287101205</v>
      </c>
      <c r="BP169" s="51">
        <v>0.70816139203997197</v>
      </c>
      <c r="BQ169" s="51">
        <v>0.86944312864988105</v>
      </c>
      <c r="BR169" s="51">
        <v>0.88290786392832199</v>
      </c>
      <c r="BS169" s="47" t="s">
        <v>76</v>
      </c>
      <c r="BT169" s="47" t="s">
        <v>76</v>
      </c>
      <c r="BU169" s="47" t="s">
        <v>73</v>
      </c>
      <c r="BV169" s="47" t="s">
        <v>73</v>
      </c>
      <c r="BW169" s="47" t="s">
        <v>73</v>
      </c>
      <c r="BX169" s="47" t="s">
        <v>73</v>
      </c>
      <c r="BY169" s="47" t="s">
        <v>77</v>
      </c>
      <c r="BZ169" s="47" t="s">
        <v>77</v>
      </c>
    </row>
    <row r="170" spans="1:78" s="47" customFormat="1" x14ac:dyDescent="0.3">
      <c r="A170" s="48">
        <v>14165000</v>
      </c>
      <c r="B170" s="47">
        <v>23773513</v>
      </c>
      <c r="C170" s="47" t="s">
        <v>14</v>
      </c>
      <c r="D170" s="93" t="s">
        <v>188</v>
      </c>
      <c r="E170" s="93"/>
      <c r="F170" s="100"/>
      <c r="G170" s="49">
        <v>0.49</v>
      </c>
      <c r="H170" s="49" t="str">
        <f t="shared" si="1303"/>
        <v>S</v>
      </c>
      <c r="I170" s="49" t="str">
        <f t="shared" si="1304"/>
        <v>S</v>
      </c>
      <c r="J170" s="49" t="str">
        <f t="shared" si="1305"/>
        <v>S</v>
      </c>
      <c r="K170" s="49" t="str">
        <f t="shared" si="1306"/>
        <v>S</v>
      </c>
      <c r="L170" s="50">
        <v>-2.1999999999999999E-2</v>
      </c>
      <c r="M170" s="50" t="str">
        <f t="shared" si="1307"/>
        <v>VG</v>
      </c>
      <c r="N170" s="49" t="str">
        <f t="shared" si="1308"/>
        <v>VG</v>
      </c>
      <c r="O170" s="49" t="str">
        <f t="shared" si="1309"/>
        <v>NS</v>
      </c>
      <c r="P170" s="49" t="str">
        <f t="shared" si="1310"/>
        <v>VG</v>
      </c>
      <c r="Q170" s="49">
        <v>0.72</v>
      </c>
      <c r="R170" s="49" t="str">
        <f t="shared" si="1311"/>
        <v>NS</v>
      </c>
      <c r="S170" s="49" t="str">
        <f t="shared" si="1312"/>
        <v>NS</v>
      </c>
      <c r="T170" s="49" t="str">
        <f t="shared" si="1313"/>
        <v>NS</v>
      </c>
      <c r="U170" s="49" t="str">
        <f t="shared" si="1314"/>
        <v>NS</v>
      </c>
      <c r="V170" s="49">
        <v>0.52</v>
      </c>
      <c r="W170" s="49" t="str">
        <f t="shared" si="1315"/>
        <v>NS</v>
      </c>
      <c r="X170" s="49" t="str">
        <f t="shared" si="1316"/>
        <v>VG</v>
      </c>
      <c r="Y170" s="49" t="str">
        <f t="shared" si="1317"/>
        <v>VG</v>
      </c>
      <c r="Z170" s="49" t="str">
        <f t="shared" si="1318"/>
        <v>VG</v>
      </c>
      <c r="AA170" s="51">
        <v>0.46449135700952998</v>
      </c>
      <c r="AB170" s="51">
        <v>0.48582826247624</v>
      </c>
      <c r="AC170" s="51">
        <v>36.925476905016303</v>
      </c>
      <c r="AD170" s="51">
        <v>35.422135499048998</v>
      </c>
      <c r="AE170" s="51">
        <v>0.73178456050293195</v>
      </c>
      <c r="AF170" s="51">
        <v>0.71705769469670899</v>
      </c>
      <c r="AG170" s="51">
        <v>0.86373220117502103</v>
      </c>
      <c r="AH170" s="51">
        <v>0.86641318681162205</v>
      </c>
      <c r="AI170" s="52" t="s">
        <v>76</v>
      </c>
      <c r="AJ170" s="52" t="s">
        <v>76</v>
      </c>
      <c r="AK170" s="52" t="s">
        <v>73</v>
      </c>
      <c r="AL170" s="52" t="s">
        <v>73</v>
      </c>
      <c r="AM170" s="52" t="s">
        <v>73</v>
      </c>
      <c r="AN170" s="52" t="s">
        <v>73</v>
      </c>
      <c r="AO170" s="52" t="s">
        <v>77</v>
      </c>
      <c r="AP170" s="52" t="s">
        <v>77</v>
      </c>
      <c r="AR170" s="53" t="s">
        <v>88</v>
      </c>
      <c r="AS170" s="51">
        <v>0.43843094218020001</v>
      </c>
      <c r="AT170" s="51">
        <v>0.45450937038529099</v>
      </c>
      <c r="AU170" s="51">
        <v>40.067811319636199</v>
      </c>
      <c r="AV170" s="51">
        <v>39.605988650487703</v>
      </c>
      <c r="AW170" s="51">
        <v>0.74937911488097997</v>
      </c>
      <c r="AX170" s="51">
        <v>0.73857337456390104</v>
      </c>
      <c r="AY170" s="51">
        <v>0.87051913419226601</v>
      </c>
      <c r="AZ170" s="51">
        <v>0.88200065354242896</v>
      </c>
      <c r="BA170" s="52" t="s">
        <v>73</v>
      </c>
      <c r="BB170" s="52" t="s">
        <v>76</v>
      </c>
      <c r="BC170" s="52" t="s">
        <v>73</v>
      </c>
      <c r="BD170" s="52" t="s">
        <v>73</v>
      </c>
      <c r="BE170" s="52" t="s">
        <v>73</v>
      </c>
      <c r="BF170" s="52" t="s">
        <v>73</v>
      </c>
      <c r="BG170" s="52" t="s">
        <v>77</v>
      </c>
      <c r="BH170" s="52" t="s">
        <v>77</v>
      </c>
      <c r="BI170" s="47">
        <f t="shared" si="1319"/>
        <v>1</v>
      </c>
      <c r="BJ170" s="47" t="s">
        <v>88</v>
      </c>
      <c r="BK170" s="51">
        <v>0.48875926577338902</v>
      </c>
      <c r="BL170" s="51">
        <v>0.49850744282400899</v>
      </c>
      <c r="BM170" s="51">
        <v>34.750583660210602</v>
      </c>
      <c r="BN170" s="51">
        <v>34.841960954976599</v>
      </c>
      <c r="BO170" s="51">
        <v>0.71501100287101205</v>
      </c>
      <c r="BP170" s="51">
        <v>0.70816139203997197</v>
      </c>
      <c r="BQ170" s="51">
        <v>0.86944312864988105</v>
      </c>
      <c r="BR170" s="51">
        <v>0.88290786392832199</v>
      </c>
      <c r="BS170" s="47" t="s">
        <v>76</v>
      </c>
      <c r="BT170" s="47" t="s">
        <v>76</v>
      </c>
      <c r="BU170" s="47" t="s">
        <v>73</v>
      </c>
      <c r="BV170" s="47" t="s">
        <v>73</v>
      </c>
      <c r="BW170" s="47" t="s">
        <v>73</v>
      </c>
      <c r="BX170" s="47" t="s">
        <v>73</v>
      </c>
      <c r="BY170" s="47" t="s">
        <v>77</v>
      </c>
      <c r="BZ170" s="47" t="s">
        <v>77</v>
      </c>
    </row>
    <row r="171" spans="1:78" s="30" customFormat="1" x14ac:dyDescent="0.3">
      <c r="A171" s="114">
        <v>14165000</v>
      </c>
      <c r="B171" s="30">
        <v>23773513</v>
      </c>
      <c r="C171" s="30" t="s">
        <v>14</v>
      </c>
      <c r="D171" s="115" t="s">
        <v>204</v>
      </c>
      <c r="E171" s="115"/>
      <c r="F171" s="116"/>
      <c r="G171" s="24">
        <v>7.0000000000000007E-2</v>
      </c>
      <c r="H171" s="24" t="str">
        <f t="shared" si="1303"/>
        <v>NS</v>
      </c>
      <c r="I171" s="24" t="str">
        <f t="shared" si="1304"/>
        <v>S</v>
      </c>
      <c r="J171" s="24" t="str">
        <f t="shared" si="1305"/>
        <v>S</v>
      </c>
      <c r="K171" s="24" t="str">
        <f t="shared" si="1306"/>
        <v>S</v>
      </c>
      <c r="L171" s="25">
        <v>-0.41</v>
      </c>
      <c r="M171" s="25" t="str">
        <f t="shared" si="1307"/>
        <v>NS</v>
      </c>
      <c r="N171" s="24" t="str">
        <f t="shared" si="1308"/>
        <v>VG</v>
      </c>
      <c r="O171" s="24" t="str">
        <f t="shared" si="1309"/>
        <v>NS</v>
      </c>
      <c r="P171" s="24" t="str">
        <f t="shared" si="1310"/>
        <v>VG</v>
      </c>
      <c r="Q171" s="24">
        <v>0.78</v>
      </c>
      <c r="R171" s="24" t="str">
        <f t="shared" si="1311"/>
        <v>NS</v>
      </c>
      <c r="S171" s="24" t="str">
        <f t="shared" si="1312"/>
        <v>NS</v>
      </c>
      <c r="T171" s="24" t="str">
        <f t="shared" si="1313"/>
        <v>NS</v>
      </c>
      <c r="U171" s="24" t="str">
        <f t="shared" si="1314"/>
        <v>NS</v>
      </c>
      <c r="V171" s="24">
        <v>0.57999999999999996</v>
      </c>
      <c r="W171" s="24" t="str">
        <f t="shared" si="1315"/>
        <v>NS</v>
      </c>
      <c r="X171" s="24" t="str">
        <f t="shared" si="1316"/>
        <v>VG</v>
      </c>
      <c r="Y171" s="24" t="str">
        <f t="shared" si="1317"/>
        <v>VG</v>
      </c>
      <c r="Z171" s="24" t="str">
        <f t="shared" si="1318"/>
        <v>VG</v>
      </c>
      <c r="AA171" s="33">
        <v>0.46449135700952998</v>
      </c>
      <c r="AB171" s="33">
        <v>0.48582826247624</v>
      </c>
      <c r="AC171" s="33">
        <v>36.925476905016303</v>
      </c>
      <c r="AD171" s="33">
        <v>35.422135499048998</v>
      </c>
      <c r="AE171" s="33">
        <v>0.73178456050293195</v>
      </c>
      <c r="AF171" s="33">
        <v>0.71705769469670899</v>
      </c>
      <c r="AG171" s="33">
        <v>0.86373220117502103</v>
      </c>
      <c r="AH171" s="33">
        <v>0.86641318681162205</v>
      </c>
      <c r="AI171" s="36" t="s">
        <v>76</v>
      </c>
      <c r="AJ171" s="36" t="s">
        <v>76</v>
      </c>
      <c r="AK171" s="36" t="s">
        <v>73</v>
      </c>
      <c r="AL171" s="36" t="s">
        <v>73</v>
      </c>
      <c r="AM171" s="36" t="s">
        <v>73</v>
      </c>
      <c r="AN171" s="36" t="s">
        <v>73</v>
      </c>
      <c r="AO171" s="36" t="s">
        <v>77</v>
      </c>
      <c r="AP171" s="36" t="s">
        <v>77</v>
      </c>
      <c r="AR171" s="117" t="s">
        <v>88</v>
      </c>
      <c r="AS171" s="33">
        <v>0.43843094218020001</v>
      </c>
      <c r="AT171" s="33">
        <v>0.45450937038529099</v>
      </c>
      <c r="AU171" s="33">
        <v>40.067811319636199</v>
      </c>
      <c r="AV171" s="33">
        <v>39.605988650487703</v>
      </c>
      <c r="AW171" s="33">
        <v>0.74937911488097997</v>
      </c>
      <c r="AX171" s="33">
        <v>0.73857337456390104</v>
      </c>
      <c r="AY171" s="33">
        <v>0.87051913419226601</v>
      </c>
      <c r="AZ171" s="33">
        <v>0.88200065354242896</v>
      </c>
      <c r="BA171" s="36" t="s">
        <v>73</v>
      </c>
      <c r="BB171" s="36" t="s">
        <v>76</v>
      </c>
      <c r="BC171" s="36" t="s">
        <v>73</v>
      </c>
      <c r="BD171" s="36" t="s">
        <v>73</v>
      </c>
      <c r="BE171" s="36" t="s">
        <v>73</v>
      </c>
      <c r="BF171" s="36" t="s">
        <v>73</v>
      </c>
      <c r="BG171" s="36" t="s">
        <v>77</v>
      </c>
      <c r="BH171" s="36" t="s">
        <v>77</v>
      </c>
      <c r="BI171" s="30">
        <f t="shared" si="1319"/>
        <v>1</v>
      </c>
      <c r="BJ171" s="30" t="s">
        <v>88</v>
      </c>
      <c r="BK171" s="33">
        <v>0.48875926577338902</v>
      </c>
      <c r="BL171" s="33">
        <v>0.49850744282400899</v>
      </c>
      <c r="BM171" s="33">
        <v>34.750583660210602</v>
      </c>
      <c r="BN171" s="33">
        <v>34.841960954976599</v>
      </c>
      <c r="BO171" s="33">
        <v>0.71501100287101205</v>
      </c>
      <c r="BP171" s="33">
        <v>0.70816139203997197</v>
      </c>
      <c r="BQ171" s="33">
        <v>0.86944312864988105</v>
      </c>
      <c r="BR171" s="33">
        <v>0.88290786392832199</v>
      </c>
      <c r="BS171" s="30" t="s">
        <v>76</v>
      </c>
      <c r="BT171" s="30" t="s">
        <v>76</v>
      </c>
      <c r="BU171" s="30" t="s">
        <v>73</v>
      </c>
      <c r="BV171" s="30" t="s">
        <v>73</v>
      </c>
      <c r="BW171" s="30" t="s">
        <v>73</v>
      </c>
      <c r="BX171" s="30" t="s">
        <v>73</v>
      </c>
      <c r="BY171" s="30" t="s">
        <v>77</v>
      </c>
      <c r="BZ171" s="30" t="s">
        <v>77</v>
      </c>
    </row>
    <row r="172" spans="1:78" s="47" customFormat="1" x14ac:dyDescent="0.3">
      <c r="A172" s="48">
        <v>14165000</v>
      </c>
      <c r="B172" s="47">
        <v>23773513</v>
      </c>
      <c r="C172" s="47" t="s">
        <v>14</v>
      </c>
      <c r="D172" s="93" t="s">
        <v>206</v>
      </c>
      <c r="E172" s="93"/>
      <c r="F172" s="100"/>
      <c r="G172" s="49">
        <v>0.71</v>
      </c>
      <c r="H172" s="49" t="str">
        <f t="shared" si="1303"/>
        <v>G</v>
      </c>
      <c r="I172" s="49" t="str">
        <f t="shared" si="1304"/>
        <v>S</v>
      </c>
      <c r="J172" s="49" t="str">
        <f t="shared" si="1305"/>
        <v>S</v>
      </c>
      <c r="K172" s="49" t="str">
        <f t="shared" si="1306"/>
        <v>S</v>
      </c>
      <c r="L172" s="50">
        <v>-0.16</v>
      </c>
      <c r="M172" s="50" t="str">
        <f t="shared" si="1307"/>
        <v>NS</v>
      </c>
      <c r="N172" s="49" t="str">
        <f t="shared" si="1308"/>
        <v>VG</v>
      </c>
      <c r="O172" s="49" t="str">
        <f t="shared" si="1309"/>
        <v>NS</v>
      </c>
      <c r="P172" s="49" t="str">
        <f t="shared" si="1310"/>
        <v>VG</v>
      </c>
      <c r="Q172" s="49">
        <v>0.53</v>
      </c>
      <c r="R172" s="49" t="str">
        <f t="shared" si="1311"/>
        <v>G</v>
      </c>
      <c r="S172" s="49" t="str">
        <f t="shared" si="1312"/>
        <v>NS</v>
      </c>
      <c r="T172" s="49" t="str">
        <f t="shared" si="1313"/>
        <v>NS</v>
      </c>
      <c r="U172" s="49" t="str">
        <f t="shared" si="1314"/>
        <v>NS</v>
      </c>
      <c r="V172" s="49">
        <v>0.84399999999999997</v>
      </c>
      <c r="W172" s="49" t="str">
        <f t="shared" si="1315"/>
        <v>G</v>
      </c>
      <c r="X172" s="49" t="str">
        <f t="shared" si="1316"/>
        <v>VG</v>
      </c>
      <c r="Y172" s="49" t="str">
        <f t="shared" si="1317"/>
        <v>VG</v>
      </c>
      <c r="Z172" s="49" t="str">
        <f t="shared" si="1318"/>
        <v>VG</v>
      </c>
      <c r="AA172" s="51">
        <v>0.46449135700952998</v>
      </c>
      <c r="AB172" s="51">
        <v>0.48582826247624</v>
      </c>
      <c r="AC172" s="51">
        <v>36.925476905016303</v>
      </c>
      <c r="AD172" s="51">
        <v>35.422135499048998</v>
      </c>
      <c r="AE172" s="51">
        <v>0.73178456050293195</v>
      </c>
      <c r="AF172" s="51">
        <v>0.71705769469670899</v>
      </c>
      <c r="AG172" s="51">
        <v>0.86373220117502103</v>
      </c>
      <c r="AH172" s="51">
        <v>0.86641318681162205</v>
      </c>
      <c r="AI172" s="52" t="s">
        <v>76</v>
      </c>
      <c r="AJ172" s="52" t="s">
        <v>76</v>
      </c>
      <c r="AK172" s="52" t="s">
        <v>73</v>
      </c>
      <c r="AL172" s="52" t="s">
        <v>73</v>
      </c>
      <c r="AM172" s="52" t="s">
        <v>73</v>
      </c>
      <c r="AN172" s="52" t="s">
        <v>73</v>
      </c>
      <c r="AO172" s="52" t="s">
        <v>77</v>
      </c>
      <c r="AP172" s="52" t="s">
        <v>77</v>
      </c>
      <c r="AR172" s="53" t="s">
        <v>88</v>
      </c>
      <c r="AS172" s="51">
        <v>0.43843094218020001</v>
      </c>
      <c r="AT172" s="51">
        <v>0.45450937038529099</v>
      </c>
      <c r="AU172" s="51">
        <v>40.067811319636199</v>
      </c>
      <c r="AV172" s="51">
        <v>39.605988650487703</v>
      </c>
      <c r="AW172" s="51">
        <v>0.74937911488097997</v>
      </c>
      <c r="AX172" s="51">
        <v>0.73857337456390104</v>
      </c>
      <c r="AY172" s="51">
        <v>0.87051913419226601</v>
      </c>
      <c r="AZ172" s="51">
        <v>0.88200065354242896</v>
      </c>
      <c r="BA172" s="52" t="s">
        <v>73</v>
      </c>
      <c r="BB172" s="52" t="s">
        <v>76</v>
      </c>
      <c r="BC172" s="52" t="s">
        <v>73</v>
      </c>
      <c r="BD172" s="52" t="s">
        <v>73</v>
      </c>
      <c r="BE172" s="52" t="s">
        <v>73</v>
      </c>
      <c r="BF172" s="52" t="s">
        <v>73</v>
      </c>
      <c r="BG172" s="52" t="s">
        <v>77</v>
      </c>
      <c r="BH172" s="52" t="s">
        <v>77</v>
      </c>
      <c r="BI172" s="47">
        <f t="shared" si="1319"/>
        <v>1</v>
      </c>
      <c r="BJ172" s="47" t="s">
        <v>88</v>
      </c>
      <c r="BK172" s="51">
        <v>0.48875926577338902</v>
      </c>
      <c r="BL172" s="51">
        <v>0.49850744282400899</v>
      </c>
      <c r="BM172" s="51">
        <v>34.750583660210602</v>
      </c>
      <c r="BN172" s="51">
        <v>34.841960954976599</v>
      </c>
      <c r="BO172" s="51">
        <v>0.71501100287101205</v>
      </c>
      <c r="BP172" s="51">
        <v>0.70816139203997197</v>
      </c>
      <c r="BQ172" s="51">
        <v>0.86944312864988105</v>
      </c>
      <c r="BR172" s="51">
        <v>0.88290786392832199</v>
      </c>
      <c r="BS172" s="47" t="s">
        <v>76</v>
      </c>
      <c r="BT172" s="47" t="s">
        <v>76</v>
      </c>
      <c r="BU172" s="47" t="s">
        <v>73</v>
      </c>
      <c r="BV172" s="47" t="s">
        <v>73</v>
      </c>
      <c r="BW172" s="47" t="s">
        <v>73</v>
      </c>
      <c r="BX172" s="47" t="s">
        <v>73</v>
      </c>
      <c r="BY172" s="47" t="s">
        <v>77</v>
      </c>
      <c r="BZ172" s="47" t="s">
        <v>77</v>
      </c>
    </row>
    <row r="173" spans="1:78" s="63" customFormat="1" x14ac:dyDescent="0.3">
      <c r="A173" s="62">
        <v>14165000</v>
      </c>
      <c r="B173" s="63">
        <v>23773513</v>
      </c>
      <c r="C173" s="63" t="s">
        <v>14</v>
      </c>
      <c r="D173" s="83" t="s">
        <v>209</v>
      </c>
      <c r="E173" s="83"/>
      <c r="F173" s="79"/>
      <c r="G173" s="64">
        <v>0.73</v>
      </c>
      <c r="H173" s="64" t="str">
        <f t="shared" si="1303"/>
        <v>G</v>
      </c>
      <c r="I173" s="64" t="str">
        <f t="shared" si="1304"/>
        <v>S</v>
      </c>
      <c r="J173" s="64" t="str">
        <f t="shared" si="1305"/>
        <v>S</v>
      </c>
      <c r="K173" s="64" t="str">
        <f t="shared" si="1306"/>
        <v>S</v>
      </c>
      <c r="L173" s="65">
        <v>-8.5000000000000006E-2</v>
      </c>
      <c r="M173" s="65" t="str">
        <f t="shared" si="1307"/>
        <v>G</v>
      </c>
      <c r="N173" s="64" t="str">
        <f t="shared" si="1308"/>
        <v>VG</v>
      </c>
      <c r="O173" s="64" t="str">
        <f t="shared" si="1309"/>
        <v>NS</v>
      </c>
      <c r="P173" s="64" t="str">
        <f t="shared" si="1310"/>
        <v>VG</v>
      </c>
      <c r="Q173" s="64">
        <v>0.52</v>
      </c>
      <c r="R173" s="64" t="str">
        <f t="shared" si="1311"/>
        <v>G</v>
      </c>
      <c r="S173" s="64" t="str">
        <f t="shared" si="1312"/>
        <v>NS</v>
      </c>
      <c r="T173" s="64" t="str">
        <f t="shared" si="1313"/>
        <v>NS</v>
      </c>
      <c r="U173" s="64" t="str">
        <f t="shared" si="1314"/>
        <v>NS</v>
      </c>
      <c r="V173" s="64">
        <v>0.85399999999999998</v>
      </c>
      <c r="W173" s="64" t="str">
        <f t="shared" si="1315"/>
        <v>VG</v>
      </c>
      <c r="X173" s="64" t="str">
        <f t="shared" si="1316"/>
        <v>VG</v>
      </c>
      <c r="Y173" s="64" t="str">
        <f t="shared" si="1317"/>
        <v>VG</v>
      </c>
      <c r="Z173" s="64" t="str">
        <f t="shared" si="1318"/>
        <v>VG</v>
      </c>
      <c r="AA173" s="66">
        <v>0.46449135700952998</v>
      </c>
      <c r="AB173" s="66">
        <v>0.48582826247624</v>
      </c>
      <c r="AC173" s="66">
        <v>36.925476905016303</v>
      </c>
      <c r="AD173" s="66">
        <v>35.422135499048998</v>
      </c>
      <c r="AE173" s="66">
        <v>0.73178456050293195</v>
      </c>
      <c r="AF173" s="66">
        <v>0.71705769469670899</v>
      </c>
      <c r="AG173" s="66">
        <v>0.86373220117502103</v>
      </c>
      <c r="AH173" s="66">
        <v>0.86641318681162205</v>
      </c>
      <c r="AI173" s="67" t="s">
        <v>76</v>
      </c>
      <c r="AJ173" s="67" t="s">
        <v>76</v>
      </c>
      <c r="AK173" s="67" t="s">
        <v>73</v>
      </c>
      <c r="AL173" s="67" t="s">
        <v>73</v>
      </c>
      <c r="AM173" s="67" t="s">
        <v>73</v>
      </c>
      <c r="AN173" s="67" t="s">
        <v>73</v>
      </c>
      <c r="AO173" s="67" t="s">
        <v>77</v>
      </c>
      <c r="AP173" s="67" t="s">
        <v>77</v>
      </c>
      <c r="AR173" s="68" t="s">
        <v>88</v>
      </c>
      <c r="AS173" s="66">
        <v>0.43843094218020001</v>
      </c>
      <c r="AT173" s="66">
        <v>0.45450937038529099</v>
      </c>
      <c r="AU173" s="66">
        <v>40.067811319636199</v>
      </c>
      <c r="AV173" s="66">
        <v>39.605988650487703</v>
      </c>
      <c r="AW173" s="66">
        <v>0.74937911488097997</v>
      </c>
      <c r="AX173" s="66">
        <v>0.73857337456390104</v>
      </c>
      <c r="AY173" s="66">
        <v>0.87051913419226601</v>
      </c>
      <c r="AZ173" s="66">
        <v>0.88200065354242896</v>
      </c>
      <c r="BA173" s="67" t="s">
        <v>73</v>
      </c>
      <c r="BB173" s="67" t="s">
        <v>76</v>
      </c>
      <c r="BC173" s="67" t="s">
        <v>73</v>
      </c>
      <c r="BD173" s="67" t="s">
        <v>73</v>
      </c>
      <c r="BE173" s="67" t="s">
        <v>73</v>
      </c>
      <c r="BF173" s="67" t="s">
        <v>73</v>
      </c>
      <c r="BG173" s="67" t="s">
        <v>77</v>
      </c>
      <c r="BH173" s="67" t="s">
        <v>77</v>
      </c>
      <c r="BI173" s="63">
        <f t="shared" si="1319"/>
        <v>1</v>
      </c>
      <c r="BJ173" s="63" t="s">
        <v>88</v>
      </c>
      <c r="BK173" s="66">
        <v>0.48875926577338902</v>
      </c>
      <c r="BL173" s="66">
        <v>0.49850744282400899</v>
      </c>
      <c r="BM173" s="66">
        <v>34.750583660210602</v>
      </c>
      <c r="BN173" s="66">
        <v>34.841960954976599</v>
      </c>
      <c r="BO173" s="66">
        <v>0.71501100287101205</v>
      </c>
      <c r="BP173" s="66">
        <v>0.70816139203997197</v>
      </c>
      <c r="BQ173" s="66">
        <v>0.86944312864988105</v>
      </c>
      <c r="BR173" s="66">
        <v>0.88290786392832199</v>
      </c>
      <c r="BS173" s="63" t="s">
        <v>76</v>
      </c>
      <c r="BT173" s="63" t="s">
        <v>76</v>
      </c>
      <c r="BU173" s="63" t="s">
        <v>73</v>
      </c>
      <c r="BV173" s="63" t="s">
        <v>73</v>
      </c>
      <c r="BW173" s="63" t="s">
        <v>73</v>
      </c>
      <c r="BX173" s="63" t="s">
        <v>73</v>
      </c>
      <c r="BY173" s="63" t="s">
        <v>77</v>
      </c>
      <c r="BZ173" s="63" t="s">
        <v>77</v>
      </c>
    </row>
    <row r="174" spans="1:78" s="63" customFormat="1" x14ac:dyDescent="0.3">
      <c r="A174" s="62">
        <v>14165000</v>
      </c>
      <c r="B174" s="63">
        <v>23773513</v>
      </c>
      <c r="C174" s="63" t="s">
        <v>14</v>
      </c>
      <c r="D174" s="83" t="s">
        <v>212</v>
      </c>
      <c r="E174" s="83"/>
      <c r="F174" s="79"/>
      <c r="G174" s="64">
        <v>0.71</v>
      </c>
      <c r="H174" s="64" t="str">
        <f t="shared" si="1303"/>
        <v>G</v>
      </c>
      <c r="I174" s="64" t="str">
        <f t="shared" si="1304"/>
        <v>S</v>
      </c>
      <c r="J174" s="64" t="str">
        <f t="shared" si="1305"/>
        <v>S</v>
      </c>
      <c r="K174" s="64" t="str">
        <f t="shared" si="1306"/>
        <v>S</v>
      </c>
      <c r="L174" s="65">
        <v>-0.01</v>
      </c>
      <c r="M174" s="65" t="str">
        <f t="shared" si="1307"/>
        <v>VG</v>
      </c>
      <c r="N174" s="64" t="str">
        <f t="shared" si="1308"/>
        <v>VG</v>
      </c>
      <c r="O174" s="64" t="str">
        <f t="shared" si="1309"/>
        <v>NS</v>
      </c>
      <c r="P174" s="64" t="str">
        <f t="shared" si="1310"/>
        <v>VG</v>
      </c>
      <c r="Q174" s="64">
        <v>0.54</v>
      </c>
      <c r="R174" s="64" t="str">
        <f t="shared" si="1311"/>
        <v>G</v>
      </c>
      <c r="S174" s="64" t="str">
        <f t="shared" si="1312"/>
        <v>NS</v>
      </c>
      <c r="T174" s="64" t="str">
        <f t="shared" si="1313"/>
        <v>NS</v>
      </c>
      <c r="U174" s="64" t="str">
        <f t="shared" si="1314"/>
        <v>NS</v>
      </c>
      <c r="V174" s="64">
        <v>0.85399999999999998</v>
      </c>
      <c r="W174" s="64" t="str">
        <f t="shared" si="1315"/>
        <v>VG</v>
      </c>
      <c r="X174" s="64" t="str">
        <f t="shared" si="1316"/>
        <v>VG</v>
      </c>
      <c r="Y174" s="64" t="str">
        <f t="shared" si="1317"/>
        <v>VG</v>
      </c>
      <c r="Z174" s="64" t="str">
        <f t="shared" si="1318"/>
        <v>VG</v>
      </c>
      <c r="AA174" s="66">
        <v>0.46449135700952998</v>
      </c>
      <c r="AB174" s="66">
        <v>0.48582826247624</v>
      </c>
      <c r="AC174" s="66">
        <v>36.925476905016303</v>
      </c>
      <c r="AD174" s="66">
        <v>35.422135499048998</v>
      </c>
      <c r="AE174" s="66">
        <v>0.73178456050293195</v>
      </c>
      <c r="AF174" s="66">
        <v>0.71705769469670899</v>
      </c>
      <c r="AG174" s="66">
        <v>0.86373220117502103</v>
      </c>
      <c r="AH174" s="66">
        <v>0.86641318681162205</v>
      </c>
      <c r="AI174" s="67" t="s">
        <v>76</v>
      </c>
      <c r="AJ174" s="67" t="s">
        <v>76</v>
      </c>
      <c r="AK174" s="67" t="s">
        <v>73</v>
      </c>
      <c r="AL174" s="67" t="s">
        <v>73</v>
      </c>
      <c r="AM174" s="67" t="s">
        <v>73</v>
      </c>
      <c r="AN174" s="67" t="s">
        <v>73</v>
      </c>
      <c r="AO174" s="67" t="s">
        <v>77</v>
      </c>
      <c r="AP174" s="67" t="s">
        <v>77</v>
      </c>
      <c r="AR174" s="68" t="s">
        <v>88</v>
      </c>
      <c r="AS174" s="66">
        <v>0.43843094218020001</v>
      </c>
      <c r="AT174" s="66">
        <v>0.45450937038529099</v>
      </c>
      <c r="AU174" s="66">
        <v>40.067811319636199</v>
      </c>
      <c r="AV174" s="66">
        <v>39.605988650487703</v>
      </c>
      <c r="AW174" s="66">
        <v>0.74937911488097997</v>
      </c>
      <c r="AX174" s="66">
        <v>0.73857337456390104</v>
      </c>
      <c r="AY174" s="66">
        <v>0.87051913419226601</v>
      </c>
      <c r="AZ174" s="66">
        <v>0.88200065354242896</v>
      </c>
      <c r="BA174" s="67" t="s">
        <v>73</v>
      </c>
      <c r="BB174" s="67" t="s">
        <v>76</v>
      </c>
      <c r="BC174" s="67" t="s">
        <v>73</v>
      </c>
      <c r="BD174" s="67" t="s">
        <v>73</v>
      </c>
      <c r="BE174" s="67" t="s">
        <v>73</v>
      </c>
      <c r="BF174" s="67" t="s">
        <v>73</v>
      </c>
      <c r="BG174" s="67" t="s">
        <v>77</v>
      </c>
      <c r="BH174" s="67" t="s">
        <v>77</v>
      </c>
      <c r="BI174" s="63">
        <f t="shared" si="1319"/>
        <v>1</v>
      </c>
      <c r="BJ174" s="63" t="s">
        <v>88</v>
      </c>
      <c r="BK174" s="66">
        <v>0.48875926577338902</v>
      </c>
      <c r="BL174" s="66">
        <v>0.49850744282400899</v>
      </c>
      <c r="BM174" s="66">
        <v>34.750583660210602</v>
      </c>
      <c r="BN174" s="66">
        <v>34.841960954976599</v>
      </c>
      <c r="BO174" s="66">
        <v>0.71501100287101205</v>
      </c>
      <c r="BP174" s="66">
        <v>0.70816139203997197</v>
      </c>
      <c r="BQ174" s="66">
        <v>0.86944312864988105</v>
      </c>
      <c r="BR174" s="66">
        <v>0.88290786392832199</v>
      </c>
      <c r="BS174" s="63" t="s">
        <v>76</v>
      </c>
      <c r="BT174" s="63" t="s">
        <v>76</v>
      </c>
      <c r="BU174" s="63" t="s">
        <v>73</v>
      </c>
      <c r="BV174" s="63" t="s">
        <v>73</v>
      </c>
      <c r="BW174" s="63" t="s">
        <v>73</v>
      </c>
      <c r="BX174" s="63" t="s">
        <v>73</v>
      </c>
      <c r="BY174" s="63" t="s">
        <v>77</v>
      </c>
      <c r="BZ174" s="63" t="s">
        <v>77</v>
      </c>
    </row>
    <row r="175" spans="1:78" s="63" customFormat="1" x14ac:dyDescent="0.3">
      <c r="A175" s="62">
        <v>14165000</v>
      </c>
      <c r="B175" s="63">
        <v>23773513</v>
      </c>
      <c r="C175" s="63" t="s">
        <v>14</v>
      </c>
      <c r="D175" s="83" t="s">
        <v>228</v>
      </c>
      <c r="E175" s="83"/>
      <c r="F175" s="79"/>
      <c r="G175" s="64">
        <v>0.71</v>
      </c>
      <c r="H175" s="64" t="str">
        <f t="shared" si="1303"/>
        <v>G</v>
      </c>
      <c r="I175" s="64" t="str">
        <f t="shared" si="1304"/>
        <v>S</v>
      </c>
      <c r="J175" s="64" t="str">
        <f t="shared" si="1305"/>
        <v>S</v>
      </c>
      <c r="K175" s="64" t="str">
        <f t="shared" si="1306"/>
        <v>S</v>
      </c>
      <c r="L175" s="65">
        <v>-1E-3</v>
      </c>
      <c r="M175" s="65" t="str">
        <f t="shared" si="1307"/>
        <v>VG</v>
      </c>
      <c r="N175" s="64" t="str">
        <f t="shared" si="1308"/>
        <v>VG</v>
      </c>
      <c r="O175" s="64" t="str">
        <f t="shared" si="1309"/>
        <v>NS</v>
      </c>
      <c r="P175" s="64" t="str">
        <f t="shared" si="1310"/>
        <v>VG</v>
      </c>
      <c r="Q175" s="64">
        <v>0.54</v>
      </c>
      <c r="R175" s="64" t="str">
        <f t="shared" si="1311"/>
        <v>G</v>
      </c>
      <c r="S175" s="64" t="str">
        <f t="shared" si="1312"/>
        <v>NS</v>
      </c>
      <c r="T175" s="64" t="str">
        <f t="shared" si="1313"/>
        <v>NS</v>
      </c>
      <c r="U175" s="64" t="str">
        <f t="shared" si="1314"/>
        <v>NS</v>
      </c>
      <c r="V175" s="64">
        <v>0.85399999999999998</v>
      </c>
      <c r="W175" s="64" t="str">
        <f t="shared" si="1315"/>
        <v>VG</v>
      </c>
      <c r="X175" s="64" t="str">
        <f t="shared" si="1316"/>
        <v>VG</v>
      </c>
      <c r="Y175" s="64" t="str">
        <f t="shared" si="1317"/>
        <v>VG</v>
      </c>
      <c r="Z175" s="64" t="str">
        <f t="shared" si="1318"/>
        <v>VG</v>
      </c>
      <c r="AA175" s="66">
        <v>0.46449135700952998</v>
      </c>
      <c r="AB175" s="66">
        <v>0.48582826247624</v>
      </c>
      <c r="AC175" s="66">
        <v>36.925476905016303</v>
      </c>
      <c r="AD175" s="66">
        <v>35.422135499048998</v>
      </c>
      <c r="AE175" s="66">
        <v>0.73178456050293195</v>
      </c>
      <c r="AF175" s="66">
        <v>0.71705769469670899</v>
      </c>
      <c r="AG175" s="66">
        <v>0.86373220117502103</v>
      </c>
      <c r="AH175" s="66">
        <v>0.86641318681162205</v>
      </c>
      <c r="AI175" s="67" t="s">
        <v>76</v>
      </c>
      <c r="AJ175" s="67" t="s">
        <v>76</v>
      </c>
      <c r="AK175" s="67" t="s">
        <v>73</v>
      </c>
      <c r="AL175" s="67" t="s">
        <v>73</v>
      </c>
      <c r="AM175" s="67" t="s">
        <v>73</v>
      </c>
      <c r="AN175" s="67" t="s">
        <v>73</v>
      </c>
      <c r="AO175" s="67" t="s">
        <v>77</v>
      </c>
      <c r="AP175" s="67" t="s">
        <v>77</v>
      </c>
      <c r="AR175" s="68" t="s">
        <v>88</v>
      </c>
      <c r="AS175" s="66">
        <v>0.43843094218020001</v>
      </c>
      <c r="AT175" s="66">
        <v>0.45450937038529099</v>
      </c>
      <c r="AU175" s="66">
        <v>40.067811319636199</v>
      </c>
      <c r="AV175" s="66">
        <v>39.605988650487703</v>
      </c>
      <c r="AW175" s="66">
        <v>0.74937911488097997</v>
      </c>
      <c r="AX175" s="66">
        <v>0.73857337456390104</v>
      </c>
      <c r="AY175" s="66">
        <v>0.87051913419226601</v>
      </c>
      <c r="AZ175" s="66">
        <v>0.88200065354242896</v>
      </c>
      <c r="BA175" s="67" t="s">
        <v>73</v>
      </c>
      <c r="BB175" s="67" t="s">
        <v>76</v>
      </c>
      <c r="BC175" s="67" t="s">
        <v>73</v>
      </c>
      <c r="BD175" s="67" t="s">
        <v>73</v>
      </c>
      <c r="BE175" s="67" t="s">
        <v>73</v>
      </c>
      <c r="BF175" s="67" t="s">
        <v>73</v>
      </c>
      <c r="BG175" s="67" t="s">
        <v>77</v>
      </c>
      <c r="BH175" s="67" t="s">
        <v>77</v>
      </c>
      <c r="BI175" s="63">
        <f t="shared" si="1319"/>
        <v>1</v>
      </c>
      <c r="BJ175" s="63" t="s">
        <v>88</v>
      </c>
      <c r="BK175" s="66">
        <v>0.48875926577338902</v>
      </c>
      <c r="BL175" s="66">
        <v>0.49850744282400899</v>
      </c>
      <c r="BM175" s="66">
        <v>34.750583660210602</v>
      </c>
      <c r="BN175" s="66">
        <v>34.841960954976599</v>
      </c>
      <c r="BO175" s="66">
        <v>0.71501100287101205</v>
      </c>
      <c r="BP175" s="66">
        <v>0.70816139203997197</v>
      </c>
      <c r="BQ175" s="66">
        <v>0.86944312864988105</v>
      </c>
      <c r="BR175" s="66">
        <v>0.88290786392832199</v>
      </c>
      <c r="BS175" s="63" t="s">
        <v>76</v>
      </c>
      <c r="BT175" s="63" t="s">
        <v>76</v>
      </c>
      <c r="BU175" s="63" t="s">
        <v>73</v>
      </c>
      <c r="BV175" s="63" t="s">
        <v>73</v>
      </c>
      <c r="BW175" s="63" t="s">
        <v>73</v>
      </c>
      <c r="BX175" s="63" t="s">
        <v>73</v>
      </c>
      <c r="BY175" s="63" t="s">
        <v>77</v>
      </c>
      <c r="BZ175" s="63" t="s">
        <v>77</v>
      </c>
    </row>
    <row r="176" spans="1:78" s="63" customFormat="1" x14ac:dyDescent="0.3">
      <c r="A176" s="62">
        <v>14165000</v>
      </c>
      <c r="B176" s="63">
        <v>23773513</v>
      </c>
      <c r="C176" s="63" t="s">
        <v>14</v>
      </c>
      <c r="D176" s="83" t="s">
        <v>254</v>
      </c>
      <c r="E176" s="83"/>
      <c r="F176" s="79"/>
      <c r="G176" s="64">
        <v>0.71</v>
      </c>
      <c r="H176" s="64" t="str">
        <f t="shared" si="1303"/>
        <v>G</v>
      </c>
      <c r="I176" s="64" t="str">
        <f t="shared" ref="I176" si="1320">AJ176</f>
        <v>S</v>
      </c>
      <c r="J176" s="64" t="str">
        <f t="shared" ref="J176" si="1321">BB176</f>
        <v>S</v>
      </c>
      <c r="K176" s="64" t="str">
        <f t="shared" ref="K176" si="1322">BT176</f>
        <v>S</v>
      </c>
      <c r="L176" s="65">
        <v>5.9999999999999995E-4</v>
      </c>
      <c r="M176" s="65" t="str">
        <f t="shared" si="1307"/>
        <v>VG</v>
      </c>
      <c r="N176" s="64" t="str">
        <f t="shared" ref="N176" si="1323">AO176</f>
        <v>VG</v>
      </c>
      <c r="O176" s="64" t="str">
        <f t="shared" ref="O176" si="1324">BD176</f>
        <v>NS</v>
      </c>
      <c r="P176" s="64" t="str">
        <f t="shared" ref="P176" si="1325">BY176</f>
        <v>VG</v>
      </c>
      <c r="Q176" s="64">
        <v>0.54</v>
      </c>
      <c r="R176" s="64" t="str">
        <f t="shared" si="1311"/>
        <v>G</v>
      </c>
      <c r="S176" s="64" t="str">
        <f t="shared" ref="S176" si="1326">AN176</f>
        <v>NS</v>
      </c>
      <c r="T176" s="64" t="str">
        <f t="shared" ref="T176" si="1327">BF176</f>
        <v>NS</v>
      </c>
      <c r="U176" s="64" t="str">
        <f t="shared" ref="U176" si="1328">BX176</f>
        <v>NS</v>
      </c>
      <c r="V176" s="64">
        <v>0.85399999999999998</v>
      </c>
      <c r="W176" s="64" t="str">
        <f t="shared" si="1315"/>
        <v>VG</v>
      </c>
      <c r="X176" s="64" t="str">
        <f t="shared" ref="X176" si="1329">AP176</f>
        <v>VG</v>
      </c>
      <c r="Y176" s="64" t="str">
        <f t="shared" ref="Y176" si="1330">BH176</f>
        <v>VG</v>
      </c>
      <c r="Z176" s="64" t="str">
        <f t="shared" ref="Z176" si="1331">BZ176</f>
        <v>VG</v>
      </c>
      <c r="AA176" s="66">
        <v>0.46449135700952998</v>
      </c>
      <c r="AB176" s="66">
        <v>0.48582826247624</v>
      </c>
      <c r="AC176" s="66">
        <v>36.925476905016303</v>
      </c>
      <c r="AD176" s="66">
        <v>35.422135499048998</v>
      </c>
      <c r="AE176" s="66">
        <v>0.73178456050293195</v>
      </c>
      <c r="AF176" s="66">
        <v>0.71705769469670899</v>
      </c>
      <c r="AG176" s="66">
        <v>0.86373220117502103</v>
      </c>
      <c r="AH176" s="66">
        <v>0.86641318681162205</v>
      </c>
      <c r="AI176" s="67" t="s">
        <v>76</v>
      </c>
      <c r="AJ176" s="67" t="s">
        <v>76</v>
      </c>
      <c r="AK176" s="67" t="s">
        <v>73</v>
      </c>
      <c r="AL176" s="67" t="s">
        <v>73</v>
      </c>
      <c r="AM176" s="67" t="s">
        <v>73</v>
      </c>
      <c r="AN176" s="67" t="s">
        <v>73</v>
      </c>
      <c r="AO176" s="67" t="s">
        <v>77</v>
      </c>
      <c r="AP176" s="67" t="s">
        <v>77</v>
      </c>
      <c r="AR176" s="68" t="s">
        <v>88</v>
      </c>
      <c r="AS176" s="66">
        <v>0.43843094218020001</v>
      </c>
      <c r="AT176" s="66">
        <v>0.45450937038529099</v>
      </c>
      <c r="AU176" s="66">
        <v>40.067811319636199</v>
      </c>
      <c r="AV176" s="66">
        <v>39.605988650487703</v>
      </c>
      <c r="AW176" s="66">
        <v>0.74937911488097997</v>
      </c>
      <c r="AX176" s="66">
        <v>0.73857337456390104</v>
      </c>
      <c r="AY176" s="66">
        <v>0.87051913419226601</v>
      </c>
      <c r="AZ176" s="66">
        <v>0.88200065354242896</v>
      </c>
      <c r="BA176" s="67" t="s">
        <v>73</v>
      </c>
      <c r="BB176" s="67" t="s">
        <v>76</v>
      </c>
      <c r="BC176" s="67" t="s">
        <v>73</v>
      </c>
      <c r="BD176" s="67" t="s">
        <v>73</v>
      </c>
      <c r="BE176" s="67" t="s">
        <v>73</v>
      </c>
      <c r="BF176" s="67" t="s">
        <v>73</v>
      </c>
      <c r="BG176" s="67" t="s">
        <v>77</v>
      </c>
      <c r="BH176" s="67" t="s">
        <v>77</v>
      </c>
      <c r="BI176" s="63">
        <f t="shared" ref="BI176" si="1332">IF(BJ176=AR176,1,0)</f>
        <v>1</v>
      </c>
      <c r="BJ176" s="63" t="s">
        <v>88</v>
      </c>
      <c r="BK176" s="66">
        <v>0.48875926577338902</v>
      </c>
      <c r="BL176" s="66">
        <v>0.49850744282400899</v>
      </c>
      <c r="BM176" s="66">
        <v>34.750583660210602</v>
      </c>
      <c r="BN176" s="66">
        <v>34.841960954976599</v>
      </c>
      <c r="BO176" s="66">
        <v>0.71501100287101205</v>
      </c>
      <c r="BP176" s="66">
        <v>0.70816139203997197</v>
      </c>
      <c r="BQ176" s="66">
        <v>0.86944312864988105</v>
      </c>
      <c r="BR176" s="66">
        <v>0.88290786392832199</v>
      </c>
      <c r="BS176" s="63" t="s">
        <v>76</v>
      </c>
      <c r="BT176" s="63" t="s">
        <v>76</v>
      </c>
      <c r="BU176" s="63" t="s">
        <v>73</v>
      </c>
      <c r="BV176" s="63" t="s">
        <v>73</v>
      </c>
      <c r="BW176" s="63" t="s">
        <v>73</v>
      </c>
      <c r="BX176" s="63" t="s">
        <v>73</v>
      </c>
      <c r="BY176" s="63" t="s">
        <v>77</v>
      </c>
      <c r="BZ176" s="63" t="s">
        <v>77</v>
      </c>
    </row>
    <row r="177" spans="1:78" s="63" customFormat="1" x14ac:dyDescent="0.3">
      <c r="A177" s="62">
        <v>14165000</v>
      </c>
      <c r="B177" s="63">
        <v>23773513</v>
      </c>
      <c r="C177" s="63" t="s">
        <v>14</v>
      </c>
      <c r="D177" s="83" t="s">
        <v>301</v>
      </c>
      <c r="E177" s="83"/>
      <c r="F177" s="79"/>
      <c r="G177" s="64">
        <v>0.69</v>
      </c>
      <c r="H177" s="64" t="str">
        <f t="shared" ref="H177" si="1333">IF(G177&gt;0.8,"VG",IF(G177&gt;0.7,"G",IF(G177&gt;0.45,"S","NS")))</f>
        <v>S</v>
      </c>
      <c r="I177" s="64" t="str">
        <f t="shared" ref="I177" si="1334">AJ177</f>
        <v>S</v>
      </c>
      <c r="J177" s="64" t="str">
        <f t="shared" ref="J177" si="1335">BB177</f>
        <v>S</v>
      </c>
      <c r="K177" s="64" t="str">
        <f t="shared" ref="K177" si="1336">BT177</f>
        <v>S</v>
      </c>
      <c r="L177" s="65">
        <v>-4.2900000000000001E-2</v>
      </c>
      <c r="M177" s="65" t="str">
        <f t="shared" ref="M177" si="1337">IF(ABS(L177)&lt;5%,"VG",IF(ABS(L177)&lt;10%,"G",IF(ABS(L177)&lt;15%,"S","NS")))</f>
        <v>VG</v>
      </c>
      <c r="N177" s="64" t="str">
        <f t="shared" ref="N177" si="1338">AO177</f>
        <v>VG</v>
      </c>
      <c r="O177" s="64" t="str">
        <f t="shared" ref="O177" si="1339">BD177</f>
        <v>NS</v>
      </c>
      <c r="P177" s="64" t="str">
        <f t="shared" ref="P177" si="1340">BY177</f>
        <v>VG</v>
      </c>
      <c r="Q177" s="64">
        <v>0.55000000000000004</v>
      </c>
      <c r="R177" s="64" t="str">
        <f t="shared" ref="R177" si="1341">IF(Q177&lt;=0.5,"VG",IF(Q177&lt;=0.6,"G",IF(Q177&lt;=0.7,"S","NS")))</f>
        <v>G</v>
      </c>
      <c r="S177" s="64" t="str">
        <f t="shared" ref="S177" si="1342">AN177</f>
        <v>NS</v>
      </c>
      <c r="T177" s="64" t="str">
        <f t="shared" ref="T177" si="1343">BF177</f>
        <v>NS</v>
      </c>
      <c r="U177" s="64" t="str">
        <f t="shared" ref="U177" si="1344">BX177</f>
        <v>NS</v>
      </c>
      <c r="V177" s="64">
        <v>0.77500000000000002</v>
      </c>
      <c r="W177" s="64" t="str">
        <f t="shared" ref="W177" si="1345">IF(V177&gt;0.85,"VG",IF(V177&gt;0.75,"G",IF(V177&gt;0.6,"S","NS")))</f>
        <v>G</v>
      </c>
      <c r="X177" s="64" t="str">
        <f t="shared" ref="X177" si="1346">AP177</f>
        <v>VG</v>
      </c>
      <c r="Y177" s="64" t="str">
        <f t="shared" ref="Y177" si="1347">BH177</f>
        <v>VG</v>
      </c>
      <c r="Z177" s="64" t="str">
        <f t="shared" ref="Z177" si="1348">BZ177</f>
        <v>VG</v>
      </c>
      <c r="AA177" s="66">
        <v>0.46449135700952998</v>
      </c>
      <c r="AB177" s="66">
        <v>0.48582826247624</v>
      </c>
      <c r="AC177" s="66">
        <v>36.925476905016303</v>
      </c>
      <c r="AD177" s="66">
        <v>35.422135499048998</v>
      </c>
      <c r="AE177" s="66">
        <v>0.73178456050293195</v>
      </c>
      <c r="AF177" s="66">
        <v>0.71705769469670899</v>
      </c>
      <c r="AG177" s="66">
        <v>0.86373220117502103</v>
      </c>
      <c r="AH177" s="66">
        <v>0.86641318681162205</v>
      </c>
      <c r="AI177" s="67" t="s">
        <v>76</v>
      </c>
      <c r="AJ177" s="67" t="s">
        <v>76</v>
      </c>
      <c r="AK177" s="67" t="s">
        <v>73</v>
      </c>
      <c r="AL177" s="67" t="s">
        <v>73</v>
      </c>
      <c r="AM177" s="67" t="s">
        <v>73</v>
      </c>
      <c r="AN177" s="67" t="s">
        <v>73</v>
      </c>
      <c r="AO177" s="67" t="s">
        <v>77</v>
      </c>
      <c r="AP177" s="67" t="s">
        <v>77</v>
      </c>
      <c r="AR177" s="68" t="s">
        <v>88</v>
      </c>
      <c r="AS177" s="66">
        <v>0.43843094218020001</v>
      </c>
      <c r="AT177" s="66">
        <v>0.45450937038529099</v>
      </c>
      <c r="AU177" s="66">
        <v>40.067811319636199</v>
      </c>
      <c r="AV177" s="66">
        <v>39.605988650487703</v>
      </c>
      <c r="AW177" s="66">
        <v>0.74937911488097997</v>
      </c>
      <c r="AX177" s="66">
        <v>0.73857337456390104</v>
      </c>
      <c r="AY177" s="66">
        <v>0.87051913419226601</v>
      </c>
      <c r="AZ177" s="66">
        <v>0.88200065354242896</v>
      </c>
      <c r="BA177" s="67" t="s">
        <v>73</v>
      </c>
      <c r="BB177" s="67" t="s">
        <v>76</v>
      </c>
      <c r="BC177" s="67" t="s">
        <v>73</v>
      </c>
      <c r="BD177" s="67" t="s">
        <v>73</v>
      </c>
      <c r="BE177" s="67" t="s">
        <v>73</v>
      </c>
      <c r="BF177" s="67" t="s">
        <v>73</v>
      </c>
      <c r="BG177" s="67" t="s">
        <v>77</v>
      </c>
      <c r="BH177" s="67" t="s">
        <v>77</v>
      </c>
      <c r="BI177" s="63">
        <f t="shared" ref="BI177" si="1349">IF(BJ177=AR177,1,0)</f>
        <v>1</v>
      </c>
      <c r="BJ177" s="63" t="s">
        <v>88</v>
      </c>
      <c r="BK177" s="66">
        <v>0.48875926577338902</v>
      </c>
      <c r="BL177" s="66">
        <v>0.49850744282400899</v>
      </c>
      <c r="BM177" s="66">
        <v>34.750583660210602</v>
      </c>
      <c r="BN177" s="66">
        <v>34.841960954976599</v>
      </c>
      <c r="BO177" s="66">
        <v>0.71501100287101205</v>
      </c>
      <c r="BP177" s="66">
        <v>0.70816139203997197</v>
      </c>
      <c r="BQ177" s="66">
        <v>0.86944312864988105</v>
      </c>
      <c r="BR177" s="66">
        <v>0.88290786392832199</v>
      </c>
      <c r="BS177" s="63" t="s">
        <v>76</v>
      </c>
      <c r="BT177" s="63" t="s">
        <v>76</v>
      </c>
      <c r="BU177" s="63" t="s">
        <v>73</v>
      </c>
      <c r="BV177" s="63" t="s">
        <v>73</v>
      </c>
      <c r="BW177" s="63" t="s">
        <v>73</v>
      </c>
      <c r="BX177" s="63" t="s">
        <v>73</v>
      </c>
      <c r="BY177" s="63" t="s">
        <v>77</v>
      </c>
      <c r="BZ177" s="63" t="s">
        <v>77</v>
      </c>
    </row>
    <row r="178" spans="1:78" s="63" customFormat="1" x14ac:dyDescent="0.3">
      <c r="A178" s="62">
        <v>14165000</v>
      </c>
      <c r="B178" s="63">
        <v>23773513</v>
      </c>
      <c r="C178" s="63" t="s">
        <v>14</v>
      </c>
      <c r="D178" s="83" t="s">
        <v>320</v>
      </c>
      <c r="E178" s="83"/>
      <c r="F178" s="79"/>
      <c r="G178" s="64">
        <v>0.69</v>
      </c>
      <c r="H178" s="64" t="str">
        <f t="shared" ref="H178" si="1350">IF(G178&gt;0.8,"VG",IF(G178&gt;0.7,"G",IF(G178&gt;0.45,"S","NS")))</f>
        <v>S</v>
      </c>
      <c r="I178" s="64" t="str">
        <f t="shared" ref="I178" si="1351">AJ178</f>
        <v>S</v>
      </c>
      <c r="J178" s="64" t="str">
        <f t="shared" ref="J178" si="1352">BB178</f>
        <v>S</v>
      </c>
      <c r="K178" s="64" t="str">
        <f t="shared" ref="K178" si="1353">BT178</f>
        <v>S</v>
      </c>
      <c r="L178" s="65">
        <v>-4.2900000000000001E-2</v>
      </c>
      <c r="M178" s="65" t="str">
        <f t="shared" ref="M178" si="1354">IF(ABS(L178)&lt;5%,"VG",IF(ABS(L178)&lt;10%,"G",IF(ABS(L178)&lt;15%,"S","NS")))</f>
        <v>VG</v>
      </c>
      <c r="N178" s="64" t="str">
        <f t="shared" ref="N178" si="1355">AO178</f>
        <v>VG</v>
      </c>
      <c r="O178" s="64" t="str">
        <f t="shared" ref="O178" si="1356">BD178</f>
        <v>NS</v>
      </c>
      <c r="P178" s="64" t="str">
        <f t="shared" ref="P178" si="1357">BY178</f>
        <v>VG</v>
      </c>
      <c r="Q178" s="64">
        <v>0.55000000000000004</v>
      </c>
      <c r="R178" s="64" t="str">
        <f t="shared" ref="R178" si="1358">IF(Q178&lt;=0.5,"VG",IF(Q178&lt;=0.6,"G",IF(Q178&lt;=0.7,"S","NS")))</f>
        <v>G</v>
      </c>
      <c r="S178" s="64" t="str">
        <f t="shared" ref="S178" si="1359">AN178</f>
        <v>NS</v>
      </c>
      <c r="T178" s="64" t="str">
        <f t="shared" ref="T178" si="1360">BF178</f>
        <v>NS</v>
      </c>
      <c r="U178" s="64" t="str">
        <f t="shared" ref="U178" si="1361">BX178</f>
        <v>NS</v>
      </c>
      <c r="V178" s="64">
        <v>0.77500000000000002</v>
      </c>
      <c r="W178" s="64" t="str">
        <f t="shared" ref="W178" si="1362">IF(V178&gt;0.85,"VG",IF(V178&gt;0.75,"G",IF(V178&gt;0.6,"S","NS")))</f>
        <v>G</v>
      </c>
      <c r="X178" s="64" t="str">
        <f t="shared" ref="X178" si="1363">AP178</f>
        <v>VG</v>
      </c>
      <c r="Y178" s="64" t="str">
        <f t="shared" ref="Y178" si="1364">BH178</f>
        <v>VG</v>
      </c>
      <c r="Z178" s="64" t="str">
        <f t="shared" ref="Z178" si="1365">BZ178</f>
        <v>VG</v>
      </c>
      <c r="AA178" s="66">
        <v>0.46449135700952998</v>
      </c>
      <c r="AB178" s="66">
        <v>0.48582826247624</v>
      </c>
      <c r="AC178" s="66">
        <v>36.925476905016303</v>
      </c>
      <c r="AD178" s="66">
        <v>35.422135499048998</v>
      </c>
      <c r="AE178" s="66">
        <v>0.73178456050293195</v>
      </c>
      <c r="AF178" s="66">
        <v>0.71705769469670899</v>
      </c>
      <c r="AG178" s="66">
        <v>0.86373220117502103</v>
      </c>
      <c r="AH178" s="66">
        <v>0.86641318681162205</v>
      </c>
      <c r="AI178" s="67" t="s">
        <v>76</v>
      </c>
      <c r="AJ178" s="67" t="s">
        <v>76</v>
      </c>
      <c r="AK178" s="67" t="s">
        <v>73</v>
      </c>
      <c r="AL178" s="67" t="s">
        <v>73</v>
      </c>
      <c r="AM178" s="67" t="s">
        <v>73</v>
      </c>
      <c r="AN178" s="67" t="s">
        <v>73</v>
      </c>
      <c r="AO178" s="67" t="s">
        <v>77</v>
      </c>
      <c r="AP178" s="67" t="s">
        <v>77</v>
      </c>
      <c r="AR178" s="68" t="s">
        <v>88</v>
      </c>
      <c r="AS178" s="66">
        <v>0.43843094218020001</v>
      </c>
      <c r="AT178" s="66">
        <v>0.45450937038529099</v>
      </c>
      <c r="AU178" s="66">
        <v>40.067811319636199</v>
      </c>
      <c r="AV178" s="66">
        <v>39.605988650487703</v>
      </c>
      <c r="AW178" s="66">
        <v>0.74937911488097997</v>
      </c>
      <c r="AX178" s="66">
        <v>0.73857337456390104</v>
      </c>
      <c r="AY178" s="66">
        <v>0.87051913419226601</v>
      </c>
      <c r="AZ178" s="66">
        <v>0.88200065354242896</v>
      </c>
      <c r="BA178" s="67" t="s">
        <v>73</v>
      </c>
      <c r="BB178" s="67" t="s">
        <v>76</v>
      </c>
      <c r="BC178" s="67" t="s">
        <v>73</v>
      </c>
      <c r="BD178" s="67" t="s">
        <v>73</v>
      </c>
      <c r="BE178" s="67" t="s">
        <v>73</v>
      </c>
      <c r="BF178" s="67" t="s">
        <v>73</v>
      </c>
      <c r="BG178" s="67" t="s">
        <v>77</v>
      </c>
      <c r="BH178" s="67" t="s">
        <v>77</v>
      </c>
      <c r="BI178" s="63">
        <f t="shared" ref="BI178" si="1366">IF(BJ178=AR178,1,0)</f>
        <v>1</v>
      </c>
      <c r="BJ178" s="63" t="s">
        <v>88</v>
      </c>
      <c r="BK178" s="66">
        <v>0.48875926577338902</v>
      </c>
      <c r="BL178" s="66">
        <v>0.49850744282400899</v>
      </c>
      <c r="BM178" s="66">
        <v>34.750583660210602</v>
      </c>
      <c r="BN178" s="66">
        <v>34.841960954976599</v>
      </c>
      <c r="BO178" s="66">
        <v>0.71501100287101205</v>
      </c>
      <c r="BP178" s="66">
        <v>0.70816139203997197</v>
      </c>
      <c r="BQ178" s="66">
        <v>0.86944312864988105</v>
      </c>
      <c r="BR178" s="66">
        <v>0.88290786392832199</v>
      </c>
      <c r="BS178" s="63" t="s">
        <v>76</v>
      </c>
      <c r="BT178" s="63" t="s">
        <v>76</v>
      </c>
      <c r="BU178" s="63" t="s">
        <v>73</v>
      </c>
      <c r="BV178" s="63" t="s">
        <v>73</v>
      </c>
      <c r="BW178" s="63" t="s">
        <v>73</v>
      </c>
      <c r="BX178" s="63" t="s">
        <v>73</v>
      </c>
      <c r="BY178" s="63" t="s">
        <v>77</v>
      </c>
      <c r="BZ178" s="63" t="s">
        <v>77</v>
      </c>
    </row>
    <row r="179" spans="1:78" s="63" customFormat="1" x14ac:dyDescent="0.3">
      <c r="A179" s="62">
        <v>14165000</v>
      </c>
      <c r="B179" s="63">
        <v>23773513</v>
      </c>
      <c r="C179" s="63" t="s">
        <v>14</v>
      </c>
      <c r="D179" s="83" t="s">
        <v>321</v>
      </c>
      <c r="E179" s="83" t="s">
        <v>322</v>
      </c>
      <c r="F179" s="79"/>
      <c r="G179" s="64">
        <v>0.69</v>
      </c>
      <c r="H179" s="64" t="str">
        <f t="shared" ref="H179" si="1367">IF(G179&gt;0.8,"VG",IF(G179&gt;0.7,"G",IF(G179&gt;0.45,"S","NS")))</f>
        <v>S</v>
      </c>
      <c r="I179" s="64" t="str">
        <f t="shared" ref="I179" si="1368">AJ179</f>
        <v>S</v>
      </c>
      <c r="J179" s="64" t="str">
        <f t="shared" ref="J179" si="1369">BB179</f>
        <v>S</v>
      </c>
      <c r="K179" s="64" t="str">
        <f t="shared" ref="K179" si="1370">BT179</f>
        <v>S</v>
      </c>
      <c r="L179" s="65">
        <v>-0.05</v>
      </c>
      <c r="M179" s="65" t="str">
        <f t="shared" ref="M179" si="1371">IF(ABS(L179)&lt;5%,"VG",IF(ABS(L179)&lt;10%,"G",IF(ABS(L179)&lt;15%,"S","NS")))</f>
        <v>G</v>
      </c>
      <c r="N179" s="64" t="str">
        <f t="shared" ref="N179" si="1372">AO179</f>
        <v>VG</v>
      </c>
      <c r="O179" s="64" t="str">
        <f t="shared" ref="O179" si="1373">BD179</f>
        <v>NS</v>
      </c>
      <c r="P179" s="64" t="str">
        <f t="shared" ref="P179" si="1374">BY179</f>
        <v>VG</v>
      </c>
      <c r="Q179" s="64">
        <v>0.55000000000000004</v>
      </c>
      <c r="R179" s="64" t="str">
        <f t="shared" ref="R179" si="1375">IF(Q179&lt;=0.5,"VG",IF(Q179&lt;=0.6,"G",IF(Q179&lt;=0.7,"S","NS")))</f>
        <v>G</v>
      </c>
      <c r="S179" s="64" t="str">
        <f t="shared" ref="S179" si="1376">AN179</f>
        <v>NS</v>
      </c>
      <c r="T179" s="64" t="str">
        <f t="shared" ref="T179" si="1377">BF179</f>
        <v>NS</v>
      </c>
      <c r="U179" s="64" t="str">
        <f t="shared" ref="U179" si="1378">BX179</f>
        <v>NS</v>
      </c>
      <c r="V179" s="64">
        <v>0.77</v>
      </c>
      <c r="W179" s="64" t="str">
        <f t="shared" ref="W179" si="1379">IF(V179&gt;0.85,"VG",IF(V179&gt;0.75,"G",IF(V179&gt;0.6,"S","NS")))</f>
        <v>G</v>
      </c>
      <c r="X179" s="64" t="str">
        <f t="shared" ref="X179" si="1380">AP179</f>
        <v>VG</v>
      </c>
      <c r="Y179" s="64" t="str">
        <f t="shared" ref="Y179" si="1381">BH179</f>
        <v>VG</v>
      </c>
      <c r="Z179" s="64" t="str">
        <f t="shared" ref="Z179" si="1382">BZ179</f>
        <v>VG</v>
      </c>
      <c r="AA179" s="66">
        <v>0.46449135700952998</v>
      </c>
      <c r="AB179" s="66">
        <v>0.48582826247624</v>
      </c>
      <c r="AC179" s="66">
        <v>36.925476905016303</v>
      </c>
      <c r="AD179" s="66">
        <v>35.422135499048998</v>
      </c>
      <c r="AE179" s="66">
        <v>0.73178456050293195</v>
      </c>
      <c r="AF179" s="66">
        <v>0.71705769469670899</v>
      </c>
      <c r="AG179" s="66">
        <v>0.86373220117502103</v>
      </c>
      <c r="AH179" s="66">
        <v>0.86641318681162205</v>
      </c>
      <c r="AI179" s="67" t="s">
        <v>76</v>
      </c>
      <c r="AJ179" s="67" t="s">
        <v>76</v>
      </c>
      <c r="AK179" s="67" t="s">
        <v>73</v>
      </c>
      <c r="AL179" s="67" t="s">
        <v>73</v>
      </c>
      <c r="AM179" s="67" t="s">
        <v>73</v>
      </c>
      <c r="AN179" s="67" t="s">
        <v>73</v>
      </c>
      <c r="AO179" s="67" t="s">
        <v>77</v>
      </c>
      <c r="AP179" s="67" t="s">
        <v>77</v>
      </c>
      <c r="AR179" s="68" t="s">
        <v>88</v>
      </c>
      <c r="AS179" s="66">
        <v>0.43843094218020001</v>
      </c>
      <c r="AT179" s="66">
        <v>0.45450937038529099</v>
      </c>
      <c r="AU179" s="66">
        <v>40.067811319636199</v>
      </c>
      <c r="AV179" s="66">
        <v>39.605988650487703</v>
      </c>
      <c r="AW179" s="66">
        <v>0.74937911488097997</v>
      </c>
      <c r="AX179" s="66">
        <v>0.73857337456390104</v>
      </c>
      <c r="AY179" s="66">
        <v>0.87051913419226601</v>
      </c>
      <c r="AZ179" s="66">
        <v>0.88200065354242896</v>
      </c>
      <c r="BA179" s="67" t="s">
        <v>73</v>
      </c>
      <c r="BB179" s="67" t="s">
        <v>76</v>
      </c>
      <c r="BC179" s="67" t="s">
        <v>73</v>
      </c>
      <c r="BD179" s="67" t="s">
        <v>73</v>
      </c>
      <c r="BE179" s="67" t="s">
        <v>73</v>
      </c>
      <c r="BF179" s="67" t="s">
        <v>73</v>
      </c>
      <c r="BG179" s="67" t="s">
        <v>77</v>
      </c>
      <c r="BH179" s="67" t="s">
        <v>77</v>
      </c>
      <c r="BI179" s="63">
        <f t="shared" ref="BI179" si="1383">IF(BJ179=AR179,1,0)</f>
        <v>1</v>
      </c>
      <c r="BJ179" s="63" t="s">
        <v>88</v>
      </c>
      <c r="BK179" s="66">
        <v>0.48875926577338902</v>
      </c>
      <c r="BL179" s="66">
        <v>0.49850744282400899</v>
      </c>
      <c r="BM179" s="66">
        <v>34.750583660210602</v>
      </c>
      <c r="BN179" s="66">
        <v>34.841960954976599</v>
      </c>
      <c r="BO179" s="66">
        <v>0.71501100287101205</v>
      </c>
      <c r="BP179" s="66">
        <v>0.70816139203997197</v>
      </c>
      <c r="BQ179" s="66">
        <v>0.86944312864988105</v>
      </c>
      <c r="BR179" s="66">
        <v>0.88290786392832199</v>
      </c>
      <c r="BS179" s="63" t="s">
        <v>76</v>
      </c>
      <c r="BT179" s="63" t="s">
        <v>76</v>
      </c>
      <c r="BU179" s="63" t="s">
        <v>73</v>
      </c>
      <c r="BV179" s="63" t="s">
        <v>73</v>
      </c>
      <c r="BW179" s="63" t="s">
        <v>73</v>
      </c>
      <c r="BX179" s="63" t="s">
        <v>73</v>
      </c>
      <c r="BY179" s="63" t="s">
        <v>77</v>
      </c>
      <c r="BZ179" s="63" t="s">
        <v>77</v>
      </c>
    </row>
    <row r="180" spans="1:78" s="63" customFormat="1" x14ac:dyDescent="0.3">
      <c r="A180" s="62">
        <v>14165000</v>
      </c>
      <c r="B180" s="63">
        <v>23773513</v>
      </c>
      <c r="C180" s="63" t="s">
        <v>14</v>
      </c>
      <c r="D180" s="83" t="s">
        <v>325</v>
      </c>
      <c r="E180" s="83"/>
      <c r="F180" s="79"/>
      <c r="G180" s="64">
        <v>0.82</v>
      </c>
      <c r="H180" s="64" t="str">
        <f t="shared" ref="H180" si="1384">IF(G180&gt;0.8,"VG",IF(G180&gt;0.7,"G",IF(G180&gt;0.45,"S","NS")))</f>
        <v>VG</v>
      </c>
      <c r="I180" s="64" t="str">
        <f t="shared" ref="I180" si="1385">AJ180</f>
        <v>S</v>
      </c>
      <c r="J180" s="64" t="str">
        <f t="shared" ref="J180" si="1386">BB180</f>
        <v>S</v>
      </c>
      <c r="K180" s="64" t="str">
        <f t="shared" ref="K180" si="1387">BT180</f>
        <v>S</v>
      </c>
      <c r="L180" s="65">
        <v>-1.18E-2</v>
      </c>
      <c r="M180" s="65" t="str">
        <f t="shared" ref="M180" si="1388">IF(ABS(L180)&lt;5%,"VG",IF(ABS(L180)&lt;10%,"G",IF(ABS(L180)&lt;15%,"S","NS")))</f>
        <v>VG</v>
      </c>
      <c r="N180" s="64" t="str">
        <f t="shared" ref="N180" si="1389">AO180</f>
        <v>VG</v>
      </c>
      <c r="O180" s="64" t="str">
        <f t="shared" ref="O180" si="1390">BD180</f>
        <v>NS</v>
      </c>
      <c r="P180" s="64" t="str">
        <f t="shared" ref="P180" si="1391">BY180</f>
        <v>VG</v>
      </c>
      <c r="Q180" s="64">
        <v>0.43</v>
      </c>
      <c r="R180" s="64" t="str">
        <f t="shared" ref="R180" si="1392">IF(Q180&lt;=0.5,"VG",IF(Q180&lt;=0.6,"G",IF(Q180&lt;=0.7,"S","NS")))</f>
        <v>VG</v>
      </c>
      <c r="S180" s="64" t="str">
        <f t="shared" ref="S180" si="1393">AN180</f>
        <v>NS</v>
      </c>
      <c r="T180" s="64" t="str">
        <f t="shared" ref="T180" si="1394">BF180</f>
        <v>NS</v>
      </c>
      <c r="U180" s="64" t="str">
        <f t="shared" ref="U180" si="1395">BX180</f>
        <v>NS</v>
      </c>
      <c r="V180" s="64">
        <v>0.82</v>
      </c>
      <c r="W180" s="64" t="str">
        <f t="shared" ref="W180" si="1396">IF(V180&gt;0.85,"VG",IF(V180&gt;0.75,"G",IF(V180&gt;0.6,"S","NS")))</f>
        <v>G</v>
      </c>
      <c r="X180" s="64" t="str">
        <f t="shared" ref="X180" si="1397">AP180</f>
        <v>VG</v>
      </c>
      <c r="Y180" s="64" t="str">
        <f t="shared" ref="Y180" si="1398">BH180</f>
        <v>VG</v>
      </c>
      <c r="Z180" s="64" t="str">
        <f t="shared" ref="Z180" si="1399">BZ180</f>
        <v>VG</v>
      </c>
      <c r="AA180" s="66">
        <v>0.46449135700952998</v>
      </c>
      <c r="AB180" s="66">
        <v>0.48582826247624</v>
      </c>
      <c r="AC180" s="66">
        <v>36.925476905016303</v>
      </c>
      <c r="AD180" s="66">
        <v>35.422135499048998</v>
      </c>
      <c r="AE180" s="66">
        <v>0.73178456050293195</v>
      </c>
      <c r="AF180" s="66">
        <v>0.71705769469670899</v>
      </c>
      <c r="AG180" s="66">
        <v>0.86373220117502103</v>
      </c>
      <c r="AH180" s="66">
        <v>0.86641318681162205</v>
      </c>
      <c r="AI180" s="67" t="s">
        <v>76</v>
      </c>
      <c r="AJ180" s="67" t="s">
        <v>76</v>
      </c>
      <c r="AK180" s="67" t="s">
        <v>73</v>
      </c>
      <c r="AL180" s="67" t="s">
        <v>73</v>
      </c>
      <c r="AM180" s="67" t="s">
        <v>73</v>
      </c>
      <c r="AN180" s="67" t="s">
        <v>73</v>
      </c>
      <c r="AO180" s="67" t="s">
        <v>77</v>
      </c>
      <c r="AP180" s="67" t="s">
        <v>77</v>
      </c>
      <c r="AR180" s="68" t="s">
        <v>88</v>
      </c>
      <c r="AS180" s="66">
        <v>0.43843094218020001</v>
      </c>
      <c r="AT180" s="66">
        <v>0.45450937038529099</v>
      </c>
      <c r="AU180" s="66">
        <v>40.067811319636199</v>
      </c>
      <c r="AV180" s="66">
        <v>39.605988650487703</v>
      </c>
      <c r="AW180" s="66">
        <v>0.74937911488097997</v>
      </c>
      <c r="AX180" s="66">
        <v>0.73857337456390104</v>
      </c>
      <c r="AY180" s="66">
        <v>0.87051913419226601</v>
      </c>
      <c r="AZ180" s="66">
        <v>0.88200065354242896</v>
      </c>
      <c r="BA180" s="67" t="s">
        <v>73</v>
      </c>
      <c r="BB180" s="67" t="s">
        <v>76</v>
      </c>
      <c r="BC180" s="67" t="s">
        <v>73</v>
      </c>
      <c r="BD180" s="67" t="s">
        <v>73</v>
      </c>
      <c r="BE180" s="67" t="s">
        <v>73</v>
      </c>
      <c r="BF180" s="67" t="s">
        <v>73</v>
      </c>
      <c r="BG180" s="67" t="s">
        <v>77</v>
      </c>
      <c r="BH180" s="67" t="s">
        <v>77</v>
      </c>
      <c r="BI180" s="63">
        <f t="shared" ref="BI180" si="1400">IF(BJ180=AR180,1,0)</f>
        <v>1</v>
      </c>
      <c r="BJ180" s="63" t="s">
        <v>88</v>
      </c>
      <c r="BK180" s="66">
        <v>0.48875926577338902</v>
      </c>
      <c r="BL180" s="66">
        <v>0.49850744282400899</v>
      </c>
      <c r="BM180" s="66">
        <v>34.750583660210602</v>
      </c>
      <c r="BN180" s="66">
        <v>34.841960954976599</v>
      </c>
      <c r="BO180" s="66">
        <v>0.71501100287101205</v>
      </c>
      <c r="BP180" s="66">
        <v>0.70816139203997197</v>
      </c>
      <c r="BQ180" s="66">
        <v>0.86944312864988105</v>
      </c>
      <c r="BR180" s="66">
        <v>0.88290786392832199</v>
      </c>
      <c r="BS180" s="63" t="s">
        <v>76</v>
      </c>
      <c r="BT180" s="63" t="s">
        <v>76</v>
      </c>
      <c r="BU180" s="63" t="s">
        <v>73</v>
      </c>
      <c r="BV180" s="63" t="s">
        <v>73</v>
      </c>
      <c r="BW180" s="63" t="s">
        <v>73</v>
      </c>
      <c r="BX180" s="63" t="s">
        <v>73</v>
      </c>
      <c r="BY180" s="63" t="s">
        <v>77</v>
      </c>
      <c r="BZ180" s="63" t="s">
        <v>77</v>
      </c>
    </row>
    <row r="181" spans="1:78" s="63" customFormat="1" x14ac:dyDescent="0.3">
      <c r="A181" s="62">
        <v>14165000</v>
      </c>
      <c r="B181" s="63">
        <v>23773513</v>
      </c>
      <c r="C181" s="63" t="s">
        <v>14</v>
      </c>
      <c r="D181" s="83" t="s">
        <v>336</v>
      </c>
      <c r="E181" s="83" t="s">
        <v>337</v>
      </c>
      <c r="F181" s="79"/>
      <c r="G181" s="64">
        <v>0.69</v>
      </c>
      <c r="H181" s="64" t="str">
        <f t="shared" ref="H181" si="1401">IF(G181&gt;0.8,"VG",IF(G181&gt;0.7,"G",IF(G181&gt;0.45,"S","NS")))</f>
        <v>S</v>
      </c>
      <c r="I181" s="64" t="str">
        <f t="shared" ref="I181" si="1402">AJ181</f>
        <v>S</v>
      </c>
      <c r="J181" s="64" t="str">
        <f t="shared" ref="J181" si="1403">BB181</f>
        <v>S</v>
      </c>
      <c r="K181" s="64" t="str">
        <f t="shared" ref="K181" si="1404">BT181</f>
        <v>S</v>
      </c>
      <c r="L181" s="65">
        <v>0.11550000000000001</v>
      </c>
      <c r="M181" s="65" t="str">
        <f t="shared" ref="M181" si="1405">IF(ABS(L181)&lt;5%,"VG",IF(ABS(L181)&lt;10%,"G",IF(ABS(L181)&lt;15%,"S","NS")))</f>
        <v>S</v>
      </c>
      <c r="N181" s="64" t="str">
        <f t="shared" ref="N181" si="1406">AO181</f>
        <v>VG</v>
      </c>
      <c r="O181" s="64" t="str">
        <f t="shared" ref="O181" si="1407">BD181</f>
        <v>NS</v>
      </c>
      <c r="P181" s="64" t="str">
        <f t="shared" ref="P181" si="1408">BY181</f>
        <v>VG</v>
      </c>
      <c r="Q181" s="64">
        <v>0.55000000000000004</v>
      </c>
      <c r="R181" s="64" t="str">
        <f t="shared" ref="R181" si="1409">IF(Q181&lt;=0.5,"VG",IF(Q181&lt;=0.6,"G",IF(Q181&lt;=0.7,"S","NS")))</f>
        <v>G</v>
      </c>
      <c r="S181" s="64" t="str">
        <f t="shared" ref="S181" si="1410">AN181</f>
        <v>NS</v>
      </c>
      <c r="T181" s="64" t="str">
        <f t="shared" ref="T181" si="1411">BF181</f>
        <v>NS</v>
      </c>
      <c r="U181" s="64" t="str">
        <f t="shared" ref="U181" si="1412">BX181</f>
        <v>NS</v>
      </c>
      <c r="V181" s="64">
        <v>0.85</v>
      </c>
      <c r="W181" s="64" t="str">
        <f t="shared" ref="W181" si="1413">IF(V181&gt;0.85,"VG",IF(V181&gt;0.75,"G",IF(V181&gt;0.6,"S","NS")))</f>
        <v>G</v>
      </c>
      <c r="X181" s="64" t="str">
        <f t="shared" ref="X181" si="1414">AP181</f>
        <v>VG</v>
      </c>
      <c r="Y181" s="64" t="str">
        <f t="shared" ref="Y181" si="1415">BH181</f>
        <v>VG</v>
      </c>
      <c r="Z181" s="64" t="str">
        <f t="shared" ref="Z181" si="1416">BZ181</f>
        <v>VG</v>
      </c>
      <c r="AA181" s="66">
        <v>0.46449135700952998</v>
      </c>
      <c r="AB181" s="66">
        <v>0.48582826247624</v>
      </c>
      <c r="AC181" s="66">
        <v>36.925476905016303</v>
      </c>
      <c r="AD181" s="66">
        <v>35.422135499048998</v>
      </c>
      <c r="AE181" s="66">
        <v>0.73178456050293195</v>
      </c>
      <c r="AF181" s="66">
        <v>0.71705769469670899</v>
      </c>
      <c r="AG181" s="66">
        <v>0.86373220117502103</v>
      </c>
      <c r="AH181" s="66">
        <v>0.86641318681162205</v>
      </c>
      <c r="AI181" s="67" t="s">
        <v>76</v>
      </c>
      <c r="AJ181" s="67" t="s">
        <v>76</v>
      </c>
      <c r="AK181" s="67" t="s">
        <v>73</v>
      </c>
      <c r="AL181" s="67" t="s">
        <v>73</v>
      </c>
      <c r="AM181" s="67" t="s">
        <v>73</v>
      </c>
      <c r="AN181" s="67" t="s">
        <v>73</v>
      </c>
      <c r="AO181" s="67" t="s">
        <v>77</v>
      </c>
      <c r="AP181" s="67" t="s">
        <v>77</v>
      </c>
      <c r="AR181" s="68" t="s">
        <v>88</v>
      </c>
      <c r="AS181" s="66">
        <v>0.43843094218020001</v>
      </c>
      <c r="AT181" s="66">
        <v>0.45450937038529099</v>
      </c>
      <c r="AU181" s="66">
        <v>40.067811319636199</v>
      </c>
      <c r="AV181" s="66">
        <v>39.605988650487703</v>
      </c>
      <c r="AW181" s="66">
        <v>0.74937911488097997</v>
      </c>
      <c r="AX181" s="66">
        <v>0.73857337456390104</v>
      </c>
      <c r="AY181" s="66">
        <v>0.87051913419226601</v>
      </c>
      <c r="AZ181" s="66">
        <v>0.88200065354242896</v>
      </c>
      <c r="BA181" s="67" t="s">
        <v>73</v>
      </c>
      <c r="BB181" s="67" t="s">
        <v>76</v>
      </c>
      <c r="BC181" s="67" t="s">
        <v>73</v>
      </c>
      <c r="BD181" s="67" t="s">
        <v>73</v>
      </c>
      <c r="BE181" s="67" t="s">
        <v>73</v>
      </c>
      <c r="BF181" s="67" t="s">
        <v>73</v>
      </c>
      <c r="BG181" s="67" t="s">
        <v>77</v>
      </c>
      <c r="BH181" s="67" t="s">
        <v>77</v>
      </c>
      <c r="BI181" s="63">
        <f t="shared" ref="BI181" si="1417">IF(BJ181=AR181,1,0)</f>
        <v>1</v>
      </c>
      <c r="BJ181" s="63" t="s">
        <v>88</v>
      </c>
      <c r="BK181" s="66">
        <v>0.48875926577338902</v>
      </c>
      <c r="BL181" s="66">
        <v>0.49850744282400899</v>
      </c>
      <c r="BM181" s="66">
        <v>34.750583660210602</v>
      </c>
      <c r="BN181" s="66">
        <v>34.841960954976599</v>
      </c>
      <c r="BO181" s="66">
        <v>0.71501100287101205</v>
      </c>
      <c r="BP181" s="66">
        <v>0.70816139203997197</v>
      </c>
      <c r="BQ181" s="66">
        <v>0.86944312864988105</v>
      </c>
      <c r="BR181" s="66">
        <v>0.88290786392832199</v>
      </c>
      <c r="BS181" s="63" t="s">
        <v>76</v>
      </c>
      <c r="BT181" s="63" t="s">
        <v>76</v>
      </c>
      <c r="BU181" s="63" t="s">
        <v>73</v>
      </c>
      <c r="BV181" s="63" t="s">
        <v>73</v>
      </c>
      <c r="BW181" s="63" t="s">
        <v>73</v>
      </c>
      <c r="BX181" s="63" t="s">
        <v>73</v>
      </c>
      <c r="BY181" s="63" t="s">
        <v>77</v>
      </c>
      <c r="BZ181" s="63" t="s">
        <v>77</v>
      </c>
    </row>
    <row r="182" spans="1:78" s="63" customFormat="1" x14ac:dyDescent="0.3">
      <c r="A182" s="62">
        <v>14165000</v>
      </c>
      <c r="B182" s="63">
        <v>23773513</v>
      </c>
      <c r="C182" s="63" t="s">
        <v>14</v>
      </c>
      <c r="D182" s="83" t="s">
        <v>336</v>
      </c>
      <c r="E182" s="83" t="s">
        <v>318</v>
      </c>
      <c r="F182" s="79"/>
      <c r="G182" s="64">
        <v>0.71099999999999997</v>
      </c>
      <c r="H182" s="64" t="str">
        <f t="shared" ref="H182" si="1418">IF(G182&gt;0.8,"VG",IF(G182&gt;0.7,"G",IF(G182&gt;0.45,"S","NS")))</f>
        <v>G</v>
      </c>
      <c r="I182" s="64" t="str">
        <f t="shared" ref="I182" si="1419">AJ182</f>
        <v>S</v>
      </c>
      <c r="J182" s="64" t="str">
        <f t="shared" ref="J182" si="1420">BB182</f>
        <v>S</v>
      </c>
      <c r="K182" s="64" t="str">
        <f t="shared" ref="K182" si="1421">BT182</f>
        <v>S</v>
      </c>
      <c r="L182" s="65">
        <v>5.9999999999999995E-4</v>
      </c>
      <c r="M182" s="65" t="str">
        <f t="shared" ref="M182" si="1422">IF(ABS(L182)&lt;5%,"VG",IF(ABS(L182)&lt;10%,"G",IF(ABS(L182)&lt;15%,"S","NS")))</f>
        <v>VG</v>
      </c>
      <c r="N182" s="64" t="str">
        <f t="shared" ref="N182" si="1423">AO182</f>
        <v>VG</v>
      </c>
      <c r="O182" s="64" t="str">
        <f t="shared" ref="O182" si="1424">BD182</f>
        <v>NS</v>
      </c>
      <c r="P182" s="64" t="str">
        <f t="shared" ref="P182" si="1425">BY182</f>
        <v>VG</v>
      </c>
      <c r="Q182" s="64">
        <v>0.54</v>
      </c>
      <c r="R182" s="64" t="str">
        <f t="shared" ref="R182" si="1426">IF(Q182&lt;=0.5,"VG",IF(Q182&lt;=0.6,"G",IF(Q182&lt;=0.7,"S","NS")))</f>
        <v>G</v>
      </c>
      <c r="S182" s="64" t="str">
        <f t="shared" ref="S182" si="1427">AN182</f>
        <v>NS</v>
      </c>
      <c r="T182" s="64" t="str">
        <f t="shared" ref="T182" si="1428">BF182</f>
        <v>NS</v>
      </c>
      <c r="U182" s="64" t="str">
        <f t="shared" ref="U182" si="1429">BX182</f>
        <v>NS</v>
      </c>
      <c r="V182" s="64">
        <v>0.85299999999999998</v>
      </c>
      <c r="W182" s="64" t="str">
        <f t="shared" ref="W182" si="1430">IF(V182&gt;0.85,"VG",IF(V182&gt;0.75,"G",IF(V182&gt;0.6,"S","NS")))</f>
        <v>VG</v>
      </c>
      <c r="X182" s="64" t="str">
        <f t="shared" ref="X182" si="1431">AP182</f>
        <v>VG</v>
      </c>
      <c r="Y182" s="64" t="str">
        <f t="shared" ref="Y182" si="1432">BH182</f>
        <v>VG</v>
      </c>
      <c r="Z182" s="64" t="str">
        <f t="shared" ref="Z182" si="1433">BZ182</f>
        <v>VG</v>
      </c>
      <c r="AA182" s="66">
        <v>0.46449135700952998</v>
      </c>
      <c r="AB182" s="66">
        <v>0.48582826247624</v>
      </c>
      <c r="AC182" s="66">
        <v>36.925476905016303</v>
      </c>
      <c r="AD182" s="66">
        <v>35.422135499048998</v>
      </c>
      <c r="AE182" s="66">
        <v>0.73178456050293195</v>
      </c>
      <c r="AF182" s="66">
        <v>0.71705769469670899</v>
      </c>
      <c r="AG182" s="66">
        <v>0.86373220117502103</v>
      </c>
      <c r="AH182" s="66">
        <v>0.86641318681162205</v>
      </c>
      <c r="AI182" s="67" t="s">
        <v>76</v>
      </c>
      <c r="AJ182" s="67" t="s">
        <v>76</v>
      </c>
      <c r="AK182" s="67" t="s">
        <v>73</v>
      </c>
      <c r="AL182" s="67" t="s">
        <v>73</v>
      </c>
      <c r="AM182" s="67" t="s">
        <v>73</v>
      </c>
      <c r="AN182" s="67" t="s">
        <v>73</v>
      </c>
      <c r="AO182" s="67" t="s">
        <v>77</v>
      </c>
      <c r="AP182" s="67" t="s">
        <v>77</v>
      </c>
      <c r="AR182" s="68" t="s">
        <v>88</v>
      </c>
      <c r="AS182" s="66">
        <v>0.43843094218020001</v>
      </c>
      <c r="AT182" s="66">
        <v>0.45450937038529099</v>
      </c>
      <c r="AU182" s="66">
        <v>40.067811319636199</v>
      </c>
      <c r="AV182" s="66">
        <v>39.605988650487703</v>
      </c>
      <c r="AW182" s="66">
        <v>0.74937911488097997</v>
      </c>
      <c r="AX182" s="66">
        <v>0.73857337456390104</v>
      </c>
      <c r="AY182" s="66">
        <v>0.87051913419226601</v>
      </c>
      <c r="AZ182" s="66">
        <v>0.88200065354242896</v>
      </c>
      <c r="BA182" s="67" t="s">
        <v>73</v>
      </c>
      <c r="BB182" s="67" t="s">
        <v>76</v>
      </c>
      <c r="BC182" s="67" t="s">
        <v>73</v>
      </c>
      <c r="BD182" s="67" t="s">
        <v>73</v>
      </c>
      <c r="BE182" s="67" t="s">
        <v>73</v>
      </c>
      <c r="BF182" s="67" t="s">
        <v>73</v>
      </c>
      <c r="BG182" s="67" t="s">
        <v>77</v>
      </c>
      <c r="BH182" s="67" t="s">
        <v>77</v>
      </c>
      <c r="BI182" s="63">
        <f t="shared" ref="BI182" si="1434">IF(BJ182=AR182,1,0)</f>
        <v>1</v>
      </c>
      <c r="BJ182" s="63" t="s">
        <v>88</v>
      </c>
      <c r="BK182" s="66">
        <v>0.48875926577338902</v>
      </c>
      <c r="BL182" s="66">
        <v>0.49850744282400899</v>
      </c>
      <c r="BM182" s="66">
        <v>34.750583660210602</v>
      </c>
      <c r="BN182" s="66">
        <v>34.841960954976599</v>
      </c>
      <c r="BO182" s="66">
        <v>0.71501100287101205</v>
      </c>
      <c r="BP182" s="66">
        <v>0.70816139203997197</v>
      </c>
      <c r="BQ182" s="66">
        <v>0.86944312864988105</v>
      </c>
      <c r="BR182" s="66">
        <v>0.88290786392832199</v>
      </c>
      <c r="BS182" s="63" t="s">
        <v>76</v>
      </c>
      <c r="BT182" s="63" t="s">
        <v>76</v>
      </c>
      <c r="BU182" s="63" t="s">
        <v>73</v>
      </c>
      <c r="BV182" s="63" t="s">
        <v>73</v>
      </c>
      <c r="BW182" s="63" t="s">
        <v>73</v>
      </c>
      <c r="BX182" s="63" t="s">
        <v>73</v>
      </c>
      <c r="BY182" s="63" t="s">
        <v>77</v>
      </c>
      <c r="BZ182" s="63" t="s">
        <v>77</v>
      </c>
    </row>
    <row r="183" spans="1:78" s="63" customFormat="1" x14ac:dyDescent="0.3">
      <c r="A183" s="62">
        <v>14165000</v>
      </c>
      <c r="B183" s="63">
        <v>23773513</v>
      </c>
      <c r="C183" s="63" t="s">
        <v>14</v>
      </c>
      <c r="D183" s="83" t="s">
        <v>346</v>
      </c>
      <c r="E183" s="83" t="s">
        <v>345</v>
      </c>
      <c r="F183" s="79"/>
      <c r="G183" s="81">
        <v>0.72599999999999998</v>
      </c>
      <c r="H183" s="64" t="str">
        <f t="shared" ref="H183" si="1435">IF(G183&gt;0.8,"VG",IF(G183&gt;0.7,"G",IF(G183&gt;0.45,"S","NS")))</f>
        <v>G</v>
      </c>
      <c r="I183" s="64" t="str">
        <f t="shared" ref="I183" si="1436">AJ183</f>
        <v>S</v>
      </c>
      <c r="J183" s="64" t="str">
        <f t="shared" ref="J183" si="1437">BB183</f>
        <v>S</v>
      </c>
      <c r="K183" s="64" t="str">
        <f t="shared" ref="K183" si="1438">BT183</f>
        <v>S</v>
      </c>
      <c r="L183" s="65">
        <v>-2.8E-3</v>
      </c>
      <c r="M183" s="65" t="str">
        <f t="shared" ref="M183" si="1439">IF(ABS(L183)&lt;5%,"VG",IF(ABS(L183)&lt;10%,"G",IF(ABS(L183)&lt;15%,"S","NS")))</f>
        <v>VG</v>
      </c>
      <c r="N183" s="64" t="str">
        <f t="shared" ref="N183" si="1440">AO183</f>
        <v>VG</v>
      </c>
      <c r="O183" s="64" t="str">
        <f t="shared" ref="O183" si="1441">BD183</f>
        <v>NS</v>
      </c>
      <c r="P183" s="64" t="str">
        <f t="shared" ref="P183" si="1442">BY183</f>
        <v>VG</v>
      </c>
      <c r="Q183" s="64">
        <v>0.52400000000000002</v>
      </c>
      <c r="R183" s="64" t="str">
        <f t="shared" ref="R183" si="1443">IF(Q183&lt;=0.5,"VG",IF(Q183&lt;=0.6,"G",IF(Q183&lt;=0.7,"S","NS")))</f>
        <v>G</v>
      </c>
      <c r="S183" s="64" t="str">
        <f t="shared" ref="S183" si="1444">AN183</f>
        <v>NS</v>
      </c>
      <c r="T183" s="64" t="str">
        <f t="shared" ref="T183" si="1445">BF183</f>
        <v>NS</v>
      </c>
      <c r="U183" s="64" t="str">
        <f t="shared" ref="U183" si="1446">BX183</f>
        <v>NS</v>
      </c>
      <c r="V183" s="64">
        <v>0.84399999999999997</v>
      </c>
      <c r="W183" s="64" t="str">
        <f t="shared" ref="W183" si="1447">IF(V183&gt;0.85,"VG",IF(V183&gt;0.75,"G",IF(V183&gt;0.6,"S","NS")))</f>
        <v>G</v>
      </c>
      <c r="X183" s="64" t="str">
        <f t="shared" ref="X183" si="1448">AP183</f>
        <v>VG</v>
      </c>
      <c r="Y183" s="64" t="str">
        <f t="shared" ref="Y183" si="1449">BH183</f>
        <v>VG</v>
      </c>
      <c r="Z183" s="64" t="str">
        <f t="shared" ref="Z183" si="1450">BZ183</f>
        <v>VG</v>
      </c>
      <c r="AA183" s="66">
        <v>0.46449135700952998</v>
      </c>
      <c r="AB183" s="66">
        <v>0.48582826247624</v>
      </c>
      <c r="AC183" s="66">
        <v>36.925476905016303</v>
      </c>
      <c r="AD183" s="66">
        <v>35.422135499048998</v>
      </c>
      <c r="AE183" s="66">
        <v>0.73178456050293195</v>
      </c>
      <c r="AF183" s="66">
        <v>0.71705769469670899</v>
      </c>
      <c r="AG183" s="66">
        <v>0.86373220117502103</v>
      </c>
      <c r="AH183" s="66">
        <v>0.86641318681162205</v>
      </c>
      <c r="AI183" s="67" t="s">
        <v>76</v>
      </c>
      <c r="AJ183" s="67" t="s">
        <v>76</v>
      </c>
      <c r="AK183" s="67" t="s">
        <v>73</v>
      </c>
      <c r="AL183" s="67" t="s">
        <v>73</v>
      </c>
      <c r="AM183" s="67" t="s">
        <v>73</v>
      </c>
      <c r="AN183" s="67" t="s">
        <v>73</v>
      </c>
      <c r="AO183" s="67" t="s">
        <v>77</v>
      </c>
      <c r="AP183" s="67" t="s">
        <v>77</v>
      </c>
      <c r="AR183" s="68" t="s">
        <v>88</v>
      </c>
      <c r="AS183" s="66">
        <v>0.43843094218020001</v>
      </c>
      <c r="AT183" s="66">
        <v>0.45450937038529099</v>
      </c>
      <c r="AU183" s="66">
        <v>40.067811319636199</v>
      </c>
      <c r="AV183" s="66">
        <v>39.605988650487703</v>
      </c>
      <c r="AW183" s="66">
        <v>0.74937911488097997</v>
      </c>
      <c r="AX183" s="66">
        <v>0.73857337456390104</v>
      </c>
      <c r="AY183" s="66">
        <v>0.87051913419226601</v>
      </c>
      <c r="AZ183" s="66">
        <v>0.88200065354242896</v>
      </c>
      <c r="BA183" s="67" t="s">
        <v>73</v>
      </c>
      <c r="BB183" s="67" t="s">
        <v>76</v>
      </c>
      <c r="BC183" s="67" t="s">
        <v>73</v>
      </c>
      <c r="BD183" s="67" t="s">
        <v>73</v>
      </c>
      <c r="BE183" s="67" t="s">
        <v>73</v>
      </c>
      <c r="BF183" s="67" t="s">
        <v>73</v>
      </c>
      <c r="BG183" s="67" t="s">
        <v>77</v>
      </c>
      <c r="BH183" s="67" t="s">
        <v>77</v>
      </c>
      <c r="BI183" s="63">
        <f t="shared" ref="BI183" si="1451">IF(BJ183=AR183,1,0)</f>
        <v>1</v>
      </c>
      <c r="BJ183" s="63" t="s">
        <v>88</v>
      </c>
      <c r="BK183" s="66">
        <v>0.48875926577338902</v>
      </c>
      <c r="BL183" s="66">
        <v>0.49850744282400899</v>
      </c>
      <c r="BM183" s="66">
        <v>34.750583660210602</v>
      </c>
      <c r="BN183" s="66">
        <v>34.841960954976599</v>
      </c>
      <c r="BO183" s="66">
        <v>0.71501100287101205</v>
      </c>
      <c r="BP183" s="66">
        <v>0.70816139203997197</v>
      </c>
      <c r="BQ183" s="66">
        <v>0.86944312864988105</v>
      </c>
      <c r="BR183" s="66">
        <v>0.88290786392832199</v>
      </c>
      <c r="BS183" s="63" t="s">
        <v>76</v>
      </c>
      <c r="BT183" s="63" t="s">
        <v>76</v>
      </c>
      <c r="BU183" s="63" t="s">
        <v>73</v>
      </c>
      <c r="BV183" s="63" t="s">
        <v>73</v>
      </c>
      <c r="BW183" s="63" t="s">
        <v>73</v>
      </c>
      <c r="BX183" s="63" t="s">
        <v>73</v>
      </c>
      <c r="BY183" s="63" t="s">
        <v>77</v>
      </c>
      <c r="BZ183" s="63" t="s">
        <v>77</v>
      </c>
    </row>
    <row r="184" spans="1:78" s="63" customFormat="1" x14ac:dyDescent="0.3">
      <c r="A184" s="62">
        <v>14165000</v>
      </c>
      <c r="B184" s="63">
        <v>23773513</v>
      </c>
      <c r="C184" s="63" t="s">
        <v>14</v>
      </c>
      <c r="D184" s="83" t="s">
        <v>346</v>
      </c>
      <c r="E184" s="83" t="s">
        <v>343</v>
      </c>
      <c r="F184" s="79"/>
      <c r="G184" s="81">
        <v>0.72499999999999998</v>
      </c>
      <c r="H184" s="64" t="str">
        <f t="shared" ref="H184" si="1452">IF(G184&gt;0.8,"VG",IF(G184&gt;0.7,"G",IF(G184&gt;0.45,"S","NS")))</f>
        <v>G</v>
      </c>
      <c r="I184" s="64" t="str">
        <f t="shared" ref="I184" si="1453">AJ184</f>
        <v>S</v>
      </c>
      <c r="J184" s="64" t="str">
        <f t="shared" ref="J184" si="1454">BB184</f>
        <v>S</v>
      </c>
      <c r="K184" s="64" t="str">
        <f t="shared" ref="K184" si="1455">BT184</f>
        <v>S</v>
      </c>
      <c r="L184" s="65">
        <v>-8.2000000000000003E-2</v>
      </c>
      <c r="M184" s="65" t="str">
        <f t="shared" ref="M184" si="1456">IF(ABS(L184)&lt;5%,"VG",IF(ABS(L184)&lt;10%,"G",IF(ABS(L184)&lt;15%,"S","NS")))</f>
        <v>G</v>
      </c>
      <c r="N184" s="64" t="str">
        <f t="shared" ref="N184" si="1457">AO184</f>
        <v>VG</v>
      </c>
      <c r="O184" s="64" t="str">
        <f t="shared" ref="O184" si="1458">BD184</f>
        <v>NS</v>
      </c>
      <c r="P184" s="64" t="str">
        <f t="shared" ref="P184" si="1459">BY184</f>
        <v>VG</v>
      </c>
      <c r="Q184" s="64">
        <v>0.52200000000000002</v>
      </c>
      <c r="R184" s="64" t="str">
        <f t="shared" ref="R184" si="1460">IF(Q184&lt;=0.5,"VG",IF(Q184&lt;=0.6,"G",IF(Q184&lt;=0.7,"S","NS")))</f>
        <v>G</v>
      </c>
      <c r="S184" s="64" t="str">
        <f t="shared" ref="S184" si="1461">AN184</f>
        <v>NS</v>
      </c>
      <c r="T184" s="64" t="str">
        <f t="shared" ref="T184" si="1462">BF184</f>
        <v>NS</v>
      </c>
      <c r="U184" s="64" t="str">
        <f t="shared" ref="U184" si="1463">BX184</f>
        <v>NS</v>
      </c>
      <c r="V184" s="64">
        <v>0.85399999999999998</v>
      </c>
      <c r="W184" s="64" t="str">
        <f t="shared" ref="W184" si="1464">IF(V184&gt;0.85,"VG",IF(V184&gt;0.75,"G",IF(V184&gt;0.6,"S","NS")))</f>
        <v>VG</v>
      </c>
      <c r="X184" s="64" t="str">
        <f t="shared" ref="X184" si="1465">AP184</f>
        <v>VG</v>
      </c>
      <c r="Y184" s="64" t="str">
        <f t="shared" ref="Y184" si="1466">BH184</f>
        <v>VG</v>
      </c>
      <c r="Z184" s="64" t="str">
        <f t="shared" ref="Z184" si="1467">BZ184</f>
        <v>VG</v>
      </c>
      <c r="AA184" s="66">
        <v>0.46449135700952998</v>
      </c>
      <c r="AB184" s="66">
        <v>0.48582826247624</v>
      </c>
      <c r="AC184" s="66">
        <v>36.925476905016303</v>
      </c>
      <c r="AD184" s="66">
        <v>35.422135499048998</v>
      </c>
      <c r="AE184" s="66">
        <v>0.73178456050293195</v>
      </c>
      <c r="AF184" s="66">
        <v>0.71705769469670899</v>
      </c>
      <c r="AG184" s="66">
        <v>0.86373220117502103</v>
      </c>
      <c r="AH184" s="66">
        <v>0.86641318681162205</v>
      </c>
      <c r="AI184" s="67" t="s">
        <v>76</v>
      </c>
      <c r="AJ184" s="67" t="s">
        <v>76</v>
      </c>
      <c r="AK184" s="67" t="s">
        <v>73</v>
      </c>
      <c r="AL184" s="67" t="s">
        <v>73</v>
      </c>
      <c r="AM184" s="67" t="s">
        <v>73</v>
      </c>
      <c r="AN184" s="67" t="s">
        <v>73</v>
      </c>
      <c r="AO184" s="67" t="s">
        <v>77</v>
      </c>
      <c r="AP184" s="67" t="s">
        <v>77</v>
      </c>
      <c r="AR184" s="68" t="s">
        <v>88</v>
      </c>
      <c r="AS184" s="66">
        <v>0.43843094218020001</v>
      </c>
      <c r="AT184" s="66">
        <v>0.45450937038529099</v>
      </c>
      <c r="AU184" s="66">
        <v>40.067811319636199</v>
      </c>
      <c r="AV184" s="66">
        <v>39.605988650487703</v>
      </c>
      <c r="AW184" s="66">
        <v>0.74937911488097997</v>
      </c>
      <c r="AX184" s="66">
        <v>0.73857337456390104</v>
      </c>
      <c r="AY184" s="66">
        <v>0.87051913419226601</v>
      </c>
      <c r="AZ184" s="66">
        <v>0.88200065354242896</v>
      </c>
      <c r="BA184" s="67" t="s">
        <v>73</v>
      </c>
      <c r="BB184" s="67" t="s">
        <v>76</v>
      </c>
      <c r="BC184" s="67" t="s">
        <v>73</v>
      </c>
      <c r="BD184" s="67" t="s">
        <v>73</v>
      </c>
      <c r="BE184" s="67" t="s">
        <v>73</v>
      </c>
      <c r="BF184" s="67" t="s">
        <v>73</v>
      </c>
      <c r="BG184" s="67" t="s">
        <v>77</v>
      </c>
      <c r="BH184" s="67" t="s">
        <v>77</v>
      </c>
      <c r="BI184" s="63">
        <f t="shared" ref="BI184" si="1468">IF(BJ184=AR184,1,0)</f>
        <v>1</v>
      </c>
      <c r="BJ184" s="63" t="s">
        <v>88</v>
      </c>
      <c r="BK184" s="66">
        <v>0.48875926577338902</v>
      </c>
      <c r="BL184" s="66">
        <v>0.49850744282400899</v>
      </c>
      <c r="BM184" s="66">
        <v>34.750583660210602</v>
      </c>
      <c r="BN184" s="66">
        <v>34.841960954976599</v>
      </c>
      <c r="BO184" s="66">
        <v>0.71501100287101205</v>
      </c>
      <c r="BP184" s="66">
        <v>0.70816139203997197</v>
      </c>
      <c r="BQ184" s="66">
        <v>0.86944312864988105</v>
      </c>
      <c r="BR184" s="66">
        <v>0.88290786392832199</v>
      </c>
      <c r="BS184" s="63" t="s">
        <v>76</v>
      </c>
      <c r="BT184" s="63" t="s">
        <v>76</v>
      </c>
      <c r="BU184" s="63" t="s">
        <v>73</v>
      </c>
      <c r="BV184" s="63" t="s">
        <v>73</v>
      </c>
      <c r="BW184" s="63" t="s">
        <v>73</v>
      </c>
      <c r="BX184" s="63" t="s">
        <v>73</v>
      </c>
      <c r="BY184" s="63" t="s">
        <v>77</v>
      </c>
      <c r="BZ184" s="63" t="s">
        <v>77</v>
      </c>
    </row>
    <row r="185" spans="1:78" s="69" customFormat="1" x14ac:dyDescent="0.3">
      <c r="A185" s="72"/>
      <c r="D185" s="113"/>
      <c r="E185" s="113"/>
      <c r="F185" s="80"/>
      <c r="G185" s="158"/>
      <c r="H185" s="70"/>
      <c r="I185" s="70"/>
      <c r="J185" s="70"/>
      <c r="K185" s="70"/>
      <c r="L185" s="71"/>
      <c r="M185" s="71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3"/>
      <c r="AB185" s="73"/>
      <c r="AC185" s="73"/>
      <c r="AD185" s="73"/>
      <c r="AE185" s="73"/>
      <c r="AF185" s="73"/>
      <c r="AG185" s="73"/>
      <c r="AH185" s="73"/>
      <c r="AI185" s="74"/>
      <c r="AJ185" s="74"/>
      <c r="AK185" s="74"/>
      <c r="AL185" s="74"/>
      <c r="AM185" s="74"/>
      <c r="AN185" s="74"/>
      <c r="AO185" s="74"/>
      <c r="AP185" s="74"/>
      <c r="AR185" s="75"/>
      <c r="AS185" s="73"/>
      <c r="AT185" s="73"/>
      <c r="AU185" s="73"/>
      <c r="AV185" s="73"/>
      <c r="AW185" s="73"/>
      <c r="AX185" s="73"/>
      <c r="AY185" s="73"/>
      <c r="AZ185" s="73"/>
      <c r="BA185" s="74"/>
      <c r="BB185" s="74"/>
      <c r="BC185" s="74"/>
      <c r="BD185" s="74"/>
      <c r="BE185" s="74"/>
      <c r="BF185" s="74"/>
      <c r="BG185" s="74"/>
      <c r="BH185" s="74"/>
      <c r="BK185" s="73"/>
      <c r="BL185" s="73"/>
      <c r="BM185" s="73"/>
      <c r="BN185" s="73"/>
      <c r="BO185" s="73"/>
      <c r="BP185" s="73"/>
      <c r="BQ185" s="73"/>
      <c r="BR185" s="73"/>
    </row>
    <row r="186" spans="1:78" x14ac:dyDescent="0.3">
      <c r="A186" s="32" t="s">
        <v>57</v>
      </c>
    </row>
    <row r="187" spans="1:78" x14ac:dyDescent="0.3">
      <c r="A187" s="3" t="s">
        <v>16</v>
      </c>
      <c r="B187" s="3" t="s">
        <v>56</v>
      </c>
      <c r="G187" s="16" t="s">
        <v>48</v>
      </c>
      <c r="L187" s="19" t="s">
        <v>49</v>
      </c>
      <c r="Q187" s="17" t="s">
        <v>50</v>
      </c>
      <c r="V187" s="18" t="s">
        <v>51</v>
      </c>
      <c r="AA187" s="36" t="s">
        <v>69</v>
      </c>
      <c r="AB187" s="36" t="s">
        <v>70</v>
      </c>
      <c r="AC187" s="37" t="s">
        <v>69</v>
      </c>
      <c r="AD187" s="37" t="s">
        <v>70</v>
      </c>
      <c r="AE187" s="38" t="s">
        <v>69</v>
      </c>
      <c r="AF187" s="38" t="s">
        <v>70</v>
      </c>
      <c r="AG187" s="3" t="s">
        <v>69</v>
      </c>
      <c r="AH187" s="3" t="s">
        <v>70</v>
      </c>
      <c r="AI187" s="39" t="s">
        <v>69</v>
      </c>
      <c r="AJ187" s="39" t="s">
        <v>70</v>
      </c>
      <c r="AK187" s="37" t="s">
        <v>69</v>
      </c>
      <c r="AL187" s="37" t="s">
        <v>70</v>
      </c>
      <c r="AM187" s="38" t="s">
        <v>69</v>
      </c>
      <c r="AN187" s="38" t="s">
        <v>70</v>
      </c>
      <c r="AO187" s="3" t="s">
        <v>69</v>
      </c>
      <c r="AP187" s="3" t="s">
        <v>70</v>
      </c>
      <c r="AS187" s="36" t="s">
        <v>71</v>
      </c>
      <c r="AT187" s="36" t="s">
        <v>72</v>
      </c>
      <c r="AU187" s="40" t="s">
        <v>71</v>
      </c>
      <c r="AV187" s="40" t="s">
        <v>72</v>
      </c>
      <c r="AW187" s="41" t="s">
        <v>71</v>
      </c>
      <c r="AX187" s="41" t="s">
        <v>72</v>
      </c>
      <c r="AY187" s="3" t="s">
        <v>71</v>
      </c>
      <c r="AZ187" s="3" t="s">
        <v>72</v>
      </c>
      <c r="BA187" s="36" t="s">
        <v>71</v>
      </c>
      <c r="BB187" s="36" t="s">
        <v>72</v>
      </c>
      <c r="BC187" s="40" t="s">
        <v>71</v>
      </c>
      <c r="BD187" s="40" t="s">
        <v>72</v>
      </c>
      <c r="BE187" s="41" t="s">
        <v>71</v>
      </c>
      <c r="BF187" s="41" t="s">
        <v>72</v>
      </c>
      <c r="BG187" s="3" t="s">
        <v>71</v>
      </c>
      <c r="BH187" s="3" t="s">
        <v>72</v>
      </c>
      <c r="BK187" s="35" t="s">
        <v>71</v>
      </c>
      <c r="BL187" s="35" t="s">
        <v>72</v>
      </c>
      <c r="BM187" s="35" t="s">
        <v>71</v>
      </c>
      <c r="BN187" s="35" t="s">
        <v>72</v>
      </c>
      <c r="BO187" s="35" t="s">
        <v>71</v>
      </c>
      <c r="BP187" s="35" t="s">
        <v>72</v>
      </c>
      <c r="BQ187" s="35" t="s">
        <v>71</v>
      </c>
      <c r="BR187" s="35" t="s">
        <v>72</v>
      </c>
      <c r="BS187" t="s">
        <v>71</v>
      </c>
      <c r="BT187" t="s">
        <v>72</v>
      </c>
      <c r="BU187" t="s">
        <v>71</v>
      </c>
      <c r="BV187" t="s">
        <v>72</v>
      </c>
      <c r="BW187" t="s">
        <v>71</v>
      </c>
      <c r="BX187" t="s">
        <v>72</v>
      </c>
      <c r="BY187" t="s">
        <v>71</v>
      </c>
      <c r="BZ187" t="s">
        <v>72</v>
      </c>
    </row>
    <row r="188" spans="1:78" x14ac:dyDescent="0.3">
      <c r="A188">
        <v>14159200</v>
      </c>
      <c r="B188">
        <v>23773037</v>
      </c>
      <c r="C188" t="s">
        <v>58</v>
      </c>
      <c r="D188" t="s">
        <v>55</v>
      </c>
      <c r="G188" s="16">
        <v>0.85199999999999998</v>
      </c>
      <c r="H188" s="16" t="str">
        <f t="shared" ref="H188:H194" si="1469">IF(G188&gt;0.8,"VG",IF(G188&gt;0.7,"G",IF(G188&gt;0.45,"S","NS")))</f>
        <v>VG</v>
      </c>
      <c r="L188" s="19">
        <v>-2.9000000000000001E-2</v>
      </c>
      <c r="M188" s="26" t="str">
        <f t="shared" ref="M188:M194" si="1470">IF(ABS(L188)&lt;5%,"VG",IF(ABS(L188)&lt;10%,"G",IF(ABS(L188)&lt;15%,"S","NS")))</f>
        <v>VG</v>
      </c>
      <c r="Q188" s="17">
        <v>0.38200000000000001</v>
      </c>
      <c r="R188" s="17" t="str">
        <f t="shared" ref="R188:R194" si="1471">IF(Q188&lt;=0.5,"VG",IF(Q188&lt;=0.6,"G",IF(Q188&lt;=0.7,"S","NS")))</f>
        <v>VG</v>
      </c>
      <c r="V188" s="18">
        <v>0.88</v>
      </c>
      <c r="W188" s="18" t="str">
        <f t="shared" ref="W188:W194" si="1472">IF(V188&gt;0.85,"VG",IF(V188&gt;0.75,"G",IF(V188&gt;0.6,"S","NS")))</f>
        <v>VG</v>
      </c>
    </row>
    <row r="189" spans="1:78" s="69" customFormat="1" x14ac:dyDescent="0.3">
      <c r="A189" s="69">
        <v>14159200</v>
      </c>
      <c r="B189" s="69">
        <v>23773037</v>
      </c>
      <c r="C189" s="69" t="s">
        <v>58</v>
      </c>
      <c r="D189" s="69" t="s">
        <v>132</v>
      </c>
      <c r="F189" s="77"/>
      <c r="G189" s="70">
        <v>0.60199999999999998</v>
      </c>
      <c r="H189" s="70" t="str">
        <f t="shared" si="1469"/>
        <v>S</v>
      </c>
      <c r="I189" s="70"/>
      <c r="J189" s="70"/>
      <c r="K189" s="70"/>
      <c r="L189" s="71">
        <v>0.13600000000000001</v>
      </c>
      <c r="M189" s="70" t="str">
        <f t="shared" si="1470"/>
        <v>S</v>
      </c>
      <c r="N189" s="70"/>
      <c r="O189" s="70"/>
      <c r="P189" s="70"/>
      <c r="Q189" s="70">
        <v>0.59299999999999997</v>
      </c>
      <c r="R189" s="70" t="str">
        <f t="shared" si="1471"/>
        <v>G</v>
      </c>
      <c r="S189" s="70"/>
      <c r="T189" s="70"/>
      <c r="U189" s="70"/>
      <c r="V189" s="70">
        <v>0.86599999999999999</v>
      </c>
      <c r="W189" s="70" t="str">
        <f t="shared" si="1472"/>
        <v>VG</v>
      </c>
      <c r="X189" s="70"/>
      <c r="Y189" s="70"/>
      <c r="Z189" s="70"/>
      <c r="AA189" s="70"/>
      <c r="AB189" s="71"/>
      <c r="AC189" s="70"/>
      <c r="AD189" s="70"/>
      <c r="AE189" s="70"/>
      <c r="AF189" s="71"/>
      <c r="AG189" s="70"/>
      <c r="AH189" s="70"/>
      <c r="AI189" s="70"/>
      <c r="AJ189" s="71"/>
      <c r="AK189" s="70"/>
      <c r="AL189" s="70"/>
    </row>
    <row r="190" spans="1:78" s="69" customFormat="1" x14ac:dyDescent="0.3">
      <c r="A190" s="69">
        <v>14159200</v>
      </c>
      <c r="B190" s="69">
        <v>23773037</v>
      </c>
      <c r="C190" s="69" t="s">
        <v>58</v>
      </c>
      <c r="D190" s="69" t="s">
        <v>158</v>
      </c>
      <c r="F190" s="80"/>
      <c r="G190" s="70">
        <v>0.624</v>
      </c>
      <c r="H190" s="70" t="str">
        <f t="shared" si="1469"/>
        <v>S</v>
      </c>
      <c r="I190" s="70"/>
      <c r="J190" s="70"/>
      <c r="K190" s="70"/>
      <c r="L190" s="71">
        <v>0.11600000000000001</v>
      </c>
      <c r="M190" s="70" t="str">
        <f t="shared" si="1470"/>
        <v>S</v>
      </c>
      <c r="N190" s="70"/>
      <c r="O190" s="70"/>
      <c r="P190" s="70"/>
      <c r="Q190" s="70">
        <v>0.58499999999999996</v>
      </c>
      <c r="R190" s="70" t="str">
        <f t="shared" si="1471"/>
        <v>G</v>
      </c>
      <c r="S190" s="70"/>
      <c r="T190" s="70"/>
      <c r="U190" s="70"/>
      <c r="V190" s="70">
        <v>0.88500000000000001</v>
      </c>
      <c r="W190" s="70" t="str">
        <f t="shared" si="1472"/>
        <v>VG</v>
      </c>
      <c r="X190" s="70"/>
      <c r="Y190" s="70"/>
      <c r="Z190" s="70"/>
      <c r="AA190" s="70"/>
      <c r="AB190" s="71"/>
      <c r="AC190" s="70"/>
      <c r="AD190" s="70"/>
      <c r="AE190" s="70"/>
      <c r="AF190" s="71"/>
      <c r="AG190" s="70"/>
      <c r="AH190" s="70"/>
      <c r="AI190" s="70"/>
      <c r="AJ190" s="71"/>
      <c r="AK190" s="70"/>
      <c r="AL190" s="70"/>
    </row>
    <row r="191" spans="1:78" s="69" customFormat="1" x14ac:dyDescent="0.3">
      <c r="A191" s="69">
        <v>14159200</v>
      </c>
      <c r="B191" s="69">
        <v>23773037</v>
      </c>
      <c r="C191" s="69" t="s">
        <v>58</v>
      </c>
      <c r="D191" s="69" t="s">
        <v>163</v>
      </c>
      <c r="F191" s="80">
        <v>-1.04</v>
      </c>
      <c r="G191" s="70">
        <v>0.48299999999999998</v>
      </c>
      <c r="H191" s="70" t="str">
        <f t="shared" si="1469"/>
        <v>S</v>
      </c>
      <c r="I191" s="70"/>
      <c r="J191" s="70"/>
      <c r="K191" s="70"/>
      <c r="L191" s="71">
        <v>0.16900000000000001</v>
      </c>
      <c r="M191" s="70" t="str">
        <f t="shared" si="1470"/>
        <v>NS</v>
      </c>
      <c r="N191" s="70"/>
      <c r="O191" s="70"/>
      <c r="P191" s="70"/>
      <c r="Q191" s="70">
        <v>0.66</v>
      </c>
      <c r="R191" s="70" t="str">
        <f t="shared" si="1471"/>
        <v>S</v>
      </c>
      <c r="S191" s="70"/>
      <c r="T191" s="70"/>
      <c r="U191" s="70"/>
      <c r="V191" s="70">
        <v>0.88300000000000001</v>
      </c>
      <c r="W191" s="70" t="str">
        <f t="shared" si="1472"/>
        <v>VG</v>
      </c>
      <c r="X191" s="70"/>
      <c r="Y191" s="70"/>
      <c r="Z191" s="70"/>
      <c r="AA191" s="70"/>
      <c r="AB191" s="71"/>
      <c r="AC191" s="70"/>
      <c r="AD191" s="70"/>
      <c r="AE191" s="70"/>
      <c r="AF191" s="71"/>
      <c r="AG191" s="70"/>
      <c r="AH191" s="70"/>
      <c r="AI191" s="70"/>
      <c r="AJ191" s="71"/>
      <c r="AK191" s="70"/>
      <c r="AL191" s="70"/>
    </row>
    <row r="192" spans="1:78" s="69" customFormat="1" x14ac:dyDescent="0.3">
      <c r="A192" s="69">
        <v>14159200</v>
      </c>
      <c r="B192" s="69">
        <v>23773037</v>
      </c>
      <c r="C192" s="69" t="s">
        <v>58</v>
      </c>
      <c r="D192" s="69" t="s">
        <v>165</v>
      </c>
      <c r="F192" s="80">
        <v>0.76</v>
      </c>
      <c r="G192" s="70">
        <v>0.63</v>
      </c>
      <c r="H192" s="70" t="str">
        <f t="shared" si="1469"/>
        <v>S</v>
      </c>
      <c r="I192" s="70"/>
      <c r="J192" s="70"/>
      <c r="K192" s="70"/>
      <c r="L192" s="71">
        <v>-9.5000000000000001E-2</v>
      </c>
      <c r="M192" s="70" t="str">
        <f t="shared" si="1470"/>
        <v>G</v>
      </c>
      <c r="N192" s="70"/>
      <c r="O192" s="70"/>
      <c r="P192" s="70"/>
      <c r="Q192" s="70">
        <v>0.57899999999999996</v>
      </c>
      <c r="R192" s="70" t="str">
        <f t="shared" si="1471"/>
        <v>G</v>
      </c>
      <c r="S192" s="70"/>
      <c r="T192" s="70"/>
      <c r="U192" s="70"/>
      <c r="V192" s="70">
        <v>0.90400000000000003</v>
      </c>
      <c r="W192" s="70" t="str">
        <f t="shared" si="1472"/>
        <v>VG</v>
      </c>
      <c r="X192" s="70"/>
      <c r="Y192" s="70"/>
      <c r="Z192" s="70"/>
      <c r="AA192" s="70"/>
      <c r="AB192" s="71"/>
      <c r="AC192" s="70"/>
      <c r="AD192" s="70"/>
      <c r="AE192" s="70"/>
      <c r="AF192" s="71"/>
      <c r="AG192" s="70"/>
      <c r="AH192" s="70"/>
      <c r="AI192" s="70"/>
      <c r="AJ192" s="71"/>
      <c r="AK192" s="70"/>
      <c r="AL192" s="70"/>
    </row>
    <row r="193" spans="1:38" s="69" customFormat="1" x14ac:dyDescent="0.3">
      <c r="A193" s="69">
        <v>14159200</v>
      </c>
      <c r="B193" s="69">
        <v>23773037</v>
      </c>
      <c r="C193" s="69" t="s">
        <v>58</v>
      </c>
      <c r="D193" s="69" t="s">
        <v>166</v>
      </c>
      <c r="F193" s="80">
        <v>-1.04</v>
      </c>
      <c r="G193" s="70">
        <v>0.48299999999999998</v>
      </c>
      <c r="H193" s="70" t="str">
        <f t="shared" si="1469"/>
        <v>S</v>
      </c>
      <c r="I193" s="70"/>
      <c r="J193" s="70"/>
      <c r="K193" s="70"/>
      <c r="L193" s="71">
        <v>0.16900000000000001</v>
      </c>
      <c r="M193" s="70" t="str">
        <f t="shared" si="1470"/>
        <v>NS</v>
      </c>
      <c r="N193" s="70"/>
      <c r="O193" s="70"/>
      <c r="P193" s="70"/>
      <c r="Q193" s="70">
        <v>0.66</v>
      </c>
      <c r="R193" s="70" t="str">
        <f t="shared" si="1471"/>
        <v>S</v>
      </c>
      <c r="S193" s="70"/>
      <c r="T193" s="70"/>
      <c r="U193" s="70"/>
      <c r="V193" s="70">
        <v>0.88300000000000001</v>
      </c>
      <c r="W193" s="70" t="str">
        <f t="shared" si="1472"/>
        <v>VG</v>
      </c>
      <c r="X193" s="70"/>
      <c r="Y193" s="70"/>
      <c r="Z193" s="70"/>
      <c r="AA193" s="70"/>
      <c r="AB193" s="71"/>
      <c r="AC193" s="70"/>
      <c r="AD193" s="70"/>
      <c r="AE193" s="70"/>
      <c r="AF193" s="71"/>
      <c r="AG193" s="70"/>
      <c r="AH193" s="70"/>
      <c r="AI193" s="70"/>
      <c r="AJ193" s="71"/>
      <c r="AK193" s="70"/>
      <c r="AL193" s="70"/>
    </row>
    <row r="194" spans="1:38" s="63" customFormat="1" x14ac:dyDescent="0.3">
      <c r="A194" s="63">
        <v>14159200</v>
      </c>
      <c r="B194" s="63">
        <v>23773037</v>
      </c>
      <c r="C194" s="63" t="s">
        <v>58</v>
      </c>
      <c r="D194" s="63" t="s">
        <v>174</v>
      </c>
      <c r="F194" s="79">
        <v>1.1000000000000001</v>
      </c>
      <c r="G194" s="64">
        <v>0.63500000000000001</v>
      </c>
      <c r="H194" s="64" t="str">
        <f t="shared" si="1469"/>
        <v>S</v>
      </c>
      <c r="I194" s="64"/>
      <c r="J194" s="64"/>
      <c r="K194" s="64"/>
      <c r="L194" s="65">
        <v>-0.10199999999999999</v>
      </c>
      <c r="M194" s="64" t="str">
        <f t="shared" si="1470"/>
        <v>S</v>
      </c>
      <c r="N194" s="64"/>
      <c r="O194" s="64"/>
      <c r="P194" s="64"/>
      <c r="Q194" s="64">
        <v>0.57199999999999995</v>
      </c>
      <c r="R194" s="64" t="str">
        <f t="shared" si="1471"/>
        <v>G</v>
      </c>
      <c r="S194" s="64"/>
      <c r="T194" s="64"/>
      <c r="U194" s="64"/>
      <c r="V194" s="64">
        <v>0.91300000000000003</v>
      </c>
      <c r="W194" s="64" t="str">
        <f t="shared" si="1472"/>
        <v>VG</v>
      </c>
      <c r="X194" s="64"/>
      <c r="Y194" s="64"/>
      <c r="Z194" s="64"/>
      <c r="AA194" s="64"/>
      <c r="AB194" s="65"/>
      <c r="AC194" s="64"/>
      <c r="AD194" s="64"/>
      <c r="AE194" s="64"/>
      <c r="AF194" s="65"/>
      <c r="AG194" s="64"/>
      <c r="AH194" s="64"/>
      <c r="AI194" s="64"/>
      <c r="AJ194" s="65"/>
      <c r="AK194" s="64"/>
      <c r="AL194" s="64"/>
    </row>
    <row r="195" spans="1:38" s="63" customFormat="1" ht="28.8" x14ac:dyDescent="0.3">
      <c r="A195" s="63">
        <v>14159200</v>
      </c>
      <c r="B195" s="63">
        <v>23773037</v>
      </c>
      <c r="C195" s="63" t="s">
        <v>58</v>
      </c>
      <c r="D195" s="82" t="s">
        <v>175</v>
      </c>
      <c r="E195" s="82"/>
      <c r="F195" s="79">
        <v>1.1000000000000001</v>
      </c>
      <c r="G195" s="64">
        <v>0.65</v>
      </c>
      <c r="H195" s="64" t="str">
        <f t="shared" ref="H195:H203" si="1473">IF(G195&gt;0.8,"VG",IF(G195&gt;0.7,"G",IF(G195&gt;0.45,"S","NS")))</f>
        <v>S</v>
      </c>
      <c r="I195" s="64"/>
      <c r="J195" s="64"/>
      <c r="K195" s="64"/>
      <c r="L195" s="65">
        <v>-9.6000000000000002E-2</v>
      </c>
      <c r="M195" s="64" t="str">
        <f t="shared" ref="M195:M203" si="1474">IF(ABS(L195)&lt;5%,"VG",IF(ABS(L195)&lt;10%,"G",IF(ABS(L195)&lt;15%,"S","NS")))</f>
        <v>G</v>
      </c>
      <c r="N195" s="64"/>
      <c r="O195" s="64"/>
      <c r="P195" s="64"/>
      <c r="Q195" s="64">
        <v>0.56000000000000005</v>
      </c>
      <c r="R195" s="64" t="str">
        <f t="shared" ref="R195:R203" si="1475">IF(Q195&lt;=0.5,"VG",IF(Q195&lt;=0.6,"G",IF(Q195&lt;=0.7,"S","NS")))</f>
        <v>G</v>
      </c>
      <c r="S195" s="64"/>
      <c r="T195" s="64"/>
      <c r="U195" s="64"/>
      <c r="V195" s="64">
        <v>0.91300000000000003</v>
      </c>
      <c r="W195" s="64" t="str">
        <f t="shared" ref="W195:W203" si="1476">IF(V195&gt;0.85,"VG",IF(V195&gt;0.75,"G",IF(V195&gt;0.6,"S","NS")))</f>
        <v>VG</v>
      </c>
      <c r="X195" s="64"/>
      <c r="Y195" s="64"/>
      <c r="Z195" s="64"/>
      <c r="AA195" s="64"/>
      <c r="AB195" s="65"/>
      <c r="AC195" s="64"/>
      <c r="AD195" s="64"/>
      <c r="AE195" s="64"/>
      <c r="AF195" s="65"/>
      <c r="AG195" s="64"/>
      <c r="AH195" s="64"/>
      <c r="AI195" s="64"/>
      <c r="AJ195" s="65"/>
      <c r="AK195" s="64"/>
      <c r="AL195" s="64"/>
    </row>
    <row r="196" spans="1:38" s="63" customFormat="1" x14ac:dyDescent="0.3">
      <c r="A196" s="63">
        <v>14159200</v>
      </c>
      <c r="B196" s="63">
        <v>23773037</v>
      </c>
      <c r="C196" s="63" t="s">
        <v>58</v>
      </c>
      <c r="D196" s="82" t="s">
        <v>177</v>
      </c>
      <c r="E196" s="82"/>
      <c r="F196" s="79">
        <v>0.6</v>
      </c>
      <c r="G196" s="64">
        <v>0.87</v>
      </c>
      <c r="H196" s="64" t="str">
        <f t="shared" si="1473"/>
        <v>VG</v>
      </c>
      <c r="I196" s="64"/>
      <c r="J196" s="64"/>
      <c r="K196" s="64"/>
      <c r="L196" s="65">
        <v>-6.0000000000000001E-3</v>
      </c>
      <c r="M196" s="64" t="str">
        <f t="shared" si="1474"/>
        <v>VG</v>
      </c>
      <c r="N196" s="64"/>
      <c r="O196" s="64"/>
      <c r="P196" s="64"/>
      <c r="Q196" s="64">
        <v>0.37</v>
      </c>
      <c r="R196" s="64" t="str">
        <f t="shared" si="1475"/>
        <v>VG</v>
      </c>
      <c r="S196" s="64"/>
      <c r="T196" s="64"/>
      <c r="U196" s="64"/>
      <c r="V196" s="64">
        <v>0.91</v>
      </c>
      <c r="W196" s="64" t="str">
        <f t="shared" si="1476"/>
        <v>VG</v>
      </c>
      <c r="X196" s="64"/>
      <c r="Y196" s="64"/>
      <c r="Z196" s="64"/>
      <c r="AA196" s="64"/>
      <c r="AB196" s="65"/>
      <c r="AC196" s="64"/>
      <c r="AD196" s="64"/>
      <c r="AE196" s="64"/>
      <c r="AF196" s="65"/>
      <c r="AG196" s="64"/>
      <c r="AH196" s="64"/>
      <c r="AI196" s="64"/>
      <c r="AJ196" s="65"/>
      <c r="AK196" s="64"/>
      <c r="AL196" s="64"/>
    </row>
    <row r="197" spans="1:38" s="63" customFormat="1" x14ac:dyDescent="0.3">
      <c r="A197" s="63">
        <v>14159200</v>
      </c>
      <c r="B197" s="63">
        <v>23773037</v>
      </c>
      <c r="C197" s="63" t="s">
        <v>58</v>
      </c>
      <c r="D197" s="82" t="s">
        <v>178</v>
      </c>
      <c r="E197" s="82"/>
      <c r="F197" s="79">
        <v>0.6</v>
      </c>
      <c r="G197" s="64">
        <v>0.89</v>
      </c>
      <c r="H197" s="64" t="str">
        <f t="shared" si="1473"/>
        <v>VG</v>
      </c>
      <c r="I197" s="64"/>
      <c r="J197" s="64"/>
      <c r="K197" s="64"/>
      <c r="L197" s="65">
        <v>-4.4999999999999998E-2</v>
      </c>
      <c r="M197" s="64" t="str">
        <f t="shared" si="1474"/>
        <v>VG</v>
      </c>
      <c r="N197" s="64"/>
      <c r="O197" s="64"/>
      <c r="P197" s="64"/>
      <c r="Q197" s="64">
        <v>0.32</v>
      </c>
      <c r="R197" s="64" t="str">
        <f t="shared" si="1475"/>
        <v>VG</v>
      </c>
      <c r="S197" s="64"/>
      <c r="T197" s="64"/>
      <c r="U197" s="64"/>
      <c r="V197" s="64">
        <v>0.93</v>
      </c>
      <c r="W197" s="64" t="str">
        <f t="shared" si="1476"/>
        <v>VG</v>
      </c>
      <c r="X197" s="64"/>
      <c r="Y197" s="64"/>
      <c r="Z197" s="64"/>
      <c r="AA197" s="64"/>
      <c r="AB197" s="65"/>
      <c r="AC197" s="64"/>
      <c r="AD197" s="64"/>
      <c r="AE197" s="64"/>
      <c r="AF197" s="65"/>
      <c r="AG197" s="64"/>
      <c r="AH197" s="64"/>
      <c r="AI197" s="64"/>
      <c r="AJ197" s="65"/>
      <c r="AK197" s="64"/>
      <c r="AL197" s="64"/>
    </row>
    <row r="198" spans="1:38" s="63" customFormat="1" x14ac:dyDescent="0.3">
      <c r="A198" s="63">
        <v>14159200</v>
      </c>
      <c r="B198" s="63">
        <v>23773037</v>
      </c>
      <c r="C198" s="63" t="s">
        <v>58</v>
      </c>
      <c r="D198" s="82" t="s">
        <v>186</v>
      </c>
      <c r="E198" s="82"/>
      <c r="F198" s="79">
        <v>0.7</v>
      </c>
      <c r="G198" s="64">
        <v>0.87</v>
      </c>
      <c r="H198" s="64" t="str">
        <f t="shared" si="1473"/>
        <v>VG</v>
      </c>
      <c r="I198" s="64"/>
      <c r="J198" s="64"/>
      <c r="K198" s="64"/>
      <c r="L198" s="65">
        <v>-6.0999999999999999E-2</v>
      </c>
      <c r="M198" s="64" t="str">
        <f t="shared" si="1474"/>
        <v>G</v>
      </c>
      <c r="N198" s="64"/>
      <c r="O198" s="64"/>
      <c r="P198" s="64"/>
      <c r="Q198" s="64">
        <v>0.36</v>
      </c>
      <c r="R198" s="64" t="str">
        <f t="shared" si="1475"/>
        <v>VG</v>
      </c>
      <c r="S198" s="64"/>
      <c r="T198" s="64"/>
      <c r="U198" s="64"/>
      <c r="V198" s="64">
        <v>0.93</v>
      </c>
      <c r="W198" s="64" t="str">
        <f t="shared" si="1476"/>
        <v>VG</v>
      </c>
      <c r="X198" s="64"/>
      <c r="Y198" s="64"/>
      <c r="Z198" s="64"/>
      <c r="AA198" s="64"/>
      <c r="AB198" s="65"/>
      <c r="AC198" s="64"/>
      <c r="AD198" s="64"/>
      <c r="AE198" s="64"/>
      <c r="AF198" s="65"/>
      <c r="AG198" s="64"/>
      <c r="AH198" s="64"/>
      <c r="AI198" s="64"/>
      <c r="AJ198" s="65"/>
      <c r="AK198" s="64"/>
      <c r="AL198" s="64"/>
    </row>
    <row r="199" spans="1:38" s="63" customFormat="1" ht="16.05" customHeight="1" x14ac:dyDescent="0.3">
      <c r="A199" s="63">
        <v>14159200</v>
      </c>
      <c r="B199" s="63">
        <v>23773037</v>
      </c>
      <c r="C199" s="63" t="s">
        <v>58</v>
      </c>
      <c r="D199" s="82" t="s">
        <v>204</v>
      </c>
      <c r="E199" s="82" t="s">
        <v>203</v>
      </c>
      <c r="F199" s="79">
        <v>0.7</v>
      </c>
      <c r="G199" s="64">
        <v>0.82</v>
      </c>
      <c r="H199" s="64" t="str">
        <f t="shared" si="1473"/>
        <v>VG</v>
      </c>
      <c r="I199" s="64"/>
      <c r="J199" s="64"/>
      <c r="K199" s="64"/>
      <c r="L199" s="65">
        <v>-3.3000000000000002E-2</v>
      </c>
      <c r="M199" s="64" t="str">
        <f t="shared" si="1474"/>
        <v>VG</v>
      </c>
      <c r="N199" s="64"/>
      <c r="O199" s="64"/>
      <c r="P199" s="64"/>
      <c r="Q199" s="64">
        <v>0.42</v>
      </c>
      <c r="R199" s="64" t="str">
        <f t="shared" si="1475"/>
        <v>VG</v>
      </c>
      <c r="S199" s="64"/>
      <c r="T199" s="64"/>
      <c r="U199" s="64"/>
      <c r="V199" s="64">
        <v>0.92</v>
      </c>
      <c r="W199" s="64" t="str">
        <f t="shared" si="1476"/>
        <v>VG</v>
      </c>
      <c r="X199" s="64"/>
      <c r="Y199" s="64"/>
      <c r="Z199" s="64"/>
      <c r="AA199" s="64"/>
      <c r="AB199" s="65"/>
      <c r="AC199" s="64"/>
      <c r="AD199" s="64"/>
      <c r="AE199" s="64"/>
      <c r="AF199" s="65"/>
      <c r="AG199" s="64"/>
      <c r="AH199" s="64"/>
      <c r="AI199" s="64"/>
      <c r="AJ199" s="65"/>
      <c r="AK199" s="64"/>
      <c r="AL199" s="64"/>
    </row>
    <row r="200" spans="1:38" s="63" customFormat="1" ht="16.05" customHeight="1" x14ac:dyDescent="0.3">
      <c r="A200" s="63">
        <v>14159200</v>
      </c>
      <c r="B200" s="63">
        <v>23773037</v>
      </c>
      <c r="C200" s="63" t="s">
        <v>58</v>
      </c>
      <c r="D200" s="82" t="s">
        <v>212</v>
      </c>
      <c r="E200" s="82" t="s">
        <v>218</v>
      </c>
      <c r="F200" s="79">
        <v>0.7</v>
      </c>
      <c r="G200" s="64">
        <v>0.84</v>
      </c>
      <c r="H200" s="64" t="str">
        <f t="shared" si="1473"/>
        <v>VG</v>
      </c>
      <c r="I200" s="64"/>
      <c r="J200" s="64"/>
      <c r="K200" s="64"/>
      <c r="L200" s="65">
        <v>-1.7000000000000001E-2</v>
      </c>
      <c r="M200" s="64" t="str">
        <f t="shared" si="1474"/>
        <v>VG</v>
      </c>
      <c r="N200" s="64"/>
      <c r="O200" s="64"/>
      <c r="P200" s="64"/>
      <c r="Q200" s="64">
        <v>0.4</v>
      </c>
      <c r="R200" s="64" t="str">
        <f t="shared" si="1475"/>
        <v>VG</v>
      </c>
      <c r="S200" s="64"/>
      <c r="T200" s="64"/>
      <c r="U200" s="64"/>
      <c r="V200" s="64">
        <v>0.92</v>
      </c>
      <c r="W200" s="64" t="str">
        <f t="shared" si="1476"/>
        <v>VG</v>
      </c>
      <c r="X200" s="64"/>
      <c r="Y200" s="64"/>
      <c r="Z200" s="64"/>
      <c r="AA200" s="64"/>
      <c r="AB200" s="65"/>
      <c r="AC200" s="64"/>
      <c r="AD200" s="64"/>
      <c r="AE200" s="64"/>
      <c r="AF200" s="65"/>
      <c r="AG200" s="64"/>
      <c r="AH200" s="64"/>
      <c r="AI200" s="64"/>
      <c r="AJ200" s="65"/>
      <c r="AK200" s="64"/>
      <c r="AL200" s="64"/>
    </row>
    <row r="201" spans="1:38" s="63" customFormat="1" ht="16.05" customHeight="1" x14ac:dyDescent="0.3">
      <c r="A201" s="63">
        <v>14159200</v>
      </c>
      <c r="B201" s="63">
        <v>23773037</v>
      </c>
      <c r="C201" s="63" t="s">
        <v>58</v>
      </c>
      <c r="D201" s="82" t="s">
        <v>228</v>
      </c>
      <c r="E201" s="82" t="s">
        <v>233</v>
      </c>
      <c r="F201" s="79">
        <v>0.6</v>
      </c>
      <c r="G201" s="64">
        <v>0.89</v>
      </c>
      <c r="H201" s="64" t="str">
        <f t="shared" si="1473"/>
        <v>VG</v>
      </c>
      <c r="I201" s="64"/>
      <c r="J201" s="64"/>
      <c r="K201" s="64"/>
      <c r="L201" s="65">
        <v>3.6999999999999998E-2</v>
      </c>
      <c r="M201" s="64" t="str">
        <f t="shared" si="1474"/>
        <v>VG</v>
      </c>
      <c r="N201" s="64"/>
      <c r="O201" s="64"/>
      <c r="P201" s="64"/>
      <c r="Q201" s="64">
        <v>0.33</v>
      </c>
      <c r="R201" s="64" t="str">
        <f t="shared" si="1475"/>
        <v>VG</v>
      </c>
      <c r="S201" s="64"/>
      <c r="T201" s="64"/>
      <c r="U201" s="64"/>
      <c r="V201" s="64">
        <v>0.92</v>
      </c>
      <c r="W201" s="64" t="str">
        <f t="shared" si="1476"/>
        <v>VG</v>
      </c>
      <c r="X201" s="64"/>
      <c r="Y201" s="64"/>
      <c r="Z201" s="64"/>
      <c r="AA201" s="64"/>
      <c r="AB201" s="65"/>
      <c r="AC201" s="64"/>
      <c r="AD201" s="64"/>
      <c r="AE201" s="64"/>
      <c r="AF201" s="65"/>
      <c r="AG201" s="64"/>
      <c r="AH201" s="64"/>
      <c r="AI201" s="64"/>
      <c r="AJ201" s="65"/>
      <c r="AK201" s="64"/>
      <c r="AL201" s="64"/>
    </row>
    <row r="202" spans="1:38" s="63" customFormat="1" ht="16.05" customHeight="1" x14ac:dyDescent="0.3">
      <c r="A202" s="63">
        <v>14159200</v>
      </c>
      <c r="B202" s="63">
        <v>23773037</v>
      </c>
      <c r="C202" s="63" t="s">
        <v>58</v>
      </c>
      <c r="D202" s="82" t="s">
        <v>240</v>
      </c>
      <c r="E202" s="82" t="s">
        <v>233</v>
      </c>
      <c r="F202" s="79">
        <v>0.6</v>
      </c>
      <c r="G202" s="64">
        <v>0.89</v>
      </c>
      <c r="H202" s="64" t="str">
        <f t="shared" si="1473"/>
        <v>VG</v>
      </c>
      <c r="I202" s="64"/>
      <c r="J202" s="64"/>
      <c r="K202" s="64"/>
      <c r="L202" s="65">
        <v>3.6999999999999998E-2</v>
      </c>
      <c r="M202" s="64" t="str">
        <f t="shared" si="1474"/>
        <v>VG</v>
      </c>
      <c r="N202" s="64"/>
      <c r="O202" s="64"/>
      <c r="P202" s="64"/>
      <c r="Q202" s="64">
        <v>0.33</v>
      </c>
      <c r="R202" s="64" t="str">
        <f t="shared" si="1475"/>
        <v>VG</v>
      </c>
      <c r="S202" s="64"/>
      <c r="T202" s="64"/>
      <c r="U202" s="64"/>
      <c r="V202" s="64">
        <v>0.92</v>
      </c>
      <c r="W202" s="64" t="str">
        <f t="shared" si="1476"/>
        <v>VG</v>
      </c>
      <c r="X202" s="64"/>
      <c r="Y202" s="64"/>
      <c r="Z202" s="64"/>
      <c r="AA202" s="64"/>
      <c r="AB202" s="65"/>
      <c r="AC202" s="64"/>
      <c r="AD202" s="64"/>
      <c r="AE202" s="64"/>
      <c r="AF202" s="65"/>
      <c r="AG202" s="64"/>
      <c r="AH202" s="64"/>
      <c r="AI202" s="64"/>
      <c r="AJ202" s="65"/>
      <c r="AK202" s="64"/>
      <c r="AL202" s="64"/>
    </row>
    <row r="203" spans="1:38" s="63" customFormat="1" ht="16.05" customHeight="1" x14ac:dyDescent="0.3">
      <c r="A203" s="63">
        <v>14159200</v>
      </c>
      <c r="B203" s="63">
        <v>23773037</v>
      </c>
      <c r="C203" s="63" t="s">
        <v>58</v>
      </c>
      <c r="D203" s="82" t="s">
        <v>254</v>
      </c>
      <c r="E203" s="82" t="s">
        <v>258</v>
      </c>
      <c r="F203" s="79">
        <v>0.9</v>
      </c>
      <c r="G203" s="64">
        <v>0.79</v>
      </c>
      <c r="H203" s="64" t="str">
        <f t="shared" si="1473"/>
        <v>G</v>
      </c>
      <c r="I203" s="64"/>
      <c r="J203" s="64"/>
      <c r="K203" s="64"/>
      <c r="L203" s="65">
        <v>-0.10100000000000001</v>
      </c>
      <c r="M203" s="64" t="str">
        <f t="shared" si="1474"/>
        <v>S</v>
      </c>
      <c r="N203" s="64"/>
      <c r="O203" s="64"/>
      <c r="P203" s="64"/>
      <c r="Q203" s="64">
        <v>0.44</v>
      </c>
      <c r="R203" s="64" t="str">
        <f t="shared" si="1475"/>
        <v>VG</v>
      </c>
      <c r="S203" s="64"/>
      <c r="T203" s="64"/>
      <c r="U203" s="64"/>
      <c r="V203" s="64">
        <v>0.92</v>
      </c>
      <c r="W203" s="64" t="str">
        <f t="shared" si="1476"/>
        <v>VG</v>
      </c>
      <c r="X203" s="64"/>
      <c r="Y203" s="64"/>
      <c r="Z203" s="64"/>
      <c r="AA203" s="64"/>
      <c r="AB203" s="65"/>
      <c r="AC203" s="64"/>
      <c r="AD203" s="64"/>
      <c r="AE203" s="64"/>
      <c r="AF203" s="65"/>
      <c r="AG203" s="64"/>
      <c r="AH203" s="64"/>
      <c r="AI203" s="64"/>
      <c r="AJ203" s="65"/>
      <c r="AK203" s="64"/>
      <c r="AL203" s="64"/>
    </row>
    <row r="204" spans="1:38" s="69" customFormat="1" x14ac:dyDescent="0.3">
      <c r="F204" s="80"/>
      <c r="G204" s="70"/>
      <c r="H204" s="70"/>
      <c r="I204" s="70"/>
      <c r="J204" s="70"/>
      <c r="K204" s="70"/>
      <c r="L204" s="71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1"/>
      <c r="AC204" s="70"/>
      <c r="AD204" s="70"/>
      <c r="AE204" s="70"/>
      <c r="AF204" s="71"/>
      <c r="AG204" s="70"/>
      <c r="AH204" s="70"/>
      <c r="AI204" s="70"/>
      <c r="AJ204" s="71"/>
      <c r="AK204" s="70"/>
      <c r="AL204" s="70"/>
    </row>
    <row r="205" spans="1:38" s="63" customFormat="1" x14ac:dyDescent="0.3">
      <c r="A205" s="63">
        <v>14159500</v>
      </c>
      <c r="B205" s="63">
        <v>23773009</v>
      </c>
      <c r="C205" s="63" t="s">
        <v>7</v>
      </c>
      <c r="D205" s="63" t="s">
        <v>168</v>
      </c>
      <c r="F205" s="79">
        <v>0.13</v>
      </c>
      <c r="G205" s="64">
        <v>0.59299999999999997</v>
      </c>
      <c r="H205" s="64" t="str">
        <f t="shared" ref="H205:H214" si="1477">IF(G205&gt;0.8,"VG",IF(G205&gt;0.7,"G",IF(G205&gt;0.45,"S","NS")))</f>
        <v>S</v>
      </c>
      <c r="I205" s="64"/>
      <c r="J205" s="64"/>
      <c r="K205" s="64"/>
      <c r="L205" s="65">
        <v>-1.4999999999999999E-2</v>
      </c>
      <c r="M205" s="64" t="str">
        <f t="shared" ref="M205:M214" si="1478">IF(ABS(L205)&lt;5%,"VG",IF(ABS(L205)&lt;10%,"G",IF(ABS(L205)&lt;15%,"S","NS")))</f>
        <v>VG</v>
      </c>
      <c r="N205" s="64"/>
      <c r="O205" s="64"/>
      <c r="P205" s="64"/>
      <c r="Q205" s="64">
        <v>0.63700000000000001</v>
      </c>
      <c r="R205" s="64" t="str">
        <f t="shared" ref="R205:R214" si="1479">IF(Q205&lt;=0.5,"VG",IF(Q205&lt;=0.6,"G",IF(Q205&lt;=0.7,"S","NS")))</f>
        <v>S</v>
      </c>
      <c r="S205" s="64"/>
      <c r="T205" s="64"/>
      <c r="U205" s="64"/>
      <c r="V205" s="64">
        <v>0.65</v>
      </c>
      <c r="W205" s="64" t="str">
        <f t="shared" ref="W205:W214" si="1480">IF(V205&gt;0.85,"VG",IF(V205&gt;0.75,"G",IF(V205&gt;0.6,"S","NS")))</f>
        <v>S</v>
      </c>
      <c r="X205" s="64"/>
      <c r="Y205" s="64"/>
      <c r="Z205" s="64"/>
      <c r="AA205" s="64"/>
      <c r="AB205" s="65"/>
      <c r="AC205" s="64"/>
      <c r="AD205" s="64"/>
      <c r="AE205" s="64"/>
      <c r="AF205" s="65"/>
      <c r="AG205" s="64"/>
      <c r="AH205" s="64"/>
      <c r="AI205" s="64"/>
      <c r="AJ205" s="65"/>
      <c r="AK205" s="64"/>
      <c r="AL205" s="64"/>
    </row>
    <row r="206" spans="1:38" s="63" customFormat="1" x14ac:dyDescent="0.3">
      <c r="A206" s="63">
        <v>14159500</v>
      </c>
      <c r="B206" s="63">
        <v>23773009</v>
      </c>
      <c r="C206" s="63" t="s">
        <v>7</v>
      </c>
      <c r="D206" s="63" t="s">
        <v>172</v>
      </c>
      <c r="F206" s="79">
        <v>1.6</v>
      </c>
      <c r="G206" s="64">
        <v>0.61</v>
      </c>
      <c r="H206" s="64" t="str">
        <f t="shared" si="1477"/>
        <v>S</v>
      </c>
      <c r="I206" s="64"/>
      <c r="J206" s="64"/>
      <c r="K206" s="64"/>
      <c r="L206" s="65">
        <v>-3.5000000000000003E-2</v>
      </c>
      <c r="M206" s="64" t="str">
        <f t="shared" si="1478"/>
        <v>VG</v>
      </c>
      <c r="N206" s="64"/>
      <c r="O206" s="64"/>
      <c r="P206" s="64"/>
      <c r="Q206" s="64">
        <v>0.62</v>
      </c>
      <c r="R206" s="64" t="str">
        <f t="shared" si="1479"/>
        <v>S</v>
      </c>
      <c r="S206" s="64"/>
      <c r="T206" s="64"/>
      <c r="U206" s="64"/>
      <c r="V206" s="64">
        <v>0.68</v>
      </c>
      <c r="W206" s="64" t="str">
        <f t="shared" si="1480"/>
        <v>S</v>
      </c>
      <c r="X206" s="64"/>
      <c r="Y206" s="64"/>
      <c r="Z206" s="64"/>
      <c r="AA206" s="64"/>
      <c r="AB206" s="65"/>
      <c r="AC206" s="64"/>
      <c r="AD206" s="64"/>
      <c r="AE206" s="64"/>
      <c r="AF206" s="65"/>
      <c r="AG206" s="64"/>
      <c r="AH206" s="64"/>
      <c r="AI206" s="64"/>
      <c r="AJ206" s="65"/>
      <c r="AK206" s="64"/>
      <c r="AL206" s="64"/>
    </row>
    <row r="207" spans="1:38" s="63" customFormat="1" x14ac:dyDescent="0.3">
      <c r="A207" s="63">
        <v>14159500</v>
      </c>
      <c r="B207" s="63">
        <v>23773009</v>
      </c>
      <c r="C207" s="63" t="s">
        <v>7</v>
      </c>
      <c r="D207" s="63" t="s">
        <v>174</v>
      </c>
      <c r="F207" s="79">
        <v>1.6</v>
      </c>
      <c r="G207" s="64">
        <v>0.61</v>
      </c>
      <c r="H207" s="64" t="str">
        <f t="shared" si="1477"/>
        <v>S</v>
      </c>
      <c r="I207" s="64"/>
      <c r="J207" s="64"/>
      <c r="K207" s="64"/>
      <c r="L207" s="65">
        <v>-3.2000000000000001E-2</v>
      </c>
      <c r="M207" s="64" t="str">
        <f t="shared" si="1478"/>
        <v>VG</v>
      </c>
      <c r="N207" s="64"/>
      <c r="O207" s="64"/>
      <c r="P207" s="64"/>
      <c r="Q207" s="64">
        <v>0.62</v>
      </c>
      <c r="R207" s="64" t="str">
        <f t="shared" si="1479"/>
        <v>S</v>
      </c>
      <c r="S207" s="64"/>
      <c r="T207" s="64"/>
      <c r="U207" s="64"/>
      <c r="V207" s="64">
        <v>0.69</v>
      </c>
      <c r="W207" s="64" t="str">
        <f t="shared" si="1480"/>
        <v>S</v>
      </c>
      <c r="X207" s="64"/>
      <c r="Y207" s="64"/>
      <c r="Z207" s="64"/>
      <c r="AA207" s="64"/>
      <c r="AB207" s="65"/>
      <c r="AC207" s="64"/>
      <c r="AD207" s="64"/>
      <c r="AE207" s="64"/>
      <c r="AF207" s="65"/>
      <c r="AG207" s="64"/>
      <c r="AH207" s="64"/>
      <c r="AI207" s="64"/>
      <c r="AJ207" s="65"/>
      <c r="AK207" s="64"/>
      <c r="AL207" s="64"/>
    </row>
    <row r="208" spans="1:38" s="63" customFormat="1" ht="28.8" x14ac:dyDescent="0.3">
      <c r="A208" s="63">
        <v>14159500</v>
      </c>
      <c r="B208" s="63">
        <v>23773009</v>
      </c>
      <c r="C208" s="63" t="s">
        <v>7</v>
      </c>
      <c r="D208" s="82" t="s">
        <v>175</v>
      </c>
      <c r="E208" s="82"/>
      <c r="F208" s="79">
        <v>1.6</v>
      </c>
      <c r="G208" s="64">
        <v>0.61</v>
      </c>
      <c r="H208" s="64" t="str">
        <f t="shared" si="1477"/>
        <v>S</v>
      </c>
      <c r="I208" s="64"/>
      <c r="J208" s="64"/>
      <c r="K208" s="64"/>
      <c r="L208" s="65">
        <v>-1.2999999999999999E-2</v>
      </c>
      <c r="M208" s="64" t="str">
        <f t="shared" si="1478"/>
        <v>VG</v>
      </c>
      <c r="N208" s="64"/>
      <c r="O208" s="64"/>
      <c r="P208" s="64"/>
      <c r="Q208" s="64">
        <v>0.62</v>
      </c>
      <c r="R208" s="64" t="str">
        <f t="shared" si="1479"/>
        <v>S</v>
      </c>
      <c r="S208" s="64"/>
      <c r="T208" s="64"/>
      <c r="U208" s="64"/>
      <c r="V208" s="64">
        <v>0.67</v>
      </c>
      <c r="W208" s="64" t="str">
        <f t="shared" si="1480"/>
        <v>S</v>
      </c>
      <c r="X208" s="64"/>
      <c r="Y208" s="64"/>
      <c r="Z208" s="64"/>
      <c r="AA208" s="64"/>
      <c r="AB208" s="65"/>
      <c r="AC208" s="64"/>
      <c r="AD208" s="64"/>
      <c r="AE208" s="64"/>
      <c r="AF208" s="65"/>
      <c r="AG208" s="64"/>
      <c r="AH208" s="64"/>
      <c r="AI208" s="64"/>
      <c r="AJ208" s="65"/>
      <c r="AK208" s="64"/>
      <c r="AL208" s="64"/>
    </row>
    <row r="209" spans="1:38" s="63" customFormat="1" x14ac:dyDescent="0.3">
      <c r="A209" s="63">
        <v>14159500</v>
      </c>
      <c r="B209" s="63">
        <v>23773009</v>
      </c>
      <c r="C209" s="63" t="s">
        <v>7</v>
      </c>
      <c r="D209" s="82" t="s">
        <v>177</v>
      </c>
      <c r="E209" s="82"/>
      <c r="F209" s="79">
        <v>1.8</v>
      </c>
      <c r="G209" s="64">
        <v>0.61</v>
      </c>
      <c r="H209" s="64" t="str">
        <f t="shared" si="1477"/>
        <v>S</v>
      </c>
      <c r="I209" s="64"/>
      <c r="J209" s="64"/>
      <c r="K209" s="64"/>
      <c r="L209" s="65">
        <v>7.1999999999999995E-2</v>
      </c>
      <c r="M209" s="64" t="str">
        <f t="shared" si="1478"/>
        <v>G</v>
      </c>
      <c r="N209" s="64"/>
      <c r="O209" s="64"/>
      <c r="P209" s="64"/>
      <c r="Q209" s="64">
        <v>0.62</v>
      </c>
      <c r="R209" s="64" t="str">
        <f t="shared" si="1479"/>
        <v>S</v>
      </c>
      <c r="S209" s="64"/>
      <c r="T209" s="64"/>
      <c r="U209" s="64"/>
      <c r="V209" s="64">
        <v>0.66</v>
      </c>
      <c r="W209" s="64" t="str">
        <f t="shared" si="1480"/>
        <v>S</v>
      </c>
      <c r="X209" s="64"/>
      <c r="Y209" s="64"/>
      <c r="Z209" s="64"/>
      <c r="AA209" s="64"/>
      <c r="AB209" s="65"/>
      <c r="AC209" s="64"/>
      <c r="AD209" s="64"/>
      <c r="AE209" s="64"/>
      <c r="AF209" s="65"/>
      <c r="AG209" s="64"/>
      <c r="AH209" s="64"/>
      <c r="AI209" s="64"/>
      <c r="AJ209" s="65"/>
      <c r="AK209" s="64"/>
      <c r="AL209" s="64"/>
    </row>
    <row r="210" spans="1:38" s="63" customFormat="1" x14ac:dyDescent="0.3">
      <c r="A210" s="63">
        <v>14159500</v>
      </c>
      <c r="B210" s="63">
        <v>23773009</v>
      </c>
      <c r="C210" s="63" t="s">
        <v>7</v>
      </c>
      <c r="D210" s="82" t="s">
        <v>178</v>
      </c>
      <c r="E210" s="82"/>
      <c r="F210" s="79">
        <v>1.6</v>
      </c>
      <c r="G210" s="64">
        <v>0.64</v>
      </c>
      <c r="H210" s="64" t="str">
        <f t="shared" si="1477"/>
        <v>S</v>
      </c>
      <c r="I210" s="64"/>
      <c r="J210" s="64"/>
      <c r="K210" s="64"/>
      <c r="L210" s="65">
        <v>0.09</v>
      </c>
      <c r="M210" s="64" t="str">
        <f t="shared" si="1478"/>
        <v>G</v>
      </c>
      <c r="N210" s="64"/>
      <c r="O210" s="64"/>
      <c r="P210" s="64"/>
      <c r="Q210" s="64">
        <v>0.57999999999999996</v>
      </c>
      <c r="R210" s="64" t="str">
        <f t="shared" si="1479"/>
        <v>G</v>
      </c>
      <c r="S210" s="64"/>
      <c r="T210" s="64"/>
      <c r="U210" s="64"/>
      <c r="V210" s="64">
        <v>0.69</v>
      </c>
      <c r="W210" s="64" t="str">
        <f t="shared" si="1480"/>
        <v>S</v>
      </c>
      <c r="X210" s="64"/>
      <c r="Y210" s="64"/>
      <c r="Z210" s="64"/>
      <c r="AA210" s="64"/>
      <c r="AB210" s="65"/>
      <c r="AC210" s="64"/>
      <c r="AD210" s="64"/>
      <c r="AE210" s="64"/>
      <c r="AF210" s="65"/>
      <c r="AG210" s="64"/>
      <c r="AH210" s="64"/>
      <c r="AI210" s="64"/>
      <c r="AJ210" s="65"/>
      <c r="AK210" s="64"/>
      <c r="AL210" s="64"/>
    </row>
    <row r="211" spans="1:38" s="47" customFormat="1" x14ac:dyDescent="0.3">
      <c r="A211" s="47">
        <v>14159500</v>
      </c>
      <c r="B211" s="47">
        <v>23773009</v>
      </c>
      <c r="C211" s="47" t="s">
        <v>7</v>
      </c>
      <c r="D211" s="112" t="s">
        <v>186</v>
      </c>
      <c r="E211" s="112"/>
      <c r="F211" s="100">
        <v>1.7</v>
      </c>
      <c r="G211" s="49">
        <v>0.65</v>
      </c>
      <c r="H211" s="49" t="str">
        <f t="shared" si="1477"/>
        <v>S</v>
      </c>
      <c r="I211" s="49"/>
      <c r="J211" s="49"/>
      <c r="K211" s="49"/>
      <c r="L211" s="50">
        <v>5.6000000000000001E-2</v>
      </c>
      <c r="M211" s="49" t="str">
        <f t="shared" si="1478"/>
        <v>G</v>
      </c>
      <c r="N211" s="49"/>
      <c r="O211" s="49"/>
      <c r="P211" s="49"/>
      <c r="Q211" s="49">
        <v>0.59</v>
      </c>
      <c r="R211" s="49" t="str">
        <f t="shared" si="1479"/>
        <v>G</v>
      </c>
      <c r="S211" s="49"/>
      <c r="T211" s="49"/>
      <c r="U211" s="49"/>
      <c r="V211" s="49">
        <v>0.68</v>
      </c>
      <c r="W211" s="49" t="str">
        <f t="shared" si="1480"/>
        <v>S</v>
      </c>
      <c r="X211" s="49"/>
      <c r="Y211" s="49"/>
      <c r="Z211" s="49"/>
      <c r="AA211" s="49"/>
      <c r="AB211" s="50"/>
      <c r="AC211" s="49"/>
      <c r="AD211" s="49"/>
      <c r="AE211" s="49"/>
      <c r="AF211" s="50"/>
      <c r="AG211" s="49"/>
      <c r="AH211" s="49"/>
      <c r="AI211" s="49"/>
      <c r="AJ211" s="50"/>
      <c r="AK211" s="49"/>
      <c r="AL211" s="49"/>
    </row>
    <row r="212" spans="1:38" s="47" customFormat="1" x14ac:dyDescent="0.3">
      <c r="A212" s="47">
        <v>14159500</v>
      </c>
      <c r="B212" s="47">
        <v>23773009</v>
      </c>
      <c r="C212" s="47" t="s">
        <v>7</v>
      </c>
      <c r="D212" s="112" t="s">
        <v>188</v>
      </c>
      <c r="E212" s="112"/>
      <c r="F212" s="100">
        <v>1.7</v>
      </c>
      <c r="G212" s="49">
        <v>0.64</v>
      </c>
      <c r="H212" s="49" t="str">
        <f t="shared" si="1477"/>
        <v>S</v>
      </c>
      <c r="I212" s="49"/>
      <c r="J212" s="49"/>
      <c r="K212" s="49"/>
      <c r="L212" s="50">
        <v>5.6000000000000001E-2</v>
      </c>
      <c r="M212" s="49" t="str">
        <f t="shared" si="1478"/>
        <v>G</v>
      </c>
      <c r="N212" s="49"/>
      <c r="O212" s="49"/>
      <c r="P212" s="49"/>
      <c r="Q212" s="49">
        <v>0.59</v>
      </c>
      <c r="R212" s="49" t="str">
        <f t="shared" si="1479"/>
        <v>G</v>
      </c>
      <c r="S212" s="49"/>
      <c r="T212" s="49"/>
      <c r="U212" s="49"/>
      <c r="V212" s="49">
        <v>0.68</v>
      </c>
      <c r="W212" s="49" t="str">
        <f t="shared" si="1480"/>
        <v>S</v>
      </c>
      <c r="X212" s="49"/>
      <c r="Y212" s="49"/>
      <c r="Z212" s="49"/>
      <c r="AA212" s="49"/>
      <c r="AB212" s="50"/>
      <c r="AC212" s="49"/>
      <c r="AD212" s="49"/>
      <c r="AE212" s="49"/>
      <c r="AF212" s="50"/>
      <c r="AG212" s="49"/>
      <c r="AH212" s="49"/>
      <c r="AI212" s="49"/>
      <c r="AJ212" s="50"/>
      <c r="AK212" s="49"/>
      <c r="AL212" s="49"/>
    </row>
    <row r="213" spans="1:38" s="47" customFormat="1" x14ac:dyDescent="0.3">
      <c r="A213" s="47">
        <v>14159500</v>
      </c>
      <c r="B213" s="47">
        <v>23773009</v>
      </c>
      <c r="C213" s="47" t="s">
        <v>7</v>
      </c>
      <c r="D213" s="112" t="s">
        <v>190</v>
      </c>
      <c r="E213" s="112"/>
      <c r="F213" s="100">
        <v>1.6</v>
      </c>
      <c r="G213" s="49">
        <v>0.54</v>
      </c>
      <c r="H213" s="49" t="str">
        <f t="shared" si="1477"/>
        <v>S</v>
      </c>
      <c r="I213" s="49"/>
      <c r="J213" s="49"/>
      <c r="K213" s="49"/>
      <c r="L213" s="50">
        <v>-6.8000000000000005E-2</v>
      </c>
      <c r="M213" s="49" t="str">
        <f t="shared" si="1478"/>
        <v>G</v>
      </c>
      <c r="N213" s="49"/>
      <c r="O213" s="49"/>
      <c r="P213" s="49"/>
      <c r="Q213" s="49">
        <v>0.67</v>
      </c>
      <c r="R213" s="49" t="str">
        <f t="shared" si="1479"/>
        <v>S</v>
      </c>
      <c r="S213" s="49"/>
      <c r="T213" s="49"/>
      <c r="U213" s="49"/>
      <c r="V213" s="49">
        <v>0.69</v>
      </c>
      <c r="W213" s="49" t="str">
        <f t="shared" si="1480"/>
        <v>S</v>
      </c>
      <c r="X213" s="49"/>
      <c r="Y213" s="49"/>
      <c r="Z213" s="49"/>
      <c r="AA213" s="49"/>
      <c r="AB213" s="50"/>
      <c r="AC213" s="49"/>
      <c r="AD213" s="49"/>
      <c r="AE213" s="49"/>
      <c r="AF213" s="50"/>
      <c r="AG213" s="49"/>
      <c r="AH213" s="49"/>
      <c r="AI213" s="49"/>
      <c r="AJ213" s="50"/>
      <c r="AK213" s="49"/>
      <c r="AL213" s="49"/>
    </row>
    <row r="214" spans="1:38" s="47" customFormat="1" x14ac:dyDescent="0.3">
      <c r="A214" s="47">
        <v>14159500</v>
      </c>
      <c r="B214" s="47">
        <v>23773009</v>
      </c>
      <c r="C214" s="47" t="s">
        <v>7</v>
      </c>
      <c r="D214" s="112" t="s">
        <v>192</v>
      </c>
      <c r="E214" s="112" t="s">
        <v>191</v>
      </c>
      <c r="F214" s="100">
        <v>1.6</v>
      </c>
      <c r="G214" s="49">
        <v>0.64</v>
      </c>
      <c r="H214" s="49" t="str">
        <f t="shared" si="1477"/>
        <v>S</v>
      </c>
      <c r="I214" s="49"/>
      <c r="J214" s="49"/>
      <c r="K214" s="49"/>
      <c r="L214" s="50">
        <v>2E-3</v>
      </c>
      <c r="M214" s="49" t="str">
        <f t="shared" si="1478"/>
        <v>VG</v>
      </c>
      <c r="N214" s="49"/>
      <c r="O214" s="49"/>
      <c r="P214" s="49"/>
      <c r="Q214" s="49">
        <v>0.64</v>
      </c>
      <c r="R214" s="49" t="str">
        <f t="shared" si="1479"/>
        <v>S</v>
      </c>
      <c r="S214" s="49"/>
      <c r="T214" s="49"/>
      <c r="U214" s="49"/>
      <c r="V214" s="49">
        <v>0.69</v>
      </c>
      <c r="W214" s="49" t="str">
        <f t="shared" si="1480"/>
        <v>S</v>
      </c>
      <c r="X214" s="49"/>
      <c r="Y214" s="49"/>
      <c r="Z214" s="49"/>
      <c r="AA214" s="49"/>
      <c r="AB214" s="50"/>
      <c r="AC214" s="49"/>
      <c r="AD214" s="49"/>
      <c r="AE214" s="49"/>
      <c r="AF214" s="50"/>
      <c r="AG214" s="49"/>
      <c r="AH214" s="49"/>
      <c r="AI214" s="49"/>
      <c r="AJ214" s="50"/>
      <c r="AK214" s="49"/>
      <c r="AL214" s="49"/>
    </row>
    <row r="215" spans="1:38" s="124" customFormat="1" x14ac:dyDescent="0.3">
      <c r="A215" s="124">
        <v>14159500</v>
      </c>
      <c r="B215" s="124">
        <v>23773009</v>
      </c>
      <c r="C215" s="124" t="s">
        <v>7</v>
      </c>
      <c r="D215" s="124" t="s">
        <v>204</v>
      </c>
      <c r="E215" s="124" t="s">
        <v>202</v>
      </c>
      <c r="F215" s="125">
        <v>1.7</v>
      </c>
      <c r="G215" s="126">
        <v>0.54</v>
      </c>
      <c r="H215" s="126" t="str">
        <f t="shared" ref="H215" si="1481">IF(G215&gt;0.8,"VG",IF(G215&gt;0.7,"G",IF(G215&gt;0.45,"S","NS")))</f>
        <v>S</v>
      </c>
      <c r="I215" s="126"/>
      <c r="J215" s="126"/>
      <c r="K215" s="126"/>
      <c r="L215" s="127">
        <v>-4.7E-2</v>
      </c>
      <c r="M215" s="126" t="str">
        <f t="shared" ref="M215" si="1482">IF(ABS(L215)&lt;5%,"VG",IF(ABS(L215)&lt;10%,"G",IF(ABS(L215)&lt;15%,"S","NS")))</f>
        <v>VG</v>
      </c>
      <c r="N215" s="126"/>
      <c r="O215" s="126"/>
      <c r="P215" s="126"/>
      <c r="Q215" s="126">
        <v>0.67</v>
      </c>
      <c r="R215" s="126" t="str">
        <f t="shared" ref="R215" si="1483">IF(Q215&lt;=0.5,"VG",IF(Q215&lt;=0.6,"G",IF(Q215&lt;=0.7,"S","NS")))</f>
        <v>S</v>
      </c>
      <c r="S215" s="126"/>
      <c r="T215" s="126"/>
      <c r="U215" s="126"/>
      <c r="V215" s="126">
        <v>0.67</v>
      </c>
      <c r="W215" s="126" t="str">
        <f t="shared" ref="W215" si="1484">IF(V215&gt;0.85,"VG",IF(V215&gt;0.75,"G",IF(V215&gt;0.6,"S","NS")))</f>
        <v>S</v>
      </c>
      <c r="X215" s="126"/>
      <c r="Y215" s="126"/>
      <c r="Z215" s="126"/>
      <c r="AA215" s="126"/>
      <c r="AB215" s="127"/>
      <c r="AC215" s="126"/>
      <c r="AD215" s="126"/>
      <c r="AE215" s="126"/>
      <c r="AF215" s="127"/>
      <c r="AG215" s="126"/>
      <c r="AH215" s="126"/>
      <c r="AI215" s="126"/>
      <c r="AJ215" s="127"/>
      <c r="AK215" s="126"/>
      <c r="AL215" s="126"/>
    </row>
    <row r="216" spans="1:38" s="124" customFormat="1" x14ac:dyDescent="0.3">
      <c r="A216" s="124">
        <v>14159500</v>
      </c>
      <c r="B216" s="124">
        <v>23773009</v>
      </c>
      <c r="C216" s="124" t="s">
        <v>7</v>
      </c>
      <c r="D216" s="124" t="s">
        <v>212</v>
      </c>
      <c r="E216" s="124" t="s">
        <v>217</v>
      </c>
      <c r="F216" s="125">
        <v>1.8</v>
      </c>
      <c r="G216" s="126">
        <v>0.56999999999999995</v>
      </c>
      <c r="H216" s="126" t="str">
        <f t="shared" ref="H216" si="1485">IF(G216&gt;0.8,"VG",IF(G216&gt;0.7,"G",IF(G216&gt;0.45,"S","NS")))</f>
        <v>S</v>
      </c>
      <c r="I216" s="126"/>
      <c r="J216" s="126"/>
      <c r="K216" s="126"/>
      <c r="L216" s="127">
        <v>0</v>
      </c>
      <c r="M216" s="126" t="str">
        <f t="shared" ref="M216" si="1486">IF(ABS(L216)&lt;5%,"VG",IF(ABS(L216)&lt;10%,"G",IF(ABS(L216)&lt;15%,"S","NS")))</f>
        <v>VG</v>
      </c>
      <c r="N216" s="126"/>
      <c r="O216" s="126"/>
      <c r="P216" s="126"/>
      <c r="Q216" s="126">
        <v>0.65</v>
      </c>
      <c r="R216" s="126" t="str">
        <f t="shared" ref="R216" si="1487">IF(Q216&lt;=0.5,"VG",IF(Q216&lt;=0.6,"G",IF(Q216&lt;=0.7,"S","NS")))</f>
        <v>S</v>
      </c>
      <c r="S216" s="126"/>
      <c r="T216" s="126"/>
      <c r="U216" s="126"/>
      <c r="V216" s="126">
        <v>0.64</v>
      </c>
      <c r="W216" s="126" t="str">
        <f t="shared" ref="W216" si="1488">IF(V216&gt;0.85,"VG",IF(V216&gt;0.75,"G",IF(V216&gt;0.6,"S","NS")))</f>
        <v>S</v>
      </c>
      <c r="X216" s="126"/>
      <c r="Y216" s="126"/>
      <c r="Z216" s="126"/>
      <c r="AA216" s="126"/>
      <c r="AB216" s="127"/>
      <c r="AC216" s="126"/>
      <c r="AD216" s="126"/>
      <c r="AE216" s="126"/>
      <c r="AF216" s="127"/>
      <c r="AG216" s="126"/>
      <c r="AH216" s="126"/>
      <c r="AI216" s="126"/>
      <c r="AJ216" s="127"/>
      <c r="AK216" s="126"/>
      <c r="AL216" s="126"/>
    </row>
    <row r="217" spans="1:38" s="132" customFormat="1" x14ac:dyDescent="0.3">
      <c r="A217" s="132">
        <v>14159500</v>
      </c>
      <c r="B217" s="132">
        <v>23773009</v>
      </c>
      <c r="C217" s="132" t="s">
        <v>7</v>
      </c>
      <c r="D217" s="132" t="s">
        <v>228</v>
      </c>
      <c r="E217" s="132" t="s">
        <v>232</v>
      </c>
      <c r="F217" s="133">
        <v>2.7</v>
      </c>
      <c r="G217" s="134">
        <v>0.01</v>
      </c>
      <c r="H217" s="134" t="str">
        <f t="shared" ref="H217" si="1489">IF(G217&gt;0.8,"VG",IF(G217&gt;0.7,"G",IF(G217&gt;0.45,"S","NS")))</f>
        <v>NS</v>
      </c>
      <c r="I217" s="134"/>
      <c r="J217" s="134"/>
      <c r="K217" s="134"/>
      <c r="L217" s="135">
        <v>0.40699999999999997</v>
      </c>
      <c r="M217" s="134" t="str">
        <f t="shared" ref="M217" si="1490">IF(ABS(L217)&lt;5%,"VG",IF(ABS(L217)&lt;10%,"G",IF(ABS(L217)&lt;15%,"S","NS")))</f>
        <v>NS</v>
      </c>
      <c r="N217" s="134"/>
      <c r="O217" s="134"/>
      <c r="P217" s="134"/>
      <c r="Q217" s="134">
        <v>0.8</v>
      </c>
      <c r="R217" s="134" t="str">
        <f t="shared" ref="R217" si="1491">IF(Q217&lt;=0.5,"VG",IF(Q217&lt;=0.6,"G",IF(Q217&lt;=0.7,"S","NS")))</f>
        <v>NS</v>
      </c>
      <c r="S217" s="134"/>
      <c r="T217" s="134"/>
      <c r="U217" s="134"/>
      <c r="V217" s="134">
        <v>0.65</v>
      </c>
      <c r="W217" s="134" t="str">
        <f t="shared" ref="W217" si="1492">IF(V217&gt;0.85,"VG",IF(V217&gt;0.75,"G",IF(V217&gt;0.6,"S","NS")))</f>
        <v>S</v>
      </c>
      <c r="X217" s="134"/>
      <c r="Y217" s="134"/>
      <c r="Z217" s="134"/>
      <c r="AA217" s="134"/>
      <c r="AB217" s="135"/>
      <c r="AC217" s="134"/>
      <c r="AD217" s="134"/>
      <c r="AE217" s="134"/>
      <c r="AF217" s="135"/>
      <c r="AG217" s="134"/>
      <c r="AH217" s="134"/>
      <c r="AI217" s="134"/>
      <c r="AJ217" s="135"/>
      <c r="AK217" s="134"/>
      <c r="AL217" s="134"/>
    </row>
    <row r="218" spans="1:38" s="132" customFormat="1" x14ac:dyDescent="0.3">
      <c r="A218" s="132">
        <v>14159500</v>
      </c>
      <c r="B218" s="132">
        <v>23773009</v>
      </c>
      <c r="C218" s="132" t="s">
        <v>7</v>
      </c>
      <c r="D218" s="132" t="s">
        <v>240</v>
      </c>
      <c r="E218" s="132" t="s">
        <v>242</v>
      </c>
      <c r="F218" s="133">
        <v>2.9</v>
      </c>
      <c r="G218" s="134">
        <v>-0.12</v>
      </c>
      <c r="H218" s="134" t="str">
        <f t="shared" ref="H218" si="1493">IF(G218&gt;0.8,"VG",IF(G218&gt;0.7,"G",IF(G218&gt;0.45,"S","NS")))</f>
        <v>NS</v>
      </c>
      <c r="I218" s="134"/>
      <c r="J218" s="134"/>
      <c r="K218" s="134"/>
      <c r="L218" s="135">
        <v>0.46400000000000002</v>
      </c>
      <c r="M218" s="134" t="str">
        <f t="shared" ref="M218" si="1494">IF(ABS(L218)&lt;5%,"VG",IF(ABS(L218)&lt;10%,"G",IF(ABS(L218)&lt;15%,"S","NS")))</f>
        <v>NS</v>
      </c>
      <c r="N218" s="134"/>
      <c r="O218" s="134"/>
      <c r="P218" s="134"/>
      <c r="Q218" s="134">
        <v>0.82</v>
      </c>
      <c r="R218" s="134" t="str">
        <f t="shared" ref="R218" si="1495">IF(Q218&lt;=0.5,"VG",IF(Q218&lt;=0.6,"G",IF(Q218&lt;=0.7,"S","NS")))</f>
        <v>NS</v>
      </c>
      <c r="S218" s="134"/>
      <c r="T218" s="134"/>
      <c r="U218" s="134"/>
      <c r="V218" s="134">
        <v>0.66</v>
      </c>
      <c r="W218" s="134" t="str">
        <f t="shared" ref="W218" si="1496">IF(V218&gt;0.85,"VG",IF(V218&gt;0.75,"G",IF(V218&gt;0.6,"S","NS")))</f>
        <v>S</v>
      </c>
      <c r="X218" s="134"/>
      <c r="Y218" s="134"/>
      <c r="Z218" s="134"/>
      <c r="AA218" s="134"/>
      <c r="AB218" s="135"/>
      <c r="AC218" s="134"/>
      <c r="AD218" s="134"/>
      <c r="AE218" s="134"/>
      <c r="AF218" s="135"/>
      <c r="AG218" s="134"/>
      <c r="AH218" s="134"/>
      <c r="AI218" s="134"/>
      <c r="AJ218" s="135"/>
      <c r="AK218" s="134"/>
      <c r="AL218" s="134"/>
    </row>
    <row r="219" spans="1:38" s="124" customFormat="1" x14ac:dyDescent="0.3">
      <c r="A219" s="124">
        <v>14159500</v>
      </c>
      <c r="B219" s="124">
        <v>23773009</v>
      </c>
      <c r="C219" s="124" t="s">
        <v>7</v>
      </c>
      <c r="D219" s="124" t="s">
        <v>245</v>
      </c>
      <c r="E219" s="124" t="s">
        <v>243</v>
      </c>
      <c r="F219" s="125">
        <v>2</v>
      </c>
      <c r="G219" s="126">
        <v>0.51</v>
      </c>
      <c r="H219" s="126" t="str">
        <f t="shared" ref="H219" si="1497">IF(G219&gt;0.8,"VG",IF(G219&gt;0.7,"G",IF(G219&gt;0.45,"S","NS")))</f>
        <v>S</v>
      </c>
      <c r="I219" s="126"/>
      <c r="J219" s="126"/>
      <c r="K219" s="126"/>
      <c r="L219" s="127">
        <v>0.153</v>
      </c>
      <c r="M219" s="126" t="str">
        <f t="shared" ref="M219" si="1498">IF(ABS(L219)&lt;5%,"VG",IF(ABS(L219)&lt;10%,"G",IF(ABS(L219)&lt;15%,"S","NS")))</f>
        <v>NS</v>
      </c>
      <c r="N219" s="126"/>
      <c r="O219" s="126"/>
      <c r="P219" s="126"/>
      <c r="Q219" s="126">
        <v>0.66</v>
      </c>
      <c r="R219" s="126" t="str">
        <f t="shared" ref="R219" si="1499">IF(Q219&lt;=0.5,"VG",IF(Q219&lt;=0.6,"G",IF(Q219&lt;=0.7,"S","NS")))</f>
        <v>S</v>
      </c>
      <c r="S219" s="126"/>
      <c r="T219" s="126"/>
      <c r="U219" s="126"/>
      <c r="V219" s="126">
        <v>0.63</v>
      </c>
      <c r="W219" s="126" t="str">
        <f t="shared" ref="W219" si="1500">IF(V219&gt;0.85,"VG",IF(V219&gt;0.75,"G",IF(V219&gt;0.6,"S","NS")))</f>
        <v>S</v>
      </c>
      <c r="X219" s="126"/>
      <c r="Y219" s="126"/>
      <c r="Z219" s="126"/>
      <c r="AA219" s="126"/>
      <c r="AB219" s="127"/>
      <c r="AC219" s="126"/>
      <c r="AD219" s="126"/>
      <c r="AE219" s="126"/>
      <c r="AF219" s="127"/>
      <c r="AG219" s="126"/>
      <c r="AH219" s="126"/>
      <c r="AI219" s="126"/>
      <c r="AJ219" s="127"/>
      <c r="AK219" s="126"/>
      <c r="AL219" s="126"/>
    </row>
    <row r="220" spans="1:38" s="124" customFormat="1" x14ac:dyDescent="0.3">
      <c r="A220" s="124">
        <v>14159500</v>
      </c>
      <c r="B220" s="124">
        <v>23773009</v>
      </c>
      <c r="C220" s="124" t="s">
        <v>7</v>
      </c>
      <c r="D220" s="124" t="s">
        <v>251</v>
      </c>
      <c r="E220" s="124" t="s">
        <v>252</v>
      </c>
      <c r="F220" s="125">
        <v>1.9</v>
      </c>
      <c r="G220" s="126">
        <v>0.53</v>
      </c>
      <c r="H220" s="126" t="str">
        <f t="shared" ref="H220" si="1501">IF(G220&gt;0.8,"VG",IF(G220&gt;0.7,"G",IF(G220&gt;0.45,"S","NS")))</f>
        <v>S</v>
      </c>
      <c r="I220" s="126"/>
      <c r="J220" s="126"/>
      <c r="K220" s="126"/>
      <c r="L220" s="127">
        <v>0.14499999999999999</v>
      </c>
      <c r="M220" s="126" t="str">
        <f t="shared" ref="M220" si="1502">IF(ABS(L220)&lt;5%,"VG",IF(ABS(L220)&lt;10%,"G",IF(ABS(L220)&lt;15%,"S","NS")))</f>
        <v>S</v>
      </c>
      <c r="N220" s="126"/>
      <c r="O220" s="126"/>
      <c r="P220" s="126"/>
      <c r="Q220" s="126">
        <v>0.65</v>
      </c>
      <c r="R220" s="126" t="str">
        <f t="shared" ref="R220" si="1503">IF(Q220&lt;=0.5,"VG",IF(Q220&lt;=0.6,"G",IF(Q220&lt;=0.7,"S","NS")))</f>
        <v>S</v>
      </c>
      <c r="S220" s="126"/>
      <c r="T220" s="126"/>
      <c r="U220" s="126"/>
      <c r="V220" s="126">
        <v>0.63</v>
      </c>
      <c r="W220" s="126" t="str">
        <f t="shared" ref="W220" si="1504">IF(V220&gt;0.85,"VG",IF(V220&gt;0.75,"G",IF(V220&gt;0.6,"S","NS")))</f>
        <v>S</v>
      </c>
      <c r="X220" s="126"/>
      <c r="Y220" s="126"/>
      <c r="Z220" s="126"/>
      <c r="AA220" s="126"/>
      <c r="AB220" s="127"/>
      <c r="AC220" s="126"/>
      <c r="AD220" s="126"/>
      <c r="AE220" s="126"/>
      <c r="AF220" s="127"/>
      <c r="AG220" s="126"/>
      <c r="AH220" s="126"/>
      <c r="AI220" s="126"/>
      <c r="AJ220" s="127"/>
      <c r="AK220" s="126"/>
      <c r="AL220" s="126"/>
    </row>
    <row r="221" spans="1:38" s="120" customFormat="1" x14ac:dyDescent="0.3">
      <c r="A221" s="120">
        <v>14159500</v>
      </c>
      <c r="B221" s="120">
        <v>23773009</v>
      </c>
      <c r="C221" s="120" t="s">
        <v>7</v>
      </c>
      <c r="D221" s="120" t="s">
        <v>254</v>
      </c>
      <c r="E221" s="120" t="s">
        <v>257</v>
      </c>
      <c r="F221" s="121">
        <v>1.7</v>
      </c>
      <c r="G221" s="122">
        <v>0.63</v>
      </c>
      <c r="H221" s="122" t="str">
        <f t="shared" ref="H221" si="1505">IF(G221&gt;0.8,"VG",IF(G221&gt;0.7,"G",IF(G221&gt;0.45,"S","NS")))</f>
        <v>S</v>
      </c>
      <c r="I221" s="122"/>
      <c r="J221" s="122"/>
      <c r="K221" s="122"/>
      <c r="L221" s="123">
        <v>2.1999999999999999E-2</v>
      </c>
      <c r="M221" s="122" t="str">
        <f t="shared" ref="M221" si="1506">IF(ABS(L221)&lt;5%,"VG",IF(ABS(L221)&lt;10%,"G",IF(ABS(L221)&lt;15%,"S","NS")))</f>
        <v>VG</v>
      </c>
      <c r="N221" s="122"/>
      <c r="O221" s="122"/>
      <c r="P221" s="122"/>
      <c r="Q221" s="122">
        <v>0.61</v>
      </c>
      <c r="R221" s="122" t="str">
        <f t="shared" ref="R221" si="1507">IF(Q221&lt;=0.5,"VG",IF(Q221&lt;=0.6,"G",IF(Q221&lt;=0.7,"S","NS")))</f>
        <v>S</v>
      </c>
      <c r="S221" s="122"/>
      <c r="T221" s="122"/>
      <c r="U221" s="122"/>
      <c r="V221" s="122">
        <v>0.63</v>
      </c>
      <c r="W221" s="122" t="str">
        <f t="shared" ref="W221" si="1508">IF(V221&gt;0.85,"VG",IF(V221&gt;0.75,"G",IF(V221&gt;0.6,"S","NS")))</f>
        <v>S</v>
      </c>
      <c r="X221" s="122"/>
      <c r="Y221" s="122"/>
      <c r="Z221" s="122"/>
      <c r="AA221" s="122"/>
      <c r="AB221" s="123"/>
      <c r="AC221" s="122"/>
      <c r="AD221" s="122"/>
      <c r="AE221" s="122"/>
      <c r="AF221" s="123"/>
      <c r="AG221" s="122"/>
      <c r="AH221" s="122"/>
      <c r="AI221" s="122"/>
      <c r="AJ221" s="123"/>
      <c r="AK221" s="122"/>
      <c r="AL221" s="122"/>
    </row>
    <row r="222" spans="1:38" s="136" customFormat="1" x14ac:dyDescent="0.3">
      <c r="F222" s="137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9"/>
      <c r="AC222" s="138"/>
      <c r="AD222" s="138"/>
      <c r="AE222" s="138"/>
      <c r="AF222" s="139"/>
      <c r="AG222" s="138"/>
      <c r="AH222" s="138"/>
      <c r="AI222" s="138"/>
      <c r="AJ222" s="139"/>
      <c r="AK222" s="138"/>
      <c r="AL222" s="138"/>
    </row>
    <row r="223" spans="1:38" s="69" customFormat="1" x14ac:dyDescent="0.3">
      <c r="A223" s="69">
        <v>14161100</v>
      </c>
      <c r="B223" s="69">
        <v>23773429</v>
      </c>
      <c r="C223" s="69" t="s">
        <v>59</v>
      </c>
      <c r="D223" s="69" t="s">
        <v>55</v>
      </c>
      <c r="F223" s="80"/>
      <c r="G223" s="70">
        <v>0.90400000000000003</v>
      </c>
      <c r="H223" s="70" t="str">
        <f t="shared" ref="H223:H229" si="1509">IF(G223&gt;0.8,"VG",IF(G223&gt;0.7,"G",IF(G223&gt;0.45,"S","NS")))</f>
        <v>VG</v>
      </c>
      <c r="I223" s="70"/>
      <c r="J223" s="70"/>
      <c r="K223" s="70"/>
      <c r="L223" s="71">
        <v>5.8000000000000003E-2</v>
      </c>
      <c r="M223" s="70" t="str">
        <f t="shared" ref="M223:M229" si="1510">IF(ABS(L223)&lt;5%,"VG",IF(ABS(L223)&lt;10%,"G",IF(ABS(L223)&lt;15%,"S","NS")))</f>
        <v>G</v>
      </c>
      <c r="N223" s="70"/>
      <c r="O223" s="70"/>
      <c r="P223" s="70"/>
      <c r="Q223" s="70">
        <v>0.307</v>
      </c>
      <c r="R223" s="70" t="str">
        <f t="shared" ref="R223:R229" si="1511">IF(Q223&lt;=0.5,"VG",IF(Q223&lt;=0.6,"G",IF(Q223&lt;=0.7,"S","NS")))</f>
        <v>VG</v>
      </c>
      <c r="S223" s="70"/>
      <c r="T223" s="70"/>
      <c r="U223" s="70"/>
      <c r="V223" s="70">
        <v>0.91900000000000004</v>
      </c>
      <c r="W223" s="70" t="str">
        <f t="shared" ref="W223:W229" si="1512">IF(V223&gt;0.85,"VG",IF(V223&gt;0.75,"G",IF(V223&gt;0.6,"S","NS")))</f>
        <v>VG</v>
      </c>
      <c r="X223" s="70"/>
      <c r="Y223" s="70"/>
      <c r="Z223" s="70"/>
      <c r="AA223" s="70"/>
      <c r="AB223" s="71"/>
      <c r="AC223" s="70"/>
      <c r="AD223" s="70"/>
      <c r="AE223" s="70"/>
      <c r="AF223" s="71"/>
      <c r="AG223" s="70"/>
      <c r="AH223" s="70"/>
      <c r="AI223" s="70"/>
      <c r="AJ223" s="71"/>
      <c r="AK223" s="70"/>
      <c r="AL223" s="70"/>
    </row>
    <row r="224" spans="1:38" s="69" customFormat="1" x14ac:dyDescent="0.3">
      <c r="A224" s="69">
        <v>14161100</v>
      </c>
      <c r="B224" s="69">
        <v>23773429</v>
      </c>
      <c r="C224" s="69" t="s">
        <v>59</v>
      </c>
      <c r="D224" s="69" t="s">
        <v>163</v>
      </c>
      <c r="F224" s="80"/>
      <c r="G224" s="70">
        <v>-2.8000000000000001E-2</v>
      </c>
      <c r="H224" s="70" t="str">
        <f t="shared" si="1509"/>
        <v>NS</v>
      </c>
      <c r="I224" s="70"/>
      <c r="J224" s="70"/>
      <c r="K224" s="70"/>
      <c r="L224" s="71">
        <v>0.47</v>
      </c>
      <c r="M224" s="70" t="str">
        <f t="shared" si="1510"/>
        <v>NS</v>
      </c>
      <c r="N224" s="70"/>
      <c r="O224" s="70"/>
      <c r="P224" s="70"/>
      <c r="Q224" s="70">
        <v>0.83399999999999996</v>
      </c>
      <c r="R224" s="70" t="str">
        <f t="shared" si="1511"/>
        <v>NS</v>
      </c>
      <c r="S224" s="70"/>
      <c r="T224" s="70"/>
      <c r="U224" s="70"/>
      <c r="V224" s="70">
        <v>0.89200000000000002</v>
      </c>
      <c r="W224" s="70" t="str">
        <f t="shared" si="1512"/>
        <v>VG</v>
      </c>
      <c r="X224" s="70"/>
      <c r="Y224" s="70"/>
      <c r="Z224" s="70"/>
      <c r="AA224" s="70"/>
      <c r="AB224" s="71"/>
      <c r="AC224" s="70"/>
      <c r="AD224" s="70"/>
      <c r="AE224" s="70"/>
      <c r="AF224" s="71"/>
      <c r="AG224" s="70"/>
      <c r="AH224" s="70"/>
      <c r="AI224" s="70"/>
      <c r="AJ224" s="71"/>
      <c r="AK224" s="70"/>
      <c r="AL224" s="70"/>
    </row>
    <row r="225" spans="1:38" s="69" customFormat="1" x14ac:dyDescent="0.3">
      <c r="A225" s="69">
        <v>14161100</v>
      </c>
      <c r="B225" s="69">
        <v>23773429</v>
      </c>
      <c r="C225" s="69" t="s">
        <v>59</v>
      </c>
      <c r="D225" s="69" t="s">
        <v>165</v>
      </c>
      <c r="F225" s="80"/>
      <c r="G225" s="70">
        <v>0.82499999999999996</v>
      </c>
      <c r="H225" s="70" t="str">
        <f t="shared" si="1509"/>
        <v>VG</v>
      </c>
      <c r="I225" s="70"/>
      <c r="J225" s="70"/>
      <c r="K225" s="70"/>
      <c r="L225" s="71">
        <v>-6.7000000000000004E-2</v>
      </c>
      <c r="M225" s="70" t="str">
        <f t="shared" si="1510"/>
        <v>G</v>
      </c>
      <c r="N225" s="70"/>
      <c r="O225" s="70"/>
      <c r="P225" s="70"/>
      <c r="Q225" s="70">
        <v>0.41299999999999998</v>
      </c>
      <c r="R225" s="70" t="str">
        <f t="shared" si="1511"/>
        <v>VG</v>
      </c>
      <c r="S225" s="70"/>
      <c r="T225" s="70"/>
      <c r="U225" s="70"/>
      <c r="V225" s="70">
        <v>0.89500000000000002</v>
      </c>
      <c r="W225" s="70" t="str">
        <f t="shared" si="1512"/>
        <v>VG</v>
      </c>
      <c r="X225" s="70"/>
      <c r="Y225" s="70"/>
      <c r="Z225" s="70"/>
      <c r="AA225" s="70"/>
      <c r="AB225" s="71"/>
      <c r="AC225" s="70"/>
      <c r="AD225" s="70"/>
      <c r="AE225" s="70"/>
      <c r="AF225" s="71"/>
      <c r="AG225" s="70"/>
      <c r="AH225" s="70"/>
      <c r="AI225" s="70"/>
      <c r="AJ225" s="71"/>
      <c r="AK225" s="70"/>
      <c r="AL225" s="70"/>
    </row>
    <row r="226" spans="1:38" s="63" customFormat="1" x14ac:dyDescent="0.3">
      <c r="A226" s="63">
        <v>14161100</v>
      </c>
      <c r="B226" s="63">
        <v>23773429</v>
      </c>
      <c r="C226" s="63" t="s">
        <v>59</v>
      </c>
      <c r="D226" s="63" t="s">
        <v>174</v>
      </c>
      <c r="F226" s="79">
        <v>1.3</v>
      </c>
      <c r="G226" s="64">
        <v>0.85599999999999998</v>
      </c>
      <c r="H226" s="64" t="str">
        <f t="shared" si="1509"/>
        <v>VG</v>
      </c>
      <c r="I226" s="64"/>
      <c r="J226" s="64"/>
      <c r="K226" s="64"/>
      <c r="L226" s="65">
        <v>-7.4999999999999997E-2</v>
      </c>
      <c r="M226" s="64" t="str">
        <f t="shared" si="1510"/>
        <v>G</v>
      </c>
      <c r="N226" s="64"/>
      <c r="O226" s="64"/>
      <c r="P226" s="64"/>
      <c r="Q226" s="64">
        <v>0.373</v>
      </c>
      <c r="R226" s="64" t="str">
        <f t="shared" si="1511"/>
        <v>VG</v>
      </c>
      <c r="S226" s="64"/>
      <c r="T226" s="64"/>
      <c r="U226" s="64"/>
      <c r="V226" s="64">
        <v>0.92500000000000004</v>
      </c>
      <c r="W226" s="64" t="str">
        <f t="shared" si="1512"/>
        <v>VG</v>
      </c>
      <c r="X226" s="64"/>
      <c r="Y226" s="64"/>
      <c r="Z226" s="64"/>
      <c r="AA226" s="64"/>
      <c r="AB226" s="65"/>
      <c r="AC226" s="64"/>
      <c r="AD226" s="64"/>
      <c r="AE226" s="64"/>
      <c r="AF226" s="65"/>
      <c r="AG226" s="64"/>
      <c r="AH226" s="64"/>
      <c r="AI226" s="64"/>
      <c r="AJ226" s="65"/>
      <c r="AK226" s="64"/>
      <c r="AL226" s="64"/>
    </row>
    <row r="227" spans="1:38" s="63" customFormat="1" ht="28.8" x14ac:dyDescent="0.3">
      <c r="A227" s="63">
        <v>14161100</v>
      </c>
      <c r="B227" s="63">
        <v>23773429</v>
      </c>
      <c r="C227" s="63" t="s">
        <v>59</v>
      </c>
      <c r="D227" s="82" t="s">
        <v>175</v>
      </c>
      <c r="E227" s="82"/>
      <c r="F227" s="79">
        <v>1.2</v>
      </c>
      <c r="G227" s="64">
        <v>0.85599999999999998</v>
      </c>
      <c r="H227" s="64" t="str">
        <f t="shared" si="1509"/>
        <v>VG</v>
      </c>
      <c r="I227" s="64"/>
      <c r="J227" s="64"/>
      <c r="K227" s="64"/>
      <c r="L227" s="65">
        <v>-7.2999999999999995E-2</v>
      </c>
      <c r="M227" s="64" t="str">
        <f t="shared" si="1510"/>
        <v>G</v>
      </c>
      <c r="N227" s="64"/>
      <c r="O227" s="64"/>
      <c r="P227" s="64"/>
      <c r="Q227" s="64">
        <v>0.373</v>
      </c>
      <c r="R227" s="64" t="str">
        <f t="shared" si="1511"/>
        <v>VG</v>
      </c>
      <c r="S227" s="64"/>
      <c r="T227" s="64"/>
      <c r="U227" s="64"/>
      <c r="V227" s="64">
        <v>0.92500000000000004</v>
      </c>
      <c r="W227" s="64" t="str">
        <f t="shared" si="1512"/>
        <v>VG</v>
      </c>
      <c r="X227" s="64"/>
      <c r="Y227" s="64"/>
      <c r="Z227" s="64"/>
      <c r="AA227" s="64"/>
      <c r="AB227" s="65"/>
      <c r="AC227" s="64"/>
      <c r="AD227" s="64"/>
      <c r="AE227" s="64"/>
      <c r="AF227" s="65"/>
      <c r="AG227" s="64"/>
      <c r="AH227" s="64"/>
      <c r="AI227" s="64"/>
      <c r="AJ227" s="65"/>
      <c r="AK227" s="64"/>
      <c r="AL227" s="64"/>
    </row>
    <row r="228" spans="1:38" s="63" customFormat="1" x14ac:dyDescent="0.3">
      <c r="A228" s="63">
        <v>14161100</v>
      </c>
      <c r="B228" s="63">
        <v>23773429</v>
      </c>
      <c r="C228" s="63" t="s">
        <v>59</v>
      </c>
      <c r="D228" s="82" t="s">
        <v>177</v>
      </c>
      <c r="E228" s="82"/>
      <c r="F228" s="79">
        <v>0.9</v>
      </c>
      <c r="G228" s="64">
        <v>0.92</v>
      </c>
      <c r="H228" s="64" t="str">
        <f t="shared" si="1509"/>
        <v>VG</v>
      </c>
      <c r="I228" s="64"/>
      <c r="J228" s="64"/>
      <c r="K228" s="64"/>
      <c r="L228" s="65">
        <v>-8.0000000000000002E-3</v>
      </c>
      <c r="M228" s="64" t="str">
        <f t="shared" si="1510"/>
        <v>VG</v>
      </c>
      <c r="N228" s="64"/>
      <c r="O228" s="64"/>
      <c r="P228" s="64"/>
      <c r="Q228" s="64">
        <v>0.28000000000000003</v>
      </c>
      <c r="R228" s="64" t="str">
        <f t="shared" si="1511"/>
        <v>VG</v>
      </c>
      <c r="S228" s="64"/>
      <c r="T228" s="64"/>
      <c r="U228" s="64"/>
      <c r="V228" s="64">
        <v>0.92500000000000004</v>
      </c>
      <c r="W228" s="64" t="str">
        <f t="shared" si="1512"/>
        <v>VG</v>
      </c>
      <c r="X228" s="64"/>
      <c r="Y228" s="64"/>
      <c r="Z228" s="64"/>
      <c r="AA228" s="64"/>
      <c r="AB228" s="65"/>
      <c r="AC228" s="64"/>
      <c r="AD228" s="64"/>
      <c r="AE228" s="64"/>
      <c r="AF228" s="65"/>
      <c r="AG228" s="64"/>
      <c r="AH228" s="64"/>
      <c r="AI228" s="64"/>
      <c r="AJ228" s="65"/>
      <c r="AK228" s="64"/>
      <c r="AL228" s="64"/>
    </row>
    <row r="229" spans="1:38" s="63" customFormat="1" x14ac:dyDescent="0.3">
      <c r="A229" s="63">
        <v>14161100</v>
      </c>
      <c r="B229" s="63">
        <v>23773429</v>
      </c>
      <c r="C229" s="63" t="s">
        <v>59</v>
      </c>
      <c r="D229" s="98" t="s">
        <v>186</v>
      </c>
      <c r="E229" s="98"/>
      <c r="F229" s="79">
        <v>1.3</v>
      </c>
      <c r="G229" s="64">
        <v>0.86</v>
      </c>
      <c r="H229" s="64" t="str">
        <f t="shared" si="1509"/>
        <v>VG</v>
      </c>
      <c r="I229" s="64"/>
      <c r="J229" s="64"/>
      <c r="K229" s="64"/>
      <c r="L229" s="65">
        <v>0.14599999999999999</v>
      </c>
      <c r="M229" s="64" t="str">
        <f t="shared" si="1510"/>
        <v>S</v>
      </c>
      <c r="N229" s="64"/>
      <c r="O229" s="64"/>
      <c r="P229" s="64"/>
      <c r="Q229" s="64">
        <v>0.36</v>
      </c>
      <c r="R229" s="64" t="str">
        <f t="shared" si="1511"/>
        <v>VG</v>
      </c>
      <c r="S229" s="64"/>
      <c r="T229" s="64"/>
      <c r="U229" s="64"/>
      <c r="V229" s="64">
        <v>0.95</v>
      </c>
      <c r="W229" s="64" t="str">
        <f t="shared" si="1512"/>
        <v>VG</v>
      </c>
      <c r="X229" s="64"/>
      <c r="Y229" s="64"/>
      <c r="Z229" s="64"/>
      <c r="AA229" s="64"/>
      <c r="AB229" s="65"/>
      <c r="AC229" s="64"/>
      <c r="AD229" s="64"/>
      <c r="AE229" s="64"/>
      <c r="AF229" s="65"/>
      <c r="AG229" s="64"/>
      <c r="AH229" s="64"/>
      <c r="AI229" s="64"/>
      <c r="AJ229" s="65"/>
      <c r="AK229" s="64"/>
      <c r="AL229" s="64"/>
    </row>
    <row r="230" spans="1:38" s="63" customFormat="1" x14ac:dyDescent="0.3">
      <c r="A230" s="63">
        <v>14161100</v>
      </c>
      <c r="B230" s="63">
        <v>23773429</v>
      </c>
      <c r="C230" s="63" t="s">
        <v>59</v>
      </c>
      <c r="D230" s="98" t="s">
        <v>204</v>
      </c>
      <c r="E230" s="98" t="s">
        <v>201</v>
      </c>
      <c r="F230" s="79">
        <v>0.8</v>
      </c>
      <c r="G230" s="64">
        <v>0.94</v>
      </c>
      <c r="H230" s="64" t="str">
        <f t="shared" ref="H230" si="1513">IF(G230&gt;0.8,"VG",IF(G230&gt;0.7,"G",IF(G230&gt;0.45,"S","NS")))</f>
        <v>VG</v>
      </c>
      <c r="I230" s="64"/>
      <c r="J230" s="64"/>
      <c r="K230" s="64"/>
      <c r="L230" s="65">
        <v>-8.9999999999999993E-3</v>
      </c>
      <c r="M230" s="64" t="str">
        <f t="shared" ref="M230" si="1514">IF(ABS(L230)&lt;5%,"VG",IF(ABS(L230)&lt;10%,"G",IF(ABS(L230)&lt;15%,"S","NS")))</f>
        <v>VG</v>
      </c>
      <c r="N230" s="64"/>
      <c r="O230" s="64"/>
      <c r="P230" s="64"/>
      <c r="Q230" s="64">
        <v>0.25</v>
      </c>
      <c r="R230" s="64" t="str">
        <f t="shared" ref="R230" si="1515">IF(Q230&lt;=0.5,"VG",IF(Q230&lt;=0.6,"G",IF(Q230&lt;=0.7,"S","NS")))</f>
        <v>VG</v>
      </c>
      <c r="S230" s="64"/>
      <c r="T230" s="64"/>
      <c r="U230" s="64"/>
      <c r="V230" s="64">
        <v>0.94</v>
      </c>
      <c r="W230" s="64" t="str">
        <f t="shared" ref="W230" si="1516">IF(V230&gt;0.85,"VG",IF(V230&gt;0.75,"G",IF(V230&gt;0.6,"S","NS")))</f>
        <v>VG</v>
      </c>
      <c r="X230" s="64"/>
      <c r="Y230" s="64"/>
      <c r="Z230" s="64"/>
      <c r="AA230" s="64"/>
      <c r="AB230" s="65"/>
      <c r="AC230" s="64"/>
      <c r="AD230" s="64"/>
      <c r="AE230" s="64"/>
      <c r="AF230" s="65"/>
      <c r="AG230" s="64"/>
      <c r="AH230" s="64"/>
      <c r="AI230" s="64"/>
      <c r="AJ230" s="65"/>
      <c r="AK230" s="64"/>
      <c r="AL230" s="64"/>
    </row>
    <row r="231" spans="1:38" s="63" customFormat="1" x14ac:dyDescent="0.3">
      <c r="A231" s="63">
        <v>14161100</v>
      </c>
      <c r="B231" s="63">
        <v>23773429</v>
      </c>
      <c r="C231" s="63" t="s">
        <v>59</v>
      </c>
      <c r="D231" s="98" t="s">
        <v>212</v>
      </c>
      <c r="E231" s="98" t="s">
        <v>216</v>
      </c>
      <c r="F231" s="79">
        <v>0.8</v>
      </c>
      <c r="G231" s="64">
        <v>0.94</v>
      </c>
      <c r="H231" s="64" t="str">
        <f t="shared" ref="H231" si="1517">IF(G231&gt;0.8,"VG",IF(G231&gt;0.7,"G",IF(G231&gt;0.45,"S","NS")))</f>
        <v>VG</v>
      </c>
      <c r="I231" s="64"/>
      <c r="J231" s="64"/>
      <c r="K231" s="64"/>
      <c r="L231" s="65">
        <v>-6.0000000000000001E-3</v>
      </c>
      <c r="M231" s="64" t="str">
        <f t="shared" ref="M231" si="1518">IF(ABS(L231)&lt;5%,"VG",IF(ABS(L231)&lt;10%,"G",IF(ABS(L231)&lt;15%,"S","NS")))</f>
        <v>VG</v>
      </c>
      <c r="N231" s="64"/>
      <c r="O231" s="64"/>
      <c r="P231" s="64"/>
      <c r="Q231" s="64">
        <v>0.24</v>
      </c>
      <c r="R231" s="64" t="str">
        <f t="shared" ref="R231" si="1519">IF(Q231&lt;=0.5,"VG",IF(Q231&lt;=0.6,"G",IF(Q231&lt;=0.7,"S","NS")))</f>
        <v>VG</v>
      </c>
      <c r="S231" s="64"/>
      <c r="T231" s="64"/>
      <c r="U231" s="64"/>
      <c r="V231" s="64">
        <v>0.94</v>
      </c>
      <c r="W231" s="64" t="str">
        <f t="shared" ref="W231" si="1520">IF(V231&gt;0.85,"VG",IF(V231&gt;0.75,"G",IF(V231&gt;0.6,"S","NS")))</f>
        <v>VG</v>
      </c>
      <c r="X231" s="64"/>
      <c r="Y231" s="64"/>
      <c r="Z231" s="64"/>
      <c r="AA231" s="64"/>
      <c r="AB231" s="65"/>
      <c r="AC231" s="64"/>
      <c r="AD231" s="64"/>
      <c r="AE231" s="64"/>
      <c r="AF231" s="65"/>
      <c r="AG231" s="64"/>
      <c r="AH231" s="64"/>
      <c r="AI231" s="64"/>
      <c r="AJ231" s="65"/>
      <c r="AK231" s="64"/>
      <c r="AL231" s="64"/>
    </row>
    <row r="232" spans="1:38" s="63" customFormat="1" x14ac:dyDescent="0.3">
      <c r="A232" s="63">
        <v>14161100</v>
      </c>
      <c r="B232" s="63">
        <v>23773429</v>
      </c>
      <c r="C232" s="63" t="s">
        <v>59</v>
      </c>
      <c r="D232" s="98" t="s">
        <v>228</v>
      </c>
      <c r="E232" s="98" t="s">
        <v>231</v>
      </c>
      <c r="F232" s="79">
        <v>0.8</v>
      </c>
      <c r="G232" s="64">
        <v>0.94</v>
      </c>
      <c r="H232" s="64" t="str">
        <f t="shared" ref="H232" si="1521">IF(G232&gt;0.8,"VG",IF(G232&gt;0.7,"G",IF(G232&gt;0.45,"S","NS")))</f>
        <v>VG</v>
      </c>
      <c r="I232" s="64"/>
      <c r="J232" s="64"/>
      <c r="K232" s="64"/>
      <c r="L232" s="65">
        <v>3.1E-2</v>
      </c>
      <c r="M232" s="64" t="str">
        <f t="shared" ref="M232" si="1522">IF(ABS(L232)&lt;5%,"VG",IF(ABS(L232)&lt;10%,"G",IF(ABS(L232)&lt;15%,"S","NS")))</f>
        <v>VG</v>
      </c>
      <c r="N232" s="64"/>
      <c r="O232" s="64"/>
      <c r="P232" s="64"/>
      <c r="Q232" s="64">
        <v>0.25</v>
      </c>
      <c r="R232" s="64" t="str">
        <f t="shared" ref="R232" si="1523">IF(Q232&lt;=0.5,"VG",IF(Q232&lt;=0.6,"G",IF(Q232&lt;=0.7,"S","NS")))</f>
        <v>VG</v>
      </c>
      <c r="S232" s="64"/>
      <c r="T232" s="64"/>
      <c r="U232" s="64"/>
      <c r="V232" s="64">
        <v>0.94</v>
      </c>
      <c r="W232" s="64" t="str">
        <f t="shared" ref="W232" si="1524">IF(V232&gt;0.85,"VG",IF(V232&gt;0.75,"G",IF(V232&gt;0.6,"S","NS")))</f>
        <v>VG</v>
      </c>
      <c r="X232" s="64"/>
      <c r="Y232" s="64"/>
      <c r="Z232" s="64"/>
      <c r="AA232" s="64"/>
      <c r="AB232" s="65"/>
      <c r="AC232" s="64"/>
      <c r="AD232" s="64"/>
      <c r="AE232" s="64"/>
      <c r="AF232" s="65"/>
      <c r="AG232" s="64"/>
      <c r="AH232" s="64"/>
      <c r="AI232" s="64"/>
      <c r="AJ232" s="65"/>
      <c r="AK232" s="64"/>
      <c r="AL232" s="64"/>
    </row>
    <row r="233" spans="1:38" s="63" customFormat="1" x14ac:dyDescent="0.3">
      <c r="A233" s="63">
        <v>14161100</v>
      </c>
      <c r="B233" s="63">
        <v>23773429</v>
      </c>
      <c r="C233" s="63" t="s">
        <v>59</v>
      </c>
      <c r="D233" s="98" t="s">
        <v>251</v>
      </c>
      <c r="E233" s="98" t="s">
        <v>231</v>
      </c>
      <c r="F233" s="79">
        <v>0.9</v>
      </c>
      <c r="G233" s="64">
        <v>0.94</v>
      </c>
      <c r="H233" s="64" t="str">
        <f t="shared" ref="H233" si="1525">IF(G233&gt;0.8,"VG",IF(G233&gt;0.7,"G",IF(G233&gt;0.45,"S","NS")))</f>
        <v>VG</v>
      </c>
      <c r="I233" s="64"/>
      <c r="J233" s="64"/>
      <c r="K233" s="64"/>
      <c r="L233" s="65">
        <v>3.2000000000000001E-2</v>
      </c>
      <c r="M233" s="64" t="str">
        <f t="shared" ref="M233" si="1526">IF(ABS(L233)&lt;5%,"VG",IF(ABS(L233)&lt;10%,"G",IF(ABS(L233)&lt;15%,"S","NS")))</f>
        <v>VG</v>
      </c>
      <c r="N233" s="64"/>
      <c r="O233" s="64"/>
      <c r="P233" s="64"/>
      <c r="Q233" s="64">
        <v>0.25</v>
      </c>
      <c r="R233" s="64" t="str">
        <f t="shared" ref="R233" si="1527">IF(Q233&lt;=0.5,"VG",IF(Q233&lt;=0.6,"G",IF(Q233&lt;=0.7,"S","NS")))</f>
        <v>VG</v>
      </c>
      <c r="S233" s="64"/>
      <c r="T233" s="64"/>
      <c r="U233" s="64"/>
      <c r="V233" s="64">
        <v>0.94</v>
      </c>
      <c r="W233" s="64" t="str">
        <f t="shared" ref="W233" si="1528">IF(V233&gt;0.85,"VG",IF(V233&gt;0.75,"G",IF(V233&gt;0.6,"S","NS")))</f>
        <v>VG</v>
      </c>
      <c r="X233" s="64"/>
      <c r="Y233" s="64"/>
      <c r="Z233" s="64"/>
      <c r="AA233" s="64"/>
      <c r="AB233" s="65"/>
      <c r="AC233" s="64"/>
      <c r="AD233" s="64"/>
      <c r="AE233" s="64"/>
      <c r="AF233" s="65"/>
      <c r="AG233" s="64"/>
      <c r="AH233" s="64"/>
      <c r="AI233" s="64"/>
      <c r="AJ233" s="65"/>
      <c r="AK233" s="64"/>
      <c r="AL233" s="64"/>
    </row>
    <row r="234" spans="1:38" s="76" customFormat="1" x14ac:dyDescent="0.3">
      <c r="A234" s="76">
        <v>14161100</v>
      </c>
      <c r="B234" s="76">
        <v>23773429</v>
      </c>
      <c r="C234" s="76" t="s">
        <v>59</v>
      </c>
      <c r="D234" s="141" t="s">
        <v>254</v>
      </c>
      <c r="E234" s="141" t="s">
        <v>256</v>
      </c>
      <c r="F234" s="77">
        <v>1.9</v>
      </c>
      <c r="G234" s="16">
        <v>0.74</v>
      </c>
      <c r="H234" s="16" t="str">
        <f t="shared" ref="H234" si="1529">IF(G234&gt;0.8,"VG",IF(G234&gt;0.7,"G",IF(G234&gt;0.45,"S","NS")))</f>
        <v>G</v>
      </c>
      <c r="I234" s="16"/>
      <c r="J234" s="16"/>
      <c r="K234" s="16"/>
      <c r="L234" s="28">
        <v>-0.17199999999999999</v>
      </c>
      <c r="M234" s="16" t="str">
        <f t="shared" ref="M234" si="1530">IF(ABS(L234)&lt;5%,"VG",IF(ABS(L234)&lt;10%,"G",IF(ABS(L234)&lt;15%,"S","NS")))</f>
        <v>NS</v>
      </c>
      <c r="N234" s="16"/>
      <c r="O234" s="16"/>
      <c r="P234" s="16"/>
      <c r="Q234" s="16">
        <v>0.47</v>
      </c>
      <c r="R234" s="16" t="str">
        <f t="shared" ref="R234" si="1531">IF(Q234&lt;=0.5,"VG",IF(Q234&lt;=0.6,"G",IF(Q234&lt;=0.7,"S","NS")))</f>
        <v>VG</v>
      </c>
      <c r="S234" s="16"/>
      <c r="T234" s="16"/>
      <c r="U234" s="16"/>
      <c r="V234" s="16">
        <v>0.94</v>
      </c>
      <c r="W234" s="16" t="str">
        <f t="shared" ref="W234" si="1532">IF(V234&gt;0.85,"VG",IF(V234&gt;0.75,"G",IF(V234&gt;0.6,"S","NS")))</f>
        <v>VG</v>
      </c>
      <c r="X234" s="16"/>
      <c r="Y234" s="16"/>
      <c r="Z234" s="16"/>
      <c r="AA234" s="16"/>
      <c r="AB234" s="28"/>
      <c r="AC234" s="16"/>
      <c r="AD234" s="16"/>
      <c r="AE234" s="16"/>
      <c r="AF234" s="28"/>
      <c r="AG234" s="16"/>
      <c r="AH234" s="16"/>
      <c r="AI234" s="16"/>
      <c r="AJ234" s="28"/>
      <c r="AK234" s="16"/>
      <c r="AL234" s="16"/>
    </row>
    <row r="235" spans="1:38" s="69" customFormat="1" x14ac:dyDescent="0.3">
      <c r="D235" s="140"/>
      <c r="E235" s="140"/>
      <c r="F235" s="80"/>
      <c r="G235" s="70"/>
      <c r="H235" s="70"/>
      <c r="I235" s="70"/>
      <c r="J235" s="70"/>
      <c r="K235" s="70"/>
      <c r="L235" s="71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1"/>
      <c r="AC235" s="70"/>
      <c r="AD235" s="70"/>
      <c r="AE235" s="70"/>
      <c r="AF235" s="71"/>
      <c r="AG235" s="70"/>
      <c r="AH235" s="70"/>
      <c r="AI235" s="70"/>
      <c r="AJ235" s="71"/>
      <c r="AK235" s="70"/>
      <c r="AL235" s="70"/>
    </row>
    <row r="236" spans="1:38" s="69" customFormat="1" x14ac:dyDescent="0.3">
      <c r="A236" s="69">
        <v>14162200</v>
      </c>
      <c r="B236" s="69">
        <v>23773405</v>
      </c>
      <c r="C236" s="69" t="s">
        <v>10</v>
      </c>
      <c r="D236" s="69" t="s">
        <v>160</v>
      </c>
      <c r="F236" s="77"/>
      <c r="G236" s="70">
        <v>0.23400000000000001</v>
      </c>
      <c r="H236" s="70" t="str">
        <f t="shared" ref="H236:H245" si="1533">IF(G236&gt;0.8,"VG",IF(G236&gt;0.7,"G",IF(G236&gt;0.45,"S","NS")))</f>
        <v>NS</v>
      </c>
      <c r="I236" s="70"/>
      <c r="J236" s="70"/>
      <c r="K236" s="70"/>
      <c r="L236" s="71">
        <v>0.21199999999999999</v>
      </c>
      <c r="M236" s="70" t="str">
        <f t="shared" ref="M236:M245" si="1534">IF(ABS(L236)&lt;5%,"VG",IF(ABS(L236)&lt;10%,"G",IF(ABS(L236)&lt;15%,"S","NS")))</f>
        <v>NS</v>
      </c>
      <c r="N236" s="70"/>
      <c r="O236" s="70"/>
      <c r="P236" s="70"/>
      <c r="Q236" s="70">
        <v>0.80800000000000005</v>
      </c>
      <c r="R236" s="70" t="str">
        <f t="shared" ref="R236:R245" si="1535">IF(Q236&lt;=0.5,"VG",IF(Q236&lt;=0.6,"G",IF(Q236&lt;=0.7,"S","NS")))</f>
        <v>NS</v>
      </c>
      <c r="S236" s="70"/>
      <c r="T236" s="70"/>
      <c r="U236" s="70"/>
      <c r="V236" s="70">
        <v>0.47</v>
      </c>
      <c r="W236" s="70" t="str">
        <f t="shared" ref="W236:W245" si="1536">IF(V236&gt;0.85,"VG",IF(V236&gt;0.75,"G",IF(V236&gt;0.6,"S","NS")))</f>
        <v>NS</v>
      </c>
      <c r="X236" s="70"/>
      <c r="Y236" s="70"/>
      <c r="Z236" s="70"/>
      <c r="AA236" s="70"/>
      <c r="AB236" s="71"/>
      <c r="AC236" s="70"/>
      <c r="AD236" s="70"/>
      <c r="AE236" s="70"/>
      <c r="AF236" s="71"/>
      <c r="AG236" s="70"/>
      <c r="AH236" s="70"/>
      <c r="AI236" s="70"/>
      <c r="AJ236" s="71"/>
      <c r="AK236" s="70"/>
      <c r="AL236" s="70"/>
    </row>
    <row r="237" spans="1:38" s="69" customFormat="1" x14ac:dyDescent="0.3">
      <c r="A237" s="69">
        <v>14162200</v>
      </c>
      <c r="B237" s="69">
        <v>23773405</v>
      </c>
      <c r="C237" s="69" t="s">
        <v>10</v>
      </c>
      <c r="D237" s="69" t="s">
        <v>162</v>
      </c>
      <c r="F237" s="77"/>
      <c r="G237" s="70">
        <v>-5.95</v>
      </c>
      <c r="H237" s="70" t="str">
        <f t="shared" si="1533"/>
        <v>NS</v>
      </c>
      <c r="I237" s="70"/>
      <c r="J237" s="70"/>
      <c r="K237" s="70"/>
      <c r="L237" s="71">
        <v>-0.44</v>
      </c>
      <c r="M237" s="70" t="str">
        <f t="shared" si="1534"/>
        <v>NS</v>
      </c>
      <c r="N237" s="70"/>
      <c r="O237" s="70"/>
      <c r="P237" s="70"/>
      <c r="Q237" s="70">
        <v>1.246</v>
      </c>
      <c r="R237" s="70" t="str">
        <f t="shared" si="1535"/>
        <v>NS</v>
      </c>
      <c r="S237" s="70"/>
      <c r="T237" s="70"/>
      <c r="U237" s="70"/>
      <c r="V237" s="70">
        <v>0.64600000000000002</v>
      </c>
      <c r="W237" s="70" t="str">
        <f t="shared" si="1536"/>
        <v>S</v>
      </c>
      <c r="X237" s="70"/>
      <c r="Y237" s="70"/>
      <c r="Z237" s="70"/>
      <c r="AA237" s="70"/>
      <c r="AB237" s="71"/>
      <c r="AC237" s="70"/>
      <c r="AD237" s="70"/>
      <c r="AE237" s="70"/>
      <c r="AF237" s="71"/>
      <c r="AG237" s="70"/>
      <c r="AH237" s="70"/>
      <c r="AI237" s="70"/>
      <c r="AJ237" s="71"/>
      <c r="AK237" s="70"/>
      <c r="AL237" s="70"/>
    </row>
    <row r="238" spans="1:38" s="63" customFormat="1" x14ac:dyDescent="0.3">
      <c r="A238" s="63">
        <v>14162200</v>
      </c>
      <c r="B238" s="63">
        <v>23773405</v>
      </c>
      <c r="C238" s="63" t="s">
        <v>10</v>
      </c>
      <c r="D238" s="63" t="s">
        <v>163</v>
      </c>
      <c r="F238" s="79">
        <v>0.09</v>
      </c>
      <c r="G238" s="64">
        <v>0.51700000000000002</v>
      </c>
      <c r="H238" s="64" t="str">
        <f t="shared" si="1533"/>
        <v>S</v>
      </c>
      <c r="I238" s="64"/>
      <c r="J238" s="64"/>
      <c r="K238" s="64"/>
      <c r="L238" s="65">
        <v>-1.0999999999999999E-2</v>
      </c>
      <c r="M238" s="64" t="str">
        <f t="shared" si="1534"/>
        <v>VG</v>
      </c>
      <c r="N238" s="64"/>
      <c r="O238" s="64"/>
      <c r="P238" s="64"/>
      <c r="Q238" s="64">
        <v>0.69399999999999995</v>
      </c>
      <c r="R238" s="64" t="str">
        <f t="shared" si="1535"/>
        <v>S</v>
      </c>
      <c r="S238" s="64"/>
      <c r="T238" s="64"/>
      <c r="U238" s="64"/>
      <c r="V238" s="64">
        <v>0.61699999999999999</v>
      </c>
      <c r="W238" s="64" t="str">
        <f t="shared" si="1536"/>
        <v>S</v>
      </c>
      <c r="X238" s="64"/>
      <c r="Y238" s="64"/>
      <c r="Z238" s="64"/>
      <c r="AA238" s="64"/>
      <c r="AB238" s="65"/>
      <c r="AC238" s="64"/>
      <c r="AD238" s="64"/>
      <c r="AE238" s="64"/>
      <c r="AF238" s="65"/>
      <c r="AG238" s="64"/>
      <c r="AH238" s="64"/>
      <c r="AI238" s="64"/>
      <c r="AJ238" s="65"/>
      <c r="AK238" s="64"/>
      <c r="AL238" s="64"/>
    </row>
    <row r="239" spans="1:38" s="63" customFormat="1" x14ac:dyDescent="0.3">
      <c r="A239" s="63">
        <v>14162200</v>
      </c>
      <c r="B239" s="63">
        <v>23773405</v>
      </c>
      <c r="C239" s="63" t="s">
        <v>10</v>
      </c>
      <c r="D239" s="63" t="s">
        <v>166</v>
      </c>
      <c r="F239" s="79">
        <v>0.09</v>
      </c>
      <c r="G239" s="64">
        <v>0.51700000000000002</v>
      </c>
      <c r="H239" s="64" t="str">
        <f t="shared" si="1533"/>
        <v>S</v>
      </c>
      <c r="I239" s="64"/>
      <c r="J239" s="64"/>
      <c r="K239" s="64"/>
      <c r="L239" s="65">
        <v>-1.0999999999999999E-2</v>
      </c>
      <c r="M239" s="64" t="str">
        <f t="shared" si="1534"/>
        <v>VG</v>
      </c>
      <c r="N239" s="64"/>
      <c r="O239" s="64"/>
      <c r="P239" s="64"/>
      <c r="Q239" s="64">
        <v>0.69399999999999995</v>
      </c>
      <c r="R239" s="64" t="str">
        <f t="shared" si="1535"/>
        <v>S</v>
      </c>
      <c r="S239" s="64"/>
      <c r="T239" s="64"/>
      <c r="U239" s="64"/>
      <c r="V239" s="64">
        <v>0.61599999999999999</v>
      </c>
      <c r="W239" s="64" t="str">
        <f t="shared" si="1536"/>
        <v>S</v>
      </c>
      <c r="X239" s="64"/>
      <c r="Y239" s="64"/>
      <c r="Z239" s="64"/>
      <c r="AA239" s="64"/>
      <c r="AB239" s="65"/>
      <c r="AC239" s="64"/>
      <c r="AD239" s="64"/>
      <c r="AE239" s="64"/>
      <c r="AF239" s="65"/>
      <c r="AG239" s="64"/>
      <c r="AH239" s="64"/>
      <c r="AI239" s="64"/>
      <c r="AJ239" s="65"/>
      <c r="AK239" s="64"/>
      <c r="AL239" s="64"/>
    </row>
    <row r="240" spans="1:38" s="76" customFormat="1" x14ac:dyDescent="0.3">
      <c r="A240" s="76">
        <v>14162200</v>
      </c>
      <c r="B240" s="76">
        <v>23773405</v>
      </c>
      <c r="C240" s="76" t="s">
        <v>10</v>
      </c>
      <c r="D240" s="76" t="s">
        <v>167</v>
      </c>
      <c r="F240" s="77">
        <v>1.25</v>
      </c>
      <c r="G240" s="16">
        <v>0.17799999999999999</v>
      </c>
      <c r="H240" s="16" t="str">
        <f t="shared" si="1533"/>
        <v>NS</v>
      </c>
      <c r="I240" s="16"/>
      <c r="J240" s="16"/>
      <c r="K240" s="16"/>
      <c r="L240" s="28">
        <v>-0.13</v>
      </c>
      <c r="M240" s="16" t="str">
        <f t="shared" si="1534"/>
        <v>S</v>
      </c>
      <c r="N240" s="16"/>
      <c r="O240" s="16"/>
      <c r="P240" s="16"/>
      <c r="Q240" s="16">
        <v>0.85399999999999998</v>
      </c>
      <c r="R240" s="16" t="str">
        <f t="shared" si="1535"/>
        <v>NS</v>
      </c>
      <c r="S240" s="16"/>
      <c r="T240" s="16"/>
      <c r="U240" s="16"/>
      <c r="V240" s="16">
        <v>0.61599999999999999</v>
      </c>
      <c r="W240" s="16" t="str">
        <f t="shared" si="1536"/>
        <v>S</v>
      </c>
      <c r="X240" s="16"/>
      <c r="Y240" s="16"/>
      <c r="Z240" s="16"/>
      <c r="AA240" s="16"/>
      <c r="AB240" s="28"/>
      <c r="AC240" s="16"/>
      <c r="AD240" s="16"/>
      <c r="AE240" s="16"/>
      <c r="AF240" s="28"/>
      <c r="AG240" s="16"/>
      <c r="AH240" s="16"/>
      <c r="AI240" s="16"/>
      <c r="AJ240" s="28"/>
      <c r="AK240" s="16"/>
      <c r="AL240" s="16"/>
    </row>
    <row r="241" spans="1:38" s="63" customFormat="1" x14ac:dyDescent="0.3">
      <c r="A241" s="63">
        <v>14162200</v>
      </c>
      <c r="B241" s="63">
        <v>23773405</v>
      </c>
      <c r="C241" s="63" t="s">
        <v>10</v>
      </c>
      <c r="D241" s="63" t="s">
        <v>174</v>
      </c>
      <c r="F241" s="79">
        <v>2</v>
      </c>
      <c r="G241" s="64">
        <v>0.51200000000000001</v>
      </c>
      <c r="H241" s="64" t="str">
        <f t="shared" si="1533"/>
        <v>S</v>
      </c>
      <c r="I241" s="64"/>
      <c r="J241" s="64"/>
      <c r="K241" s="64"/>
      <c r="L241" s="65">
        <v>-6.0000000000000001E-3</v>
      </c>
      <c r="M241" s="64" t="str">
        <f t="shared" si="1534"/>
        <v>VG</v>
      </c>
      <c r="N241" s="64"/>
      <c r="O241" s="64"/>
      <c r="P241" s="64"/>
      <c r="Q241" s="81">
        <v>0.70199999999999996</v>
      </c>
      <c r="R241" s="64" t="str">
        <f t="shared" si="1535"/>
        <v>NS</v>
      </c>
      <c r="S241" s="64"/>
      <c r="T241" s="64"/>
      <c r="U241" s="64"/>
      <c r="V241" s="64">
        <v>0.58899999999999997</v>
      </c>
      <c r="W241" s="64" t="str">
        <f t="shared" si="1536"/>
        <v>NS</v>
      </c>
      <c r="X241" s="64"/>
      <c r="Y241" s="64"/>
      <c r="Z241" s="64"/>
      <c r="AA241" s="64"/>
      <c r="AB241" s="65"/>
      <c r="AC241" s="64"/>
      <c r="AD241" s="64"/>
      <c r="AE241" s="64"/>
      <c r="AF241" s="65"/>
      <c r="AG241" s="64"/>
      <c r="AH241" s="64"/>
      <c r="AI241" s="64"/>
      <c r="AJ241" s="65"/>
      <c r="AK241" s="64"/>
      <c r="AL241" s="64"/>
    </row>
    <row r="242" spans="1:38" s="63" customFormat="1" ht="28.8" x14ac:dyDescent="0.3">
      <c r="A242" s="63">
        <v>14162200</v>
      </c>
      <c r="B242" s="63">
        <v>23773405</v>
      </c>
      <c r="C242" s="63" t="s">
        <v>10</v>
      </c>
      <c r="D242" s="82" t="s">
        <v>175</v>
      </c>
      <c r="E242" s="82"/>
      <c r="F242" s="79">
        <v>2</v>
      </c>
      <c r="G242" s="64">
        <v>0.53</v>
      </c>
      <c r="H242" s="64" t="str">
        <f t="shared" si="1533"/>
        <v>S</v>
      </c>
      <c r="I242" s="64"/>
      <c r="J242" s="64"/>
      <c r="K242" s="64"/>
      <c r="L242" s="65">
        <v>1.2E-2</v>
      </c>
      <c r="M242" s="64" t="str">
        <f t="shared" si="1534"/>
        <v>VG</v>
      </c>
      <c r="N242" s="64"/>
      <c r="O242" s="64"/>
      <c r="P242" s="64"/>
      <c r="Q242" s="64">
        <v>0.69</v>
      </c>
      <c r="R242" s="64" t="str">
        <f t="shared" si="1535"/>
        <v>S</v>
      </c>
      <c r="S242" s="64"/>
      <c r="T242" s="64"/>
      <c r="U242" s="64"/>
      <c r="V242" s="64">
        <v>0.6</v>
      </c>
      <c r="W242" s="64" t="str">
        <f t="shared" si="1536"/>
        <v>NS</v>
      </c>
      <c r="X242" s="64"/>
      <c r="Y242" s="64"/>
      <c r="Z242" s="64"/>
      <c r="AA242" s="64"/>
      <c r="AB242" s="65"/>
      <c r="AC242" s="64"/>
      <c r="AD242" s="64"/>
      <c r="AE242" s="64"/>
      <c r="AF242" s="65"/>
      <c r="AG242" s="64"/>
      <c r="AH242" s="64"/>
      <c r="AI242" s="64"/>
      <c r="AJ242" s="65"/>
      <c r="AK242" s="64"/>
      <c r="AL242" s="64"/>
    </row>
    <row r="243" spans="1:38" s="63" customFormat="1" x14ac:dyDescent="0.3">
      <c r="A243" s="63">
        <v>14162200</v>
      </c>
      <c r="B243" s="63">
        <v>23773405</v>
      </c>
      <c r="C243" s="63" t="s">
        <v>10</v>
      </c>
      <c r="D243" s="82" t="s">
        <v>177</v>
      </c>
      <c r="E243" s="82"/>
      <c r="F243" s="79">
        <v>1.8</v>
      </c>
      <c r="G243" s="64">
        <v>0.54</v>
      </c>
      <c r="H243" s="64" t="str">
        <f t="shared" si="1533"/>
        <v>S</v>
      </c>
      <c r="I243" s="64"/>
      <c r="J243" s="64"/>
      <c r="K243" s="64"/>
      <c r="L243" s="65">
        <v>0.13300000000000001</v>
      </c>
      <c r="M243" s="64" t="str">
        <f t="shared" si="1534"/>
        <v>S</v>
      </c>
      <c r="N243" s="64"/>
      <c r="O243" s="64"/>
      <c r="P243" s="64"/>
      <c r="Q243" s="64">
        <v>0.65</v>
      </c>
      <c r="R243" s="64" t="str">
        <f t="shared" si="1535"/>
        <v>S</v>
      </c>
      <c r="S243" s="64"/>
      <c r="T243" s="64"/>
      <c r="U243" s="64"/>
      <c r="V243" s="64">
        <v>0.63</v>
      </c>
      <c r="W243" s="64" t="str">
        <f t="shared" si="1536"/>
        <v>S</v>
      </c>
      <c r="X243" s="64"/>
      <c r="Y243" s="64"/>
      <c r="Z243" s="64"/>
      <c r="AA243" s="64"/>
      <c r="AB243" s="65"/>
      <c r="AC243" s="64"/>
      <c r="AD243" s="64"/>
      <c r="AE243" s="64"/>
      <c r="AF243" s="65"/>
      <c r="AG243" s="64"/>
      <c r="AH243" s="64"/>
      <c r="AI243" s="64"/>
      <c r="AJ243" s="65"/>
      <c r="AK243" s="64"/>
      <c r="AL243" s="64"/>
    </row>
    <row r="244" spans="1:38" s="76" customFormat="1" x14ac:dyDescent="0.3">
      <c r="A244" s="76">
        <v>14162200</v>
      </c>
      <c r="B244" s="76">
        <v>23773405</v>
      </c>
      <c r="C244" s="76" t="s">
        <v>10</v>
      </c>
      <c r="D244" s="110" t="s">
        <v>178</v>
      </c>
      <c r="E244" s="110"/>
      <c r="F244" s="77">
        <v>2.2999999999999998</v>
      </c>
      <c r="G244" s="16">
        <v>0.23</v>
      </c>
      <c r="H244" s="16" t="str">
        <f t="shared" si="1533"/>
        <v>NS</v>
      </c>
      <c r="I244" s="16"/>
      <c r="J244" s="16"/>
      <c r="K244" s="16"/>
      <c r="L244" s="28">
        <v>0.35799999999999998</v>
      </c>
      <c r="M244" s="16" t="str">
        <f t="shared" si="1534"/>
        <v>NS</v>
      </c>
      <c r="N244" s="16"/>
      <c r="O244" s="16"/>
      <c r="P244" s="16"/>
      <c r="Q244" s="16">
        <v>0.74</v>
      </c>
      <c r="R244" s="16" t="str">
        <f t="shared" si="1535"/>
        <v>NS</v>
      </c>
      <c r="S244" s="16"/>
      <c r="T244" s="16"/>
      <c r="U244" s="16"/>
      <c r="V244" s="16">
        <v>0.63</v>
      </c>
      <c r="W244" s="16" t="str">
        <f t="shared" si="1536"/>
        <v>S</v>
      </c>
      <c r="X244" s="16"/>
      <c r="Y244" s="16"/>
      <c r="Z244" s="16"/>
      <c r="AA244" s="16"/>
      <c r="AB244" s="28"/>
      <c r="AC244" s="16"/>
      <c r="AD244" s="16"/>
      <c r="AE244" s="16"/>
      <c r="AF244" s="28"/>
      <c r="AG244" s="16"/>
      <c r="AH244" s="16"/>
      <c r="AI244" s="16"/>
      <c r="AJ244" s="28"/>
      <c r="AK244" s="16"/>
      <c r="AL244" s="16"/>
    </row>
    <row r="245" spans="1:38" s="76" customFormat="1" x14ac:dyDescent="0.3">
      <c r="A245" s="76">
        <v>14162200</v>
      </c>
      <c r="B245" s="76">
        <v>23773405</v>
      </c>
      <c r="C245" s="76" t="s">
        <v>10</v>
      </c>
      <c r="D245" s="110" t="s">
        <v>186</v>
      </c>
      <c r="E245" s="110"/>
      <c r="F245" s="77">
        <v>2.4</v>
      </c>
      <c r="G245" s="16">
        <v>0.21</v>
      </c>
      <c r="H245" s="16" t="str">
        <f t="shared" si="1533"/>
        <v>NS</v>
      </c>
      <c r="I245" s="16"/>
      <c r="J245" s="16"/>
      <c r="K245" s="16"/>
      <c r="L245" s="28">
        <v>0.37</v>
      </c>
      <c r="M245" s="16" t="str">
        <f t="shared" si="1534"/>
        <v>NS</v>
      </c>
      <c r="N245" s="16"/>
      <c r="O245" s="16"/>
      <c r="P245" s="16"/>
      <c r="Q245" s="16">
        <v>0.63</v>
      </c>
      <c r="R245" s="16" t="str">
        <f t="shared" si="1535"/>
        <v>S</v>
      </c>
      <c r="S245" s="16"/>
      <c r="T245" s="16"/>
      <c r="U245" s="16"/>
      <c r="V245" s="16">
        <v>0.63</v>
      </c>
      <c r="W245" s="16" t="str">
        <f t="shared" si="1536"/>
        <v>S</v>
      </c>
      <c r="X245" s="16"/>
      <c r="Y245" s="16"/>
      <c r="Z245" s="16"/>
      <c r="AA245" s="16"/>
      <c r="AB245" s="28"/>
      <c r="AC245" s="16"/>
      <c r="AD245" s="16"/>
      <c r="AE245" s="16"/>
      <c r="AF245" s="28"/>
      <c r="AG245" s="16"/>
      <c r="AH245" s="16"/>
      <c r="AI245" s="16"/>
      <c r="AJ245" s="28"/>
      <c r="AK245" s="16"/>
      <c r="AL245" s="16"/>
    </row>
    <row r="246" spans="1:38" s="76" customFormat="1" x14ac:dyDescent="0.3">
      <c r="A246" s="76">
        <v>14162200</v>
      </c>
      <c r="B246" s="76">
        <v>23773405</v>
      </c>
      <c r="C246" s="76" t="s">
        <v>10</v>
      </c>
      <c r="D246" s="110" t="s">
        <v>204</v>
      </c>
      <c r="E246" s="110" t="s">
        <v>200</v>
      </c>
      <c r="F246" s="77">
        <v>1.8</v>
      </c>
      <c r="G246" s="16">
        <v>0.56999999999999995</v>
      </c>
      <c r="H246" s="16" t="str">
        <f t="shared" ref="H246" si="1537">IF(G246&gt;0.8,"VG",IF(G246&gt;0.7,"G",IF(G246&gt;0.45,"S","NS")))</f>
        <v>S</v>
      </c>
      <c r="I246" s="16"/>
      <c r="J246" s="16"/>
      <c r="K246" s="16"/>
      <c r="L246" s="28">
        <v>0.13700000000000001</v>
      </c>
      <c r="M246" s="16" t="str">
        <f t="shared" ref="M246" si="1538">IF(ABS(L246)&lt;5%,"VG",IF(ABS(L246)&lt;10%,"G",IF(ABS(L246)&lt;15%,"S","NS")))</f>
        <v>S</v>
      </c>
      <c r="N246" s="16"/>
      <c r="O246" s="16"/>
      <c r="P246" s="16"/>
      <c r="Q246" s="16">
        <v>0.63</v>
      </c>
      <c r="R246" s="16" t="str">
        <f t="shared" ref="R246" si="1539">IF(Q246&lt;=0.5,"VG",IF(Q246&lt;=0.6,"G",IF(Q246&lt;=0.7,"S","NS")))</f>
        <v>S</v>
      </c>
      <c r="S246" s="16"/>
      <c r="T246" s="16"/>
      <c r="U246" s="16"/>
      <c r="V246" s="16">
        <v>0.65</v>
      </c>
      <c r="W246" s="16" t="str">
        <f t="shared" ref="W246" si="1540">IF(V246&gt;0.85,"VG",IF(V246&gt;0.75,"G",IF(V246&gt;0.6,"S","NS")))</f>
        <v>S</v>
      </c>
      <c r="X246" s="16"/>
      <c r="Y246" s="16"/>
      <c r="Z246" s="16"/>
      <c r="AA246" s="16"/>
      <c r="AB246" s="28"/>
      <c r="AC246" s="16"/>
      <c r="AD246" s="16"/>
      <c r="AE246" s="16"/>
      <c r="AF246" s="28"/>
      <c r="AG246" s="16"/>
      <c r="AH246" s="16"/>
      <c r="AI246" s="16"/>
      <c r="AJ246" s="28"/>
      <c r="AK246" s="16"/>
      <c r="AL246" s="16"/>
    </row>
    <row r="247" spans="1:38" s="47" customFormat="1" x14ac:dyDescent="0.3">
      <c r="A247" s="47">
        <v>14162200</v>
      </c>
      <c r="B247" s="47">
        <v>23773405</v>
      </c>
      <c r="C247" s="47" t="s">
        <v>10</v>
      </c>
      <c r="D247" s="112" t="s">
        <v>212</v>
      </c>
      <c r="E247" s="112" t="s">
        <v>215</v>
      </c>
      <c r="F247" s="100">
        <v>1.8</v>
      </c>
      <c r="G247" s="49">
        <v>0.56000000000000005</v>
      </c>
      <c r="H247" s="49" t="str">
        <f t="shared" ref="H247" si="1541">IF(G247&gt;0.8,"VG",IF(G247&gt;0.7,"G",IF(G247&gt;0.45,"S","NS")))</f>
        <v>S</v>
      </c>
      <c r="I247" s="49"/>
      <c r="J247" s="49"/>
      <c r="K247" s="49"/>
      <c r="L247" s="50">
        <v>0.13600000000000001</v>
      </c>
      <c r="M247" s="49" t="str">
        <f t="shared" ref="M247" si="1542">IF(ABS(L247)&lt;5%,"VG",IF(ABS(L247)&lt;10%,"G",IF(ABS(L247)&lt;15%,"S","NS")))</f>
        <v>S</v>
      </c>
      <c r="N247" s="49"/>
      <c r="O247" s="49"/>
      <c r="P247" s="49"/>
      <c r="Q247" s="49">
        <v>0.64</v>
      </c>
      <c r="R247" s="49" t="str">
        <f t="shared" ref="R247" si="1543">IF(Q247&lt;=0.5,"VG",IF(Q247&lt;=0.6,"G",IF(Q247&lt;=0.7,"S","NS")))</f>
        <v>S</v>
      </c>
      <c r="S247" s="49"/>
      <c r="T247" s="49"/>
      <c r="U247" s="49"/>
      <c r="V247" s="49">
        <v>0.64</v>
      </c>
      <c r="W247" s="49" t="str">
        <f t="shared" ref="W247" si="1544">IF(V247&gt;0.85,"VG",IF(V247&gt;0.75,"G",IF(V247&gt;0.6,"S","NS")))</f>
        <v>S</v>
      </c>
      <c r="X247" s="49"/>
      <c r="Y247" s="49"/>
      <c r="Z247" s="49"/>
      <c r="AA247" s="49"/>
      <c r="AB247" s="50"/>
      <c r="AC247" s="49"/>
      <c r="AD247" s="49"/>
      <c r="AE247" s="49"/>
      <c r="AF247" s="50"/>
      <c r="AG247" s="49"/>
      <c r="AH247" s="49"/>
      <c r="AI247" s="49"/>
      <c r="AJ247" s="50"/>
      <c r="AK247" s="49"/>
      <c r="AL247" s="49"/>
    </row>
    <row r="248" spans="1:38" s="30" customFormat="1" x14ac:dyDescent="0.3">
      <c r="A248" s="30">
        <v>14162200</v>
      </c>
      <c r="B248" s="30">
        <v>23773405</v>
      </c>
      <c r="C248" s="30" t="s">
        <v>10</v>
      </c>
      <c r="D248" s="131" t="s">
        <v>228</v>
      </c>
      <c r="E248" s="131" t="s">
        <v>230</v>
      </c>
      <c r="F248" s="116">
        <v>2.6</v>
      </c>
      <c r="G248" s="24">
        <v>-0.06</v>
      </c>
      <c r="H248" s="24" t="str">
        <f t="shared" ref="H248" si="1545">IF(G248&gt;0.8,"VG",IF(G248&gt;0.7,"G",IF(G248&gt;0.45,"S","NS")))</f>
        <v>NS</v>
      </c>
      <c r="I248" s="24"/>
      <c r="J248" s="24"/>
      <c r="K248" s="24"/>
      <c r="L248" s="25">
        <v>0.44600000000000001</v>
      </c>
      <c r="M248" s="24" t="str">
        <f t="shared" ref="M248" si="1546">IF(ABS(L248)&lt;5%,"VG",IF(ABS(L248)&lt;10%,"G",IF(ABS(L248)&lt;15%,"S","NS")))</f>
        <v>NS</v>
      </c>
      <c r="N248" s="24"/>
      <c r="O248" s="24"/>
      <c r="P248" s="24"/>
      <c r="Q248" s="24">
        <v>0.83</v>
      </c>
      <c r="R248" s="24" t="str">
        <f t="shared" ref="R248" si="1547">IF(Q248&lt;=0.5,"VG",IF(Q248&lt;=0.6,"G",IF(Q248&lt;=0.7,"S","NS")))</f>
        <v>NS</v>
      </c>
      <c r="S248" s="24"/>
      <c r="T248" s="24"/>
      <c r="U248" s="24"/>
      <c r="V248" s="24">
        <v>0.56000000000000005</v>
      </c>
      <c r="W248" s="24" t="str">
        <f t="shared" ref="W248" si="1548">IF(V248&gt;0.85,"VG",IF(V248&gt;0.75,"G",IF(V248&gt;0.6,"S","NS")))</f>
        <v>NS</v>
      </c>
      <c r="X248" s="24"/>
      <c r="Y248" s="24"/>
      <c r="Z248" s="24"/>
      <c r="AA248" s="24"/>
      <c r="AB248" s="25"/>
      <c r="AC248" s="24"/>
      <c r="AD248" s="24"/>
      <c r="AE248" s="24"/>
      <c r="AF248" s="25"/>
      <c r="AG248" s="24"/>
      <c r="AH248" s="24"/>
      <c r="AI248" s="24"/>
      <c r="AJ248" s="25"/>
      <c r="AK248" s="24"/>
      <c r="AL248" s="24"/>
    </row>
    <row r="249" spans="1:38" s="30" customFormat="1" x14ac:dyDescent="0.3">
      <c r="A249" s="30">
        <v>14162200</v>
      </c>
      <c r="B249" s="30">
        <v>23773405</v>
      </c>
      <c r="C249" s="30" t="s">
        <v>10</v>
      </c>
      <c r="D249" s="131" t="s">
        <v>240</v>
      </c>
      <c r="E249" s="131" t="s">
        <v>241</v>
      </c>
      <c r="F249" s="116">
        <v>2.2000000000000002</v>
      </c>
      <c r="G249" s="24">
        <v>0.18</v>
      </c>
      <c r="H249" s="24" t="str">
        <f t="shared" ref="H249:H250" si="1549">IF(G249&gt;0.8,"VG",IF(G249&gt;0.7,"G",IF(G249&gt;0.45,"S","NS")))</f>
        <v>NS</v>
      </c>
      <c r="I249" s="24"/>
      <c r="J249" s="24"/>
      <c r="K249" s="24"/>
      <c r="L249" s="25">
        <v>0.35399999999999998</v>
      </c>
      <c r="M249" s="24" t="str">
        <f t="shared" ref="M249:M250" si="1550">IF(ABS(L249)&lt;5%,"VG",IF(ABS(L249)&lt;10%,"G",IF(ABS(L249)&lt;15%,"S","NS")))</f>
        <v>NS</v>
      </c>
      <c r="N249" s="24"/>
      <c r="O249" s="24"/>
      <c r="P249" s="24"/>
      <c r="Q249" s="24">
        <v>0.77</v>
      </c>
      <c r="R249" s="24" t="str">
        <f t="shared" ref="R249:R250" si="1551">IF(Q249&lt;=0.5,"VG",IF(Q249&lt;=0.6,"G",IF(Q249&lt;=0.7,"S","NS")))</f>
        <v>NS</v>
      </c>
      <c r="S249" s="24"/>
      <c r="T249" s="24"/>
      <c r="U249" s="24"/>
      <c r="V249" s="24">
        <v>0.62</v>
      </c>
      <c r="W249" s="24" t="str">
        <f t="shared" ref="W249:W250" si="1552">IF(V249&gt;0.85,"VG",IF(V249&gt;0.75,"G",IF(V249&gt;0.6,"S","NS")))</f>
        <v>S</v>
      </c>
      <c r="X249" s="24"/>
      <c r="Y249" s="24"/>
      <c r="Z249" s="24"/>
      <c r="AA249" s="24"/>
      <c r="AB249" s="25"/>
      <c r="AC249" s="24"/>
      <c r="AD249" s="24"/>
      <c r="AE249" s="24"/>
      <c r="AF249" s="25"/>
      <c r="AG249" s="24"/>
      <c r="AH249" s="24"/>
      <c r="AI249" s="24"/>
      <c r="AJ249" s="25"/>
      <c r="AK249" s="24"/>
      <c r="AL249" s="24"/>
    </row>
    <row r="250" spans="1:38" s="76" customFormat="1" x14ac:dyDescent="0.3">
      <c r="A250" s="76">
        <v>14162200</v>
      </c>
      <c r="B250" s="76">
        <v>23773405</v>
      </c>
      <c r="C250" s="76" t="s">
        <v>10</v>
      </c>
      <c r="D250" s="110" t="s">
        <v>251</v>
      </c>
      <c r="E250" s="110" t="s">
        <v>253</v>
      </c>
      <c r="F250" s="77">
        <v>2.2000000000000002</v>
      </c>
      <c r="G250" s="16">
        <v>0.18</v>
      </c>
      <c r="H250" s="16" t="str">
        <f t="shared" si="1549"/>
        <v>NS</v>
      </c>
      <c r="I250" s="16"/>
      <c r="J250" s="16"/>
      <c r="K250" s="16"/>
      <c r="L250" s="28">
        <v>0.35199999999999998</v>
      </c>
      <c r="M250" s="16" t="str">
        <f t="shared" si="1550"/>
        <v>NS</v>
      </c>
      <c r="N250" s="16"/>
      <c r="O250" s="16"/>
      <c r="P250" s="16"/>
      <c r="Q250" s="16">
        <v>0.77</v>
      </c>
      <c r="R250" s="16" t="str">
        <f t="shared" si="1551"/>
        <v>NS</v>
      </c>
      <c r="S250" s="16"/>
      <c r="T250" s="16"/>
      <c r="U250" s="16"/>
      <c r="V250" s="16">
        <v>0.62</v>
      </c>
      <c r="W250" s="16" t="str">
        <f t="shared" si="1552"/>
        <v>S</v>
      </c>
      <c r="X250" s="16"/>
      <c r="Y250" s="16"/>
      <c r="Z250" s="16"/>
      <c r="AA250" s="16"/>
      <c r="AB250" s="28"/>
      <c r="AC250" s="16"/>
      <c r="AD250" s="16"/>
      <c r="AE250" s="16"/>
      <c r="AF250" s="28"/>
      <c r="AG250" s="16"/>
      <c r="AH250" s="16"/>
      <c r="AI250" s="16"/>
      <c r="AJ250" s="28"/>
      <c r="AK250" s="16"/>
      <c r="AL250" s="16"/>
    </row>
    <row r="251" spans="1:38" s="47" customFormat="1" x14ac:dyDescent="0.3">
      <c r="A251" s="47">
        <v>14162200</v>
      </c>
      <c r="B251" s="47">
        <v>23773405</v>
      </c>
      <c r="C251" s="47" t="s">
        <v>10</v>
      </c>
      <c r="D251" s="112" t="s">
        <v>254</v>
      </c>
      <c r="E251" s="112" t="s">
        <v>231</v>
      </c>
      <c r="F251" s="100">
        <v>1.6</v>
      </c>
      <c r="G251" s="49">
        <v>0.54</v>
      </c>
      <c r="H251" s="49" t="str">
        <f t="shared" ref="H251" si="1553">IF(G251&gt;0.8,"VG",IF(G251&gt;0.7,"G",IF(G251&gt;0.45,"S","NS")))</f>
        <v>S</v>
      </c>
      <c r="I251" s="49"/>
      <c r="J251" s="49"/>
      <c r="K251" s="49"/>
      <c r="L251" s="50">
        <v>4.2999999999999997E-2</v>
      </c>
      <c r="M251" s="49" t="str">
        <f t="shared" ref="M251" si="1554">IF(ABS(L251)&lt;5%,"VG",IF(ABS(L251)&lt;10%,"G",IF(ABS(L251)&lt;15%,"S","NS")))</f>
        <v>VG</v>
      </c>
      <c r="N251" s="49"/>
      <c r="O251" s="49"/>
      <c r="P251" s="49"/>
      <c r="Q251" s="49">
        <v>0.67</v>
      </c>
      <c r="R251" s="49" t="str">
        <f t="shared" ref="R251" si="1555">IF(Q251&lt;=0.5,"VG",IF(Q251&lt;=0.6,"G",IF(Q251&lt;=0.7,"S","NS")))</f>
        <v>S</v>
      </c>
      <c r="S251" s="49"/>
      <c r="T251" s="49"/>
      <c r="U251" s="49"/>
      <c r="V251" s="49">
        <v>0.60199999999999998</v>
      </c>
      <c r="W251" s="49" t="str">
        <f t="shared" ref="W251" si="1556">IF(V251&gt;0.85,"VG",IF(V251&gt;0.75,"G",IF(V251&gt;0.6,"S","NS")))</f>
        <v>S</v>
      </c>
      <c r="X251" s="49"/>
      <c r="Y251" s="49"/>
      <c r="Z251" s="49"/>
      <c r="AA251" s="49"/>
      <c r="AB251" s="50"/>
      <c r="AC251" s="49"/>
      <c r="AD251" s="49"/>
      <c r="AE251" s="49"/>
      <c r="AF251" s="50"/>
      <c r="AG251" s="49"/>
      <c r="AH251" s="49"/>
      <c r="AI251" s="49"/>
      <c r="AJ251" s="50"/>
      <c r="AK251" s="49"/>
      <c r="AL251" s="49"/>
    </row>
    <row r="252" spans="1:38" s="69" customFormat="1" x14ac:dyDescent="0.3">
      <c r="F252" s="80"/>
      <c r="G252" s="70"/>
      <c r="H252" s="70"/>
      <c r="I252" s="70"/>
      <c r="J252" s="70"/>
      <c r="K252" s="70"/>
      <c r="L252" s="71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1"/>
      <c r="AC252" s="70"/>
      <c r="AD252" s="70"/>
      <c r="AE252" s="70"/>
      <c r="AF252" s="71"/>
      <c r="AG252" s="70"/>
      <c r="AH252" s="70"/>
      <c r="AI252" s="70"/>
      <c r="AJ252" s="71"/>
      <c r="AK252" s="70"/>
      <c r="AL252" s="70"/>
    </row>
    <row r="253" spans="1:38" x14ac:dyDescent="0.3">
      <c r="A253">
        <v>14162500</v>
      </c>
      <c r="B253">
        <v>23772909</v>
      </c>
      <c r="C253" t="s">
        <v>11</v>
      </c>
      <c r="D253" t="s">
        <v>55</v>
      </c>
      <c r="G253" s="16">
        <v>0.88500000000000001</v>
      </c>
      <c r="H253" s="16" t="str">
        <f t="shared" ref="H253:H265" si="1557">IF(G253&gt;0.8,"VG",IF(G253&gt;0.7,"G",IF(G253&gt;0.45,"S","NS")))</f>
        <v>VG</v>
      </c>
      <c r="L253" s="19">
        <v>-1.6E-2</v>
      </c>
      <c r="M253" s="19" t="str">
        <f t="shared" ref="M253:M265" si="1558">IF(ABS(L253)&lt;5%,"VG",IF(ABS(L253)&lt;10%,"G",IF(ABS(L253)&lt;15%,"S","NS")))</f>
        <v>VG</v>
      </c>
      <c r="Q253" s="17">
        <v>0.33700000000000002</v>
      </c>
      <c r="R253" s="17" t="str">
        <f t="shared" ref="R253:R265" si="1559">IF(Q253&lt;=0.5,"VG",IF(Q253&lt;=0.6,"G",IF(Q253&lt;=0.7,"S","NS")))</f>
        <v>VG</v>
      </c>
      <c r="V253" s="18">
        <v>0.92100000000000004</v>
      </c>
      <c r="W253" s="18" t="str">
        <f t="shared" ref="W253:W265" si="1560">IF(V253&gt;0.85,"VG",IF(V253&gt;0.75,"G",IF(V253&gt;0.6,"S","NS")))</f>
        <v>VG</v>
      </c>
    </row>
    <row r="254" spans="1:38" s="69" customFormat="1" x14ac:dyDescent="0.3">
      <c r="A254" s="69">
        <v>14162500</v>
      </c>
      <c r="B254" s="69">
        <v>23772909</v>
      </c>
      <c r="C254" s="69" t="s">
        <v>11</v>
      </c>
      <c r="D254" s="69" t="s">
        <v>163</v>
      </c>
      <c r="F254" s="80"/>
      <c r="G254" s="70">
        <v>0.877</v>
      </c>
      <c r="H254" s="70" t="str">
        <f t="shared" si="1557"/>
        <v>VG</v>
      </c>
      <c r="I254" s="70"/>
      <c r="J254" s="70"/>
      <c r="K254" s="70"/>
      <c r="L254" s="71">
        <v>-6.0000000000000001E-3</v>
      </c>
      <c r="M254" s="71" t="str">
        <f t="shared" si="1558"/>
        <v>VG</v>
      </c>
      <c r="N254" s="70"/>
      <c r="O254" s="70"/>
      <c r="P254" s="70"/>
      <c r="Q254" s="70">
        <v>0.34899999999999998</v>
      </c>
      <c r="R254" s="70" t="str">
        <f t="shared" si="1559"/>
        <v>VG</v>
      </c>
      <c r="S254" s="70"/>
      <c r="T254" s="70"/>
      <c r="U254" s="70"/>
      <c r="V254" s="70">
        <v>0.90100000000000002</v>
      </c>
      <c r="W254" s="70" t="str">
        <f t="shared" si="1560"/>
        <v>VG</v>
      </c>
      <c r="X254" s="70"/>
      <c r="Y254" s="70"/>
      <c r="Z254" s="70"/>
      <c r="AA254" s="70"/>
      <c r="AB254" s="71"/>
      <c r="AC254" s="70"/>
      <c r="AD254" s="70"/>
      <c r="AE254" s="70"/>
      <c r="AF254" s="71"/>
      <c r="AG254" s="70"/>
      <c r="AH254" s="70"/>
      <c r="AI254" s="70"/>
      <c r="AJ254" s="71"/>
      <c r="AK254" s="70"/>
      <c r="AL254" s="70"/>
    </row>
    <row r="255" spans="1:38" s="69" customFormat="1" x14ac:dyDescent="0.3">
      <c r="A255" s="69">
        <v>14162500</v>
      </c>
      <c r="B255" s="69">
        <v>23772909</v>
      </c>
      <c r="C255" s="69" t="s">
        <v>11</v>
      </c>
      <c r="D255" s="69" t="s">
        <v>165</v>
      </c>
      <c r="F255" s="80"/>
      <c r="G255" s="70">
        <v>0.78400000000000003</v>
      </c>
      <c r="H255" s="70" t="str">
        <f t="shared" si="1557"/>
        <v>G</v>
      </c>
      <c r="I255" s="70"/>
      <c r="J255" s="70"/>
      <c r="K255" s="70"/>
      <c r="L255" s="71">
        <v>-4.4999999999999998E-2</v>
      </c>
      <c r="M255" s="71" t="str">
        <f t="shared" si="1558"/>
        <v>VG</v>
      </c>
      <c r="N255" s="70"/>
      <c r="O255" s="70"/>
      <c r="P255" s="70"/>
      <c r="Q255" s="70">
        <v>0.45800000000000002</v>
      </c>
      <c r="R255" s="70" t="str">
        <f t="shared" si="1559"/>
        <v>VG</v>
      </c>
      <c r="S255" s="70"/>
      <c r="T255" s="70"/>
      <c r="U255" s="70"/>
      <c r="V255" s="70">
        <v>0.876</v>
      </c>
      <c r="W255" s="70" t="str">
        <f t="shared" si="1560"/>
        <v>VG</v>
      </c>
      <c r="X255" s="70"/>
      <c r="Y255" s="70"/>
      <c r="Z255" s="70"/>
      <c r="AA255" s="70"/>
      <c r="AB255" s="71"/>
      <c r="AC255" s="70"/>
      <c r="AD255" s="70"/>
      <c r="AE255" s="70"/>
      <c r="AF255" s="71"/>
      <c r="AG255" s="70"/>
      <c r="AH255" s="70"/>
      <c r="AI255" s="70"/>
      <c r="AJ255" s="71"/>
      <c r="AK255" s="70"/>
      <c r="AL255" s="70"/>
    </row>
    <row r="256" spans="1:38" s="69" customFormat="1" x14ac:dyDescent="0.3">
      <c r="A256" s="69">
        <v>14162500</v>
      </c>
      <c r="B256" s="69">
        <v>23772909</v>
      </c>
      <c r="C256" s="69" t="s">
        <v>11</v>
      </c>
      <c r="D256" s="69" t="s">
        <v>168</v>
      </c>
      <c r="F256" s="80"/>
      <c r="G256" s="70">
        <v>0.9</v>
      </c>
      <c r="H256" s="70" t="str">
        <f t="shared" si="1557"/>
        <v>VG</v>
      </c>
      <c r="I256" s="70"/>
      <c r="J256" s="70"/>
      <c r="K256" s="70"/>
      <c r="L256" s="71">
        <v>8.9999999999999993E-3</v>
      </c>
      <c r="M256" s="71" t="str">
        <f t="shared" si="1558"/>
        <v>VG</v>
      </c>
      <c r="N256" s="70"/>
      <c r="O256" s="70"/>
      <c r="P256" s="70"/>
      <c r="Q256" s="70">
        <v>0.315</v>
      </c>
      <c r="R256" s="70" t="str">
        <f t="shared" si="1559"/>
        <v>VG</v>
      </c>
      <c r="S256" s="70"/>
      <c r="T256" s="70"/>
      <c r="U256" s="70"/>
      <c r="V256" s="70">
        <v>0.91500000000000004</v>
      </c>
      <c r="W256" s="70" t="str">
        <f t="shared" si="1560"/>
        <v>VG</v>
      </c>
      <c r="X256" s="70"/>
      <c r="Y256" s="70"/>
      <c r="Z256" s="70"/>
      <c r="AA256" s="70"/>
      <c r="AB256" s="71"/>
      <c r="AC256" s="70"/>
      <c r="AD256" s="70"/>
      <c r="AE256" s="70"/>
      <c r="AF256" s="71"/>
      <c r="AG256" s="70"/>
      <c r="AH256" s="70"/>
      <c r="AI256" s="70"/>
      <c r="AJ256" s="71"/>
      <c r="AK256" s="70"/>
      <c r="AL256" s="70"/>
    </row>
    <row r="257" spans="1:38" s="63" customFormat="1" x14ac:dyDescent="0.3">
      <c r="A257" s="63">
        <v>14162500</v>
      </c>
      <c r="B257" s="63">
        <v>23772909</v>
      </c>
      <c r="C257" s="63" t="s">
        <v>11</v>
      </c>
      <c r="D257" s="63" t="s">
        <v>169</v>
      </c>
      <c r="F257" s="79"/>
      <c r="G257" s="64">
        <v>0.877</v>
      </c>
      <c r="H257" s="64" t="str">
        <f t="shared" si="1557"/>
        <v>VG</v>
      </c>
      <c r="I257" s="64"/>
      <c r="J257" s="64"/>
      <c r="K257" s="64"/>
      <c r="L257" s="65">
        <v>-1.7999999999999999E-2</v>
      </c>
      <c r="M257" s="65" t="str">
        <f t="shared" si="1558"/>
        <v>VG</v>
      </c>
      <c r="N257" s="64"/>
      <c r="O257" s="64"/>
      <c r="P257" s="64"/>
      <c r="Q257" s="64">
        <v>0.34899999999999998</v>
      </c>
      <c r="R257" s="64" t="str">
        <f t="shared" si="1559"/>
        <v>VG</v>
      </c>
      <c r="S257" s="64"/>
      <c r="T257" s="64"/>
      <c r="U257" s="64"/>
      <c r="V257" s="64">
        <v>0.92900000000000005</v>
      </c>
      <c r="W257" s="64" t="str">
        <f t="shared" si="1560"/>
        <v>VG</v>
      </c>
      <c r="X257" s="64"/>
      <c r="Y257" s="64"/>
      <c r="Z257" s="64"/>
      <c r="AA257" s="64"/>
      <c r="AB257" s="65"/>
      <c r="AC257" s="64"/>
      <c r="AD257" s="64"/>
      <c r="AE257" s="64"/>
      <c r="AF257" s="65"/>
      <c r="AG257" s="64"/>
      <c r="AH257" s="64"/>
      <c r="AI257" s="64"/>
      <c r="AJ257" s="65"/>
      <c r="AK257" s="64"/>
      <c r="AL257" s="64"/>
    </row>
    <row r="258" spans="1:38" s="76" customFormat="1" x14ac:dyDescent="0.3">
      <c r="A258" s="76">
        <v>14162500</v>
      </c>
      <c r="B258" s="76">
        <v>23772909</v>
      </c>
      <c r="C258" s="76" t="s">
        <v>11</v>
      </c>
      <c r="D258" s="76" t="s">
        <v>170</v>
      </c>
      <c r="F258" s="77"/>
      <c r="G258" s="16">
        <v>-0.108</v>
      </c>
      <c r="H258" s="16" t="str">
        <f t="shared" si="1557"/>
        <v>NS</v>
      </c>
      <c r="I258" s="16"/>
      <c r="J258" s="16"/>
      <c r="K258" s="16"/>
      <c r="L258" s="28">
        <v>-0.16300000000000001</v>
      </c>
      <c r="M258" s="28" t="str">
        <f t="shared" si="1558"/>
        <v>NS</v>
      </c>
      <c r="N258" s="16"/>
      <c r="O258" s="16"/>
      <c r="P258" s="16"/>
      <c r="Q258" s="16">
        <v>0.89500000000000002</v>
      </c>
      <c r="R258" s="16" t="str">
        <f t="shared" si="1559"/>
        <v>NS</v>
      </c>
      <c r="S258" s="16"/>
      <c r="T258" s="16"/>
      <c r="U258" s="16"/>
      <c r="V258" s="16">
        <v>0.94799999999999995</v>
      </c>
      <c r="W258" s="16" t="str">
        <f t="shared" si="1560"/>
        <v>VG</v>
      </c>
      <c r="X258" s="16"/>
      <c r="Y258" s="16"/>
      <c r="Z258" s="16"/>
      <c r="AA258" s="16"/>
      <c r="AB258" s="28"/>
      <c r="AC258" s="16"/>
      <c r="AD258" s="16"/>
      <c r="AE258" s="16"/>
      <c r="AF258" s="28"/>
      <c r="AG258" s="16"/>
      <c r="AH258" s="16"/>
      <c r="AI258" s="16"/>
      <c r="AJ258" s="28"/>
      <c r="AK258" s="16"/>
      <c r="AL258" s="16"/>
    </row>
    <row r="259" spans="1:38" s="63" customFormat="1" x14ac:dyDescent="0.3">
      <c r="A259" s="63">
        <v>14162500</v>
      </c>
      <c r="B259" s="63">
        <v>23772909</v>
      </c>
      <c r="C259" s="63" t="s">
        <v>11</v>
      </c>
      <c r="D259" s="63" t="s">
        <v>172</v>
      </c>
      <c r="F259" s="79">
        <v>1.6</v>
      </c>
      <c r="G259" s="64">
        <v>0.47299999999999998</v>
      </c>
      <c r="H259" s="64" t="str">
        <f t="shared" si="1557"/>
        <v>S</v>
      </c>
      <c r="I259" s="64"/>
      <c r="J259" s="64"/>
      <c r="K259" s="64"/>
      <c r="L259" s="65">
        <v>-0.109</v>
      </c>
      <c r="M259" s="65" t="str">
        <f t="shared" si="1558"/>
        <v>S</v>
      </c>
      <c r="N259" s="64"/>
      <c r="O259" s="64"/>
      <c r="P259" s="64"/>
      <c r="Q259" s="64">
        <v>0.67700000000000005</v>
      </c>
      <c r="R259" s="64" t="str">
        <f t="shared" si="1559"/>
        <v>S</v>
      </c>
      <c r="S259" s="64"/>
      <c r="T259" s="64"/>
      <c r="U259" s="64"/>
      <c r="V259" s="64">
        <v>0.94799999999999995</v>
      </c>
      <c r="W259" s="64" t="str">
        <f t="shared" si="1560"/>
        <v>VG</v>
      </c>
      <c r="X259" s="64"/>
      <c r="Y259" s="64"/>
      <c r="Z259" s="64"/>
      <c r="AA259" s="64"/>
      <c r="AB259" s="65"/>
      <c r="AC259" s="64"/>
      <c r="AD259" s="64"/>
      <c r="AE259" s="64"/>
      <c r="AF259" s="65"/>
      <c r="AG259" s="64"/>
      <c r="AH259" s="64"/>
      <c r="AI259" s="64"/>
      <c r="AJ259" s="65"/>
      <c r="AK259" s="64"/>
      <c r="AL259" s="64"/>
    </row>
    <row r="260" spans="1:38" s="63" customFormat="1" x14ac:dyDescent="0.3">
      <c r="A260" s="63">
        <v>14162500</v>
      </c>
      <c r="B260" s="63">
        <v>23772909</v>
      </c>
      <c r="C260" s="63" t="s">
        <v>11</v>
      </c>
      <c r="D260" s="63" t="s">
        <v>174</v>
      </c>
      <c r="F260" s="79">
        <v>1.6</v>
      </c>
      <c r="G260" s="64">
        <v>0.48</v>
      </c>
      <c r="H260" s="64" t="str">
        <f t="shared" si="1557"/>
        <v>S</v>
      </c>
      <c r="I260" s="64"/>
      <c r="J260" s="64"/>
      <c r="K260" s="64"/>
      <c r="L260" s="65">
        <v>-0.108</v>
      </c>
      <c r="M260" s="65" t="str">
        <f t="shared" si="1558"/>
        <v>S</v>
      </c>
      <c r="N260" s="64"/>
      <c r="O260" s="64"/>
      <c r="P260" s="64"/>
      <c r="Q260" s="64">
        <v>0.67700000000000005</v>
      </c>
      <c r="R260" s="64" t="str">
        <f t="shared" si="1559"/>
        <v>S</v>
      </c>
      <c r="S260" s="64"/>
      <c r="T260" s="64"/>
      <c r="U260" s="64"/>
      <c r="V260" s="64">
        <v>0.94799999999999995</v>
      </c>
      <c r="W260" s="64" t="str">
        <f t="shared" si="1560"/>
        <v>VG</v>
      </c>
      <c r="X260" s="64"/>
      <c r="Y260" s="64"/>
      <c r="Z260" s="64"/>
      <c r="AA260" s="64"/>
      <c r="AB260" s="65"/>
      <c r="AC260" s="64"/>
      <c r="AD260" s="64"/>
      <c r="AE260" s="64"/>
      <c r="AF260" s="65"/>
      <c r="AG260" s="64"/>
      <c r="AH260" s="64"/>
      <c r="AI260" s="64"/>
      <c r="AJ260" s="65"/>
      <c r="AK260" s="64"/>
      <c r="AL260" s="64"/>
    </row>
    <row r="261" spans="1:38" s="63" customFormat="1" ht="28.8" x14ac:dyDescent="0.3">
      <c r="A261" s="63">
        <v>14162500</v>
      </c>
      <c r="B261" s="63">
        <v>23772909</v>
      </c>
      <c r="C261" s="63" t="s">
        <v>11</v>
      </c>
      <c r="D261" s="82" t="s">
        <v>175</v>
      </c>
      <c r="E261" s="82"/>
      <c r="F261" s="79">
        <v>1.5</v>
      </c>
      <c r="G261" s="64">
        <v>0.53</v>
      </c>
      <c r="H261" s="64" t="str">
        <f t="shared" si="1557"/>
        <v>S</v>
      </c>
      <c r="I261" s="64"/>
      <c r="J261" s="64"/>
      <c r="K261" s="64"/>
      <c r="L261" s="65">
        <v>-9.2999999999999999E-2</v>
      </c>
      <c r="M261" s="65" t="str">
        <f t="shared" si="1558"/>
        <v>G</v>
      </c>
      <c r="N261" s="64"/>
      <c r="O261" s="64"/>
      <c r="P261" s="64"/>
      <c r="Q261" s="64">
        <v>0.65</v>
      </c>
      <c r="R261" s="64" t="str">
        <f t="shared" si="1559"/>
        <v>S</v>
      </c>
      <c r="S261" s="64"/>
      <c r="T261" s="64"/>
      <c r="U261" s="64"/>
      <c r="V261" s="64">
        <v>0.94799999999999995</v>
      </c>
      <c r="W261" s="64" t="str">
        <f t="shared" si="1560"/>
        <v>VG</v>
      </c>
      <c r="X261" s="64"/>
      <c r="Y261" s="64"/>
      <c r="Z261" s="64"/>
      <c r="AA261" s="64"/>
      <c r="AB261" s="65"/>
      <c r="AC261" s="64"/>
      <c r="AD261" s="64"/>
      <c r="AE261" s="64"/>
      <c r="AF261" s="65"/>
      <c r="AG261" s="64"/>
      <c r="AH261" s="64"/>
      <c r="AI261" s="64"/>
      <c r="AJ261" s="65"/>
      <c r="AK261" s="64"/>
      <c r="AL261" s="64"/>
    </row>
    <row r="262" spans="1:38" s="63" customFormat="1" x14ac:dyDescent="0.3">
      <c r="A262" s="63">
        <v>14162500</v>
      </c>
      <c r="B262" s="63">
        <v>23772909</v>
      </c>
      <c r="C262" s="63" t="s">
        <v>11</v>
      </c>
      <c r="D262" s="82" t="s">
        <v>177</v>
      </c>
      <c r="E262" s="82"/>
      <c r="F262" s="79">
        <v>1</v>
      </c>
      <c r="G262" s="64">
        <v>0.83</v>
      </c>
      <c r="H262" s="64" t="str">
        <f t="shared" si="1557"/>
        <v>VG</v>
      </c>
      <c r="I262" s="64"/>
      <c r="J262" s="64"/>
      <c r="K262" s="64"/>
      <c r="L262" s="65">
        <v>7.0000000000000007E-2</v>
      </c>
      <c r="M262" s="65" t="str">
        <f t="shared" si="1558"/>
        <v>G</v>
      </c>
      <c r="N262" s="64"/>
      <c r="O262" s="64"/>
      <c r="P262" s="64"/>
      <c r="Q262" s="64">
        <v>0.41</v>
      </c>
      <c r="R262" s="64" t="str">
        <f t="shared" si="1559"/>
        <v>VG</v>
      </c>
      <c r="S262" s="64"/>
      <c r="T262" s="64"/>
      <c r="U262" s="64"/>
      <c r="V262" s="64">
        <v>0.94</v>
      </c>
      <c r="W262" s="64" t="str">
        <f t="shared" si="1560"/>
        <v>VG</v>
      </c>
      <c r="X262" s="64"/>
      <c r="Y262" s="64"/>
      <c r="Z262" s="64"/>
      <c r="AA262" s="64"/>
      <c r="AB262" s="65"/>
      <c r="AC262" s="64"/>
      <c r="AD262" s="64"/>
      <c r="AE262" s="64"/>
      <c r="AF262" s="65"/>
      <c r="AG262" s="64"/>
      <c r="AH262" s="64"/>
      <c r="AI262" s="64"/>
      <c r="AJ262" s="65"/>
      <c r="AK262" s="64"/>
      <c r="AL262" s="64"/>
    </row>
    <row r="263" spans="1:38" s="63" customFormat="1" x14ac:dyDescent="0.3">
      <c r="A263" s="63">
        <v>14162500</v>
      </c>
      <c r="B263" s="63">
        <v>23772909</v>
      </c>
      <c r="C263" s="63" t="s">
        <v>11</v>
      </c>
      <c r="D263" s="82" t="s">
        <v>186</v>
      </c>
      <c r="E263" s="82"/>
      <c r="F263" s="79">
        <v>0.9</v>
      </c>
      <c r="G263" s="64">
        <v>0.86</v>
      </c>
      <c r="H263" s="64" t="str">
        <f t="shared" si="1557"/>
        <v>VG</v>
      </c>
      <c r="I263" s="64"/>
      <c r="J263" s="64"/>
      <c r="K263" s="64"/>
      <c r="L263" s="65">
        <v>9.1999999999999998E-2</v>
      </c>
      <c r="M263" s="65" t="str">
        <f t="shared" si="1558"/>
        <v>G</v>
      </c>
      <c r="N263" s="64"/>
      <c r="O263" s="64"/>
      <c r="P263" s="64"/>
      <c r="Q263" s="64">
        <v>0.36</v>
      </c>
      <c r="R263" s="64" t="str">
        <f t="shared" si="1559"/>
        <v>VG</v>
      </c>
      <c r="S263" s="64"/>
      <c r="T263" s="64"/>
      <c r="U263" s="64"/>
      <c r="V263" s="64">
        <v>0.96</v>
      </c>
      <c r="W263" s="64" t="str">
        <f t="shared" si="1560"/>
        <v>VG</v>
      </c>
      <c r="X263" s="64"/>
      <c r="Y263" s="64"/>
      <c r="Z263" s="64"/>
      <c r="AA263" s="64"/>
      <c r="AB263" s="65"/>
      <c r="AC263" s="64"/>
      <c r="AD263" s="64"/>
      <c r="AE263" s="64"/>
      <c r="AF263" s="65"/>
      <c r="AG263" s="64"/>
      <c r="AH263" s="64"/>
      <c r="AI263" s="64"/>
      <c r="AJ263" s="65"/>
      <c r="AK263" s="64"/>
      <c r="AL263" s="64"/>
    </row>
    <row r="264" spans="1:38" s="63" customFormat="1" ht="27" customHeight="1" x14ac:dyDescent="0.3">
      <c r="A264" s="63">
        <v>14162500</v>
      </c>
      <c r="B264" s="63">
        <v>23772909</v>
      </c>
      <c r="C264" s="63" t="s">
        <v>11</v>
      </c>
      <c r="D264" s="82" t="s">
        <v>189</v>
      </c>
      <c r="E264" s="82"/>
      <c r="F264" s="79">
        <v>0.7</v>
      </c>
      <c r="G264" s="64">
        <v>0.91</v>
      </c>
      <c r="H264" s="64" t="str">
        <f t="shared" si="1557"/>
        <v>VG</v>
      </c>
      <c r="I264" s="64"/>
      <c r="J264" s="64"/>
      <c r="K264" s="64"/>
      <c r="L264" s="65">
        <v>-4.0000000000000001E-3</v>
      </c>
      <c r="M264" s="65" t="str">
        <f t="shared" si="1558"/>
        <v>VG</v>
      </c>
      <c r="N264" s="64"/>
      <c r="O264" s="64"/>
      <c r="P264" s="64"/>
      <c r="Q264" s="64">
        <v>0.31</v>
      </c>
      <c r="R264" s="64" t="str">
        <f t="shared" si="1559"/>
        <v>VG</v>
      </c>
      <c r="S264" s="64"/>
      <c r="T264" s="64"/>
      <c r="U264" s="64"/>
      <c r="V264" s="64">
        <v>0.96</v>
      </c>
      <c r="W264" s="64" t="str">
        <f t="shared" si="1560"/>
        <v>VG</v>
      </c>
      <c r="X264" s="64"/>
      <c r="Y264" s="64"/>
      <c r="Z264" s="64"/>
      <c r="AA264" s="64"/>
      <c r="AB264" s="65"/>
      <c r="AC264" s="64"/>
      <c r="AD264" s="64"/>
      <c r="AE264" s="64"/>
      <c r="AF264" s="65"/>
      <c r="AG264" s="64"/>
      <c r="AH264" s="64"/>
      <c r="AI264" s="64"/>
      <c r="AJ264" s="65"/>
      <c r="AK264" s="64"/>
      <c r="AL264" s="64"/>
    </row>
    <row r="265" spans="1:38" s="120" customFormat="1" x14ac:dyDescent="0.3">
      <c r="A265" s="120">
        <v>14162500</v>
      </c>
      <c r="B265" s="120">
        <v>23772909</v>
      </c>
      <c r="C265" s="120" t="s">
        <v>11</v>
      </c>
      <c r="D265" s="120" t="s">
        <v>192</v>
      </c>
      <c r="E265" s="120" t="s">
        <v>193</v>
      </c>
      <c r="F265" s="121">
        <v>0.7</v>
      </c>
      <c r="G265" s="122">
        <v>0.89</v>
      </c>
      <c r="H265" s="122" t="str">
        <f t="shared" si="1557"/>
        <v>VG</v>
      </c>
      <c r="I265" s="122"/>
      <c r="J265" s="122"/>
      <c r="K265" s="122"/>
      <c r="L265" s="123">
        <v>-1.2999999999999999E-2</v>
      </c>
      <c r="M265" s="123" t="str">
        <f t="shared" si="1558"/>
        <v>VG</v>
      </c>
      <c r="N265" s="122"/>
      <c r="O265" s="122"/>
      <c r="P265" s="122"/>
      <c r="Q265" s="122">
        <v>0.33</v>
      </c>
      <c r="R265" s="122" t="str">
        <f t="shared" si="1559"/>
        <v>VG</v>
      </c>
      <c r="S265" s="122"/>
      <c r="T265" s="122"/>
      <c r="U265" s="122"/>
      <c r="V265" s="122">
        <v>0.96</v>
      </c>
      <c r="W265" s="122" t="str">
        <f t="shared" si="1560"/>
        <v>VG</v>
      </c>
      <c r="X265" s="122"/>
      <c r="Y265" s="122"/>
      <c r="Z265" s="122"/>
      <c r="AA265" s="122"/>
      <c r="AB265" s="123"/>
      <c r="AC265" s="122"/>
      <c r="AD265" s="122"/>
      <c r="AE265" s="122"/>
      <c r="AF265" s="123"/>
      <c r="AG265" s="122"/>
      <c r="AH265" s="122"/>
      <c r="AI265" s="122"/>
      <c r="AJ265" s="123"/>
      <c r="AK265" s="122"/>
      <c r="AL265" s="122"/>
    </row>
    <row r="266" spans="1:38" s="120" customFormat="1" x14ac:dyDescent="0.3">
      <c r="A266" s="120">
        <v>14162500</v>
      </c>
      <c r="B266" s="120">
        <v>23772909</v>
      </c>
      <c r="C266" s="120" t="s">
        <v>11</v>
      </c>
      <c r="D266" s="120" t="s">
        <v>204</v>
      </c>
      <c r="E266" s="120" t="s">
        <v>199</v>
      </c>
      <c r="F266" s="121">
        <v>0.9</v>
      </c>
      <c r="G266" s="122">
        <v>0.82</v>
      </c>
      <c r="H266" s="122" t="str">
        <f t="shared" ref="H266" si="1561">IF(G266&gt;0.8,"VG",IF(G266&gt;0.7,"G",IF(G266&gt;0.45,"S","NS")))</f>
        <v>VG</v>
      </c>
      <c r="I266" s="122"/>
      <c r="J266" s="122"/>
      <c r="K266" s="122"/>
      <c r="L266" s="123">
        <v>-3.5999999999999997E-2</v>
      </c>
      <c r="M266" s="123" t="str">
        <f t="shared" ref="M266" si="1562">IF(ABS(L266)&lt;5%,"VG",IF(ABS(L266)&lt;10%,"G",IF(ABS(L266)&lt;15%,"S","NS")))</f>
        <v>VG</v>
      </c>
      <c r="N266" s="122"/>
      <c r="O266" s="122"/>
      <c r="P266" s="122"/>
      <c r="Q266" s="122">
        <v>0.43</v>
      </c>
      <c r="R266" s="122" t="str">
        <f t="shared" ref="R266" si="1563">IF(Q266&lt;=0.5,"VG",IF(Q266&lt;=0.6,"G",IF(Q266&lt;=0.7,"S","NS")))</f>
        <v>VG</v>
      </c>
      <c r="S266" s="122"/>
      <c r="T266" s="122"/>
      <c r="U266" s="122"/>
      <c r="V266" s="122">
        <v>0.95</v>
      </c>
      <c r="W266" s="122" t="str">
        <f t="shared" ref="W266" si="1564">IF(V266&gt;0.85,"VG",IF(V266&gt;0.75,"G",IF(V266&gt;0.6,"S","NS")))</f>
        <v>VG</v>
      </c>
      <c r="X266" s="122"/>
      <c r="Y266" s="122"/>
      <c r="Z266" s="122"/>
      <c r="AA266" s="122"/>
      <c r="AB266" s="123"/>
      <c r="AC266" s="122"/>
      <c r="AD266" s="122"/>
      <c r="AE266" s="122"/>
      <c r="AF266" s="123"/>
      <c r="AG266" s="122"/>
      <c r="AH266" s="122"/>
      <c r="AI266" s="122"/>
      <c r="AJ266" s="123"/>
      <c r="AK266" s="122"/>
      <c r="AL266" s="122"/>
    </row>
    <row r="267" spans="1:38" s="120" customFormat="1" x14ac:dyDescent="0.3">
      <c r="A267" s="120">
        <v>14162500</v>
      </c>
      <c r="B267" s="120">
        <v>23772909</v>
      </c>
      <c r="C267" s="120" t="s">
        <v>11</v>
      </c>
      <c r="D267" s="120" t="s">
        <v>212</v>
      </c>
      <c r="E267" s="120" t="s">
        <v>214</v>
      </c>
      <c r="F267" s="121">
        <v>0.9</v>
      </c>
      <c r="G267" s="122">
        <v>0.84</v>
      </c>
      <c r="H267" s="122" t="str">
        <f t="shared" ref="H267" si="1565">IF(G267&gt;0.8,"VG",IF(G267&gt;0.7,"G",IF(G267&gt;0.45,"S","NS")))</f>
        <v>VG</v>
      </c>
      <c r="I267" s="122"/>
      <c r="J267" s="122"/>
      <c r="K267" s="122"/>
      <c r="L267" s="123">
        <v>-3.1E-2</v>
      </c>
      <c r="M267" s="123" t="str">
        <f t="shared" ref="M267" si="1566">IF(ABS(L267)&lt;5%,"VG",IF(ABS(L267)&lt;10%,"G",IF(ABS(L267)&lt;15%,"S","NS")))</f>
        <v>VG</v>
      </c>
      <c r="N267" s="122"/>
      <c r="O267" s="122"/>
      <c r="P267" s="122"/>
      <c r="Q267" s="122">
        <v>0.4</v>
      </c>
      <c r="R267" s="122" t="str">
        <f t="shared" ref="R267" si="1567">IF(Q267&lt;=0.5,"VG",IF(Q267&lt;=0.6,"G",IF(Q267&lt;=0.7,"S","NS")))</f>
        <v>VG</v>
      </c>
      <c r="S267" s="122"/>
      <c r="T267" s="122"/>
      <c r="U267" s="122"/>
      <c r="V267" s="122">
        <v>0.95</v>
      </c>
      <c r="W267" s="122" t="str">
        <f t="shared" ref="W267" si="1568">IF(V267&gt;0.85,"VG",IF(V267&gt;0.75,"G",IF(V267&gt;0.6,"S","NS")))</f>
        <v>VG</v>
      </c>
      <c r="X267" s="122"/>
      <c r="Y267" s="122"/>
      <c r="Z267" s="122"/>
      <c r="AA267" s="122"/>
      <c r="AB267" s="123"/>
      <c r="AC267" s="122"/>
      <c r="AD267" s="122"/>
      <c r="AE267" s="122"/>
      <c r="AF267" s="123"/>
      <c r="AG267" s="122"/>
      <c r="AH267" s="122"/>
      <c r="AI267" s="122"/>
      <c r="AJ267" s="123"/>
      <c r="AK267" s="122"/>
      <c r="AL267" s="122"/>
    </row>
    <row r="268" spans="1:38" s="124" customFormat="1" x14ac:dyDescent="0.3">
      <c r="A268" s="124">
        <v>14162500</v>
      </c>
      <c r="B268" s="124">
        <v>23772909</v>
      </c>
      <c r="C268" s="124" t="s">
        <v>11</v>
      </c>
      <c r="D268" s="124" t="s">
        <v>228</v>
      </c>
      <c r="E268" s="124" t="s">
        <v>229</v>
      </c>
      <c r="F268" s="125">
        <v>1.2</v>
      </c>
      <c r="G268" s="126">
        <v>0.76</v>
      </c>
      <c r="H268" s="126" t="str">
        <f t="shared" ref="H268" si="1569">IF(G268&gt;0.8,"VG",IF(G268&gt;0.7,"G",IF(G268&gt;0.45,"S","NS")))</f>
        <v>G</v>
      </c>
      <c r="I268" s="126"/>
      <c r="J268" s="126"/>
      <c r="K268" s="126"/>
      <c r="L268" s="127">
        <v>0.156</v>
      </c>
      <c r="M268" s="127" t="str">
        <f t="shared" ref="M268" si="1570">IF(ABS(L268)&lt;5%,"VG",IF(ABS(L268)&lt;10%,"G",IF(ABS(L268)&lt;15%,"S","NS")))</f>
        <v>NS</v>
      </c>
      <c r="N268" s="126"/>
      <c r="O268" s="126"/>
      <c r="P268" s="126"/>
      <c r="Q268" s="126">
        <v>0.45</v>
      </c>
      <c r="R268" s="126" t="str">
        <f t="shared" ref="R268" si="1571">IF(Q268&lt;=0.5,"VG",IF(Q268&lt;=0.6,"G",IF(Q268&lt;=0.7,"S","NS")))</f>
        <v>VG</v>
      </c>
      <c r="S268" s="126"/>
      <c r="T268" s="126"/>
      <c r="U268" s="126"/>
      <c r="V268" s="126">
        <v>0.95</v>
      </c>
      <c r="W268" s="126" t="str">
        <f t="shared" ref="W268" si="1572">IF(V268&gt;0.85,"VG",IF(V268&gt;0.75,"G",IF(V268&gt;0.6,"S","NS")))</f>
        <v>VG</v>
      </c>
      <c r="X268" s="126"/>
      <c r="Y268" s="126"/>
      <c r="Z268" s="126"/>
      <c r="AA268" s="126"/>
      <c r="AB268" s="127"/>
      <c r="AC268" s="126"/>
      <c r="AD268" s="126"/>
      <c r="AE268" s="126"/>
      <c r="AF268" s="127"/>
      <c r="AG268" s="126"/>
      <c r="AH268" s="126"/>
      <c r="AI268" s="126"/>
      <c r="AJ268" s="127"/>
      <c r="AK268" s="126"/>
      <c r="AL268" s="126"/>
    </row>
    <row r="269" spans="1:38" s="124" customFormat="1" x14ac:dyDescent="0.3">
      <c r="A269" s="124">
        <v>14162500</v>
      </c>
      <c r="B269" s="124">
        <v>23772909</v>
      </c>
      <c r="C269" s="124" t="s">
        <v>11</v>
      </c>
      <c r="D269" s="124" t="s">
        <v>240</v>
      </c>
      <c r="E269" s="124" t="s">
        <v>229</v>
      </c>
      <c r="F269" s="125">
        <v>1.2</v>
      </c>
      <c r="G269" s="126">
        <v>0.75</v>
      </c>
      <c r="H269" s="126" t="str">
        <f t="shared" ref="H269" si="1573">IF(G269&gt;0.8,"VG",IF(G269&gt;0.7,"G",IF(G269&gt;0.45,"S","NS")))</f>
        <v>G</v>
      </c>
      <c r="I269" s="126"/>
      <c r="J269" s="126"/>
      <c r="K269" s="126"/>
      <c r="L269" s="127">
        <v>0.158</v>
      </c>
      <c r="M269" s="127" t="str">
        <f t="shared" ref="M269" si="1574">IF(ABS(L269)&lt;5%,"VG",IF(ABS(L269)&lt;10%,"G",IF(ABS(L269)&lt;15%,"S","NS")))</f>
        <v>NS</v>
      </c>
      <c r="N269" s="126"/>
      <c r="O269" s="126"/>
      <c r="P269" s="126"/>
      <c r="Q269" s="126">
        <v>0.46</v>
      </c>
      <c r="R269" s="126" t="str">
        <f t="shared" ref="R269" si="1575">IF(Q269&lt;=0.5,"VG",IF(Q269&lt;=0.6,"G",IF(Q269&lt;=0.7,"S","NS")))</f>
        <v>VG</v>
      </c>
      <c r="S269" s="126"/>
      <c r="T269" s="126"/>
      <c r="U269" s="126"/>
      <c r="V269" s="126">
        <v>0.95</v>
      </c>
      <c r="W269" s="126" t="str">
        <f t="shared" ref="W269" si="1576">IF(V269&gt;0.85,"VG",IF(V269&gt;0.75,"G",IF(V269&gt;0.6,"S","NS")))</f>
        <v>VG</v>
      </c>
      <c r="X269" s="126"/>
      <c r="Y269" s="126"/>
      <c r="Z269" s="126"/>
      <c r="AA269" s="126"/>
      <c r="AB269" s="127"/>
      <c r="AC269" s="126"/>
      <c r="AD269" s="126"/>
      <c r="AE269" s="126"/>
      <c r="AF269" s="127"/>
      <c r="AG269" s="126"/>
      <c r="AH269" s="126"/>
      <c r="AI269" s="126"/>
      <c r="AJ269" s="127"/>
      <c r="AK269" s="126"/>
      <c r="AL269" s="126"/>
    </row>
    <row r="270" spans="1:38" s="120" customFormat="1" x14ac:dyDescent="0.3">
      <c r="A270" s="120">
        <v>14162500</v>
      </c>
      <c r="B270" s="120">
        <v>23772909</v>
      </c>
      <c r="C270" s="120" t="s">
        <v>11</v>
      </c>
      <c r="D270" s="120" t="s">
        <v>245</v>
      </c>
      <c r="E270" s="120" t="s">
        <v>246</v>
      </c>
      <c r="F270" s="121">
        <v>0.9</v>
      </c>
      <c r="G270" s="122">
        <v>0.87</v>
      </c>
      <c r="H270" s="122" t="str">
        <f t="shared" ref="H270" si="1577">IF(G270&gt;0.8,"VG",IF(G270&gt;0.7,"G",IF(G270&gt;0.45,"S","NS")))</f>
        <v>VG</v>
      </c>
      <c r="I270" s="122"/>
      <c r="J270" s="122"/>
      <c r="K270" s="122"/>
      <c r="L270" s="123">
        <v>9.9000000000000005E-2</v>
      </c>
      <c r="M270" s="123" t="str">
        <f t="shared" ref="M270" si="1578">IF(ABS(L270)&lt;5%,"VG",IF(ABS(L270)&lt;10%,"G",IF(ABS(L270)&lt;15%,"S","NS")))</f>
        <v>G</v>
      </c>
      <c r="N270" s="122"/>
      <c r="O270" s="122"/>
      <c r="P270" s="122"/>
      <c r="Q270" s="122">
        <v>0.35</v>
      </c>
      <c r="R270" s="122" t="str">
        <f t="shared" ref="R270" si="1579">IF(Q270&lt;=0.5,"VG",IF(Q270&lt;=0.6,"G",IF(Q270&lt;=0.7,"S","NS")))</f>
        <v>VG</v>
      </c>
      <c r="S270" s="122"/>
      <c r="T270" s="122"/>
      <c r="U270" s="122"/>
      <c r="V270" s="122">
        <v>0.95</v>
      </c>
      <c r="W270" s="122" t="str">
        <f t="shared" ref="W270" si="1580">IF(V270&gt;0.85,"VG",IF(V270&gt;0.75,"G",IF(V270&gt;0.6,"S","NS")))</f>
        <v>VG</v>
      </c>
      <c r="X270" s="122"/>
      <c r="Y270" s="122"/>
      <c r="Z270" s="122"/>
      <c r="AA270" s="122"/>
      <c r="AB270" s="123"/>
      <c r="AC270" s="122"/>
      <c r="AD270" s="122"/>
      <c r="AE270" s="122"/>
      <c r="AF270" s="123"/>
      <c r="AG270" s="122"/>
      <c r="AH270" s="122"/>
      <c r="AI270" s="122"/>
      <c r="AJ270" s="123"/>
      <c r="AK270" s="122"/>
      <c r="AL270" s="122"/>
    </row>
    <row r="271" spans="1:38" s="120" customFormat="1" x14ac:dyDescent="0.3">
      <c r="A271" s="120">
        <v>14162500</v>
      </c>
      <c r="B271" s="120">
        <v>23772909</v>
      </c>
      <c r="C271" s="120" t="s">
        <v>11</v>
      </c>
      <c r="D271" s="120" t="s">
        <v>251</v>
      </c>
      <c r="E271" s="120" t="s">
        <v>249</v>
      </c>
      <c r="F271" s="121">
        <v>0.6</v>
      </c>
      <c r="G271" s="122">
        <v>0.93</v>
      </c>
      <c r="H271" s="122" t="str">
        <f t="shared" ref="H271" si="1581">IF(G271&gt;0.8,"VG",IF(G271&gt;0.7,"G",IF(G271&gt;0.45,"S","NS")))</f>
        <v>VG</v>
      </c>
      <c r="I271" s="122"/>
      <c r="J271" s="122"/>
      <c r="K271" s="122"/>
      <c r="L271" s="123">
        <v>4.2000000000000003E-2</v>
      </c>
      <c r="M271" s="123" t="str">
        <f t="shared" ref="M271" si="1582">IF(ABS(L271)&lt;5%,"VG",IF(ABS(L271)&lt;10%,"G",IF(ABS(L271)&lt;15%,"S","NS")))</f>
        <v>VG</v>
      </c>
      <c r="N271" s="122"/>
      <c r="O271" s="122"/>
      <c r="P271" s="122"/>
      <c r="Q271" s="122">
        <v>0.26</v>
      </c>
      <c r="R271" s="122" t="str">
        <f t="shared" ref="R271" si="1583">IF(Q271&lt;=0.5,"VG",IF(Q271&lt;=0.6,"G",IF(Q271&lt;=0.7,"S","NS")))</f>
        <v>VG</v>
      </c>
      <c r="S271" s="122"/>
      <c r="T271" s="122"/>
      <c r="U271" s="122"/>
      <c r="V271" s="122">
        <v>0.95</v>
      </c>
      <c r="W271" s="122" t="str">
        <f t="shared" ref="W271" si="1584">IF(V271&gt;0.85,"VG",IF(V271&gt;0.75,"G",IF(V271&gt;0.6,"S","NS")))</f>
        <v>VG</v>
      </c>
      <c r="X271" s="122"/>
      <c r="Y271" s="122"/>
      <c r="Z271" s="122"/>
      <c r="AA271" s="122"/>
      <c r="AB271" s="123"/>
      <c r="AC271" s="122"/>
      <c r="AD271" s="122"/>
      <c r="AE271" s="122"/>
      <c r="AF271" s="123"/>
      <c r="AG271" s="122"/>
      <c r="AH271" s="122"/>
      <c r="AI271" s="122"/>
      <c r="AJ271" s="123"/>
      <c r="AK271" s="122"/>
      <c r="AL271" s="122"/>
    </row>
    <row r="272" spans="1:38" s="120" customFormat="1" x14ac:dyDescent="0.3">
      <c r="A272" s="120">
        <v>14162500</v>
      </c>
      <c r="B272" s="120">
        <v>23772909</v>
      </c>
      <c r="C272" s="120" t="s">
        <v>11</v>
      </c>
      <c r="D272" s="120" t="s">
        <v>254</v>
      </c>
      <c r="E272" s="120" t="s">
        <v>255</v>
      </c>
      <c r="F272" s="121">
        <v>0.5</v>
      </c>
      <c r="G272" s="122">
        <v>0.94</v>
      </c>
      <c r="H272" s="122" t="str">
        <f t="shared" ref="H272" si="1585">IF(G272&gt;0.8,"VG",IF(G272&gt;0.7,"G",IF(G272&gt;0.45,"S","NS")))</f>
        <v>VG</v>
      </c>
      <c r="I272" s="122"/>
      <c r="J272" s="122"/>
      <c r="K272" s="122"/>
      <c r="L272" s="123">
        <v>-6.0000000000000001E-3</v>
      </c>
      <c r="M272" s="123" t="str">
        <f t="shared" ref="M272" si="1586">IF(ABS(L272)&lt;5%,"VG",IF(ABS(L272)&lt;10%,"G",IF(ABS(L272)&lt;15%,"S","NS")))</f>
        <v>VG</v>
      </c>
      <c r="N272" s="122"/>
      <c r="O272" s="122"/>
      <c r="P272" s="122"/>
      <c r="Q272" s="122">
        <v>0.24</v>
      </c>
      <c r="R272" s="122" t="str">
        <f t="shared" ref="R272" si="1587">IF(Q272&lt;=0.5,"VG",IF(Q272&lt;=0.6,"G",IF(Q272&lt;=0.7,"S","NS")))</f>
        <v>VG</v>
      </c>
      <c r="S272" s="122"/>
      <c r="T272" s="122"/>
      <c r="U272" s="122"/>
      <c r="V272" s="122">
        <v>0.94</v>
      </c>
      <c r="W272" s="122" t="str">
        <f t="shared" ref="W272" si="1588">IF(V272&gt;0.85,"VG",IF(V272&gt;0.75,"G",IF(V272&gt;0.6,"S","NS")))</f>
        <v>VG</v>
      </c>
      <c r="X272" s="122"/>
      <c r="Y272" s="122"/>
      <c r="Z272" s="122"/>
      <c r="AA272" s="122"/>
      <c r="AB272" s="123"/>
      <c r="AC272" s="122"/>
      <c r="AD272" s="122"/>
      <c r="AE272" s="122"/>
      <c r="AF272" s="123"/>
      <c r="AG272" s="122"/>
      <c r="AH272" s="122"/>
      <c r="AI272" s="122"/>
      <c r="AJ272" s="123"/>
      <c r="AK272" s="122"/>
      <c r="AL272" s="122"/>
    </row>
    <row r="273" spans="1:38" s="136" customFormat="1" x14ac:dyDescent="0.3">
      <c r="F273" s="137"/>
      <c r="G273" s="138"/>
      <c r="H273" s="138"/>
      <c r="I273" s="138"/>
      <c r="J273" s="138"/>
      <c r="K273" s="138"/>
      <c r="L273" s="139"/>
      <c r="M273" s="139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9"/>
      <c r="AC273" s="138"/>
      <c r="AD273" s="138"/>
      <c r="AE273" s="138"/>
      <c r="AF273" s="139"/>
      <c r="AG273" s="138"/>
      <c r="AH273" s="138"/>
      <c r="AI273" s="138"/>
      <c r="AJ273" s="139"/>
      <c r="AK273" s="138"/>
      <c r="AL273" s="138"/>
    </row>
    <row r="274" spans="1:38" s="69" customFormat="1" x14ac:dyDescent="0.3">
      <c r="A274" s="69">
        <v>14164900</v>
      </c>
      <c r="B274" s="69">
        <v>23772751</v>
      </c>
      <c r="C274" s="69" t="s">
        <v>60</v>
      </c>
      <c r="D274" s="69" t="s">
        <v>55</v>
      </c>
      <c r="F274" s="80"/>
      <c r="G274" s="70">
        <v>0.88600000000000001</v>
      </c>
      <c r="H274" s="70" t="str">
        <f t="shared" ref="H274:H293" si="1589">IF(G274&gt;0.8,"VG",IF(G274&gt;0.7,"G",IF(G274&gt;0.45,"S","NS")))</f>
        <v>VG</v>
      </c>
      <c r="I274" s="70"/>
      <c r="J274" s="70"/>
      <c r="K274" s="70"/>
      <c r="L274" s="71">
        <v>5.7000000000000002E-2</v>
      </c>
      <c r="M274" s="71" t="str">
        <f t="shared" ref="M274:M293" si="1590">IF(ABS(L274)&lt;5%,"VG",IF(ABS(L274)&lt;10%,"G",IF(ABS(L274)&lt;15%,"S","NS")))</f>
        <v>G</v>
      </c>
      <c r="N274" s="70"/>
      <c r="O274" s="70"/>
      <c r="P274" s="70"/>
      <c r="Q274" s="70">
        <v>0.33300000000000002</v>
      </c>
      <c r="R274" s="70" t="str">
        <f t="shared" ref="R274:R293" si="1591">IF(Q274&lt;=0.5,"VG",IF(Q274&lt;=0.6,"G",IF(Q274&lt;=0.7,"S","NS")))</f>
        <v>VG</v>
      </c>
      <c r="S274" s="70"/>
      <c r="T274" s="70"/>
      <c r="U274" s="70"/>
      <c r="V274" s="70">
        <v>0.93</v>
      </c>
      <c r="W274" s="70" t="str">
        <f t="shared" ref="W274:W293" si="1592">IF(V274&gt;0.85,"VG",IF(V274&gt;0.75,"G",IF(V274&gt;0.6,"S","NS")))</f>
        <v>VG</v>
      </c>
      <c r="X274" s="70"/>
      <c r="Y274" s="70"/>
      <c r="Z274" s="70"/>
      <c r="AA274" s="70"/>
      <c r="AB274" s="71"/>
      <c r="AC274" s="70"/>
      <c r="AD274" s="70"/>
      <c r="AE274" s="70"/>
      <c r="AF274" s="71"/>
      <c r="AG274" s="70"/>
      <c r="AH274" s="70"/>
      <c r="AI274" s="70"/>
      <c r="AJ274" s="71"/>
      <c r="AK274" s="70"/>
      <c r="AL274" s="70"/>
    </row>
    <row r="275" spans="1:38" s="69" customFormat="1" x14ac:dyDescent="0.3">
      <c r="A275" s="69">
        <v>14164900</v>
      </c>
      <c r="B275" s="69">
        <v>23772751</v>
      </c>
      <c r="C275" s="69" t="s">
        <v>60</v>
      </c>
      <c r="D275" s="69" t="s">
        <v>93</v>
      </c>
      <c r="F275" s="80"/>
      <c r="G275" s="70">
        <v>0.91300000000000003</v>
      </c>
      <c r="H275" s="70" t="str">
        <f t="shared" si="1589"/>
        <v>VG</v>
      </c>
      <c r="I275" s="70"/>
      <c r="J275" s="70"/>
      <c r="K275" s="70"/>
      <c r="L275" s="71">
        <v>3.2000000000000001E-2</v>
      </c>
      <c r="M275" s="71" t="str">
        <f t="shared" si="1590"/>
        <v>VG</v>
      </c>
      <c r="N275" s="70"/>
      <c r="O275" s="70"/>
      <c r="P275" s="70"/>
      <c r="Q275" s="70">
        <v>0.29199999999999998</v>
      </c>
      <c r="R275" s="70" t="str">
        <f t="shared" si="1591"/>
        <v>VG</v>
      </c>
      <c r="S275" s="70"/>
      <c r="T275" s="70"/>
      <c r="U275" s="70"/>
      <c r="V275" s="70">
        <v>0.93799999999999994</v>
      </c>
      <c r="W275" s="70" t="str">
        <f t="shared" si="1592"/>
        <v>VG</v>
      </c>
      <c r="X275" s="70"/>
      <c r="Y275" s="70"/>
      <c r="Z275" s="70"/>
      <c r="AA275" s="70"/>
      <c r="AB275" s="71"/>
      <c r="AC275" s="70"/>
      <c r="AD275" s="70"/>
      <c r="AE275" s="70"/>
      <c r="AF275" s="71"/>
      <c r="AG275" s="70"/>
      <c r="AH275" s="70"/>
      <c r="AI275" s="70"/>
      <c r="AJ275" s="71"/>
      <c r="AK275" s="70"/>
      <c r="AL275" s="70"/>
    </row>
    <row r="276" spans="1:38" s="69" customFormat="1" x14ac:dyDescent="0.3">
      <c r="A276" s="69">
        <v>14164900</v>
      </c>
      <c r="B276" s="69">
        <v>23772751</v>
      </c>
      <c r="C276" s="69" t="s">
        <v>60</v>
      </c>
      <c r="D276" s="69" t="s">
        <v>159</v>
      </c>
      <c r="F276" s="80"/>
      <c r="G276" s="70">
        <v>0.876</v>
      </c>
      <c r="H276" s="70" t="str">
        <f t="shared" si="1589"/>
        <v>VG</v>
      </c>
      <c r="I276" s="70"/>
      <c r="J276" s="70"/>
      <c r="K276" s="70"/>
      <c r="L276" s="71">
        <v>0.08</v>
      </c>
      <c r="M276" s="71" t="str">
        <f t="shared" si="1590"/>
        <v>G</v>
      </c>
      <c r="N276" s="70"/>
      <c r="O276" s="70"/>
      <c r="P276" s="70"/>
      <c r="Q276" s="70">
        <v>0.34300000000000003</v>
      </c>
      <c r="R276" s="70" t="str">
        <f t="shared" si="1591"/>
        <v>VG</v>
      </c>
      <c r="S276" s="70"/>
      <c r="T276" s="70"/>
      <c r="U276" s="70"/>
      <c r="V276" s="70">
        <v>0.92900000000000005</v>
      </c>
      <c r="W276" s="70" t="str">
        <f t="shared" si="1592"/>
        <v>VG</v>
      </c>
      <c r="X276" s="70"/>
      <c r="Y276" s="70"/>
      <c r="Z276" s="70"/>
      <c r="AA276" s="70"/>
      <c r="AB276" s="71"/>
      <c r="AC276" s="70"/>
      <c r="AD276" s="70"/>
      <c r="AE276" s="70"/>
      <c r="AF276" s="71"/>
      <c r="AG276" s="70"/>
      <c r="AH276" s="70"/>
      <c r="AI276" s="70"/>
      <c r="AJ276" s="71"/>
      <c r="AK276" s="70"/>
      <c r="AL276" s="70"/>
    </row>
    <row r="277" spans="1:38" s="69" customFormat="1" x14ac:dyDescent="0.3">
      <c r="A277" s="69">
        <v>14164900</v>
      </c>
      <c r="B277" s="69">
        <v>23772751</v>
      </c>
      <c r="C277" s="69" t="s">
        <v>60</v>
      </c>
      <c r="D277" s="69" t="s">
        <v>161</v>
      </c>
      <c r="F277" s="80"/>
      <c r="G277" s="70">
        <v>0.84099999999999997</v>
      </c>
      <c r="H277" s="70" t="str">
        <f t="shared" si="1589"/>
        <v>VG</v>
      </c>
      <c r="I277" s="70"/>
      <c r="J277" s="70"/>
      <c r="K277" s="70"/>
      <c r="L277" s="71">
        <v>0.123</v>
      </c>
      <c r="M277" s="71" t="str">
        <f t="shared" si="1590"/>
        <v>S</v>
      </c>
      <c r="N277" s="70"/>
      <c r="O277" s="70"/>
      <c r="P277" s="70"/>
      <c r="Q277" s="70">
        <v>0.38100000000000001</v>
      </c>
      <c r="R277" s="70" t="str">
        <f t="shared" si="1591"/>
        <v>VG</v>
      </c>
      <c r="S277" s="70"/>
      <c r="T277" s="70"/>
      <c r="U277" s="70"/>
      <c r="V277" s="70">
        <v>0.93500000000000005</v>
      </c>
      <c r="W277" s="70" t="str">
        <f t="shared" si="1592"/>
        <v>VG</v>
      </c>
      <c r="X277" s="70"/>
      <c r="Y277" s="70"/>
      <c r="Z277" s="70"/>
      <c r="AA277" s="70"/>
      <c r="AB277" s="71"/>
      <c r="AC277" s="70"/>
      <c r="AD277" s="70"/>
      <c r="AE277" s="70"/>
      <c r="AF277" s="71"/>
      <c r="AG277" s="70"/>
      <c r="AH277" s="70"/>
      <c r="AI277" s="70"/>
      <c r="AJ277" s="71"/>
      <c r="AK277" s="70"/>
      <c r="AL277" s="70"/>
    </row>
    <row r="278" spans="1:38" s="69" customFormat="1" x14ac:dyDescent="0.3">
      <c r="A278" s="69">
        <v>14164900</v>
      </c>
      <c r="B278" s="69">
        <v>23772751</v>
      </c>
      <c r="C278" s="69" t="s">
        <v>60</v>
      </c>
      <c r="D278" s="69" t="s">
        <v>162</v>
      </c>
      <c r="F278" s="80"/>
      <c r="G278" s="70">
        <v>0.66</v>
      </c>
      <c r="H278" s="70" t="str">
        <f t="shared" si="1589"/>
        <v>S</v>
      </c>
      <c r="I278" s="70"/>
      <c r="J278" s="70"/>
      <c r="K278" s="70"/>
      <c r="L278" s="71">
        <v>-8.1000000000000003E-2</v>
      </c>
      <c r="M278" s="71" t="str">
        <f t="shared" si="1590"/>
        <v>G</v>
      </c>
      <c r="N278" s="70"/>
      <c r="O278" s="70"/>
      <c r="P278" s="70"/>
      <c r="Q278" s="70">
        <v>0.56599999999999995</v>
      </c>
      <c r="R278" s="70" t="str">
        <f t="shared" si="1591"/>
        <v>G</v>
      </c>
      <c r="S278" s="70"/>
      <c r="T278" s="70"/>
      <c r="U278" s="70"/>
      <c r="V278" s="70">
        <v>0.85499999999999998</v>
      </c>
      <c r="W278" s="70" t="str">
        <f t="shared" si="1592"/>
        <v>VG</v>
      </c>
      <c r="X278" s="70"/>
      <c r="Y278" s="70"/>
      <c r="Z278" s="70"/>
      <c r="AA278" s="70"/>
      <c r="AB278" s="71"/>
      <c r="AC278" s="70"/>
      <c r="AD278" s="70"/>
      <c r="AE278" s="70"/>
      <c r="AF278" s="71"/>
      <c r="AG278" s="70"/>
      <c r="AH278" s="70"/>
      <c r="AI278" s="70"/>
      <c r="AJ278" s="71"/>
      <c r="AK278" s="70"/>
      <c r="AL278" s="70"/>
    </row>
    <row r="279" spans="1:38" s="69" customFormat="1" x14ac:dyDescent="0.3">
      <c r="A279" s="69">
        <v>14164900</v>
      </c>
      <c r="B279" s="69">
        <v>23772751</v>
      </c>
      <c r="C279" s="69" t="s">
        <v>60</v>
      </c>
      <c r="D279" s="69" t="s">
        <v>163</v>
      </c>
      <c r="F279" s="80"/>
      <c r="G279" s="70">
        <v>0.92500000000000004</v>
      </c>
      <c r="H279" s="70" t="str">
        <f t="shared" si="1589"/>
        <v>VG</v>
      </c>
      <c r="I279" s="70"/>
      <c r="J279" s="70"/>
      <c r="K279" s="70"/>
      <c r="L279" s="71">
        <v>2.3E-2</v>
      </c>
      <c r="M279" s="71" t="str">
        <f t="shared" si="1590"/>
        <v>VG</v>
      </c>
      <c r="N279" s="70"/>
      <c r="O279" s="70"/>
      <c r="P279" s="70"/>
      <c r="Q279" s="70">
        <v>0.27100000000000002</v>
      </c>
      <c r="R279" s="70" t="str">
        <f t="shared" si="1591"/>
        <v>VG</v>
      </c>
      <c r="S279" s="70"/>
      <c r="T279" s="70"/>
      <c r="U279" s="70"/>
      <c r="V279" s="70">
        <v>0.94199999999999995</v>
      </c>
      <c r="W279" s="70" t="str">
        <f t="shared" si="1592"/>
        <v>VG</v>
      </c>
      <c r="X279" s="70"/>
      <c r="Y279" s="70"/>
      <c r="Z279" s="70"/>
      <c r="AA279" s="70"/>
      <c r="AB279" s="71"/>
      <c r="AC279" s="70"/>
      <c r="AD279" s="70"/>
      <c r="AE279" s="70"/>
      <c r="AF279" s="71"/>
      <c r="AG279" s="70"/>
      <c r="AH279" s="70"/>
      <c r="AI279" s="70"/>
      <c r="AJ279" s="71"/>
      <c r="AK279" s="70"/>
      <c r="AL279" s="70"/>
    </row>
    <row r="280" spans="1:38" s="69" customFormat="1" x14ac:dyDescent="0.3">
      <c r="A280" s="69">
        <v>14164900</v>
      </c>
      <c r="B280" s="69">
        <v>23772751</v>
      </c>
      <c r="C280" s="69" t="s">
        <v>60</v>
      </c>
      <c r="D280" s="69" t="s">
        <v>165</v>
      </c>
      <c r="F280" s="80"/>
      <c r="G280" s="70">
        <v>0.90300000000000002</v>
      </c>
      <c r="H280" s="70" t="str">
        <f t="shared" si="1589"/>
        <v>VG</v>
      </c>
      <c r="I280" s="70"/>
      <c r="J280" s="70"/>
      <c r="K280" s="70"/>
      <c r="L280" s="71">
        <v>-7.0000000000000001E-3</v>
      </c>
      <c r="M280" s="71" t="str">
        <f t="shared" si="1590"/>
        <v>VG</v>
      </c>
      <c r="N280" s="70"/>
      <c r="O280" s="70"/>
      <c r="P280" s="70"/>
      <c r="Q280" s="70">
        <v>0.31</v>
      </c>
      <c r="R280" s="70" t="str">
        <f t="shared" si="1591"/>
        <v>VG</v>
      </c>
      <c r="S280" s="70"/>
      <c r="T280" s="70"/>
      <c r="U280" s="70"/>
      <c r="V280" s="70">
        <v>0.93100000000000005</v>
      </c>
      <c r="W280" s="70" t="str">
        <f t="shared" si="1592"/>
        <v>VG</v>
      </c>
      <c r="X280" s="70"/>
      <c r="Y280" s="70"/>
      <c r="Z280" s="70"/>
      <c r="AA280" s="70"/>
      <c r="AB280" s="71"/>
      <c r="AC280" s="70"/>
      <c r="AD280" s="70"/>
      <c r="AE280" s="70"/>
      <c r="AF280" s="71"/>
      <c r="AG280" s="70"/>
      <c r="AH280" s="70"/>
      <c r="AI280" s="70"/>
      <c r="AJ280" s="71"/>
      <c r="AK280" s="70"/>
      <c r="AL280" s="70"/>
    </row>
    <row r="281" spans="1:38" s="69" customFormat="1" x14ac:dyDescent="0.3">
      <c r="A281" s="69">
        <v>14164900</v>
      </c>
      <c r="B281" s="69">
        <v>23772751</v>
      </c>
      <c r="C281" s="69" t="s">
        <v>60</v>
      </c>
      <c r="D281" s="69" t="s">
        <v>168</v>
      </c>
      <c r="F281" s="80"/>
      <c r="G281" s="70">
        <v>0.93100000000000005</v>
      </c>
      <c r="H281" s="70" t="str">
        <f t="shared" si="1589"/>
        <v>VG</v>
      </c>
      <c r="I281" s="70"/>
      <c r="J281" s="70"/>
      <c r="K281" s="70"/>
      <c r="L281" s="71">
        <v>3.4000000000000002E-2</v>
      </c>
      <c r="M281" s="71" t="str">
        <f t="shared" si="1590"/>
        <v>VG</v>
      </c>
      <c r="N281" s="70"/>
      <c r="O281" s="70"/>
      <c r="P281" s="70"/>
      <c r="Q281" s="70">
        <v>0.26100000000000001</v>
      </c>
      <c r="R281" s="70" t="str">
        <f t="shared" si="1591"/>
        <v>VG</v>
      </c>
      <c r="S281" s="70"/>
      <c r="T281" s="70"/>
      <c r="U281" s="70"/>
      <c r="V281" s="70">
        <v>0.94799999999999995</v>
      </c>
      <c r="W281" s="70" t="str">
        <f t="shared" si="1592"/>
        <v>VG</v>
      </c>
      <c r="X281" s="70"/>
      <c r="Y281" s="70"/>
      <c r="Z281" s="70"/>
      <c r="AA281" s="70"/>
      <c r="AB281" s="71"/>
      <c r="AC281" s="70"/>
      <c r="AD281" s="70"/>
      <c r="AE281" s="70"/>
      <c r="AF281" s="71"/>
      <c r="AG281" s="70"/>
      <c r="AH281" s="70"/>
      <c r="AI281" s="70"/>
      <c r="AJ281" s="71"/>
      <c r="AK281" s="70"/>
      <c r="AL281" s="70"/>
    </row>
    <row r="282" spans="1:38" s="63" customFormat="1" x14ac:dyDescent="0.3">
      <c r="A282" s="63">
        <v>14164900</v>
      </c>
      <c r="B282" s="63">
        <v>23772751</v>
      </c>
      <c r="C282" s="63" t="s">
        <v>60</v>
      </c>
      <c r="D282" s="63" t="s">
        <v>169</v>
      </c>
      <c r="F282" s="79"/>
      <c r="G282" s="64">
        <v>0.92600000000000005</v>
      </c>
      <c r="H282" s="64" t="str">
        <f t="shared" si="1589"/>
        <v>VG</v>
      </c>
      <c r="I282" s="64"/>
      <c r="J282" s="64"/>
      <c r="K282" s="64"/>
      <c r="L282" s="65">
        <v>1.4E-2</v>
      </c>
      <c r="M282" s="65" t="str">
        <f t="shared" si="1590"/>
        <v>VG</v>
      </c>
      <c r="N282" s="64"/>
      <c r="O282" s="64"/>
      <c r="P282" s="64"/>
      <c r="Q282" s="64">
        <v>0.27</v>
      </c>
      <c r="R282" s="64" t="str">
        <f t="shared" si="1591"/>
        <v>VG</v>
      </c>
      <c r="S282" s="64"/>
      <c r="T282" s="64"/>
      <c r="U282" s="64"/>
      <c r="V282" s="64">
        <v>0.95299999999999996</v>
      </c>
      <c r="W282" s="64" t="str">
        <f t="shared" si="1592"/>
        <v>VG</v>
      </c>
      <c r="X282" s="64"/>
      <c r="Y282" s="64"/>
      <c r="Z282" s="64"/>
      <c r="AA282" s="64"/>
      <c r="AB282" s="65"/>
      <c r="AC282" s="64"/>
      <c r="AD282" s="64"/>
      <c r="AE282" s="64"/>
      <c r="AF282" s="65"/>
      <c r="AG282" s="64"/>
      <c r="AH282" s="64"/>
      <c r="AI282" s="64"/>
      <c r="AJ282" s="65"/>
      <c r="AK282" s="64"/>
      <c r="AL282" s="64"/>
    </row>
    <row r="283" spans="1:38" s="63" customFormat="1" x14ac:dyDescent="0.3">
      <c r="A283" s="63">
        <v>14164900</v>
      </c>
      <c r="B283" s="63">
        <v>23772751</v>
      </c>
      <c r="C283" s="63" t="s">
        <v>60</v>
      </c>
      <c r="D283" s="63" t="s">
        <v>171</v>
      </c>
      <c r="F283" s="79"/>
      <c r="G283" s="64">
        <v>0.73699999999999999</v>
      </c>
      <c r="H283" s="64" t="str">
        <f t="shared" si="1589"/>
        <v>G</v>
      </c>
      <c r="I283" s="64"/>
      <c r="J283" s="64"/>
      <c r="K283" s="64"/>
      <c r="L283" s="65">
        <v>-7.3999999999999996E-2</v>
      </c>
      <c r="M283" s="65" t="str">
        <f t="shared" si="1590"/>
        <v>G</v>
      </c>
      <c r="N283" s="64"/>
      <c r="O283" s="64"/>
      <c r="P283" s="64"/>
      <c r="Q283" s="64">
        <v>0.5</v>
      </c>
      <c r="R283" s="64" t="str">
        <f t="shared" si="1591"/>
        <v>VG</v>
      </c>
      <c r="S283" s="64"/>
      <c r="T283" s="64"/>
      <c r="U283" s="64"/>
      <c r="V283" s="64">
        <v>0.96099999999999997</v>
      </c>
      <c r="W283" s="64" t="str">
        <f t="shared" si="1592"/>
        <v>VG</v>
      </c>
      <c r="X283" s="64"/>
      <c r="Y283" s="64"/>
      <c r="Z283" s="64"/>
      <c r="AA283" s="64"/>
      <c r="AB283" s="65"/>
      <c r="AC283" s="64"/>
      <c r="AD283" s="64"/>
      <c r="AE283" s="64"/>
      <c r="AF283" s="65"/>
      <c r="AG283" s="64"/>
      <c r="AH283" s="64"/>
      <c r="AI283" s="64"/>
      <c r="AJ283" s="65"/>
      <c r="AK283" s="64"/>
      <c r="AL283" s="64"/>
    </row>
    <row r="284" spans="1:38" s="63" customFormat="1" x14ac:dyDescent="0.3">
      <c r="A284" s="63">
        <v>14164900</v>
      </c>
      <c r="B284" s="63">
        <v>23772751</v>
      </c>
      <c r="C284" s="63" t="s">
        <v>60</v>
      </c>
      <c r="D284" s="63" t="s">
        <v>172</v>
      </c>
      <c r="F284" s="79">
        <v>1.7</v>
      </c>
      <c r="G284" s="64">
        <v>0.7</v>
      </c>
      <c r="H284" s="64" t="str">
        <f t="shared" si="1589"/>
        <v>S</v>
      </c>
      <c r="I284" s="64"/>
      <c r="J284" s="64"/>
      <c r="K284" s="64"/>
      <c r="L284" s="65">
        <v>-8.5999999999999993E-2</v>
      </c>
      <c r="M284" s="65" t="str">
        <f t="shared" si="1590"/>
        <v>G</v>
      </c>
      <c r="N284" s="64"/>
      <c r="O284" s="64"/>
      <c r="P284" s="64"/>
      <c r="Q284" s="64">
        <v>0.53</v>
      </c>
      <c r="R284" s="64" t="str">
        <f t="shared" si="1591"/>
        <v>G</v>
      </c>
      <c r="S284" s="64"/>
      <c r="T284" s="64"/>
      <c r="U284" s="64"/>
      <c r="V284" s="64">
        <v>0.96</v>
      </c>
      <c r="W284" s="64" t="str">
        <f t="shared" si="1592"/>
        <v>VG</v>
      </c>
      <c r="X284" s="64"/>
      <c r="Y284" s="64"/>
      <c r="Z284" s="64"/>
      <c r="AA284" s="64"/>
      <c r="AB284" s="65"/>
      <c r="AC284" s="64"/>
      <c r="AD284" s="64"/>
      <c r="AE284" s="64"/>
      <c r="AF284" s="65"/>
      <c r="AG284" s="64"/>
      <c r="AH284" s="64"/>
      <c r="AI284" s="64"/>
      <c r="AJ284" s="65"/>
      <c r="AK284" s="64"/>
      <c r="AL284" s="64"/>
    </row>
    <row r="285" spans="1:38" s="63" customFormat="1" x14ac:dyDescent="0.3">
      <c r="A285" s="63">
        <v>14164900</v>
      </c>
      <c r="B285" s="63">
        <v>23772751</v>
      </c>
      <c r="C285" s="63" t="s">
        <v>60</v>
      </c>
      <c r="D285" s="63" t="s">
        <v>174</v>
      </c>
      <c r="F285" s="79">
        <v>1.7</v>
      </c>
      <c r="G285" s="64">
        <v>0.7</v>
      </c>
      <c r="H285" s="64" t="str">
        <f t="shared" si="1589"/>
        <v>S</v>
      </c>
      <c r="I285" s="64"/>
      <c r="J285" s="64"/>
      <c r="K285" s="64"/>
      <c r="L285" s="65">
        <v>-8.5000000000000006E-2</v>
      </c>
      <c r="M285" s="65" t="str">
        <f t="shared" si="1590"/>
        <v>G</v>
      </c>
      <c r="N285" s="64"/>
      <c r="O285" s="64"/>
      <c r="P285" s="64"/>
      <c r="Q285" s="64">
        <v>0.53</v>
      </c>
      <c r="R285" s="64" t="str">
        <f t="shared" si="1591"/>
        <v>G</v>
      </c>
      <c r="S285" s="64"/>
      <c r="T285" s="64"/>
      <c r="U285" s="64"/>
      <c r="V285" s="64">
        <v>0.96</v>
      </c>
      <c r="W285" s="64" t="str">
        <f t="shared" si="1592"/>
        <v>VG</v>
      </c>
      <c r="X285" s="64"/>
      <c r="Y285" s="64"/>
      <c r="Z285" s="64"/>
      <c r="AA285" s="64"/>
      <c r="AB285" s="65"/>
      <c r="AC285" s="64"/>
      <c r="AD285" s="64"/>
      <c r="AE285" s="64"/>
      <c r="AF285" s="65"/>
      <c r="AG285" s="64"/>
      <c r="AH285" s="64"/>
      <c r="AI285" s="64"/>
      <c r="AJ285" s="65"/>
      <c r="AK285" s="64"/>
      <c r="AL285" s="64"/>
    </row>
    <row r="286" spans="1:38" s="63" customFormat="1" ht="28.8" x14ac:dyDescent="0.3">
      <c r="A286" s="63">
        <v>14164900</v>
      </c>
      <c r="B286" s="63">
        <v>23772751</v>
      </c>
      <c r="C286" s="63" t="s">
        <v>60</v>
      </c>
      <c r="D286" s="82" t="s">
        <v>175</v>
      </c>
      <c r="E286" s="82"/>
      <c r="F286" s="79">
        <v>1.5</v>
      </c>
      <c r="G286" s="64">
        <v>0.75</v>
      </c>
      <c r="H286" s="64" t="str">
        <f t="shared" si="1589"/>
        <v>G</v>
      </c>
      <c r="I286" s="64"/>
      <c r="J286" s="64"/>
      <c r="K286" s="64"/>
      <c r="L286" s="65">
        <v>-6.2E-2</v>
      </c>
      <c r="M286" s="65" t="str">
        <f t="shared" si="1590"/>
        <v>G</v>
      </c>
      <c r="N286" s="64"/>
      <c r="O286" s="64"/>
      <c r="P286" s="64"/>
      <c r="Q286" s="64">
        <v>0.5</v>
      </c>
      <c r="R286" s="64" t="str">
        <f t="shared" si="1591"/>
        <v>VG</v>
      </c>
      <c r="S286" s="64"/>
      <c r="T286" s="64"/>
      <c r="U286" s="64"/>
      <c r="V286" s="64">
        <v>0.97</v>
      </c>
      <c r="W286" s="64" t="str">
        <f t="shared" si="1592"/>
        <v>VG</v>
      </c>
      <c r="X286" s="64"/>
      <c r="Y286" s="64"/>
      <c r="Z286" s="64"/>
      <c r="AA286" s="64"/>
      <c r="AB286" s="65"/>
      <c r="AC286" s="64"/>
      <c r="AD286" s="64"/>
      <c r="AE286" s="64"/>
      <c r="AF286" s="65"/>
      <c r="AG286" s="64"/>
      <c r="AH286" s="64"/>
      <c r="AI286" s="64"/>
      <c r="AJ286" s="65"/>
      <c r="AK286" s="64"/>
      <c r="AL286" s="64"/>
    </row>
    <row r="287" spans="1:38" s="63" customFormat="1" ht="28.8" x14ac:dyDescent="0.3">
      <c r="A287" s="63">
        <v>14164900</v>
      </c>
      <c r="B287" s="63">
        <v>23772751</v>
      </c>
      <c r="C287" s="63" t="s">
        <v>60</v>
      </c>
      <c r="D287" s="82" t="s">
        <v>176</v>
      </c>
      <c r="E287" s="82"/>
      <c r="F287" s="79">
        <v>1.4</v>
      </c>
      <c r="G287" s="64">
        <v>0.77</v>
      </c>
      <c r="H287" s="64" t="str">
        <f t="shared" si="1589"/>
        <v>G</v>
      </c>
      <c r="I287" s="64"/>
      <c r="J287" s="64"/>
      <c r="K287" s="64"/>
      <c r="L287" s="65">
        <v>-0.04</v>
      </c>
      <c r="M287" s="65" t="str">
        <f t="shared" si="1590"/>
        <v>VG</v>
      </c>
      <c r="N287" s="64"/>
      <c r="O287" s="64"/>
      <c r="P287" s="64"/>
      <c r="Q287" s="64">
        <v>0.48</v>
      </c>
      <c r="R287" s="64" t="str">
        <f t="shared" si="1591"/>
        <v>VG</v>
      </c>
      <c r="S287" s="64"/>
      <c r="T287" s="64"/>
      <c r="U287" s="64"/>
      <c r="V287" s="64">
        <v>0.97</v>
      </c>
      <c r="W287" s="64" t="str">
        <f t="shared" si="1592"/>
        <v>VG</v>
      </c>
      <c r="X287" s="64"/>
      <c r="Y287" s="64"/>
      <c r="Z287" s="64"/>
      <c r="AA287" s="64"/>
      <c r="AB287" s="65"/>
      <c r="AC287" s="64"/>
      <c r="AD287" s="64"/>
      <c r="AE287" s="64"/>
      <c r="AF287" s="65"/>
      <c r="AG287" s="64"/>
      <c r="AH287" s="64"/>
      <c r="AI287" s="64"/>
      <c r="AJ287" s="65"/>
      <c r="AK287" s="64"/>
      <c r="AL287" s="64"/>
    </row>
    <row r="288" spans="1:38" s="63" customFormat="1" x14ac:dyDescent="0.3">
      <c r="A288" s="63">
        <v>14164900</v>
      </c>
      <c r="B288" s="63">
        <v>23772751</v>
      </c>
      <c r="C288" s="63" t="s">
        <v>60</v>
      </c>
      <c r="D288" s="82" t="s">
        <v>177</v>
      </c>
      <c r="E288" s="82"/>
      <c r="F288" s="79">
        <v>1.5</v>
      </c>
      <c r="G288" s="64">
        <v>0.79</v>
      </c>
      <c r="H288" s="64" t="str">
        <f t="shared" si="1589"/>
        <v>G</v>
      </c>
      <c r="I288" s="64"/>
      <c r="J288" s="64"/>
      <c r="K288" s="64"/>
      <c r="L288" s="65">
        <v>0.17299999999999999</v>
      </c>
      <c r="M288" s="65" t="str">
        <f t="shared" si="1590"/>
        <v>NS</v>
      </c>
      <c r="N288" s="64"/>
      <c r="O288" s="64"/>
      <c r="P288" s="64"/>
      <c r="Q288" s="64">
        <v>0.43</v>
      </c>
      <c r="R288" s="64" t="str">
        <f t="shared" si="1591"/>
        <v>VG</v>
      </c>
      <c r="S288" s="64"/>
      <c r="T288" s="64"/>
      <c r="U288" s="64"/>
      <c r="V288" s="64">
        <v>0.96</v>
      </c>
      <c r="W288" s="64" t="str">
        <f t="shared" si="1592"/>
        <v>VG</v>
      </c>
      <c r="X288" s="64"/>
      <c r="Y288" s="64"/>
      <c r="Z288" s="64"/>
      <c r="AA288" s="64"/>
      <c r="AB288" s="65"/>
      <c r="AC288" s="64"/>
      <c r="AD288" s="64"/>
      <c r="AE288" s="64"/>
      <c r="AF288" s="65"/>
      <c r="AG288" s="64"/>
      <c r="AH288" s="64"/>
      <c r="AI288" s="64"/>
      <c r="AJ288" s="65"/>
      <c r="AK288" s="64"/>
      <c r="AL288" s="64"/>
    </row>
    <row r="289" spans="1:38" s="47" customFormat="1" x14ac:dyDescent="0.3">
      <c r="A289" s="47">
        <v>14164900</v>
      </c>
      <c r="B289" s="47">
        <v>23772751</v>
      </c>
      <c r="C289" s="47" t="s">
        <v>60</v>
      </c>
      <c r="D289" s="99" t="s">
        <v>178</v>
      </c>
      <c r="E289" s="99"/>
      <c r="F289" s="100">
        <v>1.6</v>
      </c>
      <c r="G289" s="49">
        <v>0.77</v>
      </c>
      <c r="H289" s="49" t="str">
        <f t="shared" si="1589"/>
        <v>G</v>
      </c>
      <c r="I289" s="49"/>
      <c r="J289" s="49"/>
      <c r="K289" s="49"/>
      <c r="L289" s="50">
        <v>0.189</v>
      </c>
      <c r="M289" s="50" t="str">
        <f t="shared" si="1590"/>
        <v>NS</v>
      </c>
      <c r="N289" s="49"/>
      <c r="O289" s="49"/>
      <c r="P289" s="49"/>
      <c r="Q289" s="49">
        <v>0.44</v>
      </c>
      <c r="R289" s="49" t="str">
        <f t="shared" si="1591"/>
        <v>VG</v>
      </c>
      <c r="S289" s="49"/>
      <c r="T289" s="49"/>
      <c r="U289" s="49"/>
      <c r="V289" s="49">
        <v>0.97</v>
      </c>
      <c r="W289" s="49" t="str">
        <f t="shared" si="1592"/>
        <v>VG</v>
      </c>
      <c r="X289" s="49"/>
      <c r="Y289" s="49"/>
      <c r="Z289" s="49"/>
      <c r="AA289" s="49"/>
      <c r="AB289" s="50"/>
      <c r="AC289" s="49"/>
      <c r="AD289" s="49"/>
      <c r="AE289" s="49"/>
      <c r="AF289" s="50"/>
      <c r="AG289" s="49"/>
      <c r="AH289" s="49"/>
      <c r="AI289" s="49"/>
      <c r="AJ289" s="50"/>
      <c r="AK289" s="49"/>
      <c r="AL289" s="49"/>
    </row>
    <row r="290" spans="1:38" s="47" customFormat="1" x14ac:dyDescent="0.3">
      <c r="A290" s="47">
        <v>14164900</v>
      </c>
      <c r="B290" s="47">
        <v>23772751</v>
      </c>
      <c r="C290" s="47" t="s">
        <v>60</v>
      </c>
      <c r="D290" s="99" t="s">
        <v>186</v>
      </c>
      <c r="E290" s="99"/>
      <c r="F290" s="100">
        <v>1.6</v>
      </c>
      <c r="G290" s="49">
        <v>0.78</v>
      </c>
      <c r="H290" s="49" t="str">
        <f t="shared" si="1589"/>
        <v>G</v>
      </c>
      <c r="I290" s="49"/>
      <c r="J290" s="49"/>
      <c r="K290" s="49"/>
      <c r="L290" s="50">
        <v>0.187</v>
      </c>
      <c r="M290" s="50" t="str">
        <f t="shared" si="1590"/>
        <v>NS</v>
      </c>
      <c r="N290" s="49"/>
      <c r="O290" s="49"/>
      <c r="P290" s="49"/>
      <c r="Q290" s="49">
        <v>0.43</v>
      </c>
      <c r="R290" s="49" t="str">
        <f t="shared" si="1591"/>
        <v>VG</v>
      </c>
      <c r="S290" s="49"/>
      <c r="T290" s="49"/>
      <c r="U290" s="49"/>
      <c r="V290" s="49">
        <v>0.97</v>
      </c>
      <c r="W290" s="49" t="str">
        <f t="shared" si="1592"/>
        <v>VG</v>
      </c>
      <c r="X290" s="49"/>
      <c r="Y290" s="49"/>
      <c r="Z290" s="49"/>
      <c r="AA290" s="49"/>
      <c r="AB290" s="50"/>
      <c r="AC290" s="49"/>
      <c r="AD290" s="49"/>
      <c r="AE290" s="49"/>
      <c r="AF290" s="50"/>
      <c r="AG290" s="49"/>
      <c r="AH290" s="49"/>
      <c r="AI290" s="49"/>
      <c r="AJ290" s="50"/>
      <c r="AK290" s="49"/>
      <c r="AL290" s="49"/>
    </row>
    <row r="291" spans="1:38" s="47" customFormat="1" x14ac:dyDescent="0.3">
      <c r="A291" s="47">
        <v>14164900</v>
      </c>
      <c r="B291" s="47">
        <v>23772751</v>
      </c>
      <c r="C291" s="47" t="s">
        <v>60</v>
      </c>
      <c r="D291" s="99" t="s">
        <v>188</v>
      </c>
      <c r="E291" s="99"/>
      <c r="F291" s="100">
        <v>1.6</v>
      </c>
      <c r="G291" s="49">
        <v>0.78</v>
      </c>
      <c r="H291" s="49" t="str">
        <f t="shared" si="1589"/>
        <v>G</v>
      </c>
      <c r="I291" s="49"/>
      <c r="J291" s="49"/>
      <c r="K291" s="49"/>
      <c r="L291" s="50">
        <v>0.186</v>
      </c>
      <c r="M291" s="50" t="str">
        <f t="shared" si="1590"/>
        <v>NS</v>
      </c>
      <c r="N291" s="49"/>
      <c r="O291" s="49"/>
      <c r="P291" s="49"/>
      <c r="Q291" s="49">
        <v>0.43</v>
      </c>
      <c r="R291" s="49" t="str">
        <f t="shared" si="1591"/>
        <v>VG</v>
      </c>
      <c r="S291" s="49"/>
      <c r="T291" s="49"/>
      <c r="U291" s="49"/>
      <c r="V291" s="49">
        <v>0.97</v>
      </c>
      <c r="W291" s="49" t="str">
        <f t="shared" si="1592"/>
        <v>VG</v>
      </c>
      <c r="X291" s="49"/>
      <c r="Y291" s="49"/>
      <c r="Z291" s="49"/>
      <c r="AA291" s="49"/>
      <c r="AB291" s="50"/>
      <c r="AC291" s="49"/>
      <c r="AD291" s="49"/>
      <c r="AE291" s="49"/>
      <c r="AF291" s="50"/>
      <c r="AG291" s="49"/>
      <c r="AH291" s="49"/>
      <c r="AI291" s="49"/>
      <c r="AJ291" s="50"/>
      <c r="AK291" s="49"/>
      <c r="AL291" s="49"/>
    </row>
    <row r="292" spans="1:38" s="63" customFormat="1" x14ac:dyDescent="0.3">
      <c r="A292" s="63">
        <v>14164900</v>
      </c>
      <c r="B292" s="63">
        <v>23772751</v>
      </c>
      <c r="C292" s="63" t="s">
        <v>60</v>
      </c>
      <c r="D292" s="98" t="s">
        <v>189</v>
      </c>
      <c r="E292" s="98"/>
      <c r="F292" s="79">
        <v>0.9</v>
      </c>
      <c r="G292" s="64">
        <v>0.92</v>
      </c>
      <c r="H292" s="64" t="str">
        <f t="shared" si="1589"/>
        <v>VG</v>
      </c>
      <c r="I292" s="64"/>
      <c r="J292" s="64"/>
      <c r="K292" s="64"/>
      <c r="L292" s="65">
        <v>8.8999999999999996E-2</v>
      </c>
      <c r="M292" s="65" t="str">
        <f t="shared" si="1590"/>
        <v>G</v>
      </c>
      <c r="N292" s="64"/>
      <c r="O292" s="64"/>
      <c r="P292" s="64"/>
      <c r="Q292" s="64">
        <v>0.28000000000000003</v>
      </c>
      <c r="R292" s="64" t="str">
        <f t="shared" si="1591"/>
        <v>VG</v>
      </c>
      <c r="S292" s="64"/>
      <c r="T292" s="64"/>
      <c r="U292" s="64"/>
      <c r="V292" s="64">
        <v>0.97</v>
      </c>
      <c r="W292" s="64" t="str">
        <f t="shared" si="1592"/>
        <v>VG</v>
      </c>
      <c r="X292" s="64"/>
      <c r="Y292" s="64"/>
      <c r="Z292" s="64"/>
      <c r="AA292" s="64"/>
      <c r="AB292" s="65"/>
      <c r="AC292" s="64"/>
      <c r="AD292" s="64"/>
      <c r="AE292" s="64"/>
      <c r="AF292" s="65"/>
      <c r="AG292" s="64"/>
      <c r="AH292" s="64"/>
      <c r="AI292" s="64"/>
      <c r="AJ292" s="65"/>
      <c r="AK292" s="64"/>
      <c r="AL292" s="64"/>
    </row>
    <row r="293" spans="1:38" s="63" customFormat="1" x14ac:dyDescent="0.3">
      <c r="A293" s="63">
        <v>14164900</v>
      </c>
      <c r="B293" s="63">
        <v>23772751</v>
      </c>
      <c r="C293" s="63" t="s">
        <v>60</v>
      </c>
      <c r="D293" s="98" t="s">
        <v>192</v>
      </c>
      <c r="E293" s="98" t="s">
        <v>194</v>
      </c>
      <c r="F293" s="79">
        <v>0.9</v>
      </c>
      <c r="G293" s="64">
        <v>0.92</v>
      </c>
      <c r="H293" s="64" t="str">
        <f t="shared" si="1589"/>
        <v>VG</v>
      </c>
      <c r="I293" s="64"/>
      <c r="J293" s="64"/>
      <c r="K293" s="64"/>
      <c r="L293" s="65">
        <v>8.1000000000000003E-2</v>
      </c>
      <c r="M293" s="65" t="str">
        <f t="shared" si="1590"/>
        <v>G</v>
      </c>
      <c r="N293" s="64"/>
      <c r="O293" s="64"/>
      <c r="P293" s="64"/>
      <c r="Q293" s="64">
        <v>0.27</v>
      </c>
      <c r="R293" s="64" t="str">
        <f t="shared" si="1591"/>
        <v>VG</v>
      </c>
      <c r="S293" s="64"/>
      <c r="T293" s="64"/>
      <c r="U293" s="64"/>
      <c r="V293" s="64">
        <v>0.97</v>
      </c>
      <c r="W293" s="64" t="str">
        <f t="shared" si="1592"/>
        <v>VG</v>
      </c>
      <c r="X293" s="64"/>
      <c r="Y293" s="64"/>
      <c r="Z293" s="64"/>
      <c r="AA293" s="64"/>
      <c r="AB293" s="65"/>
      <c r="AC293" s="64"/>
      <c r="AD293" s="64"/>
      <c r="AE293" s="64"/>
      <c r="AF293" s="65"/>
      <c r="AG293" s="64"/>
      <c r="AH293" s="64"/>
      <c r="AI293" s="64"/>
      <c r="AJ293" s="65"/>
      <c r="AK293" s="64"/>
      <c r="AL293" s="64"/>
    </row>
    <row r="294" spans="1:38" s="63" customFormat="1" x14ac:dyDescent="0.3">
      <c r="A294" s="63">
        <v>14164900</v>
      </c>
      <c r="B294" s="63">
        <v>23772751</v>
      </c>
      <c r="C294" s="63" t="s">
        <v>60</v>
      </c>
      <c r="D294" s="98" t="s">
        <v>197</v>
      </c>
      <c r="E294" s="98" t="s">
        <v>194</v>
      </c>
      <c r="F294" s="79">
        <v>0.9</v>
      </c>
      <c r="G294" s="64">
        <v>0.92</v>
      </c>
      <c r="H294" s="64" t="str">
        <f t="shared" ref="H294" si="1593">IF(G294&gt;0.8,"VG",IF(G294&gt;0.7,"G",IF(G294&gt;0.45,"S","NS")))</f>
        <v>VG</v>
      </c>
      <c r="I294" s="64"/>
      <c r="J294" s="64"/>
      <c r="K294" s="64"/>
      <c r="L294" s="65">
        <v>8.1000000000000003E-2</v>
      </c>
      <c r="M294" s="65" t="str">
        <f t="shared" ref="M294" si="1594">IF(ABS(L294)&lt;5%,"VG",IF(ABS(L294)&lt;10%,"G",IF(ABS(L294)&lt;15%,"S","NS")))</f>
        <v>G</v>
      </c>
      <c r="N294" s="64"/>
      <c r="O294" s="64"/>
      <c r="P294" s="64"/>
      <c r="Q294" s="64">
        <v>0.27</v>
      </c>
      <c r="R294" s="64" t="str">
        <f t="shared" ref="R294" si="1595">IF(Q294&lt;=0.5,"VG",IF(Q294&lt;=0.6,"G",IF(Q294&lt;=0.7,"S","NS")))</f>
        <v>VG</v>
      </c>
      <c r="S294" s="64"/>
      <c r="T294" s="64"/>
      <c r="U294" s="64"/>
      <c r="V294" s="64">
        <v>0.97</v>
      </c>
      <c r="W294" s="64" t="str">
        <f t="shared" ref="W294" si="1596">IF(V294&gt;0.85,"VG",IF(V294&gt;0.75,"G",IF(V294&gt;0.6,"S","NS")))</f>
        <v>VG</v>
      </c>
      <c r="X294" s="64"/>
      <c r="Y294" s="64"/>
      <c r="Z294" s="64"/>
      <c r="AA294" s="64"/>
      <c r="AB294" s="65"/>
      <c r="AC294" s="64"/>
      <c r="AD294" s="64"/>
      <c r="AE294" s="64"/>
      <c r="AF294" s="65"/>
      <c r="AG294" s="64"/>
      <c r="AH294" s="64"/>
      <c r="AI294" s="64"/>
      <c r="AJ294" s="65"/>
      <c r="AK294" s="64"/>
      <c r="AL294" s="64"/>
    </row>
    <row r="295" spans="1:38" s="63" customFormat="1" x14ac:dyDescent="0.3">
      <c r="A295" s="63">
        <v>14164900</v>
      </c>
      <c r="B295" s="63">
        <v>23772751</v>
      </c>
      <c r="C295" s="63" t="s">
        <v>60</v>
      </c>
      <c r="D295" s="98" t="s">
        <v>204</v>
      </c>
      <c r="E295" s="98" t="s">
        <v>198</v>
      </c>
      <c r="F295" s="79">
        <v>0.9</v>
      </c>
      <c r="G295" s="64">
        <v>0.93</v>
      </c>
      <c r="H295" s="64" t="str">
        <f t="shared" ref="H295" si="1597">IF(G295&gt;0.8,"VG",IF(G295&gt;0.7,"G",IF(G295&gt;0.45,"S","NS")))</f>
        <v>VG</v>
      </c>
      <c r="I295" s="64"/>
      <c r="J295" s="64"/>
      <c r="K295" s="64"/>
      <c r="L295" s="65">
        <v>0.06</v>
      </c>
      <c r="M295" s="65" t="str">
        <f t="shared" ref="M295" si="1598">IF(ABS(L295)&lt;5%,"VG",IF(ABS(L295)&lt;10%,"G",IF(ABS(L295)&lt;15%,"S","NS")))</f>
        <v>G</v>
      </c>
      <c r="N295" s="64"/>
      <c r="O295" s="64"/>
      <c r="P295" s="64"/>
      <c r="Q295" s="64">
        <v>0.27</v>
      </c>
      <c r="R295" s="64" t="str">
        <f t="shared" ref="R295" si="1599">IF(Q295&lt;=0.5,"VG",IF(Q295&lt;=0.6,"G",IF(Q295&lt;=0.7,"S","NS")))</f>
        <v>VG</v>
      </c>
      <c r="S295" s="64"/>
      <c r="T295" s="64"/>
      <c r="U295" s="64"/>
      <c r="V295" s="64">
        <v>0.97</v>
      </c>
      <c r="W295" s="64" t="str">
        <f t="shared" ref="W295" si="1600">IF(V295&gt;0.85,"VG",IF(V295&gt;0.75,"G",IF(V295&gt;0.6,"S","NS")))</f>
        <v>VG</v>
      </c>
      <c r="X295" s="64"/>
      <c r="Y295" s="64"/>
      <c r="Z295" s="64"/>
      <c r="AA295" s="64"/>
      <c r="AB295" s="65"/>
      <c r="AC295" s="64"/>
      <c r="AD295" s="64"/>
      <c r="AE295" s="64"/>
      <c r="AF295" s="65"/>
      <c r="AG295" s="64"/>
      <c r="AH295" s="64"/>
      <c r="AI295" s="64"/>
      <c r="AJ295" s="65"/>
      <c r="AK295" s="64"/>
      <c r="AL295" s="64"/>
    </row>
    <row r="296" spans="1:38" s="63" customFormat="1" x14ac:dyDescent="0.3">
      <c r="A296" s="63">
        <v>14164900</v>
      </c>
      <c r="B296" s="63">
        <v>23772751</v>
      </c>
      <c r="C296" s="63" t="s">
        <v>60</v>
      </c>
      <c r="D296" s="98" t="s">
        <v>212</v>
      </c>
      <c r="E296" s="98" t="s">
        <v>213</v>
      </c>
      <c r="F296" s="79">
        <v>0.9</v>
      </c>
      <c r="G296" s="64">
        <v>0.92</v>
      </c>
      <c r="H296" s="64" t="str">
        <f t="shared" ref="H296" si="1601">IF(G296&gt;0.8,"VG",IF(G296&gt;0.7,"G",IF(G296&gt;0.45,"S","NS")))</f>
        <v>VG</v>
      </c>
      <c r="I296" s="64"/>
      <c r="J296" s="64"/>
      <c r="K296" s="64"/>
      <c r="L296" s="65">
        <v>6.6000000000000003E-2</v>
      </c>
      <c r="M296" s="65" t="str">
        <f t="shared" ref="M296" si="1602">IF(ABS(L296)&lt;5%,"VG",IF(ABS(L296)&lt;10%,"G",IF(ABS(L296)&lt;15%,"S","NS")))</f>
        <v>G</v>
      </c>
      <c r="N296" s="64"/>
      <c r="O296" s="64"/>
      <c r="P296" s="64"/>
      <c r="Q296" s="64">
        <v>0.27</v>
      </c>
      <c r="R296" s="64" t="str">
        <f t="shared" ref="R296" si="1603">IF(Q296&lt;=0.5,"VG",IF(Q296&lt;=0.6,"G",IF(Q296&lt;=0.7,"S","NS")))</f>
        <v>VG</v>
      </c>
      <c r="S296" s="64"/>
      <c r="T296" s="64"/>
      <c r="U296" s="64"/>
      <c r="V296" s="64">
        <v>0.97</v>
      </c>
      <c r="W296" s="64" t="str">
        <f t="shared" ref="W296" si="1604">IF(V296&gt;0.85,"VG",IF(V296&gt;0.75,"G",IF(V296&gt;0.6,"S","NS")))</f>
        <v>VG</v>
      </c>
      <c r="X296" s="64"/>
      <c r="Y296" s="64"/>
      <c r="Z296" s="64"/>
      <c r="AA296" s="64"/>
      <c r="AB296" s="65"/>
      <c r="AC296" s="64"/>
      <c r="AD296" s="64"/>
      <c r="AE296" s="64"/>
      <c r="AF296" s="65"/>
      <c r="AG296" s="64"/>
      <c r="AH296" s="64"/>
      <c r="AI296" s="64"/>
      <c r="AJ296" s="65"/>
      <c r="AK296" s="64"/>
      <c r="AL296" s="64"/>
    </row>
    <row r="297" spans="1:38" s="30" customFormat="1" x14ac:dyDescent="0.3">
      <c r="A297" s="30">
        <v>14164900</v>
      </c>
      <c r="B297" s="30">
        <v>23772751</v>
      </c>
      <c r="C297" s="30" t="s">
        <v>60</v>
      </c>
      <c r="D297" s="130" t="s">
        <v>228</v>
      </c>
      <c r="E297" s="130" t="s">
        <v>227</v>
      </c>
      <c r="F297" s="116">
        <v>2.4</v>
      </c>
      <c r="G297" s="24">
        <v>0.46</v>
      </c>
      <c r="H297" s="24" t="str">
        <f t="shared" ref="H297" si="1605">IF(G297&gt;0.8,"VG",IF(G297&gt;0.7,"G",IF(G297&gt;0.45,"S","NS")))</f>
        <v>S</v>
      </c>
      <c r="I297" s="24"/>
      <c r="J297" s="24"/>
      <c r="K297" s="24"/>
      <c r="L297" s="25">
        <v>0.309</v>
      </c>
      <c r="M297" s="25" t="str">
        <f t="shared" ref="M297" si="1606">IF(ABS(L297)&lt;5%,"VG",IF(ABS(L297)&lt;10%,"G",IF(ABS(L297)&lt;15%,"S","NS")))</f>
        <v>NS</v>
      </c>
      <c r="N297" s="24"/>
      <c r="O297" s="24"/>
      <c r="P297" s="24"/>
      <c r="Q297" s="24">
        <v>0.62</v>
      </c>
      <c r="R297" s="24" t="str">
        <f t="shared" ref="R297" si="1607">IF(Q297&lt;=0.5,"VG",IF(Q297&lt;=0.6,"G",IF(Q297&lt;=0.7,"S","NS")))</f>
        <v>S</v>
      </c>
      <c r="S297" s="24"/>
      <c r="T297" s="24"/>
      <c r="U297" s="24"/>
      <c r="V297" s="24">
        <v>0.96</v>
      </c>
      <c r="W297" s="24" t="str">
        <f t="shared" ref="W297" si="1608">IF(V297&gt;0.85,"VG",IF(V297&gt;0.75,"G",IF(V297&gt;0.6,"S","NS")))</f>
        <v>VG</v>
      </c>
      <c r="X297" s="24"/>
      <c r="Y297" s="24"/>
      <c r="Z297" s="24"/>
      <c r="AA297" s="24"/>
      <c r="AB297" s="25"/>
      <c r="AC297" s="24"/>
      <c r="AD297" s="24"/>
      <c r="AE297" s="24"/>
      <c r="AF297" s="25"/>
      <c r="AG297" s="24"/>
      <c r="AH297" s="24"/>
      <c r="AI297" s="24"/>
      <c r="AJ297" s="25"/>
      <c r="AK297" s="24"/>
      <c r="AL297" s="24"/>
    </row>
    <row r="298" spans="1:38" s="30" customFormat="1" x14ac:dyDescent="0.3">
      <c r="A298" s="30">
        <v>14164900</v>
      </c>
      <c r="B298" s="30">
        <v>23772751</v>
      </c>
      <c r="C298" s="30" t="s">
        <v>60</v>
      </c>
      <c r="D298" s="130" t="s">
        <v>240</v>
      </c>
      <c r="E298" s="130" t="s">
        <v>227</v>
      </c>
      <c r="F298" s="116">
        <v>2.4</v>
      </c>
      <c r="G298" s="24">
        <v>0.45</v>
      </c>
      <c r="H298" s="24" t="str">
        <f t="shared" ref="H298" si="1609">IF(G298&gt;0.8,"VG",IF(G298&gt;0.7,"G",IF(G298&gt;0.45,"S","NS")))</f>
        <v>NS</v>
      </c>
      <c r="I298" s="24"/>
      <c r="J298" s="24"/>
      <c r="K298" s="24"/>
      <c r="L298" s="25">
        <v>0.31</v>
      </c>
      <c r="M298" s="25" t="str">
        <f t="shared" ref="M298" si="1610">IF(ABS(L298)&lt;5%,"VG",IF(ABS(L298)&lt;10%,"G",IF(ABS(L298)&lt;15%,"S","NS")))</f>
        <v>NS</v>
      </c>
      <c r="N298" s="24"/>
      <c r="O298" s="24"/>
      <c r="P298" s="24"/>
      <c r="Q298" s="24">
        <v>0.62</v>
      </c>
      <c r="R298" s="24" t="str">
        <f t="shared" ref="R298" si="1611">IF(Q298&lt;=0.5,"VG",IF(Q298&lt;=0.6,"G",IF(Q298&lt;=0.7,"S","NS")))</f>
        <v>S</v>
      </c>
      <c r="S298" s="24"/>
      <c r="T298" s="24"/>
      <c r="U298" s="24"/>
      <c r="V298" s="24">
        <v>0.96</v>
      </c>
      <c r="W298" s="24" t="str">
        <f t="shared" ref="W298" si="1612">IF(V298&gt;0.85,"VG",IF(V298&gt;0.75,"G",IF(V298&gt;0.6,"S","NS")))</f>
        <v>VG</v>
      </c>
      <c r="X298" s="24"/>
      <c r="Y298" s="24"/>
      <c r="Z298" s="24"/>
      <c r="AA298" s="24"/>
      <c r="AB298" s="25"/>
      <c r="AC298" s="24"/>
      <c r="AD298" s="24"/>
      <c r="AE298" s="24"/>
      <c r="AF298" s="25"/>
      <c r="AG298" s="24"/>
      <c r="AH298" s="24"/>
      <c r="AI298" s="24"/>
      <c r="AJ298" s="25"/>
      <c r="AK298" s="24"/>
      <c r="AL298" s="24"/>
    </row>
    <row r="299" spans="1:38" s="47" customFormat="1" x14ac:dyDescent="0.3">
      <c r="A299" s="47">
        <v>14164900</v>
      </c>
      <c r="B299" s="47">
        <v>23772751</v>
      </c>
      <c r="C299" s="47" t="s">
        <v>60</v>
      </c>
      <c r="D299" s="99" t="s">
        <v>245</v>
      </c>
      <c r="E299" s="99" t="s">
        <v>247</v>
      </c>
      <c r="F299" s="100">
        <v>2.1</v>
      </c>
      <c r="G299" s="49">
        <v>0.59</v>
      </c>
      <c r="H299" s="49" t="str">
        <f t="shared" ref="H299" si="1613">IF(G299&gt;0.8,"VG",IF(G299&gt;0.7,"G",IF(G299&gt;0.45,"S","NS")))</f>
        <v>S</v>
      </c>
      <c r="I299" s="49"/>
      <c r="J299" s="49"/>
      <c r="K299" s="49"/>
      <c r="L299" s="50">
        <v>0.254</v>
      </c>
      <c r="M299" s="50" t="str">
        <f t="shared" ref="M299" si="1614">IF(ABS(L299)&lt;5%,"VG",IF(ABS(L299)&lt;10%,"G",IF(ABS(L299)&lt;15%,"S","NS")))</f>
        <v>NS</v>
      </c>
      <c r="N299" s="49"/>
      <c r="O299" s="49"/>
      <c r="P299" s="49"/>
      <c r="Q299" s="49">
        <v>0.56000000000000005</v>
      </c>
      <c r="R299" s="49" t="str">
        <f t="shared" ref="R299" si="1615">IF(Q299&lt;=0.5,"VG",IF(Q299&lt;=0.6,"G",IF(Q299&lt;=0.7,"S","NS")))</f>
        <v>G</v>
      </c>
      <c r="S299" s="49"/>
      <c r="T299" s="49"/>
      <c r="U299" s="49"/>
      <c r="V299" s="49">
        <v>0.96</v>
      </c>
      <c r="W299" s="49" t="str">
        <f t="shared" ref="W299" si="1616">IF(V299&gt;0.85,"VG",IF(V299&gt;0.75,"G",IF(V299&gt;0.6,"S","NS")))</f>
        <v>VG</v>
      </c>
      <c r="X299" s="49"/>
      <c r="Y299" s="49"/>
      <c r="Z299" s="49"/>
      <c r="AA299" s="49"/>
      <c r="AB299" s="50"/>
      <c r="AC299" s="49"/>
      <c r="AD299" s="49"/>
      <c r="AE299" s="49"/>
      <c r="AF299" s="50"/>
      <c r="AG299" s="49"/>
      <c r="AH299" s="49"/>
      <c r="AI299" s="49"/>
      <c r="AJ299" s="50"/>
      <c r="AK299" s="49"/>
      <c r="AL299" s="49"/>
    </row>
    <row r="300" spans="1:38" s="47" customFormat="1" x14ac:dyDescent="0.3">
      <c r="A300" s="47">
        <v>14164900</v>
      </c>
      <c r="B300" s="47">
        <v>23772751</v>
      </c>
      <c r="C300" s="47" t="s">
        <v>60</v>
      </c>
      <c r="D300" s="99" t="s">
        <v>248</v>
      </c>
      <c r="E300" s="99" t="s">
        <v>250</v>
      </c>
      <c r="F300" s="100">
        <v>1.7</v>
      </c>
      <c r="G300" s="49">
        <v>0.71</v>
      </c>
      <c r="H300" s="49" t="str">
        <f t="shared" ref="H300" si="1617">IF(G300&gt;0.8,"VG",IF(G300&gt;0.7,"G",IF(G300&gt;0.45,"S","NS")))</f>
        <v>G</v>
      </c>
      <c r="I300" s="49"/>
      <c r="J300" s="49"/>
      <c r="K300" s="49"/>
      <c r="L300" s="50">
        <v>0.189</v>
      </c>
      <c r="M300" s="50" t="str">
        <f t="shared" ref="M300" si="1618">IF(ABS(L300)&lt;5%,"VG",IF(ABS(L300)&lt;10%,"G",IF(ABS(L300)&lt;15%,"S","NS")))</f>
        <v>NS</v>
      </c>
      <c r="N300" s="49"/>
      <c r="O300" s="49"/>
      <c r="P300" s="49"/>
      <c r="Q300" s="49">
        <v>0.49</v>
      </c>
      <c r="R300" s="49" t="str">
        <f t="shared" ref="R300" si="1619">IF(Q300&lt;=0.5,"VG",IF(Q300&lt;=0.6,"G",IF(Q300&lt;=0.7,"S","NS")))</f>
        <v>VG</v>
      </c>
      <c r="S300" s="49"/>
      <c r="T300" s="49"/>
      <c r="U300" s="49"/>
      <c r="V300" s="49">
        <v>0.96</v>
      </c>
      <c r="W300" s="49" t="str">
        <f t="shared" ref="W300" si="1620">IF(V300&gt;0.85,"VG",IF(V300&gt;0.75,"G",IF(V300&gt;0.6,"S","NS")))</f>
        <v>VG</v>
      </c>
      <c r="X300" s="49"/>
      <c r="Y300" s="49"/>
      <c r="Z300" s="49"/>
      <c r="AA300" s="49"/>
      <c r="AB300" s="50"/>
      <c r="AC300" s="49"/>
      <c r="AD300" s="49"/>
      <c r="AE300" s="49"/>
      <c r="AF300" s="50"/>
      <c r="AG300" s="49"/>
      <c r="AH300" s="49"/>
      <c r="AI300" s="49"/>
      <c r="AJ300" s="50"/>
      <c r="AK300" s="49"/>
      <c r="AL300" s="49"/>
    </row>
    <row r="301" spans="1:38" s="47" customFormat="1" x14ac:dyDescent="0.3">
      <c r="A301" s="47">
        <v>14164900</v>
      </c>
      <c r="B301" s="47">
        <v>23772751</v>
      </c>
      <c r="C301" s="47" t="s">
        <v>60</v>
      </c>
      <c r="D301" s="99" t="s">
        <v>251</v>
      </c>
      <c r="E301" s="99" t="s">
        <v>250</v>
      </c>
      <c r="F301" s="100">
        <v>1.6</v>
      </c>
      <c r="G301" s="49">
        <v>0.72</v>
      </c>
      <c r="H301" s="49" t="str">
        <f t="shared" ref="H301" si="1621">IF(G301&gt;0.8,"VG",IF(G301&gt;0.7,"G",IF(G301&gt;0.45,"S","NS")))</f>
        <v>G</v>
      </c>
      <c r="I301" s="49"/>
      <c r="J301" s="49"/>
      <c r="K301" s="49"/>
      <c r="L301" s="50">
        <v>0.183</v>
      </c>
      <c r="M301" s="50" t="str">
        <f t="shared" ref="M301" si="1622">IF(ABS(L301)&lt;5%,"VG",IF(ABS(L301)&lt;10%,"G",IF(ABS(L301)&lt;15%,"S","NS")))</f>
        <v>NS</v>
      </c>
      <c r="N301" s="49"/>
      <c r="O301" s="49"/>
      <c r="P301" s="49"/>
      <c r="Q301" s="49">
        <v>0.48</v>
      </c>
      <c r="R301" s="49" t="str">
        <f t="shared" ref="R301" si="1623">IF(Q301&lt;=0.5,"VG",IF(Q301&lt;=0.6,"G",IF(Q301&lt;=0.7,"S","NS")))</f>
        <v>VG</v>
      </c>
      <c r="S301" s="49"/>
      <c r="T301" s="49"/>
      <c r="U301" s="49"/>
      <c r="V301" s="49">
        <v>0.96</v>
      </c>
      <c r="W301" s="49" t="str">
        <f t="shared" ref="W301" si="1624">IF(V301&gt;0.85,"VG",IF(V301&gt;0.75,"G",IF(V301&gt;0.6,"S","NS")))</f>
        <v>VG</v>
      </c>
      <c r="X301" s="49"/>
      <c r="Y301" s="49"/>
      <c r="Z301" s="49"/>
      <c r="AA301" s="49"/>
      <c r="AB301" s="50"/>
      <c r="AC301" s="49"/>
      <c r="AD301" s="49"/>
      <c r="AE301" s="49"/>
      <c r="AF301" s="50"/>
      <c r="AG301" s="49"/>
      <c r="AH301" s="49"/>
      <c r="AI301" s="49"/>
      <c r="AJ301" s="50"/>
      <c r="AK301" s="49"/>
      <c r="AL301" s="49"/>
    </row>
    <row r="302" spans="1:38" s="47" customFormat="1" x14ac:dyDescent="0.3">
      <c r="A302" s="47">
        <v>14164900</v>
      </c>
      <c r="B302" s="47">
        <v>23772751</v>
      </c>
      <c r="C302" s="47" t="s">
        <v>60</v>
      </c>
      <c r="D302" s="99" t="s">
        <v>254</v>
      </c>
      <c r="E302" s="99" t="s">
        <v>229</v>
      </c>
      <c r="F302" s="100">
        <v>1.3</v>
      </c>
      <c r="G302" s="49">
        <v>0.79</v>
      </c>
      <c r="H302" s="49" t="str">
        <f t="shared" ref="H302" si="1625">IF(G302&gt;0.8,"VG",IF(G302&gt;0.7,"G",IF(G302&gt;0.45,"S","NS")))</f>
        <v>G</v>
      </c>
      <c r="I302" s="49"/>
      <c r="J302" s="49"/>
      <c r="K302" s="49"/>
      <c r="L302" s="50">
        <v>0.13800000000000001</v>
      </c>
      <c r="M302" s="50" t="str">
        <f t="shared" ref="M302" si="1626">IF(ABS(L302)&lt;5%,"VG",IF(ABS(L302)&lt;10%,"G",IF(ABS(L302)&lt;15%,"S","NS")))</f>
        <v>S</v>
      </c>
      <c r="N302" s="49"/>
      <c r="O302" s="49"/>
      <c r="P302" s="49"/>
      <c r="Q302" s="49">
        <v>0.43</v>
      </c>
      <c r="R302" s="49" t="str">
        <f t="shared" ref="R302" si="1627">IF(Q302&lt;=0.5,"VG",IF(Q302&lt;=0.6,"G",IF(Q302&lt;=0.7,"S","NS")))</f>
        <v>VG</v>
      </c>
      <c r="S302" s="49"/>
      <c r="T302" s="49"/>
      <c r="U302" s="49"/>
      <c r="V302" s="49">
        <v>0.95</v>
      </c>
      <c r="W302" s="49" t="str">
        <f t="shared" ref="W302" si="1628">IF(V302&gt;0.85,"VG",IF(V302&gt;0.75,"G",IF(V302&gt;0.6,"S","NS")))</f>
        <v>VG</v>
      </c>
      <c r="X302" s="49"/>
      <c r="Y302" s="49"/>
      <c r="Z302" s="49"/>
      <c r="AA302" s="49"/>
      <c r="AB302" s="50"/>
      <c r="AC302" s="49"/>
      <c r="AD302" s="49"/>
      <c r="AE302" s="49"/>
      <c r="AF302" s="50"/>
      <c r="AG302" s="49"/>
      <c r="AH302" s="49"/>
      <c r="AI302" s="49"/>
      <c r="AJ302" s="50"/>
      <c r="AK302" s="49"/>
      <c r="AL302" s="49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7773437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2021-01-31T02:12:24Z</dcterms:modified>
</cp:coreProperties>
</file>