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6AE48FB-C7CB-405D-82EF-B451DA1D26C2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1" i="4" l="1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W235" i="4"/>
  <c r="R235" i="4"/>
  <c r="M235" i="4"/>
  <c r="H235" i="4"/>
  <c r="W255" i="4"/>
  <c r="R255" i="4"/>
  <c r="M255" i="4"/>
  <c r="H255" i="4"/>
  <c r="W270" i="4"/>
  <c r="R270" i="4"/>
  <c r="M270" i="4"/>
  <c r="H270" i="4"/>
  <c r="W289" i="4"/>
  <c r="R289" i="4"/>
  <c r="M289" i="4"/>
  <c r="H289" i="4"/>
  <c r="W312" i="4"/>
  <c r="R312" i="4"/>
  <c r="M312" i="4"/>
  <c r="H312" i="4"/>
  <c r="BI214" i="4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W344" i="4"/>
  <c r="R344" i="4"/>
  <c r="M344" i="4"/>
  <c r="H344" i="4"/>
  <c r="BI190" i="4" l="1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213" i="4" l="1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54" i="4"/>
  <c r="R254" i="4"/>
  <c r="M254" i="4"/>
  <c r="H254" i="4"/>
  <c r="W288" i="4"/>
  <c r="R288" i="4"/>
  <c r="M288" i="4"/>
  <c r="H288" i="4"/>
  <c r="W343" i="4"/>
  <c r="R343" i="4"/>
  <c r="M343" i="4"/>
  <c r="H343" i="4"/>
  <c r="W311" i="4"/>
  <c r="R311" i="4"/>
  <c r="M311" i="4"/>
  <c r="H311" i="4"/>
  <c r="W269" i="4"/>
  <c r="R269" i="4"/>
  <c r="M269" i="4"/>
  <c r="H269" i="4"/>
  <c r="W234" i="4"/>
  <c r="R234" i="4"/>
  <c r="M234" i="4"/>
  <c r="H234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58" i="4" l="1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66" i="4" l="1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204" i="4" l="1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32" i="4" l="1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O6" i="8"/>
  <c r="H7" i="8"/>
  <c r="H6" i="8"/>
  <c r="H5" i="8"/>
  <c r="H4" i="8"/>
  <c r="H3" i="8"/>
  <c r="H2" i="8"/>
  <c r="O7" i="8"/>
  <c r="O5" i="8"/>
  <c r="O4" i="8"/>
  <c r="O3" i="8"/>
  <c r="O2" i="8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57" i="4" l="1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W233" i="4"/>
  <c r="R233" i="4"/>
  <c r="M233" i="4"/>
  <c r="H233" i="4"/>
  <c r="W253" i="4"/>
  <c r="R253" i="4"/>
  <c r="M253" i="4"/>
  <c r="H253" i="4"/>
  <c r="W268" i="4"/>
  <c r="R268" i="4"/>
  <c r="M268" i="4"/>
  <c r="H268" i="4"/>
  <c r="W287" i="4"/>
  <c r="R287" i="4"/>
  <c r="M287" i="4"/>
  <c r="H287" i="4"/>
  <c r="W310" i="4"/>
  <c r="R310" i="4"/>
  <c r="M310" i="4"/>
  <c r="H310" i="4"/>
  <c r="W342" i="4"/>
  <c r="R342" i="4"/>
  <c r="M342" i="4"/>
  <c r="H342" i="4"/>
  <c r="W286" i="4"/>
  <c r="R286" i="4"/>
  <c r="M286" i="4"/>
  <c r="H286" i="4"/>
  <c r="W252" i="4"/>
  <c r="R252" i="4"/>
  <c r="M252" i="4"/>
  <c r="H252" i="4"/>
  <c r="W341" i="4"/>
  <c r="R341" i="4"/>
  <c r="M341" i="4"/>
  <c r="H341" i="4"/>
  <c r="W340" i="4" l="1"/>
  <c r="R340" i="4"/>
  <c r="M340" i="4"/>
  <c r="H340" i="4"/>
  <c r="W309" i="4"/>
  <c r="R309" i="4"/>
  <c r="M309" i="4"/>
  <c r="H309" i="4"/>
  <c r="W339" i="4" l="1"/>
  <c r="R339" i="4"/>
  <c r="M339" i="4"/>
  <c r="H339" i="4"/>
  <c r="W308" i="4"/>
  <c r="R308" i="4"/>
  <c r="M308" i="4"/>
  <c r="H308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W251" i="4"/>
  <c r="R251" i="4"/>
  <c r="M251" i="4"/>
  <c r="H251" i="4"/>
  <c r="W232" i="4"/>
  <c r="R232" i="4"/>
  <c r="M232" i="4"/>
  <c r="H232" i="4"/>
  <c r="W250" i="4"/>
  <c r="R250" i="4"/>
  <c r="M250" i="4"/>
  <c r="H250" i="4"/>
  <c r="W267" i="4"/>
  <c r="R267" i="4"/>
  <c r="M267" i="4"/>
  <c r="H267" i="4"/>
  <c r="W285" i="4"/>
  <c r="R285" i="4"/>
  <c r="M285" i="4"/>
  <c r="H285" i="4"/>
  <c r="W307" i="4"/>
  <c r="R307" i="4"/>
  <c r="M307" i="4"/>
  <c r="H307" i="4"/>
  <c r="W338" i="4"/>
  <c r="R338" i="4"/>
  <c r="M338" i="4"/>
  <c r="H338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W231" i="4"/>
  <c r="R231" i="4"/>
  <c r="M231" i="4"/>
  <c r="H231" i="4"/>
  <c r="W249" i="4"/>
  <c r="R249" i="4"/>
  <c r="M249" i="4"/>
  <c r="H249" i="4"/>
  <c r="W266" i="4"/>
  <c r="R266" i="4"/>
  <c r="M266" i="4"/>
  <c r="H266" i="4"/>
  <c r="W284" i="4"/>
  <c r="R284" i="4"/>
  <c r="M284" i="4"/>
  <c r="H284" i="4"/>
  <c r="W306" i="4"/>
  <c r="R306" i="4"/>
  <c r="M306" i="4"/>
  <c r="H306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337" i="4"/>
  <c r="R337" i="4"/>
  <c r="M337" i="4"/>
  <c r="H337" i="4"/>
  <c r="BI181" i="4" l="1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30" i="4"/>
  <c r="R230" i="4"/>
  <c r="M230" i="4"/>
  <c r="H230" i="4"/>
  <c r="W248" i="4"/>
  <c r="R248" i="4"/>
  <c r="M248" i="4"/>
  <c r="H248" i="4"/>
  <c r="W265" i="4"/>
  <c r="R265" i="4"/>
  <c r="M265" i="4"/>
  <c r="H265" i="4"/>
  <c r="W283" i="4"/>
  <c r="R283" i="4"/>
  <c r="M283" i="4"/>
  <c r="H283" i="4"/>
  <c r="W305" i="4"/>
  <c r="R305" i="4"/>
  <c r="M305" i="4"/>
  <c r="H305" i="4"/>
  <c r="W336" i="4"/>
  <c r="R336" i="4"/>
  <c r="M336" i="4"/>
  <c r="H33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99" i="4" l="1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98" i="4" l="1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29" i="4"/>
  <c r="R229" i="4"/>
  <c r="M229" i="4"/>
  <c r="H229" i="4"/>
  <c r="W247" i="4"/>
  <c r="R247" i="4"/>
  <c r="M247" i="4"/>
  <c r="H247" i="4"/>
  <c r="W264" i="4"/>
  <c r="R264" i="4"/>
  <c r="M264" i="4"/>
  <c r="H264" i="4"/>
  <c r="W282" i="4"/>
  <c r="R282" i="4"/>
  <c r="M282" i="4"/>
  <c r="H282" i="4"/>
  <c r="W304" i="4"/>
  <c r="R304" i="4"/>
  <c r="M304" i="4"/>
  <c r="H304" i="4"/>
  <c r="W335" i="4"/>
  <c r="R335" i="4"/>
  <c r="M335" i="4"/>
  <c r="H335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34" i="4" l="1"/>
  <c r="R334" i="4"/>
  <c r="M334" i="4"/>
  <c r="H334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33" i="4"/>
  <c r="R333" i="4"/>
  <c r="M333" i="4"/>
  <c r="H333" i="4"/>
  <c r="W303" i="4"/>
  <c r="R303" i="4"/>
  <c r="M303" i="4"/>
  <c r="H303" i="4"/>
  <c r="W246" i="4"/>
  <c r="R246" i="4"/>
  <c r="M246" i="4"/>
  <c r="H246" i="4"/>
  <c r="W245" i="4"/>
  <c r="R245" i="4"/>
  <c r="M245" i="4"/>
  <c r="H245" i="4"/>
  <c r="W332" i="4"/>
  <c r="R332" i="4"/>
  <c r="M332" i="4"/>
  <c r="H332" i="4"/>
  <c r="W302" i="4"/>
  <c r="R302" i="4"/>
  <c r="M302" i="4"/>
  <c r="H302" i="4"/>
  <c r="W331" i="4"/>
  <c r="R331" i="4"/>
  <c r="M331" i="4"/>
  <c r="H331" i="4"/>
  <c r="W244" i="4"/>
  <c r="R244" i="4"/>
  <c r="M244" i="4"/>
  <c r="H244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W330" i="4" l="1"/>
  <c r="R330" i="4"/>
  <c r="M330" i="4"/>
  <c r="H330" i="4"/>
  <c r="W281" i="4"/>
  <c r="R281" i="4"/>
  <c r="M281" i="4"/>
  <c r="H281" i="4"/>
  <c r="W243" i="4"/>
  <c r="R243" i="4"/>
  <c r="M243" i="4"/>
  <c r="H243" i="4"/>
  <c r="W228" i="4"/>
  <c r="R228" i="4"/>
  <c r="M228" i="4"/>
  <c r="H228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53" i="4" l="1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27" i="4" l="1"/>
  <c r="R227" i="4"/>
  <c r="M227" i="4"/>
  <c r="H227" i="4"/>
  <c r="W242" i="4"/>
  <c r="R242" i="4"/>
  <c r="M242" i="4"/>
  <c r="H242" i="4"/>
  <c r="W280" i="4"/>
  <c r="R280" i="4"/>
  <c r="M280" i="4"/>
  <c r="H280" i="4"/>
  <c r="W301" i="4"/>
  <c r="R301" i="4"/>
  <c r="M301" i="4"/>
  <c r="H301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W263" i="4" l="1"/>
  <c r="R263" i="4"/>
  <c r="M263" i="4"/>
  <c r="H263" i="4"/>
  <c r="W329" i="4"/>
  <c r="R329" i="4"/>
  <c r="M329" i="4"/>
  <c r="H329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W300" i="4" l="1"/>
  <c r="R300" i="4"/>
  <c r="M300" i="4"/>
  <c r="H300" i="4"/>
  <c r="W279" i="4"/>
  <c r="R279" i="4"/>
  <c r="M279" i="4"/>
  <c r="H279" i="4"/>
  <c r="W262" i="4"/>
  <c r="R262" i="4"/>
  <c r="M262" i="4"/>
  <c r="H262" i="4"/>
  <c r="W241" i="4"/>
  <c r="R241" i="4"/>
  <c r="M241" i="4"/>
  <c r="H241" i="4"/>
  <c r="W226" i="4"/>
  <c r="R226" i="4"/>
  <c r="M226" i="4"/>
  <c r="H226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W328" i="4"/>
  <c r="R328" i="4"/>
  <c r="M328" i="4"/>
  <c r="H328" i="4"/>
  <c r="W327" i="4" l="1"/>
  <c r="R327" i="4"/>
  <c r="M327" i="4"/>
  <c r="H327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W225" i="4"/>
  <c r="R225" i="4"/>
  <c r="M225" i="4"/>
  <c r="H225" i="4"/>
  <c r="W240" i="4"/>
  <c r="R240" i="4"/>
  <c r="M240" i="4"/>
  <c r="H240" i="4"/>
  <c r="W261" i="4"/>
  <c r="R261" i="4"/>
  <c r="M261" i="4"/>
  <c r="H261" i="4"/>
  <c r="W278" i="4"/>
  <c r="R278" i="4"/>
  <c r="M278" i="4"/>
  <c r="H278" i="4"/>
  <c r="W299" i="4"/>
  <c r="R299" i="4"/>
  <c r="M299" i="4"/>
  <c r="H299" i="4"/>
  <c r="W326" i="4"/>
  <c r="R326" i="4"/>
  <c r="M326" i="4"/>
  <c r="H326" i="4"/>
  <c r="BI50" i="4" l="1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W239" i="4" l="1"/>
  <c r="R239" i="4"/>
  <c r="M239" i="4"/>
  <c r="H239" i="4"/>
  <c r="W298" i="4"/>
  <c r="R298" i="4"/>
  <c r="M298" i="4"/>
  <c r="H298" i="4"/>
  <c r="W325" i="4"/>
  <c r="R325" i="4"/>
  <c r="M325" i="4"/>
  <c r="H325" i="4"/>
  <c r="W324" i="4" l="1"/>
  <c r="R324" i="4"/>
  <c r="M324" i="4"/>
  <c r="H324" i="4"/>
  <c r="W238" i="4"/>
  <c r="R238" i="4"/>
  <c r="M238" i="4"/>
  <c r="H238" i="4"/>
  <c r="W323" i="4" l="1"/>
  <c r="R323" i="4"/>
  <c r="M323" i="4"/>
  <c r="H323" i="4"/>
  <c r="W297" i="4"/>
  <c r="R297" i="4"/>
  <c r="M297" i="4"/>
  <c r="H297" i="4"/>
  <c r="W296" i="4"/>
  <c r="R296" i="4"/>
  <c r="M296" i="4"/>
  <c r="H296" i="4"/>
  <c r="W322" i="4"/>
  <c r="R322" i="4"/>
  <c r="M322" i="4"/>
  <c r="H322" i="4"/>
  <c r="W295" i="4"/>
  <c r="R295" i="4"/>
  <c r="M295" i="4"/>
  <c r="H295" i="4"/>
  <c r="W237" i="4"/>
  <c r="R237" i="4"/>
  <c r="M237" i="4"/>
  <c r="H237" i="4"/>
  <c r="W277" i="4"/>
  <c r="R277" i="4"/>
  <c r="M277" i="4"/>
  <c r="H277" i="4"/>
  <c r="W293" i="4"/>
  <c r="R293" i="4"/>
  <c r="M293" i="4"/>
  <c r="H293" i="4"/>
  <c r="W321" i="4"/>
  <c r="R321" i="4"/>
  <c r="M321" i="4"/>
  <c r="H321" i="4"/>
  <c r="W276" i="4"/>
  <c r="R276" i="4"/>
  <c r="M276" i="4"/>
  <c r="H276" i="4"/>
  <c r="W224" i="4"/>
  <c r="R224" i="4"/>
  <c r="M224" i="4"/>
  <c r="H224" i="4"/>
  <c r="W260" i="4"/>
  <c r="R260" i="4"/>
  <c r="M260" i="4"/>
  <c r="H260" i="4"/>
  <c r="W223" i="4" l="1"/>
  <c r="R223" i="4"/>
  <c r="M223" i="4"/>
  <c r="H223" i="4"/>
  <c r="W275" i="4"/>
  <c r="R275" i="4"/>
  <c r="M275" i="4"/>
  <c r="H275" i="4"/>
  <c r="W320" i="4"/>
  <c r="R320" i="4"/>
  <c r="M320" i="4"/>
  <c r="H320" i="4"/>
  <c r="W294" i="4"/>
  <c r="R294" i="4"/>
  <c r="M294" i="4"/>
  <c r="H294" i="4"/>
  <c r="W222" i="4"/>
  <c r="R222" i="4"/>
  <c r="M222" i="4"/>
  <c r="H222" i="4"/>
  <c r="W259" i="4"/>
  <c r="R259" i="4"/>
  <c r="M259" i="4"/>
  <c r="H259" i="4"/>
  <c r="W319" i="4" l="1"/>
  <c r="R319" i="4"/>
  <c r="M319" i="4"/>
  <c r="H319" i="4"/>
  <c r="W274" i="4"/>
  <c r="R274" i="4"/>
  <c r="M274" i="4"/>
  <c r="H274" i="4"/>
  <c r="W273" i="4"/>
  <c r="R273" i="4"/>
  <c r="M273" i="4"/>
  <c r="H273" i="4"/>
  <c r="W318" i="4" l="1"/>
  <c r="R318" i="4"/>
  <c r="M318" i="4"/>
  <c r="H318" i="4"/>
  <c r="W317" i="4"/>
  <c r="R317" i="4"/>
  <c r="M317" i="4"/>
  <c r="H317" i="4"/>
  <c r="H314" i="4" l="1"/>
  <c r="M314" i="4"/>
  <c r="R314" i="4"/>
  <c r="W314" i="4"/>
  <c r="H315" i="4"/>
  <c r="M315" i="4"/>
  <c r="R315" i="4"/>
  <c r="W315" i="4"/>
  <c r="W316" i="4"/>
  <c r="R316" i="4"/>
  <c r="M316" i="4"/>
  <c r="H316" i="4"/>
  <c r="W221" i="4" l="1"/>
  <c r="R221" i="4"/>
  <c r="M221" i="4"/>
  <c r="H221" i="4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W220" i="4" l="1"/>
  <c r="R220" i="4"/>
  <c r="M220" i="4"/>
  <c r="H220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92" i="4" l="1"/>
  <c r="R292" i="4"/>
  <c r="M292" i="4"/>
  <c r="H292" i="4"/>
  <c r="A1" i="5"/>
  <c r="W258" i="4" l="1"/>
  <c r="R258" i="4"/>
  <c r="M258" i="4"/>
  <c r="H258" i="4"/>
  <c r="W219" i="4"/>
  <c r="R219" i="4"/>
  <c r="M219" i="4"/>
  <c r="H21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4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3" i="4"/>
  <c r="R33" i="4"/>
  <c r="M33" i="4"/>
  <c r="H3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91" i="4"/>
  <c r="R291" i="4"/>
  <c r="M291" i="4"/>
  <c r="H291" i="4"/>
  <c r="W272" i="4"/>
  <c r="R272" i="4"/>
  <c r="M272" i="4"/>
  <c r="H272" i="4"/>
  <c r="W257" i="4"/>
  <c r="R257" i="4"/>
  <c r="M257" i="4"/>
  <c r="H257" i="4"/>
  <c r="W218" i="4"/>
  <c r="R218" i="4"/>
  <c r="M218" i="4"/>
  <c r="H218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<sst xmlns="http://schemas.openxmlformats.org/spreadsheetml/2006/main" count="28171" uniqueCount="366">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</sst>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44"/>
  <sheetViews>
    <sheetView tabSelected="1" workbookViewId="0">
      <pane ySplit="3" topLeftCell="A25" activePane="bottomLeft" state="frozen"/>
      <selection pane="bottomLeft" activeCell="D31" sqref="D31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60" t="s">
        <v>66</v>
      </c>
      <c r="AB3" s="160"/>
      <c r="AC3" s="166" t="s">
        <v>67</v>
      </c>
      <c r="AD3" s="166"/>
      <c r="AE3" s="164" t="s">
        <v>50</v>
      </c>
      <c r="AF3" s="164"/>
      <c r="AG3" s="163" t="s">
        <v>68</v>
      </c>
      <c r="AH3" s="163"/>
      <c r="AI3" s="167" t="s">
        <v>48</v>
      </c>
      <c r="AJ3" s="167"/>
      <c r="AK3" s="166" t="s">
        <v>67</v>
      </c>
      <c r="AL3" s="166"/>
      <c r="AM3" s="164" t="s">
        <v>50</v>
      </c>
      <c r="AN3" s="164"/>
      <c r="AO3" s="163" t="s">
        <v>68</v>
      </c>
      <c r="AP3" s="163"/>
      <c r="AR3" s="32" t="s">
        <v>53</v>
      </c>
      <c r="AS3" s="160" t="s">
        <v>48</v>
      </c>
      <c r="AT3" s="160"/>
      <c r="AU3" s="165" t="s">
        <v>67</v>
      </c>
      <c r="AV3" s="165"/>
      <c r="AW3" s="162" t="s">
        <v>50</v>
      </c>
      <c r="AX3" s="162"/>
      <c r="AY3" s="163" t="s">
        <v>68</v>
      </c>
      <c r="AZ3" s="163"/>
      <c r="BA3" s="160" t="s">
        <v>48</v>
      </c>
      <c r="BB3" s="160"/>
      <c r="BC3" s="161" t="s">
        <v>67</v>
      </c>
      <c r="BD3" s="161"/>
      <c r="BE3" s="162" t="s">
        <v>50</v>
      </c>
      <c r="BF3" s="162"/>
      <c r="BG3" s="163" t="s">
        <v>68</v>
      </c>
      <c r="BH3" s="163"/>
      <c r="BI3">
        <f>MIN(BI6:BI365)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69" customFormat="1" x14ac:dyDescent="0.3">
      <c r="A32" s="72"/>
      <c r="D32" s="113"/>
      <c r="E32" s="113"/>
      <c r="F32" s="80"/>
      <c r="G32" s="70"/>
      <c r="H32" s="70"/>
      <c r="I32" s="70"/>
      <c r="J32" s="70"/>
      <c r="K32" s="70"/>
      <c r="L32" s="71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4"/>
      <c r="AN32" s="74"/>
      <c r="AO32" s="74"/>
      <c r="AP32" s="74"/>
      <c r="AR32" s="75"/>
      <c r="AS32" s="73"/>
      <c r="AT32" s="73"/>
      <c r="AU32" s="73"/>
      <c r="AV32" s="73"/>
      <c r="AW32" s="73"/>
      <c r="AX32" s="73"/>
      <c r="AY32" s="73"/>
      <c r="AZ32" s="73"/>
      <c r="BA32" s="74"/>
      <c r="BB32" s="74"/>
      <c r="BC32" s="74"/>
      <c r="BD32" s="74"/>
      <c r="BE32" s="74"/>
      <c r="BF32" s="74"/>
      <c r="BG32" s="74"/>
      <c r="BH32" s="74"/>
      <c r="BK32" s="73"/>
      <c r="BL32" s="73"/>
      <c r="BM32" s="73"/>
      <c r="BN32" s="73"/>
      <c r="BO32" s="73"/>
      <c r="BP32" s="73"/>
      <c r="BQ32" s="73"/>
      <c r="BR32" s="73"/>
    </row>
    <row r="33" spans="1:78" x14ac:dyDescent="0.3">
      <c r="A33" s="2" t="s">
        <v>89</v>
      </c>
      <c r="B33">
        <v>23773363</v>
      </c>
      <c r="C33" t="s">
        <v>90</v>
      </c>
      <c r="D33" t="s">
        <v>91</v>
      </c>
      <c r="G33" s="16">
        <v>-9.5</v>
      </c>
      <c r="H33" s="16" t="str">
        <f t="shared" ref="H33:H39" si="305">IF(G33&gt;0.8,"VG",IF(G33&gt;0.7,"G",IF(G33&gt;0.45,"S","NS")))</f>
        <v>NS</v>
      </c>
      <c r="L33" s="19">
        <v>-0.58399999999999996</v>
      </c>
      <c r="M33" s="26" t="str">
        <f t="shared" ref="M33:M39" si="306">IF(ABS(L33)&lt;5%,"VG",IF(ABS(L33)&lt;10%,"G",IF(ABS(L33)&lt;15%,"S","NS")))</f>
        <v>NS</v>
      </c>
      <c r="Q33" s="17">
        <v>1.0109999999999999</v>
      </c>
      <c r="R33" s="17" t="str">
        <f t="shared" ref="R33:R39" si="307">IF(Q33&lt;=0.5,"VG",IF(Q33&lt;=0.6,"G",IF(Q33&lt;=0.7,"S","NS")))</f>
        <v>NS</v>
      </c>
      <c r="V33" s="18">
        <v>0.42399999999999999</v>
      </c>
      <c r="W33" s="18" t="str">
        <f t="shared" ref="W33:W39" si="308">IF(V33&gt;0.85,"VG",IF(V33&gt;0.75,"G",IF(V33&gt;0.6,"S","NS")))</f>
        <v>NS</v>
      </c>
      <c r="AA33" s="33"/>
      <c r="AB33" s="33"/>
      <c r="AC33" s="42"/>
      <c r="AD33" s="42"/>
      <c r="AE33" s="43"/>
      <c r="AF33" s="43"/>
      <c r="AG33" s="35"/>
      <c r="AH33" s="35"/>
      <c r="AI33" s="36"/>
      <c r="AJ33" s="36"/>
      <c r="AK33" s="40"/>
      <c r="AL33" s="40"/>
      <c r="AM33" s="41"/>
      <c r="AN33" s="41"/>
      <c r="AO33" s="3"/>
      <c r="AP33" s="3"/>
      <c r="AR33" s="44"/>
      <c r="AS33" s="33"/>
      <c r="AT33" s="33"/>
      <c r="AU33" s="42"/>
      <c r="AV33" s="42"/>
      <c r="AW33" s="43"/>
      <c r="AX33" s="43"/>
      <c r="AY33" s="35"/>
      <c r="AZ33" s="35"/>
      <c r="BA33" s="36"/>
      <c r="BB33" s="36"/>
      <c r="BC33" s="40"/>
      <c r="BD33" s="40"/>
      <c r="BE33" s="41"/>
      <c r="BF33" s="41"/>
      <c r="BG33" s="3"/>
      <c r="BH33" s="3"/>
      <c r="BK33" s="35"/>
      <c r="BL33" s="35"/>
      <c r="BM33" s="35"/>
      <c r="BN33" s="35"/>
      <c r="BO33" s="35"/>
      <c r="BP33" s="35"/>
      <c r="BQ33" s="35"/>
      <c r="BR33" s="35"/>
    </row>
    <row r="34" spans="1:78" s="55" customFormat="1" ht="28.8" x14ac:dyDescent="0.3">
      <c r="A34" s="54">
        <v>14158790</v>
      </c>
      <c r="B34" s="55">
        <v>23773393</v>
      </c>
      <c r="C34" s="56" t="s">
        <v>92</v>
      </c>
      <c r="D34" s="55" t="s">
        <v>172</v>
      </c>
      <c r="F34" s="78"/>
      <c r="G34" s="57">
        <v>0.69399999999999995</v>
      </c>
      <c r="H34" s="57" t="str">
        <f t="shared" si="305"/>
        <v>S</v>
      </c>
      <c r="I34" s="57" t="str">
        <f>AJ34</f>
        <v>S</v>
      </c>
      <c r="J34" s="57" t="str">
        <f>BB34</f>
        <v>G</v>
      </c>
      <c r="K34" s="57" t="str">
        <f>BT34</f>
        <v>G</v>
      </c>
      <c r="L34" s="58">
        <v>2E-3</v>
      </c>
      <c r="M34" s="57" t="str">
        <f t="shared" si="306"/>
        <v>VG</v>
      </c>
      <c r="N34" s="57" t="str">
        <f>AO34</f>
        <v>G</v>
      </c>
      <c r="O34" s="57" t="str">
        <f>BD34</f>
        <v>G</v>
      </c>
      <c r="P34" s="57" t="str">
        <f>BY34</f>
        <v>G</v>
      </c>
      <c r="Q34" s="57">
        <v>0.55200000000000005</v>
      </c>
      <c r="R34" s="57" t="str">
        <f t="shared" si="307"/>
        <v>G</v>
      </c>
      <c r="S34" s="57" t="str">
        <f>AN34</f>
        <v>G</v>
      </c>
      <c r="T34" s="57" t="str">
        <f>BF34</f>
        <v>VG</v>
      </c>
      <c r="U34" s="57" t="str">
        <f>BX34</f>
        <v>VG</v>
      </c>
      <c r="V34" s="57">
        <v>0.71799999999999997</v>
      </c>
      <c r="W34" s="57" t="str">
        <f t="shared" si="308"/>
        <v>S</v>
      </c>
      <c r="X34" s="57" t="str">
        <f>AP34</f>
        <v>S</v>
      </c>
      <c r="Y34" s="57" t="str">
        <f>BH34</f>
        <v>G</v>
      </c>
      <c r="Z34" s="57" t="str">
        <f>BZ34</f>
        <v>G</v>
      </c>
      <c r="AA34" s="59">
        <v>0.73826421128751596</v>
      </c>
      <c r="AB34" s="59">
        <v>0.68764690136602502</v>
      </c>
      <c r="AC34" s="59">
        <v>7.6075962877986996</v>
      </c>
      <c r="AD34" s="59">
        <v>3.4185755354494298</v>
      </c>
      <c r="AE34" s="59">
        <v>0.51160120085129301</v>
      </c>
      <c r="AF34" s="59">
        <v>0.55888558635374996</v>
      </c>
      <c r="AG34" s="59">
        <v>0.80425822209953401</v>
      </c>
      <c r="AH34" s="59">
        <v>0.71702551703780304</v>
      </c>
      <c r="AI34" s="60" t="s">
        <v>75</v>
      </c>
      <c r="AJ34" s="60" t="s">
        <v>76</v>
      </c>
      <c r="AK34" s="60" t="s">
        <v>75</v>
      </c>
      <c r="AL34" s="60" t="s">
        <v>77</v>
      </c>
      <c r="AM34" s="60" t="s">
        <v>75</v>
      </c>
      <c r="AN34" s="60" t="s">
        <v>75</v>
      </c>
      <c r="AO34" s="60" t="s">
        <v>75</v>
      </c>
      <c r="AP34" s="60" t="s">
        <v>76</v>
      </c>
      <c r="AR34" s="61" t="s">
        <v>78</v>
      </c>
      <c r="AS34" s="59">
        <v>0.73520929581453698</v>
      </c>
      <c r="AT34" s="59">
        <v>0.75118898337791196</v>
      </c>
      <c r="AU34" s="59">
        <v>8.0861336842206004</v>
      </c>
      <c r="AV34" s="59">
        <v>7.9465833675547897</v>
      </c>
      <c r="AW34" s="59">
        <v>0.51457818082917495</v>
      </c>
      <c r="AX34" s="59">
        <v>0.49880959956890197</v>
      </c>
      <c r="AY34" s="59">
        <v>0.80222190842627705</v>
      </c>
      <c r="AZ34" s="59">
        <v>0.81279403757242896</v>
      </c>
      <c r="BA34" s="60" t="s">
        <v>75</v>
      </c>
      <c r="BB34" s="60" t="s">
        <v>75</v>
      </c>
      <c r="BC34" s="60" t="s">
        <v>75</v>
      </c>
      <c r="BD34" s="60" t="s">
        <v>75</v>
      </c>
      <c r="BE34" s="60" t="s">
        <v>75</v>
      </c>
      <c r="BF34" s="60" t="s">
        <v>77</v>
      </c>
      <c r="BG34" s="60" t="s">
        <v>75</v>
      </c>
      <c r="BH34" s="60" t="s">
        <v>75</v>
      </c>
      <c r="BI34" s="55">
        <f>IF(BJ34=AR34,1,0)</f>
        <v>1</v>
      </c>
      <c r="BJ34" s="55" t="s">
        <v>78</v>
      </c>
      <c r="BK34" s="59">
        <v>0.73593302929872295</v>
      </c>
      <c r="BL34" s="59">
        <v>0.75000401917089399</v>
      </c>
      <c r="BM34" s="59">
        <v>9.9614971936286505</v>
      </c>
      <c r="BN34" s="59">
        <v>9.4196893225000498</v>
      </c>
      <c r="BO34" s="59">
        <v>0.51387446978934104</v>
      </c>
      <c r="BP34" s="59">
        <v>0.49999598081295199</v>
      </c>
      <c r="BQ34" s="59">
        <v>0.80755704914537996</v>
      </c>
      <c r="BR34" s="59">
        <v>0.81135155731168696</v>
      </c>
      <c r="BS34" s="55" t="s">
        <v>75</v>
      </c>
      <c r="BT34" s="55" t="s">
        <v>75</v>
      </c>
      <c r="BU34" s="55" t="s">
        <v>75</v>
      </c>
      <c r="BV34" s="55" t="s">
        <v>75</v>
      </c>
      <c r="BW34" s="55" t="s">
        <v>75</v>
      </c>
      <c r="BX34" s="55" t="s">
        <v>77</v>
      </c>
      <c r="BY34" s="55" t="s">
        <v>75</v>
      </c>
      <c r="BZ34" s="55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254</v>
      </c>
      <c r="F35" s="118"/>
      <c r="G35" s="57">
        <v>0.7</v>
      </c>
      <c r="H35" s="57" t="str">
        <f t="shared" si="305"/>
        <v>S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-7.0000000000000001E-3</v>
      </c>
      <c r="M35" s="57" t="str">
        <f t="shared" si="306"/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0.55000000000000004</v>
      </c>
      <c r="R35" s="57" t="str">
        <f t="shared" si="307"/>
        <v>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0.73</v>
      </c>
      <c r="W35" s="57" t="str">
        <f t="shared" si="308"/>
        <v>S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48" customFormat="1" ht="28.8" x14ac:dyDescent="0.3">
      <c r="A36" s="147">
        <v>14158790</v>
      </c>
      <c r="B36" s="148">
        <v>23773393</v>
      </c>
      <c r="C36" s="149" t="s">
        <v>92</v>
      </c>
      <c r="D36" s="148" t="s">
        <v>301</v>
      </c>
      <c r="F36" s="150"/>
      <c r="G36" s="151">
        <v>0.64</v>
      </c>
      <c r="H36" s="151" t="str">
        <f t="shared" si="305"/>
        <v>S</v>
      </c>
      <c r="I36" s="151" t="str">
        <f>AJ36</f>
        <v>S</v>
      </c>
      <c r="J36" s="151" t="str">
        <f>BB36</f>
        <v>G</v>
      </c>
      <c r="K36" s="151" t="str">
        <f>BT36</f>
        <v>G</v>
      </c>
      <c r="L36" s="152">
        <v>-0.16089999999999999</v>
      </c>
      <c r="M36" s="151" t="str">
        <f t="shared" si="306"/>
        <v>NS</v>
      </c>
      <c r="N36" s="151" t="str">
        <f>AO36</f>
        <v>G</v>
      </c>
      <c r="O36" s="151" t="str">
        <f>BD36</f>
        <v>G</v>
      </c>
      <c r="P36" s="151" t="str">
        <f>BY36</f>
        <v>G</v>
      </c>
      <c r="Q36" s="151">
        <v>0.59</v>
      </c>
      <c r="R36" s="151" t="str">
        <f t="shared" si="307"/>
        <v>G</v>
      </c>
      <c r="S36" s="151" t="str">
        <f>AN36</f>
        <v>G</v>
      </c>
      <c r="T36" s="151" t="str">
        <f>BF36</f>
        <v>VG</v>
      </c>
      <c r="U36" s="151" t="str">
        <f>BX36</f>
        <v>VG</v>
      </c>
      <c r="V36" s="151">
        <v>0.69</v>
      </c>
      <c r="W36" s="151" t="str">
        <f t="shared" si="308"/>
        <v>S</v>
      </c>
      <c r="X36" s="151" t="str">
        <f>AP36</f>
        <v>S</v>
      </c>
      <c r="Y36" s="151" t="str">
        <f>BH36</f>
        <v>G</v>
      </c>
      <c r="Z36" s="151" t="str">
        <f>BZ36</f>
        <v>G</v>
      </c>
      <c r="AA36" s="153">
        <v>0.73826421128751596</v>
      </c>
      <c r="AB36" s="153">
        <v>0.68764690136602502</v>
      </c>
      <c r="AC36" s="153">
        <v>7.6075962877986996</v>
      </c>
      <c r="AD36" s="153">
        <v>3.4185755354494298</v>
      </c>
      <c r="AE36" s="153">
        <v>0.51160120085129301</v>
      </c>
      <c r="AF36" s="153">
        <v>0.55888558635374996</v>
      </c>
      <c r="AG36" s="153">
        <v>0.80425822209953401</v>
      </c>
      <c r="AH36" s="153">
        <v>0.71702551703780304</v>
      </c>
      <c r="AI36" s="154" t="s">
        <v>75</v>
      </c>
      <c r="AJ36" s="154" t="s">
        <v>76</v>
      </c>
      <c r="AK36" s="154" t="s">
        <v>75</v>
      </c>
      <c r="AL36" s="154" t="s">
        <v>77</v>
      </c>
      <c r="AM36" s="154" t="s">
        <v>75</v>
      </c>
      <c r="AN36" s="154" t="s">
        <v>75</v>
      </c>
      <c r="AO36" s="154" t="s">
        <v>75</v>
      </c>
      <c r="AP36" s="154" t="s">
        <v>76</v>
      </c>
      <c r="AR36" s="155" t="s">
        <v>78</v>
      </c>
      <c r="AS36" s="153">
        <v>0.73520929581453698</v>
      </c>
      <c r="AT36" s="153">
        <v>0.75118898337791196</v>
      </c>
      <c r="AU36" s="153">
        <v>8.0861336842206004</v>
      </c>
      <c r="AV36" s="153">
        <v>7.9465833675547897</v>
      </c>
      <c r="AW36" s="153">
        <v>0.51457818082917495</v>
      </c>
      <c r="AX36" s="153">
        <v>0.49880959956890197</v>
      </c>
      <c r="AY36" s="153">
        <v>0.80222190842627705</v>
      </c>
      <c r="AZ36" s="153">
        <v>0.81279403757242896</v>
      </c>
      <c r="BA36" s="154" t="s">
        <v>75</v>
      </c>
      <c r="BB36" s="154" t="s">
        <v>75</v>
      </c>
      <c r="BC36" s="154" t="s">
        <v>75</v>
      </c>
      <c r="BD36" s="154" t="s">
        <v>75</v>
      </c>
      <c r="BE36" s="154" t="s">
        <v>75</v>
      </c>
      <c r="BF36" s="154" t="s">
        <v>77</v>
      </c>
      <c r="BG36" s="154" t="s">
        <v>75</v>
      </c>
      <c r="BH36" s="154" t="s">
        <v>75</v>
      </c>
      <c r="BI36" s="148">
        <f>IF(BJ36=AR36,1,0)</f>
        <v>1</v>
      </c>
      <c r="BJ36" s="148" t="s">
        <v>78</v>
      </c>
      <c r="BK36" s="153">
        <v>0.73593302929872295</v>
      </c>
      <c r="BL36" s="153">
        <v>0.75000401917089399</v>
      </c>
      <c r="BM36" s="153">
        <v>9.9614971936286505</v>
      </c>
      <c r="BN36" s="153">
        <v>9.4196893225000498</v>
      </c>
      <c r="BO36" s="153">
        <v>0.51387446978934104</v>
      </c>
      <c r="BP36" s="153">
        <v>0.49999598081295199</v>
      </c>
      <c r="BQ36" s="153">
        <v>0.80755704914537996</v>
      </c>
      <c r="BR36" s="153">
        <v>0.81135155731168696</v>
      </c>
      <c r="BS36" s="148" t="s">
        <v>75</v>
      </c>
      <c r="BT36" s="148" t="s">
        <v>75</v>
      </c>
      <c r="BU36" s="148" t="s">
        <v>75</v>
      </c>
      <c r="BV36" s="148" t="s">
        <v>75</v>
      </c>
      <c r="BW36" s="148" t="s">
        <v>75</v>
      </c>
      <c r="BX36" s="148" t="s">
        <v>77</v>
      </c>
      <c r="BY36" s="148" t="s">
        <v>75</v>
      </c>
      <c r="BZ36" s="148" t="s">
        <v>75</v>
      </c>
    </row>
    <row r="37" spans="1:78" s="55" customFormat="1" ht="28.8" x14ac:dyDescent="0.3">
      <c r="A37" s="54">
        <v>14158790</v>
      </c>
      <c r="B37" s="55">
        <v>23773393</v>
      </c>
      <c r="C37" s="56" t="s">
        <v>92</v>
      </c>
      <c r="D37" s="55" t="s">
        <v>336</v>
      </c>
      <c r="E37" s="55" t="s">
        <v>339</v>
      </c>
      <c r="F37" s="118"/>
      <c r="G37" s="57">
        <v>0.77</v>
      </c>
      <c r="H37" s="57" t="str">
        <f t="shared" si="305"/>
        <v>G</v>
      </c>
      <c r="I37" s="57" t="str">
        <f>AJ37</f>
        <v>S</v>
      </c>
      <c r="J37" s="57" t="str">
        <f>BB37</f>
        <v>G</v>
      </c>
      <c r="K37" s="57" t="str">
        <f>BT37</f>
        <v>G</v>
      </c>
      <c r="L37" s="58">
        <v>-1.23E-2</v>
      </c>
      <c r="M37" s="57" t="str">
        <f t="shared" si="306"/>
        <v>VG</v>
      </c>
      <c r="N37" s="57" t="str">
        <f>AO37</f>
        <v>G</v>
      </c>
      <c r="O37" s="57" t="str">
        <f>BD37</f>
        <v>G</v>
      </c>
      <c r="P37" s="57" t="str">
        <f>BY37</f>
        <v>G</v>
      </c>
      <c r="Q37" s="57">
        <v>0.48</v>
      </c>
      <c r="R37" s="57" t="str">
        <f t="shared" si="307"/>
        <v>VG</v>
      </c>
      <c r="S37" s="57" t="str">
        <f>AN37</f>
        <v>G</v>
      </c>
      <c r="T37" s="57" t="str">
        <f>BF37</f>
        <v>VG</v>
      </c>
      <c r="U37" s="57" t="str">
        <f>BX37</f>
        <v>VG</v>
      </c>
      <c r="V37" s="57">
        <v>0.77900000000000003</v>
      </c>
      <c r="W37" s="57" t="str">
        <f t="shared" si="308"/>
        <v>G</v>
      </c>
      <c r="X37" s="57" t="str">
        <f>AP37</f>
        <v>S</v>
      </c>
      <c r="Y37" s="57" t="str">
        <f>BH37</f>
        <v>G</v>
      </c>
      <c r="Z37" s="57" t="str">
        <f>BZ37</f>
        <v>G</v>
      </c>
      <c r="AA37" s="59">
        <v>0.73826421128751596</v>
      </c>
      <c r="AB37" s="59">
        <v>0.68764690136602502</v>
      </c>
      <c r="AC37" s="59">
        <v>7.6075962877986996</v>
      </c>
      <c r="AD37" s="59">
        <v>3.4185755354494298</v>
      </c>
      <c r="AE37" s="59">
        <v>0.51160120085129301</v>
      </c>
      <c r="AF37" s="59">
        <v>0.55888558635374996</v>
      </c>
      <c r="AG37" s="59">
        <v>0.80425822209953401</v>
      </c>
      <c r="AH37" s="59">
        <v>0.71702551703780304</v>
      </c>
      <c r="AI37" s="60" t="s">
        <v>75</v>
      </c>
      <c r="AJ37" s="60" t="s">
        <v>76</v>
      </c>
      <c r="AK37" s="60" t="s">
        <v>75</v>
      </c>
      <c r="AL37" s="60" t="s">
        <v>77</v>
      </c>
      <c r="AM37" s="60" t="s">
        <v>75</v>
      </c>
      <c r="AN37" s="60" t="s">
        <v>75</v>
      </c>
      <c r="AO37" s="60" t="s">
        <v>75</v>
      </c>
      <c r="AP37" s="60" t="s">
        <v>76</v>
      </c>
      <c r="AR37" s="61" t="s">
        <v>78</v>
      </c>
      <c r="AS37" s="59">
        <v>0.73520929581453698</v>
      </c>
      <c r="AT37" s="59">
        <v>0.75118898337791196</v>
      </c>
      <c r="AU37" s="59">
        <v>8.0861336842206004</v>
      </c>
      <c r="AV37" s="59">
        <v>7.9465833675547897</v>
      </c>
      <c r="AW37" s="59">
        <v>0.51457818082917495</v>
      </c>
      <c r="AX37" s="59">
        <v>0.49880959956890197</v>
      </c>
      <c r="AY37" s="59">
        <v>0.80222190842627705</v>
      </c>
      <c r="AZ37" s="59">
        <v>0.81279403757242896</v>
      </c>
      <c r="BA37" s="60" t="s">
        <v>75</v>
      </c>
      <c r="BB37" s="60" t="s">
        <v>75</v>
      </c>
      <c r="BC37" s="60" t="s">
        <v>75</v>
      </c>
      <c r="BD37" s="60" t="s">
        <v>75</v>
      </c>
      <c r="BE37" s="60" t="s">
        <v>75</v>
      </c>
      <c r="BF37" s="60" t="s">
        <v>77</v>
      </c>
      <c r="BG37" s="60" t="s">
        <v>75</v>
      </c>
      <c r="BH37" s="60" t="s">
        <v>75</v>
      </c>
      <c r="BI37" s="55">
        <f>IF(BJ37=AR37,1,0)</f>
        <v>1</v>
      </c>
      <c r="BJ37" s="55" t="s">
        <v>78</v>
      </c>
      <c r="BK37" s="59">
        <v>0.73593302929872295</v>
      </c>
      <c r="BL37" s="59">
        <v>0.75000401917089399</v>
      </c>
      <c r="BM37" s="59">
        <v>9.9614971936286505</v>
      </c>
      <c r="BN37" s="59">
        <v>9.4196893225000498</v>
      </c>
      <c r="BO37" s="59">
        <v>0.51387446978934104</v>
      </c>
      <c r="BP37" s="59">
        <v>0.49999598081295199</v>
      </c>
      <c r="BQ37" s="59">
        <v>0.80755704914537996</v>
      </c>
      <c r="BR37" s="59">
        <v>0.81135155731168696</v>
      </c>
      <c r="BS37" s="55" t="s">
        <v>75</v>
      </c>
      <c r="BT37" s="55" t="s">
        <v>75</v>
      </c>
      <c r="BU37" s="55" t="s">
        <v>75</v>
      </c>
      <c r="BV37" s="55" t="s">
        <v>75</v>
      </c>
      <c r="BW37" s="55" t="s">
        <v>75</v>
      </c>
      <c r="BX37" s="55" t="s">
        <v>77</v>
      </c>
      <c r="BY37" s="55" t="s">
        <v>75</v>
      </c>
      <c r="BZ37" s="55" t="s">
        <v>75</v>
      </c>
    </row>
    <row r="38" spans="1:78" s="55" customFormat="1" ht="28.8" x14ac:dyDescent="0.3">
      <c r="A38" s="54">
        <v>14158790</v>
      </c>
      <c r="B38" s="55">
        <v>23773393</v>
      </c>
      <c r="C38" s="56" t="s">
        <v>92</v>
      </c>
      <c r="D38" s="55" t="s">
        <v>359</v>
      </c>
      <c r="F38" s="118"/>
      <c r="G38" s="57">
        <v>0.628</v>
      </c>
      <c r="H38" s="57" t="str">
        <f t="shared" si="305"/>
        <v>S</v>
      </c>
      <c r="I38" s="57" t="str">
        <f>AJ38</f>
        <v>S</v>
      </c>
      <c r="J38" s="57" t="str">
        <f>BB38</f>
        <v>G</v>
      </c>
      <c r="K38" s="57" t="str">
        <f>BT38</f>
        <v>G</v>
      </c>
      <c r="L38" s="58">
        <v>-9.8799999999999999E-2</v>
      </c>
      <c r="M38" s="57" t="str">
        <f t="shared" si="306"/>
        <v>G</v>
      </c>
      <c r="N38" s="57" t="str">
        <f>AO38</f>
        <v>G</v>
      </c>
      <c r="O38" s="57" t="str">
        <f>BD38</f>
        <v>G</v>
      </c>
      <c r="P38" s="57" t="str">
        <f>BY38</f>
        <v>G</v>
      </c>
      <c r="Q38" s="57">
        <v>0.60499999999999998</v>
      </c>
      <c r="R38" s="57" t="str">
        <f t="shared" si="307"/>
        <v>S</v>
      </c>
      <c r="S38" s="57" t="str">
        <f>AN38</f>
        <v>G</v>
      </c>
      <c r="T38" s="57" t="str">
        <f>BF38</f>
        <v>VG</v>
      </c>
      <c r="U38" s="57" t="str">
        <f>BX38</f>
        <v>VG</v>
      </c>
      <c r="V38" s="57">
        <v>0.65500000000000003</v>
      </c>
      <c r="W38" s="57" t="str">
        <f t="shared" si="308"/>
        <v>S</v>
      </c>
      <c r="X38" s="57" t="str">
        <f>AP38</f>
        <v>S</v>
      </c>
      <c r="Y38" s="57" t="str">
        <f>BH38</f>
        <v>G</v>
      </c>
      <c r="Z38" s="57" t="str">
        <f>BZ38</f>
        <v>G</v>
      </c>
      <c r="AA38" s="59">
        <v>0.73826421128751596</v>
      </c>
      <c r="AB38" s="59">
        <v>0.68764690136602502</v>
      </c>
      <c r="AC38" s="59">
        <v>7.6075962877986996</v>
      </c>
      <c r="AD38" s="59">
        <v>3.4185755354494298</v>
      </c>
      <c r="AE38" s="59">
        <v>0.51160120085129301</v>
      </c>
      <c r="AF38" s="59">
        <v>0.55888558635374996</v>
      </c>
      <c r="AG38" s="59">
        <v>0.80425822209953401</v>
      </c>
      <c r="AH38" s="59">
        <v>0.71702551703780304</v>
      </c>
      <c r="AI38" s="60" t="s">
        <v>75</v>
      </c>
      <c r="AJ38" s="60" t="s">
        <v>76</v>
      </c>
      <c r="AK38" s="60" t="s">
        <v>75</v>
      </c>
      <c r="AL38" s="60" t="s">
        <v>77</v>
      </c>
      <c r="AM38" s="60" t="s">
        <v>75</v>
      </c>
      <c r="AN38" s="60" t="s">
        <v>75</v>
      </c>
      <c r="AO38" s="60" t="s">
        <v>75</v>
      </c>
      <c r="AP38" s="60" t="s">
        <v>76</v>
      </c>
      <c r="AR38" s="61" t="s">
        <v>78</v>
      </c>
      <c r="AS38" s="59">
        <v>0.73520929581453698</v>
      </c>
      <c r="AT38" s="59">
        <v>0.75118898337791196</v>
      </c>
      <c r="AU38" s="59">
        <v>8.0861336842206004</v>
      </c>
      <c r="AV38" s="59">
        <v>7.9465833675547897</v>
      </c>
      <c r="AW38" s="59">
        <v>0.51457818082917495</v>
      </c>
      <c r="AX38" s="59">
        <v>0.49880959956890197</v>
      </c>
      <c r="AY38" s="59">
        <v>0.80222190842627705</v>
      </c>
      <c r="AZ38" s="59">
        <v>0.81279403757242896</v>
      </c>
      <c r="BA38" s="60" t="s">
        <v>75</v>
      </c>
      <c r="BB38" s="60" t="s">
        <v>75</v>
      </c>
      <c r="BC38" s="60" t="s">
        <v>75</v>
      </c>
      <c r="BD38" s="60" t="s">
        <v>75</v>
      </c>
      <c r="BE38" s="60" t="s">
        <v>75</v>
      </c>
      <c r="BF38" s="60" t="s">
        <v>77</v>
      </c>
      <c r="BG38" s="60" t="s">
        <v>75</v>
      </c>
      <c r="BH38" s="60" t="s">
        <v>75</v>
      </c>
      <c r="BI38" s="55">
        <f>IF(BJ38=AR38,1,0)</f>
        <v>1</v>
      </c>
      <c r="BJ38" s="55" t="s">
        <v>78</v>
      </c>
      <c r="BK38" s="59">
        <v>0.73593302929872295</v>
      </c>
      <c r="BL38" s="59">
        <v>0.75000401917089399</v>
      </c>
      <c r="BM38" s="59">
        <v>9.9614971936286505</v>
      </c>
      <c r="BN38" s="59">
        <v>9.4196893225000498</v>
      </c>
      <c r="BO38" s="59">
        <v>0.51387446978934104</v>
      </c>
      <c r="BP38" s="59">
        <v>0.49999598081295199</v>
      </c>
      <c r="BQ38" s="59">
        <v>0.80755704914537996</v>
      </c>
      <c r="BR38" s="59">
        <v>0.81135155731168696</v>
      </c>
      <c r="BS38" s="55" t="s">
        <v>75</v>
      </c>
      <c r="BT38" s="55" t="s">
        <v>75</v>
      </c>
      <c r="BU38" s="55" t="s">
        <v>75</v>
      </c>
      <c r="BV38" s="55" t="s">
        <v>75</v>
      </c>
      <c r="BW38" s="55" t="s">
        <v>75</v>
      </c>
      <c r="BX38" s="55" t="s">
        <v>77</v>
      </c>
      <c r="BY38" s="55" t="s">
        <v>75</v>
      </c>
      <c r="BZ38" s="55" t="s">
        <v>75</v>
      </c>
    </row>
    <row r="39" spans="1:78" s="55" customFormat="1" ht="28.8" x14ac:dyDescent="0.3">
      <c r="A39" s="54">
        <v>14158790</v>
      </c>
      <c r="B39" s="55">
        <v>23773393</v>
      </c>
      <c r="C39" s="56" t="s">
        <v>92</v>
      </c>
      <c r="D39" s="55" t="s">
        <v>364</v>
      </c>
      <c r="F39" s="118"/>
      <c r="G39" s="57">
        <v>0.628</v>
      </c>
      <c r="H39" s="57" t="str">
        <f t="shared" si="305"/>
        <v>S</v>
      </c>
      <c r="I39" s="57" t="str">
        <f>AJ39</f>
        <v>S</v>
      </c>
      <c r="J39" s="57" t="str">
        <f>BB39</f>
        <v>G</v>
      </c>
      <c r="K39" s="57" t="str">
        <f>BT39</f>
        <v>G</v>
      </c>
      <c r="L39" s="58">
        <v>-9.8799999999999999E-2</v>
      </c>
      <c r="M39" s="57" t="str">
        <f t="shared" si="306"/>
        <v>G</v>
      </c>
      <c r="N39" s="57" t="str">
        <f>AO39</f>
        <v>G</v>
      </c>
      <c r="O39" s="57" t="str">
        <f>BD39</f>
        <v>G</v>
      </c>
      <c r="P39" s="57" t="str">
        <f>BY39</f>
        <v>G</v>
      </c>
      <c r="Q39" s="57">
        <v>0.60499999999999998</v>
      </c>
      <c r="R39" s="57" t="str">
        <f t="shared" si="307"/>
        <v>S</v>
      </c>
      <c r="S39" s="57" t="str">
        <f>AN39</f>
        <v>G</v>
      </c>
      <c r="T39" s="57" t="str">
        <f>BF39</f>
        <v>VG</v>
      </c>
      <c r="U39" s="57" t="str">
        <f>BX39</f>
        <v>VG</v>
      </c>
      <c r="V39" s="57">
        <v>0.65500000000000003</v>
      </c>
      <c r="W39" s="57" t="str">
        <f t="shared" si="308"/>
        <v>S</v>
      </c>
      <c r="X39" s="57" t="str">
        <f>AP39</f>
        <v>S</v>
      </c>
      <c r="Y39" s="57" t="str">
        <f>BH39</f>
        <v>G</v>
      </c>
      <c r="Z39" s="57" t="str">
        <f>BZ39</f>
        <v>G</v>
      </c>
      <c r="AA39" s="59">
        <v>0.73826421128751596</v>
      </c>
      <c r="AB39" s="59">
        <v>0.68764690136602502</v>
      </c>
      <c r="AC39" s="59">
        <v>7.6075962877986996</v>
      </c>
      <c r="AD39" s="59">
        <v>3.4185755354494298</v>
      </c>
      <c r="AE39" s="59">
        <v>0.51160120085129301</v>
      </c>
      <c r="AF39" s="59">
        <v>0.55888558635374996</v>
      </c>
      <c r="AG39" s="59">
        <v>0.80425822209953401</v>
      </c>
      <c r="AH39" s="59">
        <v>0.71702551703780304</v>
      </c>
      <c r="AI39" s="60" t="s">
        <v>75</v>
      </c>
      <c r="AJ39" s="60" t="s">
        <v>76</v>
      </c>
      <c r="AK39" s="60" t="s">
        <v>75</v>
      </c>
      <c r="AL39" s="60" t="s">
        <v>77</v>
      </c>
      <c r="AM39" s="60" t="s">
        <v>75</v>
      </c>
      <c r="AN39" s="60" t="s">
        <v>75</v>
      </c>
      <c r="AO39" s="60" t="s">
        <v>75</v>
      </c>
      <c r="AP39" s="60" t="s">
        <v>76</v>
      </c>
      <c r="AR39" s="61" t="s">
        <v>78</v>
      </c>
      <c r="AS39" s="59">
        <v>0.73520929581453698</v>
      </c>
      <c r="AT39" s="59">
        <v>0.75118898337791196</v>
      </c>
      <c r="AU39" s="59">
        <v>8.0861336842206004</v>
      </c>
      <c r="AV39" s="59">
        <v>7.9465833675547897</v>
      </c>
      <c r="AW39" s="59">
        <v>0.51457818082917495</v>
      </c>
      <c r="AX39" s="59">
        <v>0.49880959956890197</v>
      </c>
      <c r="AY39" s="59">
        <v>0.80222190842627705</v>
      </c>
      <c r="AZ39" s="59">
        <v>0.81279403757242896</v>
      </c>
      <c r="BA39" s="60" t="s">
        <v>75</v>
      </c>
      <c r="BB39" s="60" t="s">
        <v>75</v>
      </c>
      <c r="BC39" s="60" t="s">
        <v>75</v>
      </c>
      <c r="BD39" s="60" t="s">
        <v>75</v>
      </c>
      <c r="BE39" s="60" t="s">
        <v>75</v>
      </c>
      <c r="BF39" s="60" t="s">
        <v>77</v>
      </c>
      <c r="BG39" s="60" t="s">
        <v>75</v>
      </c>
      <c r="BH39" s="60" t="s">
        <v>75</v>
      </c>
      <c r="BI39" s="55">
        <f>IF(BJ39=AR39,1,0)</f>
        <v>1</v>
      </c>
      <c r="BJ39" s="55" t="s">
        <v>78</v>
      </c>
      <c r="BK39" s="59">
        <v>0.73593302929872295</v>
      </c>
      <c r="BL39" s="59">
        <v>0.75000401917089399</v>
      </c>
      <c r="BM39" s="59">
        <v>9.9614971936286505</v>
      </c>
      <c r="BN39" s="59">
        <v>9.4196893225000498</v>
      </c>
      <c r="BO39" s="59">
        <v>0.51387446978934104</v>
      </c>
      <c r="BP39" s="59">
        <v>0.49999598081295199</v>
      </c>
      <c r="BQ39" s="59">
        <v>0.80755704914537996</v>
      </c>
      <c r="BR39" s="59">
        <v>0.81135155731168696</v>
      </c>
      <c r="BS39" s="55" t="s">
        <v>75</v>
      </c>
      <c r="BT39" s="55" t="s">
        <v>75</v>
      </c>
      <c r="BU39" s="55" t="s">
        <v>75</v>
      </c>
      <c r="BV39" s="55" t="s">
        <v>75</v>
      </c>
      <c r="BW39" s="55" t="s">
        <v>75</v>
      </c>
      <c r="BX39" s="55" t="s">
        <v>77</v>
      </c>
      <c r="BY39" s="55" t="s">
        <v>75</v>
      </c>
      <c r="BZ39" s="55" t="s">
        <v>75</v>
      </c>
    </row>
    <row r="40" spans="1:78" s="102" customFormat="1" x14ac:dyDescent="0.3">
      <c r="A40" s="101"/>
      <c r="C40" s="103"/>
      <c r="F40" s="104"/>
      <c r="G40" s="105"/>
      <c r="H40" s="105"/>
      <c r="I40" s="105"/>
      <c r="J40" s="105"/>
      <c r="K40" s="105"/>
      <c r="L40" s="106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7"/>
      <c r="AB40" s="107"/>
      <c r="AC40" s="107"/>
      <c r="AD40" s="107"/>
      <c r="AE40" s="107"/>
      <c r="AF40" s="107"/>
      <c r="AG40" s="107"/>
      <c r="AH40" s="107"/>
      <c r="AI40" s="108"/>
      <c r="AJ40" s="108"/>
      <c r="AK40" s="108"/>
      <c r="AL40" s="108"/>
      <c r="AM40" s="108"/>
      <c r="AN40" s="108"/>
      <c r="AO40" s="108"/>
      <c r="AP40" s="108"/>
      <c r="AR40" s="109"/>
      <c r="AS40" s="107"/>
      <c r="AT40" s="107"/>
      <c r="AU40" s="107"/>
      <c r="AV40" s="107"/>
      <c r="AW40" s="107"/>
      <c r="AX40" s="107"/>
      <c r="AY40" s="107"/>
      <c r="AZ40" s="107"/>
      <c r="BA40" s="108"/>
      <c r="BB40" s="108"/>
      <c r="BC40" s="108"/>
      <c r="BD40" s="108"/>
      <c r="BE40" s="108"/>
      <c r="BF40" s="108"/>
      <c r="BG40" s="108"/>
      <c r="BH40" s="108"/>
      <c r="BK40" s="107"/>
      <c r="BL40" s="107"/>
      <c r="BM40" s="107"/>
      <c r="BN40" s="107"/>
      <c r="BO40" s="107"/>
      <c r="BP40" s="107"/>
      <c r="BQ40" s="107"/>
      <c r="BR40" s="107"/>
    </row>
    <row r="41" spans="1:78" x14ac:dyDescent="0.3">
      <c r="A41" s="2" t="s">
        <v>154</v>
      </c>
      <c r="B41" s="47">
        <v>23773359</v>
      </c>
      <c r="C41" s="47" t="s">
        <v>4</v>
      </c>
      <c r="D41" s="47" t="s">
        <v>172</v>
      </c>
      <c r="E41" s="47"/>
      <c r="G41" s="16">
        <v>0.30599999999999999</v>
      </c>
      <c r="H41" s="16" t="str">
        <f t="shared" ref="H41:H46" si="309">IF(G41&gt;0.8,"VG",IF(G41&gt;0.7,"G",IF(G41&gt;0.45,"S","NS")))</f>
        <v>NS</v>
      </c>
      <c r="I41" s="16" t="str">
        <f t="shared" ref="I41:I46" si="310">AJ41</f>
        <v>NS</v>
      </c>
      <c r="J41" s="16" t="str">
        <f t="shared" ref="J41:J46" si="311">BB41</f>
        <v>NS</v>
      </c>
      <c r="K41" s="16" t="str">
        <f t="shared" ref="K41:K46" si="312">BT41</f>
        <v>NS</v>
      </c>
      <c r="L41" s="19">
        <v>1E-3</v>
      </c>
      <c r="M41" s="26" t="str">
        <f t="shared" ref="M41:M46" si="313">IF(ABS(L41)&lt;5%,"VG",IF(ABS(L41)&lt;10%,"G",IF(ABS(L41)&lt;15%,"S","NS")))</f>
        <v>VG</v>
      </c>
      <c r="N41" s="26" t="str">
        <f t="shared" ref="N41:N46" si="314">AO41</f>
        <v>S</v>
      </c>
      <c r="O41" s="26" t="str">
        <f t="shared" ref="O41:O46" si="315">BD41</f>
        <v>NS</v>
      </c>
      <c r="P41" s="26" t="str">
        <f t="shared" ref="P41:P46" si="316">BY41</f>
        <v>S</v>
      </c>
      <c r="Q41" s="17">
        <v>0.83199999999999996</v>
      </c>
      <c r="R41" s="17" t="str">
        <f t="shared" ref="R41:R46" si="317">IF(Q41&lt;=0.5,"VG",IF(Q41&lt;=0.6,"G",IF(Q41&lt;=0.7,"S","NS")))</f>
        <v>NS</v>
      </c>
      <c r="S41" s="17" t="str">
        <f t="shared" ref="S41:S46" si="318">AN41</f>
        <v>NS</v>
      </c>
      <c r="T41" s="17" t="str">
        <f t="shared" ref="T41:T46" si="319">BF41</f>
        <v>NS</v>
      </c>
      <c r="U41" s="17" t="str">
        <f t="shared" ref="U41:U46" si="320">BX41</f>
        <v>NS</v>
      </c>
      <c r="V41" s="18">
        <v>0.57199999999999995</v>
      </c>
      <c r="W41" s="18" t="str">
        <f t="shared" ref="W41:W46" si="321">IF(V41&gt;0.85,"VG",IF(V41&gt;0.75,"G",IF(V41&gt;0.6,"S","NS")))</f>
        <v>NS</v>
      </c>
      <c r="X41" s="18" t="str">
        <f t="shared" ref="X41:X46" si="322">AP41</f>
        <v>S</v>
      </c>
      <c r="Y41" s="18" t="str">
        <f t="shared" ref="Y41:Y46" si="323">BH41</f>
        <v>S</v>
      </c>
      <c r="Z41" s="18" t="str">
        <f t="shared" ref="Z41:Z46" si="324">BZ41</f>
        <v>S</v>
      </c>
      <c r="AA41" s="33">
        <v>-1.6843588853474301</v>
      </c>
      <c r="AB41" s="33">
        <v>-1.38167388656029</v>
      </c>
      <c r="AC41" s="42">
        <v>47.052543454625599</v>
      </c>
      <c r="AD41" s="42">
        <v>45.075806202645801</v>
      </c>
      <c r="AE41" s="43">
        <v>1.6384013199907499</v>
      </c>
      <c r="AF41" s="43">
        <v>1.54326727644964</v>
      </c>
      <c r="AG41" s="35">
        <v>0.69305225977485296</v>
      </c>
      <c r="AH41" s="35">
        <v>0.64770252991781896</v>
      </c>
      <c r="AI41" s="36" t="s">
        <v>73</v>
      </c>
      <c r="AJ41" s="36" t="s">
        <v>73</v>
      </c>
      <c r="AK41" s="40" t="s">
        <v>73</v>
      </c>
      <c r="AL41" s="40" t="s">
        <v>73</v>
      </c>
      <c r="AM41" s="41" t="s">
        <v>73</v>
      </c>
      <c r="AN41" s="41" t="s">
        <v>73</v>
      </c>
      <c r="AO41" s="3" t="s">
        <v>76</v>
      </c>
      <c r="AP41" s="3" t="s">
        <v>76</v>
      </c>
      <c r="AR41" s="44" t="s">
        <v>79</v>
      </c>
      <c r="AS41" s="33">
        <v>-1.83479107370433</v>
      </c>
      <c r="AT41" s="33">
        <v>-1.6237819867810701</v>
      </c>
      <c r="AU41" s="42">
        <v>48.467621608912999</v>
      </c>
      <c r="AV41" s="42">
        <v>47.068713217609201</v>
      </c>
      <c r="AW41" s="43">
        <v>1.6836837807926801</v>
      </c>
      <c r="AX41" s="43">
        <v>1.6198092439485201</v>
      </c>
      <c r="AY41" s="35">
        <v>0.68246393329774402</v>
      </c>
      <c r="AZ41" s="35">
        <v>0.70648446797057196</v>
      </c>
      <c r="BA41" s="36" t="s">
        <v>73</v>
      </c>
      <c r="BB41" s="36" t="s">
        <v>73</v>
      </c>
      <c r="BC41" s="40" t="s">
        <v>73</v>
      </c>
      <c r="BD41" s="40" t="s">
        <v>73</v>
      </c>
      <c r="BE41" s="41" t="s">
        <v>73</v>
      </c>
      <c r="BF41" s="41" t="s">
        <v>73</v>
      </c>
      <c r="BG41" s="3" t="s">
        <v>76</v>
      </c>
      <c r="BH41" s="3" t="s">
        <v>76</v>
      </c>
      <c r="BI41">
        <f t="shared" ref="BI41:BI46" si="325">IF(BJ41=AR41,1,0)</f>
        <v>1</v>
      </c>
      <c r="BJ41" t="s">
        <v>79</v>
      </c>
      <c r="BK41" s="35">
        <v>-1.75261954637585</v>
      </c>
      <c r="BL41" s="35">
        <v>-1.5537418558679299</v>
      </c>
      <c r="BM41" s="35">
        <v>47.711807796612902</v>
      </c>
      <c r="BN41" s="35">
        <v>46.367428032967098</v>
      </c>
      <c r="BO41" s="35">
        <v>1.6591020301282999</v>
      </c>
      <c r="BP41" s="35">
        <v>1.59804313329395</v>
      </c>
      <c r="BQ41" s="35">
        <v>0.691906189651458</v>
      </c>
      <c r="BR41" s="35">
        <v>0.71335534686557001</v>
      </c>
      <c r="BS41" t="s">
        <v>73</v>
      </c>
      <c r="BT41" t="s">
        <v>73</v>
      </c>
      <c r="BU41" t="s">
        <v>73</v>
      </c>
      <c r="BV41" t="s">
        <v>73</v>
      </c>
      <c r="BW41" t="s">
        <v>73</v>
      </c>
      <c r="BX41" t="s">
        <v>73</v>
      </c>
      <c r="BY41" t="s">
        <v>76</v>
      </c>
      <c r="BZ41" t="s">
        <v>76</v>
      </c>
    </row>
    <row r="42" spans="1:78" s="76" customFormat="1" x14ac:dyDescent="0.3">
      <c r="A42" s="94" t="s">
        <v>154</v>
      </c>
      <c r="B42" s="76">
        <v>23773359</v>
      </c>
      <c r="C42" s="76" t="s">
        <v>4</v>
      </c>
      <c r="D42" s="76" t="s">
        <v>178</v>
      </c>
      <c r="F42" s="77"/>
      <c r="G42" s="16">
        <v>0.3</v>
      </c>
      <c r="H42" s="16" t="str">
        <f t="shared" si="309"/>
        <v>NS</v>
      </c>
      <c r="I42" s="16" t="str">
        <f t="shared" si="310"/>
        <v>NS</v>
      </c>
      <c r="J42" s="16" t="str">
        <f t="shared" si="311"/>
        <v>NS</v>
      </c>
      <c r="K42" s="16" t="str">
        <f t="shared" si="312"/>
        <v>NS</v>
      </c>
      <c r="L42" s="28">
        <v>0.12</v>
      </c>
      <c r="M42" s="16" t="str">
        <f t="shared" si="313"/>
        <v>S</v>
      </c>
      <c r="N42" s="16" t="str">
        <f t="shared" si="314"/>
        <v>S</v>
      </c>
      <c r="O42" s="16" t="str">
        <f t="shared" si="315"/>
        <v>NS</v>
      </c>
      <c r="P42" s="16" t="str">
        <f t="shared" si="316"/>
        <v>S</v>
      </c>
      <c r="Q42" s="16">
        <v>0.79</v>
      </c>
      <c r="R42" s="16" t="str">
        <f t="shared" si="317"/>
        <v>NS</v>
      </c>
      <c r="S42" s="16" t="str">
        <f t="shared" si="318"/>
        <v>NS</v>
      </c>
      <c r="T42" s="16" t="str">
        <f t="shared" si="319"/>
        <v>NS</v>
      </c>
      <c r="U42" s="16" t="str">
        <f t="shared" si="320"/>
        <v>NS</v>
      </c>
      <c r="V42" s="16">
        <v>0.48</v>
      </c>
      <c r="W42" s="16" t="str">
        <f t="shared" si="321"/>
        <v>NS</v>
      </c>
      <c r="X42" s="16" t="str">
        <f t="shared" si="322"/>
        <v>S</v>
      </c>
      <c r="Y42" s="16" t="str">
        <f t="shared" si="323"/>
        <v>S</v>
      </c>
      <c r="Z42" s="16" t="str">
        <f t="shared" si="324"/>
        <v>S</v>
      </c>
      <c r="AA42" s="96">
        <v>-1.6843588853474301</v>
      </c>
      <c r="AB42" s="96">
        <v>-1.38167388656029</v>
      </c>
      <c r="AC42" s="96">
        <v>47.052543454625599</v>
      </c>
      <c r="AD42" s="96">
        <v>45.075806202645801</v>
      </c>
      <c r="AE42" s="96">
        <v>1.6384013199907499</v>
      </c>
      <c r="AF42" s="96">
        <v>1.54326727644964</v>
      </c>
      <c r="AG42" s="96">
        <v>0.69305225977485296</v>
      </c>
      <c r="AH42" s="96">
        <v>0.64770252991781896</v>
      </c>
      <c r="AI42" s="39" t="s">
        <v>73</v>
      </c>
      <c r="AJ42" s="39" t="s">
        <v>73</v>
      </c>
      <c r="AK42" s="39" t="s">
        <v>73</v>
      </c>
      <c r="AL42" s="39" t="s">
        <v>73</v>
      </c>
      <c r="AM42" s="39" t="s">
        <v>73</v>
      </c>
      <c r="AN42" s="39" t="s">
        <v>73</v>
      </c>
      <c r="AO42" s="39" t="s">
        <v>76</v>
      </c>
      <c r="AP42" s="39" t="s">
        <v>76</v>
      </c>
      <c r="AR42" s="97" t="s">
        <v>79</v>
      </c>
      <c r="AS42" s="96">
        <v>-1.83479107370433</v>
      </c>
      <c r="AT42" s="96">
        <v>-1.6237819867810701</v>
      </c>
      <c r="AU42" s="96">
        <v>48.467621608912999</v>
      </c>
      <c r="AV42" s="96">
        <v>47.068713217609201</v>
      </c>
      <c r="AW42" s="96">
        <v>1.6836837807926801</v>
      </c>
      <c r="AX42" s="96">
        <v>1.6198092439485201</v>
      </c>
      <c r="AY42" s="96">
        <v>0.68246393329774402</v>
      </c>
      <c r="AZ42" s="96">
        <v>0.70648446797057196</v>
      </c>
      <c r="BA42" s="39" t="s">
        <v>73</v>
      </c>
      <c r="BB42" s="39" t="s">
        <v>73</v>
      </c>
      <c r="BC42" s="39" t="s">
        <v>73</v>
      </c>
      <c r="BD42" s="39" t="s">
        <v>73</v>
      </c>
      <c r="BE42" s="39" t="s">
        <v>73</v>
      </c>
      <c r="BF42" s="39" t="s">
        <v>73</v>
      </c>
      <c r="BG42" s="39" t="s">
        <v>76</v>
      </c>
      <c r="BH42" s="39" t="s">
        <v>76</v>
      </c>
      <c r="BI42" s="76">
        <f t="shared" si="325"/>
        <v>1</v>
      </c>
      <c r="BJ42" s="76" t="s">
        <v>79</v>
      </c>
      <c r="BK42" s="96">
        <v>-1.75261954637585</v>
      </c>
      <c r="BL42" s="96">
        <v>-1.5537418558679299</v>
      </c>
      <c r="BM42" s="96">
        <v>47.711807796612902</v>
      </c>
      <c r="BN42" s="96">
        <v>46.367428032967098</v>
      </c>
      <c r="BO42" s="96">
        <v>1.6591020301282999</v>
      </c>
      <c r="BP42" s="96">
        <v>1.59804313329395</v>
      </c>
      <c r="BQ42" s="96">
        <v>0.691906189651458</v>
      </c>
      <c r="BR42" s="96">
        <v>0.71335534686557001</v>
      </c>
      <c r="BS42" s="76" t="s">
        <v>73</v>
      </c>
      <c r="BT42" s="76" t="s">
        <v>73</v>
      </c>
      <c r="BU42" s="76" t="s">
        <v>73</v>
      </c>
      <c r="BV42" s="76" t="s">
        <v>73</v>
      </c>
      <c r="BW42" s="76" t="s">
        <v>73</v>
      </c>
      <c r="BX42" s="76" t="s">
        <v>73</v>
      </c>
      <c r="BY42" s="76" t="s">
        <v>76</v>
      </c>
      <c r="BZ42" s="76" t="s">
        <v>76</v>
      </c>
    </row>
    <row r="43" spans="1:78" s="76" customFormat="1" x14ac:dyDescent="0.3">
      <c r="A43" s="94" t="s">
        <v>154</v>
      </c>
      <c r="B43" s="76">
        <v>23773359</v>
      </c>
      <c r="C43" s="76" t="s">
        <v>4</v>
      </c>
      <c r="D43" s="76" t="s">
        <v>180</v>
      </c>
      <c r="F43" s="77"/>
      <c r="G43" s="16">
        <v>0.44</v>
      </c>
      <c r="H43" s="16" t="str">
        <f t="shared" si="309"/>
        <v>NS</v>
      </c>
      <c r="I43" s="16" t="str">
        <f t="shared" si="310"/>
        <v>NS</v>
      </c>
      <c r="J43" s="16" t="str">
        <f t="shared" si="311"/>
        <v>NS</v>
      </c>
      <c r="K43" s="16" t="str">
        <f t="shared" si="312"/>
        <v>NS</v>
      </c>
      <c r="L43" s="28">
        <v>8.4000000000000005E-2</v>
      </c>
      <c r="M43" s="16" t="str">
        <f t="shared" si="313"/>
        <v>G</v>
      </c>
      <c r="N43" s="16" t="str">
        <f t="shared" si="314"/>
        <v>S</v>
      </c>
      <c r="O43" s="16" t="str">
        <f t="shared" si="315"/>
        <v>NS</v>
      </c>
      <c r="P43" s="16" t="str">
        <f t="shared" si="316"/>
        <v>S</v>
      </c>
      <c r="Q43" s="16">
        <v>0.73</v>
      </c>
      <c r="R43" s="16" t="str">
        <f t="shared" si="317"/>
        <v>NS</v>
      </c>
      <c r="S43" s="16" t="str">
        <f t="shared" si="318"/>
        <v>NS</v>
      </c>
      <c r="T43" s="16" t="str">
        <f t="shared" si="319"/>
        <v>NS</v>
      </c>
      <c r="U43" s="16" t="str">
        <f t="shared" si="320"/>
        <v>NS</v>
      </c>
      <c r="V43" s="16">
        <v>0.63</v>
      </c>
      <c r="W43" s="16" t="str">
        <f t="shared" si="321"/>
        <v>S</v>
      </c>
      <c r="X43" s="16" t="str">
        <f t="shared" si="322"/>
        <v>S</v>
      </c>
      <c r="Y43" s="16" t="str">
        <f t="shared" si="323"/>
        <v>S</v>
      </c>
      <c r="Z43" s="16" t="str">
        <f t="shared" si="324"/>
        <v>S</v>
      </c>
      <c r="AA43" s="96">
        <v>-1.6843588853474301</v>
      </c>
      <c r="AB43" s="96">
        <v>-1.38167388656029</v>
      </c>
      <c r="AC43" s="96">
        <v>47.052543454625599</v>
      </c>
      <c r="AD43" s="96">
        <v>45.075806202645801</v>
      </c>
      <c r="AE43" s="96">
        <v>1.6384013199907499</v>
      </c>
      <c r="AF43" s="96">
        <v>1.54326727644964</v>
      </c>
      <c r="AG43" s="96">
        <v>0.69305225977485296</v>
      </c>
      <c r="AH43" s="96">
        <v>0.64770252991781896</v>
      </c>
      <c r="AI43" s="39" t="s">
        <v>73</v>
      </c>
      <c r="AJ43" s="39" t="s">
        <v>73</v>
      </c>
      <c r="AK43" s="39" t="s">
        <v>73</v>
      </c>
      <c r="AL43" s="39" t="s">
        <v>73</v>
      </c>
      <c r="AM43" s="39" t="s">
        <v>73</v>
      </c>
      <c r="AN43" s="39" t="s">
        <v>73</v>
      </c>
      <c r="AO43" s="39" t="s">
        <v>76</v>
      </c>
      <c r="AP43" s="39" t="s">
        <v>76</v>
      </c>
      <c r="AR43" s="97" t="s">
        <v>79</v>
      </c>
      <c r="AS43" s="96">
        <v>-1.83479107370433</v>
      </c>
      <c r="AT43" s="96">
        <v>-1.6237819867810701</v>
      </c>
      <c r="AU43" s="96">
        <v>48.467621608912999</v>
      </c>
      <c r="AV43" s="96">
        <v>47.068713217609201</v>
      </c>
      <c r="AW43" s="96">
        <v>1.6836837807926801</v>
      </c>
      <c r="AX43" s="96">
        <v>1.6198092439485201</v>
      </c>
      <c r="AY43" s="96">
        <v>0.68246393329774402</v>
      </c>
      <c r="AZ43" s="96">
        <v>0.70648446797057196</v>
      </c>
      <c r="BA43" s="39" t="s">
        <v>73</v>
      </c>
      <c r="BB43" s="39" t="s">
        <v>73</v>
      </c>
      <c r="BC43" s="39" t="s">
        <v>73</v>
      </c>
      <c r="BD43" s="39" t="s">
        <v>73</v>
      </c>
      <c r="BE43" s="39" t="s">
        <v>73</v>
      </c>
      <c r="BF43" s="39" t="s">
        <v>73</v>
      </c>
      <c r="BG43" s="39" t="s">
        <v>76</v>
      </c>
      <c r="BH43" s="39" t="s">
        <v>76</v>
      </c>
      <c r="BI43" s="76">
        <f t="shared" si="325"/>
        <v>1</v>
      </c>
      <c r="BJ43" s="76" t="s">
        <v>79</v>
      </c>
      <c r="BK43" s="96">
        <v>-1.75261954637585</v>
      </c>
      <c r="BL43" s="96">
        <v>-1.5537418558679299</v>
      </c>
      <c r="BM43" s="96">
        <v>47.711807796612902</v>
      </c>
      <c r="BN43" s="96">
        <v>46.367428032967098</v>
      </c>
      <c r="BO43" s="96">
        <v>1.6591020301282999</v>
      </c>
      <c r="BP43" s="96">
        <v>1.59804313329395</v>
      </c>
      <c r="BQ43" s="96">
        <v>0.691906189651458</v>
      </c>
      <c r="BR43" s="96">
        <v>0.71335534686557001</v>
      </c>
      <c r="BS43" s="76" t="s">
        <v>73</v>
      </c>
      <c r="BT43" s="76" t="s">
        <v>73</v>
      </c>
      <c r="BU43" s="76" t="s">
        <v>73</v>
      </c>
      <c r="BV43" s="76" t="s">
        <v>73</v>
      </c>
      <c r="BW43" s="76" t="s">
        <v>73</v>
      </c>
      <c r="BX43" s="76" t="s">
        <v>73</v>
      </c>
      <c r="BY43" s="76" t="s">
        <v>76</v>
      </c>
      <c r="BZ43" s="76" t="s">
        <v>76</v>
      </c>
    </row>
    <row r="44" spans="1:78" s="47" customFormat="1" x14ac:dyDescent="0.3">
      <c r="A44" s="48" t="s">
        <v>154</v>
      </c>
      <c r="B44" s="47">
        <v>23773359</v>
      </c>
      <c r="C44" s="47" t="s">
        <v>4</v>
      </c>
      <c r="D44" s="47" t="s">
        <v>182</v>
      </c>
      <c r="F44" s="100"/>
      <c r="G44" s="49">
        <v>0.5</v>
      </c>
      <c r="H44" s="49" t="str">
        <f t="shared" si="309"/>
        <v>S</v>
      </c>
      <c r="I44" s="49" t="str">
        <f t="shared" si="310"/>
        <v>NS</v>
      </c>
      <c r="J44" s="49" t="str">
        <f t="shared" si="311"/>
        <v>NS</v>
      </c>
      <c r="K44" s="49" t="str">
        <f t="shared" si="312"/>
        <v>NS</v>
      </c>
      <c r="L44" s="50">
        <v>0</v>
      </c>
      <c r="M44" s="49" t="str">
        <f t="shared" si="313"/>
        <v>VG</v>
      </c>
      <c r="N44" s="49" t="str">
        <f t="shared" si="314"/>
        <v>S</v>
      </c>
      <c r="O44" s="49" t="str">
        <f t="shared" si="315"/>
        <v>NS</v>
      </c>
      <c r="P44" s="49" t="str">
        <f t="shared" si="316"/>
        <v>S</v>
      </c>
      <c r="Q44" s="49">
        <v>0.71</v>
      </c>
      <c r="R44" s="49" t="str">
        <f t="shared" si="317"/>
        <v>NS</v>
      </c>
      <c r="S44" s="49" t="str">
        <f t="shared" si="318"/>
        <v>NS</v>
      </c>
      <c r="T44" s="49" t="str">
        <f t="shared" si="319"/>
        <v>NS</v>
      </c>
      <c r="U44" s="49" t="str">
        <f t="shared" si="320"/>
        <v>NS</v>
      </c>
      <c r="V44" s="49">
        <v>0.63</v>
      </c>
      <c r="W44" s="49" t="str">
        <f t="shared" si="321"/>
        <v>S</v>
      </c>
      <c r="X44" s="49" t="str">
        <f t="shared" si="322"/>
        <v>S</v>
      </c>
      <c r="Y44" s="49" t="str">
        <f t="shared" si="323"/>
        <v>S</v>
      </c>
      <c r="Z44" s="49" t="str">
        <f t="shared" si="324"/>
        <v>S</v>
      </c>
      <c r="AA44" s="51">
        <v>-1.6843588853474301</v>
      </c>
      <c r="AB44" s="51">
        <v>-1.38167388656029</v>
      </c>
      <c r="AC44" s="51">
        <v>47.052543454625599</v>
      </c>
      <c r="AD44" s="51">
        <v>45.075806202645801</v>
      </c>
      <c r="AE44" s="51">
        <v>1.6384013199907499</v>
      </c>
      <c r="AF44" s="51">
        <v>1.54326727644964</v>
      </c>
      <c r="AG44" s="51">
        <v>0.69305225977485296</v>
      </c>
      <c r="AH44" s="51">
        <v>0.64770252991781896</v>
      </c>
      <c r="AI44" s="52" t="s">
        <v>73</v>
      </c>
      <c r="AJ44" s="52" t="s">
        <v>73</v>
      </c>
      <c r="AK44" s="52" t="s">
        <v>73</v>
      </c>
      <c r="AL44" s="52" t="s">
        <v>73</v>
      </c>
      <c r="AM44" s="52" t="s">
        <v>73</v>
      </c>
      <c r="AN44" s="52" t="s">
        <v>73</v>
      </c>
      <c r="AO44" s="52" t="s">
        <v>76</v>
      </c>
      <c r="AP44" s="52" t="s">
        <v>76</v>
      </c>
      <c r="AR44" s="53" t="s">
        <v>79</v>
      </c>
      <c r="AS44" s="51">
        <v>-1.83479107370433</v>
      </c>
      <c r="AT44" s="51">
        <v>-1.6237819867810701</v>
      </c>
      <c r="AU44" s="51">
        <v>48.467621608912999</v>
      </c>
      <c r="AV44" s="51">
        <v>47.068713217609201</v>
      </c>
      <c r="AW44" s="51">
        <v>1.6836837807926801</v>
      </c>
      <c r="AX44" s="51">
        <v>1.6198092439485201</v>
      </c>
      <c r="AY44" s="51">
        <v>0.68246393329774402</v>
      </c>
      <c r="AZ44" s="51">
        <v>0.70648446797057196</v>
      </c>
      <c r="BA44" s="52" t="s">
        <v>73</v>
      </c>
      <c r="BB44" s="52" t="s">
        <v>73</v>
      </c>
      <c r="BC44" s="52" t="s">
        <v>73</v>
      </c>
      <c r="BD44" s="52" t="s">
        <v>73</v>
      </c>
      <c r="BE44" s="52" t="s">
        <v>73</v>
      </c>
      <c r="BF44" s="52" t="s">
        <v>73</v>
      </c>
      <c r="BG44" s="52" t="s">
        <v>76</v>
      </c>
      <c r="BH44" s="52" t="s">
        <v>76</v>
      </c>
      <c r="BI44" s="47">
        <f t="shared" si="325"/>
        <v>1</v>
      </c>
      <c r="BJ44" s="47" t="s">
        <v>79</v>
      </c>
      <c r="BK44" s="51">
        <v>-1.75261954637585</v>
      </c>
      <c r="BL44" s="51">
        <v>-1.5537418558679299</v>
      </c>
      <c r="BM44" s="51">
        <v>47.711807796612902</v>
      </c>
      <c r="BN44" s="51">
        <v>46.367428032967098</v>
      </c>
      <c r="BO44" s="51">
        <v>1.6591020301282999</v>
      </c>
      <c r="BP44" s="51">
        <v>1.59804313329395</v>
      </c>
      <c r="BQ44" s="51">
        <v>0.691906189651458</v>
      </c>
      <c r="BR44" s="51">
        <v>0.71335534686557001</v>
      </c>
      <c r="BS44" s="47" t="s">
        <v>73</v>
      </c>
      <c r="BT44" s="47" t="s">
        <v>73</v>
      </c>
      <c r="BU44" s="47" t="s">
        <v>73</v>
      </c>
      <c r="BV44" s="47" t="s">
        <v>73</v>
      </c>
      <c r="BW44" s="47" t="s">
        <v>73</v>
      </c>
      <c r="BX44" s="47" t="s">
        <v>73</v>
      </c>
      <c r="BY44" s="47" t="s">
        <v>76</v>
      </c>
      <c r="BZ44" s="47" t="s">
        <v>76</v>
      </c>
    </row>
    <row r="45" spans="1:78" s="30" customFormat="1" x14ac:dyDescent="0.3">
      <c r="A45" s="114" t="s">
        <v>154</v>
      </c>
      <c r="B45" s="30">
        <v>23773359</v>
      </c>
      <c r="C45" s="30" t="s">
        <v>4</v>
      </c>
      <c r="D45" s="30" t="s">
        <v>204</v>
      </c>
      <c r="F45" s="116"/>
      <c r="G45" s="24">
        <v>0.24</v>
      </c>
      <c r="H45" s="24" t="str">
        <f t="shared" si="309"/>
        <v>NS</v>
      </c>
      <c r="I45" s="24" t="str">
        <f t="shared" si="310"/>
        <v>NS</v>
      </c>
      <c r="J45" s="24" t="str">
        <f t="shared" si="311"/>
        <v>NS</v>
      </c>
      <c r="K45" s="24" t="str">
        <f t="shared" si="312"/>
        <v>NS</v>
      </c>
      <c r="L45" s="25">
        <v>-9.4E-2</v>
      </c>
      <c r="M45" s="24" t="str">
        <f t="shared" si="313"/>
        <v>G</v>
      </c>
      <c r="N45" s="24" t="str">
        <f t="shared" si="314"/>
        <v>S</v>
      </c>
      <c r="O45" s="24" t="str">
        <f t="shared" si="315"/>
        <v>NS</v>
      </c>
      <c r="P45" s="24" t="str">
        <f t="shared" si="316"/>
        <v>S</v>
      </c>
      <c r="Q45" s="24">
        <v>0.83</v>
      </c>
      <c r="R45" s="24" t="str">
        <f t="shared" si="317"/>
        <v>NS</v>
      </c>
      <c r="S45" s="24" t="str">
        <f t="shared" si="318"/>
        <v>NS</v>
      </c>
      <c r="T45" s="24" t="str">
        <f t="shared" si="319"/>
        <v>NS</v>
      </c>
      <c r="U45" s="24" t="str">
        <f t="shared" si="320"/>
        <v>NS</v>
      </c>
      <c r="V45" s="24">
        <v>0.71</v>
      </c>
      <c r="W45" s="24" t="str">
        <f t="shared" si="321"/>
        <v>S</v>
      </c>
      <c r="X45" s="24" t="str">
        <f t="shared" si="322"/>
        <v>S</v>
      </c>
      <c r="Y45" s="24" t="str">
        <f t="shared" si="323"/>
        <v>S</v>
      </c>
      <c r="Z45" s="24" t="str">
        <f t="shared" si="324"/>
        <v>S</v>
      </c>
      <c r="AA45" s="33">
        <v>-1.6843588853474301</v>
      </c>
      <c r="AB45" s="33">
        <v>-1.38167388656029</v>
      </c>
      <c r="AC45" s="33">
        <v>47.052543454625599</v>
      </c>
      <c r="AD45" s="33">
        <v>45.075806202645801</v>
      </c>
      <c r="AE45" s="33">
        <v>1.6384013199907499</v>
      </c>
      <c r="AF45" s="33">
        <v>1.54326727644964</v>
      </c>
      <c r="AG45" s="33">
        <v>0.69305225977485296</v>
      </c>
      <c r="AH45" s="33">
        <v>0.64770252991781896</v>
      </c>
      <c r="AI45" s="36" t="s">
        <v>73</v>
      </c>
      <c r="AJ45" s="36" t="s">
        <v>73</v>
      </c>
      <c r="AK45" s="36" t="s">
        <v>73</v>
      </c>
      <c r="AL45" s="36" t="s">
        <v>73</v>
      </c>
      <c r="AM45" s="36" t="s">
        <v>73</v>
      </c>
      <c r="AN45" s="36" t="s">
        <v>73</v>
      </c>
      <c r="AO45" s="36" t="s">
        <v>76</v>
      </c>
      <c r="AP45" s="36" t="s">
        <v>76</v>
      </c>
      <c r="AR45" s="117" t="s">
        <v>79</v>
      </c>
      <c r="AS45" s="33">
        <v>-1.83479107370433</v>
      </c>
      <c r="AT45" s="33">
        <v>-1.6237819867810701</v>
      </c>
      <c r="AU45" s="33">
        <v>48.467621608912999</v>
      </c>
      <c r="AV45" s="33">
        <v>47.068713217609201</v>
      </c>
      <c r="AW45" s="33">
        <v>1.6836837807926801</v>
      </c>
      <c r="AX45" s="33">
        <v>1.6198092439485201</v>
      </c>
      <c r="AY45" s="33">
        <v>0.68246393329774402</v>
      </c>
      <c r="AZ45" s="33">
        <v>0.70648446797057196</v>
      </c>
      <c r="BA45" s="36" t="s">
        <v>73</v>
      </c>
      <c r="BB45" s="36" t="s">
        <v>73</v>
      </c>
      <c r="BC45" s="36" t="s">
        <v>73</v>
      </c>
      <c r="BD45" s="36" t="s">
        <v>73</v>
      </c>
      <c r="BE45" s="36" t="s">
        <v>73</v>
      </c>
      <c r="BF45" s="36" t="s">
        <v>73</v>
      </c>
      <c r="BG45" s="36" t="s">
        <v>76</v>
      </c>
      <c r="BH45" s="36" t="s">
        <v>76</v>
      </c>
      <c r="BI45" s="30">
        <f t="shared" si="325"/>
        <v>1</v>
      </c>
      <c r="BJ45" s="30" t="s">
        <v>79</v>
      </c>
      <c r="BK45" s="33">
        <v>-1.75261954637585</v>
      </c>
      <c r="BL45" s="33">
        <v>-1.5537418558679299</v>
      </c>
      <c r="BM45" s="33">
        <v>47.711807796612902</v>
      </c>
      <c r="BN45" s="33">
        <v>46.367428032967098</v>
      </c>
      <c r="BO45" s="33">
        <v>1.6591020301282999</v>
      </c>
      <c r="BP45" s="33">
        <v>1.59804313329395</v>
      </c>
      <c r="BQ45" s="33">
        <v>0.691906189651458</v>
      </c>
      <c r="BR45" s="33">
        <v>0.71335534686557001</v>
      </c>
      <c r="BS45" s="30" t="s">
        <v>73</v>
      </c>
      <c r="BT45" s="30" t="s">
        <v>73</v>
      </c>
      <c r="BU45" s="30" t="s">
        <v>73</v>
      </c>
      <c r="BV45" s="30" t="s">
        <v>73</v>
      </c>
      <c r="BW45" s="30" t="s">
        <v>73</v>
      </c>
      <c r="BX45" s="30" t="s">
        <v>73</v>
      </c>
      <c r="BY45" s="30" t="s">
        <v>76</v>
      </c>
      <c r="BZ45" s="30" t="s">
        <v>76</v>
      </c>
    </row>
    <row r="46" spans="1:78" s="30" customFormat="1" x14ac:dyDescent="0.3">
      <c r="A46" s="114" t="s">
        <v>154</v>
      </c>
      <c r="B46" s="30">
        <v>23773359</v>
      </c>
      <c r="C46" s="30" t="s">
        <v>4</v>
      </c>
      <c r="D46" s="30" t="s">
        <v>359</v>
      </c>
      <c r="F46" s="116"/>
      <c r="G46" s="24">
        <v>0.27</v>
      </c>
      <c r="H46" s="24" t="str">
        <f t="shared" si="309"/>
        <v>NS</v>
      </c>
      <c r="I46" s="24" t="str">
        <f t="shared" si="310"/>
        <v>NS</v>
      </c>
      <c r="J46" s="24" t="str">
        <f t="shared" si="311"/>
        <v>NS</v>
      </c>
      <c r="K46" s="24" t="str">
        <f t="shared" si="312"/>
        <v>NS</v>
      </c>
      <c r="L46" s="25">
        <v>-8.5000000000000006E-2</v>
      </c>
      <c r="M46" s="24" t="str">
        <f t="shared" si="313"/>
        <v>G</v>
      </c>
      <c r="N46" s="24" t="str">
        <f t="shared" si="314"/>
        <v>S</v>
      </c>
      <c r="O46" s="24" t="str">
        <f t="shared" si="315"/>
        <v>NS</v>
      </c>
      <c r="P46" s="24" t="str">
        <f t="shared" si="316"/>
        <v>S</v>
      </c>
      <c r="Q46" s="24">
        <v>0.81899999999999995</v>
      </c>
      <c r="R46" s="24" t="str">
        <f t="shared" si="317"/>
        <v>NS</v>
      </c>
      <c r="S46" s="24" t="str">
        <f t="shared" si="318"/>
        <v>NS</v>
      </c>
      <c r="T46" s="24" t="str">
        <f t="shared" si="319"/>
        <v>NS</v>
      </c>
      <c r="U46" s="24" t="str">
        <f t="shared" si="320"/>
        <v>NS</v>
      </c>
      <c r="V46" s="24">
        <v>0.68799999999999994</v>
      </c>
      <c r="W46" s="24" t="str">
        <f t="shared" si="321"/>
        <v>S</v>
      </c>
      <c r="X46" s="24" t="str">
        <f t="shared" si="322"/>
        <v>S</v>
      </c>
      <c r="Y46" s="24" t="str">
        <f t="shared" si="323"/>
        <v>S</v>
      </c>
      <c r="Z46" s="24" t="str">
        <f t="shared" si="324"/>
        <v>S</v>
      </c>
      <c r="AA46" s="33">
        <v>-1.6843588853474301</v>
      </c>
      <c r="AB46" s="33">
        <v>-1.38167388656029</v>
      </c>
      <c r="AC46" s="33">
        <v>47.052543454625599</v>
      </c>
      <c r="AD46" s="33">
        <v>45.075806202645801</v>
      </c>
      <c r="AE46" s="33">
        <v>1.6384013199907499</v>
      </c>
      <c r="AF46" s="33">
        <v>1.54326727644964</v>
      </c>
      <c r="AG46" s="33">
        <v>0.69305225977485296</v>
      </c>
      <c r="AH46" s="33">
        <v>0.64770252991781896</v>
      </c>
      <c r="AI46" s="36" t="s">
        <v>73</v>
      </c>
      <c r="AJ46" s="36" t="s">
        <v>73</v>
      </c>
      <c r="AK46" s="36" t="s">
        <v>73</v>
      </c>
      <c r="AL46" s="36" t="s">
        <v>73</v>
      </c>
      <c r="AM46" s="36" t="s">
        <v>73</v>
      </c>
      <c r="AN46" s="36" t="s">
        <v>73</v>
      </c>
      <c r="AO46" s="36" t="s">
        <v>76</v>
      </c>
      <c r="AP46" s="36" t="s">
        <v>76</v>
      </c>
      <c r="AR46" s="117" t="s">
        <v>79</v>
      </c>
      <c r="AS46" s="33">
        <v>-1.83479107370433</v>
      </c>
      <c r="AT46" s="33">
        <v>-1.6237819867810701</v>
      </c>
      <c r="AU46" s="33">
        <v>48.467621608912999</v>
      </c>
      <c r="AV46" s="33">
        <v>47.068713217609201</v>
      </c>
      <c r="AW46" s="33">
        <v>1.6836837807926801</v>
      </c>
      <c r="AX46" s="33">
        <v>1.6198092439485201</v>
      </c>
      <c r="AY46" s="33">
        <v>0.68246393329774402</v>
      </c>
      <c r="AZ46" s="33">
        <v>0.70648446797057196</v>
      </c>
      <c r="BA46" s="36" t="s">
        <v>73</v>
      </c>
      <c r="BB46" s="36" t="s">
        <v>73</v>
      </c>
      <c r="BC46" s="36" t="s">
        <v>73</v>
      </c>
      <c r="BD46" s="36" t="s">
        <v>73</v>
      </c>
      <c r="BE46" s="36" t="s">
        <v>73</v>
      </c>
      <c r="BF46" s="36" t="s">
        <v>73</v>
      </c>
      <c r="BG46" s="36" t="s">
        <v>76</v>
      </c>
      <c r="BH46" s="36" t="s">
        <v>76</v>
      </c>
      <c r="BI46" s="30">
        <f t="shared" si="325"/>
        <v>1</v>
      </c>
      <c r="BJ46" s="30" t="s">
        <v>79</v>
      </c>
      <c r="BK46" s="33">
        <v>-1.75261954637585</v>
      </c>
      <c r="BL46" s="33">
        <v>-1.5537418558679299</v>
      </c>
      <c r="BM46" s="33">
        <v>47.711807796612902</v>
      </c>
      <c r="BN46" s="33">
        <v>46.367428032967098</v>
      </c>
      <c r="BO46" s="33">
        <v>1.6591020301282999</v>
      </c>
      <c r="BP46" s="33">
        <v>1.59804313329395</v>
      </c>
      <c r="BQ46" s="33">
        <v>0.691906189651458</v>
      </c>
      <c r="BR46" s="33">
        <v>0.71335534686557001</v>
      </c>
      <c r="BS46" s="30" t="s">
        <v>73</v>
      </c>
      <c r="BT46" s="30" t="s">
        <v>73</v>
      </c>
      <c r="BU46" s="30" t="s">
        <v>73</v>
      </c>
      <c r="BV46" s="30" t="s">
        <v>73</v>
      </c>
      <c r="BW46" s="30" t="s">
        <v>73</v>
      </c>
      <c r="BX46" s="30" t="s">
        <v>73</v>
      </c>
      <c r="BY46" s="30" t="s">
        <v>76</v>
      </c>
      <c r="BZ46" s="30" t="s">
        <v>76</v>
      </c>
    </row>
    <row r="47" spans="1:78" s="69" customFormat="1" x14ac:dyDescent="0.3">
      <c r="A47" s="72"/>
      <c r="F47" s="77"/>
      <c r="G47" s="70"/>
      <c r="H47" s="70"/>
      <c r="I47" s="70"/>
      <c r="J47" s="70"/>
      <c r="K47" s="70"/>
      <c r="L47" s="71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4"/>
      <c r="AN47" s="74"/>
      <c r="AO47" s="74"/>
      <c r="AP47" s="74"/>
      <c r="AR47" s="75"/>
      <c r="AS47" s="73"/>
      <c r="AT47" s="73"/>
      <c r="AU47" s="73"/>
      <c r="AV47" s="73"/>
      <c r="AW47" s="73"/>
      <c r="AX47" s="73"/>
      <c r="AY47" s="73"/>
      <c r="AZ47" s="73"/>
      <c r="BA47" s="74"/>
      <c r="BB47" s="74"/>
      <c r="BC47" s="74"/>
      <c r="BD47" s="74"/>
      <c r="BE47" s="74"/>
      <c r="BF47" s="74"/>
      <c r="BG47" s="74"/>
      <c r="BH47" s="74"/>
      <c r="BK47" s="73"/>
      <c r="BL47" s="73"/>
      <c r="BM47" s="73"/>
      <c r="BN47" s="73"/>
      <c r="BO47" s="73"/>
      <c r="BP47" s="73"/>
      <c r="BQ47" s="73"/>
      <c r="BR47" s="73"/>
    </row>
    <row r="48" spans="1:78" s="69" customFormat="1" x14ac:dyDescent="0.3">
      <c r="A48" s="72">
        <v>14159200</v>
      </c>
      <c r="B48" s="69">
        <v>23773037</v>
      </c>
      <c r="C48" s="69" t="s">
        <v>5</v>
      </c>
      <c r="D48" s="69" t="s">
        <v>132</v>
      </c>
      <c r="F48" s="77"/>
      <c r="G48" s="70">
        <v>0.80900000000000005</v>
      </c>
      <c r="H48" s="70" t="str">
        <f t="shared" ref="H48:H57" si="326">IF(G48&gt;0.8,"VG",IF(G48&gt;0.7,"G",IF(G48&gt;0.45,"S","NS")))</f>
        <v>VG</v>
      </c>
      <c r="I48" s="70" t="str">
        <f t="shared" ref="I48:I53" si="327">AJ48</f>
        <v>G</v>
      </c>
      <c r="J48" s="70" t="str">
        <f t="shared" ref="J48:J53" si="328">BB48</f>
        <v>G</v>
      </c>
      <c r="K48" s="70" t="str">
        <f t="shared" ref="K48:K53" si="329">BT48</f>
        <v>G</v>
      </c>
      <c r="L48" s="71">
        <v>1E-3</v>
      </c>
      <c r="M48" s="70" t="str">
        <f t="shared" ref="M48:M57" si="330">IF(ABS(L48)&lt;5%,"VG",IF(ABS(L48)&lt;10%,"G",IF(ABS(L48)&lt;15%,"S","NS")))</f>
        <v>VG</v>
      </c>
      <c r="N48" s="70" t="str">
        <f t="shared" ref="N48:N53" si="331">AO48</f>
        <v>VG</v>
      </c>
      <c r="O48" s="70" t="str">
        <f t="shared" ref="O48:O53" si="332">BD48</f>
        <v>S</v>
      </c>
      <c r="P48" s="70" t="str">
        <f t="shared" ref="P48:P53" si="333">BY48</f>
        <v>VG</v>
      </c>
      <c r="Q48" s="70">
        <v>0.436</v>
      </c>
      <c r="R48" s="70" t="str">
        <f t="shared" ref="R48:R57" si="334">IF(Q48&lt;=0.5,"VG",IF(Q48&lt;=0.6,"G",IF(Q48&lt;=0.7,"S","NS")))</f>
        <v>VG</v>
      </c>
      <c r="S48" s="70" t="str">
        <f t="shared" ref="S48:S53" si="335">AN48</f>
        <v>VG</v>
      </c>
      <c r="T48" s="70" t="str">
        <f t="shared" ref="T48:T53" si="336">BF48</f>
        <v>VG</v>
      </c>
      <c r="U48" s="70" t="str">
        <f t="shared" ref="U48:U53" si="337">BX48</f>
        <v>VG</v>
      </c>
      <c r="V48" s="70">
        <v>0.80900000000000005</v>
      </c>
      <c r="W48" s="70" t="str">
        <f t="shared" ref="W48:W57" si="338">IF(V48&gt;0.85,"VG",IF(V48&gt;0.75,"G",IF(V48&gt;0.6,"S","NS")))</f>
        <v>G</v>
      </c>
      <c r="X48" s="70" t="str">
        <f t="shared" ref="X48:X53" si="339">AP48</f>
        <v>G</v>
      </c>
      <c r="Y48" s="70" t="str">
        <f t="shared" ref="Y48:Y53" si="340">BH48</f>
        <v>G</v>
      </c>
      <c r="Z48" s="70" t="str">
        <f t="shared" ref="Z48:Z53" si="341">BZ48</f>
        <v>VG</v>
      </c>
      <c r="AA48" s="73">
        <v>0.75970108906368805</v>
      </c>
      <c r="AB48" s="73">
        <v>0.75063879960706603</v>
      </c>
      <c r="AC48" s="73">
        <v>18.415634885623501</v>
      </c>
      <c r="AD48" s="73">
        <v>15.2545356125226</v>
      </c>
      <c r="AE48" s="73">
        <v>0.49020292832286499</v>
      </c>
      <c r="AF48" s="73">
        <v>0.49936079180581799</v>
      </c>
      <c r="AG48" s="73">
        <v>0.86660761316030299</v>
      </c>
      <c r="AH48" s="73">
        <v>0.81789718318883897</v>
      </c>
      <c r="AI48" s="74" t="s">
        <v>75</v>
      </c>
      <c r="AJ48" s="74" t="s">
        <v>75</v>
      </c>
      <c r="AK48" s="74" t="s">
        <v>73</v>
      </c>
      <c r="AL48" s="74" t="s">
        <v>73</v>
      </c>
      <c r="AM48" s="74" t="s">
        <v>77</v>
      </c>
      <c r="AN48" s="74" t="s">
        <v>77</v>
      </c>
      <c r="AO48" s="74" t="s">
        <v>77</v>
      </c>
      <c r="AP48" s="74" t="s">
        <v>75</v>
      </c>
      <c r="AR48" s="75" t="s">
        <v>80</v>
      </c>
      <c r="AS48" s="73">
        <v>0.764077031229909</v>
      </c>
      <c r="AT48" s="73">
        <v>0.78185212897951994</v>
      </c>
      <c r="AU48" s="73">
        <v>11.7523691987757</v>
      </c>
      <c r="AV48" s="73">
        <v>11.2784086121226</v>
      </c>
      <c r="AW48" s="73">
        <v>0.48571902245031601</v>
      </c>
      <c r="AX48" s="73">
        <v>0.46706302681809397</v>
      </c>
      <c r="AY48" s="73">
        <v>0.80328492295590603</v>
      </c>
      <c r="AZ48" s="73">
        <v>0.81869273756447003</v>
      </c>
      <c r="BA48" s="74" t="s">
        <v>75</v>
      </c>
      <c r="BB48" s="74" t="s">
        <v>75</v>
      </c>
      <c r="BC48" s="74" t="s">
        <v>76</v>
      </c>
      <c r="BD48" s="74" t="s">
        <v>76</v>
      </c>
      <c r="BE48" s="74" t="s">
        <v>77</v>
      </c>
      <c r="BF48" s="74" t="s">
        <v>77</v>
      </c>
      <c r="BG48" s="74" t="s">
        <v>75</v>
      </c>
      <c r="BH48" s="74" t="s">
        <v>75</v>
      </c>
      <c r="BI48" s="69">
        <f t="shared" ref="BI48:BI53" si="342">IF(BJ48=AR48,1,0)</f>
        <v>1</v>
      </c>
      <c r="BJ48" s="69" t="s">
        <v>80</v>
      </c>
      <c r="BK48" s="73">
        <v>0.77280838950758401</v>
      </c>
      <c r="BL48" s="73">
        <v>0.79008821186110201</v>
      </c>
      <c r="BM48" s="73">
        <v>17.311852514792498</v>
      </c>
      <c r="BN48" s="73">
        <v>15.7081291725773</v>
      </c>
      <c r="BO48" s="73">
        <v>0.476646211033316</v>
      </c>
      <c r="BP48" s="73">
        <v>0.45816131235504698</v>
      </c>
      <c r="BQ48" s="73">
        <v>0.86857741991317705</v>
      </c>
      <c r="BR48" s="73">
        <v>0.86727983833181699</v>
      </c>
      <c r="BS48" s="69" t="s">
        <v>75</v>
      </c>
      <c r="BT48" s="69" t="s">
        <v>75</v>
      </c>
      <c r="BU48" s="69" t="s">
        <v>73</v>
      </c>
      <c r="BV48" s="69" t="s">
        <v>73</v>
      </c>
      <c r="BW48" s="69" t="s">
        <v>77</v>
      </c>
      <c r="BX48" s="69" t="s">
        <v>77</v>
      </c>
      <c r="BY48" s="69" t="s">
        <v>77</v>
      </c>
      <c r="BZ48" s="69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63" t="s">
        <v>172</v>
      </c>
      <c r="F49" s="77"/>
      <c r="G49" s="64">
        <v>0.76700000000000002</v>
      </c>
      <c r="H49" s="64" t="str">
        <f t="shared" si="326"/>
        <v>G</v>
      </c>
      <c r="I49" s="64" t="str">
        <f t="shared" si="327"/>
        <v>G</v>
      </c>
      <c r="J49" s="64" t="str">
        <f t="shared" si="328"/>
        <v>G</v>
      </c>
      <c r="K49" s="64" t="str">
        <f t="shared" si="329"/>
        <v>G</v>
      </c>
      <c r="L49" s="65">
        <v>-0.108</v>
      </c>
      <c r="M49" s="64" t="str">
        <f t="shared" si="330"/>
        <v>S</v>
      </c>
      <c r="N49" s="64" t="str">
        <f t="shared" si="331"/>
        <v>VG</v>
      </c>
      <c r="O49" s="64" t="str">
        <f t="shared" si="332"/>
        <v>S</v>
      </c>
      <c r="P49" s="64" t="str">
        <f t="shared" si="333"/>
        <v>VG</v>
      </c>
      <c r="Q49" s="64">
        <v>0.47399999999999998</v>
      </c>
      <c r="R49" s="64" t="str">
        <f t="shared" si="334"/>
        <v>VG</v>
      </c>
      <c r="S49" s="64" t="str">
        <f t="shared" si="335"/>
        <v>VG</v>
      </c>
      <c r="T49" s="64" t="str">
        <f t="shared" si="336"/>
        <v>VG</v>
      </c>
      <c r="U49" s="64" t="str">
        <f t="shared" si="337"/>
        <v>VG</v>
      </c>
      <c r="V49" s="64">
        <v>0.82299999999999995</v>
      </c>
      <c r="W49" s="64" t="str">
        <f t="shared" si="338"/>
        <v>G</v>
      </c>
      <c r="X49" s="64" t="str">
        <f t="shared" si="339"/>
        <v>G</v>
      </c>
      <c r="Y49" s="64" t="str">
        <f t="shared" si="340"/>
        <v>G</v>
      </c>
      <c r="Z49" s="64" t="str">
        <f t="shared" si="341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342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63" t="s">
        <v>175</v>
      </c>
      <c r="F50" s="77"/>
      <c r="G50" s="64">
        <v>0.76700000000000002</v>
      </c>
      <c r="H50" s="64" t="str">
        <f t="shared" si="326"/>
        <v>G</v>
      </c>
      <c r="I50" s="64" t="str">
        <f t="shared" si="327"/>
        <v>G</v>
      </c>
      <c r="J50" s="64" t="str">
        <f t="shared" si="328"/>
        <v>G</v>
      </c>
      <c r="K50" s="64" t="str">
        <f t="shared" si="329"/>
        <v>G</v>
      </c>
      <c r="L50" s="65">
        <v>-0.111</v>
      </c>
      <c r="M50" s="64" t="str">
        <f t="shared" si="330"/>
        <v>S</v>
      </c>
      <c r="N50" s="64" t="str">
        <f t="shared" si="331"/>
        <v>VG</v>
      </c>
      <c r="O50" s="64" t="str">
        <f t="shared" si="332"/>
        <v>S</v>
      </c>
      <c r="P50" s="64" t="str">
        <f t="shared" si="333"/>
        <v>VG</v>
      </c>
      <c r="Q50" s="64">
        <v>0.47399999999999998</v>
      </c>
      <c r="R50" s="64" t="str">
        <f t="shared" si="334"/>
        <v>VG</v>
      </c>
      <c r="S50" s="64" t="str">
        <f t="shared" si="335"/>
        <v>VG</v>
      </c>
      <c r="T50" s="64" t="str">
        <f t="shared" si="336"/>
        <v>VG</v>
      </c>
      <c r="U50" s="64" t="str">
        <f t="shared" si="337"/>
        <v>VG</v>
      </c>
      <c r="V50" s="64">
        <v>0.83</v>
      </c>
      <c r="W50" s="64" t="str">
        <f t="shared" si="338"/>
        <v>G</v>
      </c>
      <c r="X50" s="64" t="str">
        <f t="shared" si="339"/>
        <v>G</v>
      </c>
      <c r="Y50" s="64" t="str">
        <f t="shared" si="340"/>
        <v>G</v>
      </c>
      <c r="Z50" s="64" t="str">
        <f t="shared" si="341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42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76" customFormat="1" x14ac:dyDescent="0.3">
      <c r="A51" s="94">
        <v>14159200</v>
      </c>
      <c r="B51" s="76">
        <v>23773037</v>
      </c>
      <c r="C51" s="76" t="s">
        <v>5</v>
      </c>
      <c r="D51" s="76" t="s">
        <v>180</v>
      </c>
      <c r="F51" s="77"/>
      <c r="G51" s="16">
        <v>-0.35</v>
      </c>
      <c r="H51" s="16" t="str">
        <f t="shared" si="326"/>
        <v>NS</v>
      </c>
      <c r="I51" s="16" t="str">
        <f t="shared" si="327"/>
        <v>G</v>
      </c>
      <c r="J51" s="16" t="str">
        <f t="shared" si="328"/>
        <v>G</v>
      </c>
      <c r="K51" s="16" t="str">
        <f t="shared" si="329"/>
        <v>G</v>
      </c>
      <c r="L51" s="28">
        <v>-0.35599999999999998</v>
      </c>
      <c r="M51" s="16" t="str">
        <f t="shared" si="330"/>
        <v>NS</v>
      </c>
      <c r="N51" s="16" t="str">
        <f t="shared" si="331"/>
        <v>VG</v>
      </c>
      <c r="O51" s="16" t="str">
        <f t="shared" si="332"/>
        <v>S</v>
      </c>
      <c r="P51" s="16" t="str">
        <f t="shared" si="333"/>
        <v>VG</v>
      </c>
      <c r="Q51" s="16">
        <v>0.88</v>
      </c>
      <c r="R51" s="16" t="str">
        <f t="shared" si="334"/>
        <v>NS</v>
      </c>
      <c r="S51" s="16" t="str">
        <f t="shared" si="335"/>
        <v>VG</v>
      </c>
      <c r="T51" s="16" t="str">
        <f t="shared" si="336"/>
        <v>VG</v>
      </c>
      <c r="U51" s="16" t="str">
        <f t="shared" si="337"/>
        <v>VG</v>
      </c>
      <c r="V51" s="16">
        <v>0.71</v>
      </c>
      <c r="W51" s="16" t="str">
        <f t="shared" si="338"/>
        <v>S</v>
      </c>
      <c r="X51" s="16" t="str">
        <f t="shared" si="339"/>
        <v>G</v>
      </c>
      <c r="Y51" s="16" t="str">
        <f t="shared" si="340"/>
        <v>G</v>
      </c>
      <c r="Z51" s="16" t="str">
        <f t="shared" si="341"/>
        <v>VG</v>
      </c>
      <c r="AA51" s="96">
        <v>0.75970108906368805</v>
      </c>
      <c r="AB51" s="96">
        <v>0.75063879960706603</v>
      </c>
      <c r="AC51" s="96">
        <v>18.415634885623501</v>
      </c>
      <c r="AD51" s="96">
        <v>15.2545356125226</v>
      </c>
      <c r="AE51" s="96">
        <v>0.49020292832286499</v>
      </c>
      <c r="AF51" s="96">
        <v>0.49936079180581799</v>
      </c>
      <c r="AG51" s="96">
        <v>0.86660761316030299</v>
      </c>
      <c r="AH51" s="96">
        <v>0.81789718318883897</v>
      </c>
      <c r="AI51" s="39" t="s">
        <v>75</v>
      </c>
      <c r="AJ51" s="39" t="s">
        <v>75</v>
      </c>
      <c r="AK51" s="39" t="s">
        <v>73</v>
      </c>
      <c r="AL51" s="39" t="s">
        <v>73</v>
      </c>
      <c r="AM51" s="39" t="s">
        <v>77</v>
      </c>
      <c r="AN51" s="39" t="s">
        <v>77</v>
      </c>
      <c r="AO51" s="39" t="s">
        <v>77</v>
      </c>
      <c r="AP51" s="39" t="s">
        <v>75</v>
      </c>
      <c r="AR51" s="97" t="s">
        <v>80</v>
      </c>
      <c r="AS51" s="96">
        <v>0.764077031229909</v>
      </c>
      <c r="AT51" s="96">
        <v>0.78185212897951994</v>
      </c>
      <c r="AU51" s="96">
        <v>11.7523691987757</v>
      </c>
      <c r="AV51" s="96">
        <v>11.2784086121226</v>
      </c>
      <c r="AW51" s="96">
        <v>0.48571902245031601</v>
      </c>
      <c r="AX51" s="96">
        <v>0.46706302681809397</v>
      </c>
      <c r="AY51" s="96">
        <v>0.80328492295590603</v>
      </c>
      <c r="AZ51" s="96">
        <v>0.81869273756447003</v>
      </c>
      <c r="BA51" s="39" t="s">
        <v>75</v>
      </c>
      <c r="BB51" s="39" t="s">
        <v>75</v>
      </c>
      <c r="BC51" s="39" t="s">
        <v>76</v>
      </c>
      <c r="BD51" s="39" t="s">
        <v>76</v>
      </c>
      <c r="BE51" s="39" t="s">
        <v>77</v>
      </c>
      <c r="BF51" s="39" t="s">
        <v>77</v>
      </c>
      <c r="BG51" s="39" t="s">
        <v>75</v>
      </c>
      <c r="BH51" s="39" t="s">
        <v>75</v>
      </c>
      <c r="BI51" s="76">
        <f t="shared" si="342"/>
        <v>1</v>
      </c>
      <c r="BJ51" s="76" t="s">
        <v>80</v>
      </c>
      <c r="BK51" s="96">
        <v>0.77280838950758401</v>
      </c>
      <c r="BL51" s="96">
        <v>0.79008821186110201</v>
      </c>
      <c r="BM51" s="96">
        <v>17.311852514792498</v>
      </c>
      <c r="BN51" s="96">
        <v>15.7081291725773</v>
      </c>
      <c r="BO51" s="96">
        <v>0.476646211033316</v>
      </c>
      <c r="BP51" s="96">
        <v>0.45816131235504698</v>
      </c>
      <c r="BQ51" s="96">
        <v>0.86857741991317705</v>
      </c>
      <c r="BR51" s="96">
        <v>0.86727983833181699</v>
      </c>
      <c r="BS51" s="76" t="s">
        <v>75</v>
      </c>
      <c r="BT51" s="76" t="s">
        <v>75</v>
      </c>
      <c r="BU51" s="76" t="s">
        <v>73</v>
      </c>
      <c r="BV51" s="76" t="s">
        <v>73</v>
      </c>
      <c r="BW51" s="76" t="s">
        <v>77</v>
      </c>
      <c r="BX51" s="76" t="s">
        <v>77</v>
      </c>
      <c r="BY51" s="76" t="s">
        <v>77</v>
      </c>
      <c r="BZ51" s="76" t="s">
        <v>77</v>
      </c>
    </row>
    <row r="52" spans="1:78" s="76" customFormat="1" x14ac:dyDescent="0.3">
      <c r="A52" s="94">
        <v>14159200</v>
      </c>
      <c r="B52" s="76">
        <v>23773037</v>
      </c>
      <c r="C52" s="76" t="s">
        <v>5</v>
      </c>
      <c r="D52" s="76" t="s">
        <v>181</v>
      </c>
      <c r="F52" s="77"/>
      <c r="G52" s="16">
        <v>0.27</v>
      </c>
      <c r="H52" s="16" t="str">
        <f t="shared" si="326"/>
        <v>NS</v>
      </c>
      <c r="I52" s="16" t="str">
        <f t="shared" si="327"/>
        <v>G</v>
      </c>
      <c r="J52" s="16" t="str">
        <f t="shared" si="328"/>
        <v>G</v>
      </c>
      <c r="K52" s="16" t="str">
        <f t="shared" si="329"/>
        <v>G</v>
      </c>
      <c r="L52" s="28">
        <v>-0.18099999999999999</v>
      </c>
      <c r="M52" s="16" t="str">
        <f t="shared" si="330"/>
        <v>NS</v>
      </c>
      <c r="N52" s="16" t="str">
        <f t="shared" si="331"/>
        <v>VG</v>
      </c>
      <c r="O52" s="16" t="str">
        <f t="shared" si="332"/>
        <v>S</v>
      </c>
      <c r="P52" s="16" t="str">
        <f t="shared" si="333"/>
        <v>VG</v>
      </c>
      <c r="Q52" s="16">
        <v>0.81</v>
      </c>
      <c r="R52" s="16" t="str">
        <f t="shared" si="334"/>
        <v>NS</v>
      </c>
      <c r="S52" s="16" t="str">
        <f t="shared" si="335"/>
        <v>VG</v>
      </c>
      <c r="T52" s="16" t="str">
        <f t="shared" si="336"/>
        <v>VG</v>
      </c>
      <c r="U52" s="16" t="str">
        <f t="shared" si="337"/>
        <v>VG</v>
      </c>
      <c r="V52" s="16">
        <v>0.71</v>
      </c>
      <c r="W52" s="16" t="str">
        <f t="shared" si="338"/>
        <v>S</v>
      </c>
      <c r="X52" s="16" t="str">
        <f t="shared" si="339"/>
        <v>G</v>
      </c>
      <c r="Y52" s="16" t="str">
        <f t="shared" si="340"/>
        <v>G</v>
      </c>
      <c r="Z52" s="16" t="str">
        <f t="shared" si="341"/>
        <v>VG</v>
      </c>
      <c r="AA52" s="96">
        <v>0.75970108906368805</v>
      </c>
      <c r="AB52" s="96">
        <v>0.75063879960706603</v>
      </c>
      <c r="AC52" s="96">
        <v>18.415634885623501</v>
      </c>
      <c r="AD52" s="96">
        <v>15.2545356125226</v>
      </c>
      <c r="AE52" s="96">
        <v>0.49020292832286499</v>
      </c>
      <c r="AF52" s="96">
        <v>0.49936079180581799</v>
      </c>
      <c r="AG52" s="96">
        <v>0.86660761316030299</v>
      </c>
      <c r="AH52" s="96">
        <v>0.81789718318883897</v>
      </c>
      <c r="AI52" s="39" t="s">
        <v>75</v>
      </c>
      <c r="AJ52" s="39" t="s">
        <v>75</v>
      </c>
      <c r="AK52" s="39" t="s">
        <v>73</v>
      </c>
      <c r="AL52" s="39" t="s">
        <v>73</v>
      </c>
      <c r="AM52" s="39" t="s">
        <v>77</v>
      </c>
      <c r="AN52" s="39" t="s">
        <v>77</v>
      </c>
      <c r="AO52" s="39" t="s">
        <v>77</v>
      </c>
      <c r="AP52" s="39" t="s">
        <v>75</v>
      </c>
      <c r="AR52" s="97" t="s">
        <v>80</v>
      </c>
      <c r="AS52" s="96">
        <v>0.764077031229909</v>
      </c>
      <c r="AT52" s="96">
        <v>0.78185212897951994</v>
      </c>
      <c r="AU52" s="96">
        <v>11.7523691987757</v>
      </c>
      <c r="AV52" s="96">
        <v>11.2784086121226</v>
      </c>
      <c r="AW52" s="96">
        <v>0.48571902245031601</v>
      </c>
      <c r="AX52" s="96">
        <v>0.46706302681809397</v>
      </c>
      <c r="AY52" s="96">
        <v>0.80328492295590603</v>
      </c>
      <c r="AZ52" s="96">
        <v>0.81869273756447003</v>
      </c>
      <c r="BA52" s="39" t="s">
        <v>75</v>
      </c>
      <c r="BB52" s="39" t="s">
        <v>75</v>
      </c>
      <c r="BC52" s="39" t="s">
        <v>76</v>
      </c>
      <c r="BD52" s="39" t="s">
        <v>76</v>
      </c>
      <c r="BE52" s="39" t="s">
        <v>77</v>
      </c>
      <c r="BF52" s="39" t="s">
        <v>77</v>
      </c>
      <c r="BG52" s="39" t="s">
        <v>75</v>
      </c>
      <c r="BH52" s="39" t="s">
        <v>75</v>
      </c>
      <c r="BI52" s="76">
        <f t="shared" si="342"/>
        <v>1</v>
      </c>
      <c r="BJ52" s="76" t="s">
        <v>80</v>
      </c>
      <c r="BK52" s="96">
        <v>0.77280838950758401</v>
      </c>
      <c r="BL52" s="96">
        <v>0.79008821186110201</v>
      </c>
      <c r="BM52" s="96">
        <v>17.311852514792498</v>
      </c>
      <c r="BN52" s="96">
        <v>15.7081291725773</v>
      </c>
      <c r="BO52" s="96">
        <v>0.476646211033316</v>
      </c>
      <c r="BP52" s="96">
        <v>0.45816131235504698</v>
      </c>
      <c r="BQ52" s="96">
        <v>0.86857741991317705</v>
      </c>
      <c r="BR52" s="96">
        <v>0.86727983833181699</v>
      </c>
      <c r="BS52" s="76" t="s">
        <v>75</v>
      </c>
      <c r="BT52" s="76" t="s">
        <v>75</v>
      </c>
      <c r="BU52" s="76" t="s">
        <v>73</v>
      </c>
      <c r="BV52" s="76" t="s">
        <v>73</v>
      </c>
      <c r="BW52" s="76" t="s">
        <v>77</v>
      </c>
      <c r="BX52" s="76" t="s">
        <v>77</v>
      </c>
      <c r="BY52" s="76" t="s">
        <v>77</v>
      </c>
      <c r="BZ52" s="76" t="s">
        <v>77</v>
      </c>
    </row>
    <row r="53" spans="1:78" s="76" customFormat="1" x14ac:dyDescent="0.3">
      <c r="A53" s="94">
        <v>14159200</v>
      </c>
      <c r="B53" s="76">
        <v>23773037</v>
      </c>
      <c r="C53" s="76" t="s">
        <v>5</v>
      </c>
      <c r="D53" s="76" t="s">
        <v>182</v>
      </c>
      <c r="F53" s="77"/>
      <c r="G53" s="16">
        <v>0.39</v>
      </c>
      <c r="H53" s="16" t="str">
        <f t="shared" si="326"/>
        <v>NS</v>
      </c>
      <c r="I53" s="16" t="str">
        <f t="shared" si="327"/>
        <v>G</v>
      </c>
      <c r="J53" s="16" t="str">
        <f t="shared" si="328"/>
        <v>G</v>
      </c>
      <c r="K53" s="16" t="str">
        <f t="shared" si="329"/>
        <v>G</v>
      </c>
      <c r="L53" s="28">
        <v>-0.11899999999999999</v>
      </c>
      <c r="M53" s="16" t="str">
        <f t="shared" si="330"/>
        <v>S</v>
      </c>
      <c r="N53" s="16" t="str">
        <f t="shared" si="331"/>
        <v>VG</v>
      </c>
      <c r="O53" s="16" t="str">
        <f t="shared" si="332"/>
        <v>S</v>
      </c>
      <c r="P53" s="16" t="str">
        <f t="shared" si="333"/>
        <v>VG</v>
      </c>
      <c r="Q53" s="16">
        <v>0.76</v>
      </c>
      <c r="R53" s="16" t="str">
        <f t="shared" si="334"/>
        <v>NS</v>
      </c>
      <c r="S53" s="16" t="str">
        <f t="shared" si="335"/>
        <v>VG</v>
      </c>
      <c r="T53" s="16" t="str">
        <f t="shared" si="336"/>
        <v>VG</v>
      </c>
      <c r="U53" s="16" t="str">
        <f t="shared" si="337"/>
        <v>VG</v>
      </c>
      <c r="V53" s="16">
        <v>0.7</v>
      </c>
      <c r="W53" s="16" t="str">
        <f t="shared" si="338"/>
        <v>S</v>
      </c>
      <c r="X53" s="16" t="str">
        <f t="shared" si="339"/>
        <v>G</v>
      </c>
      <c r="Y53" s="16" t="str">
        <f t="shared" si="340"/>
        <v>G</v>
      </c>
      <c r="Z53" s="16" t="str">
        <f t="shared" si="341"/>
        <v>VG</v>
      </c>
      <c r="AA53" s="96">
        <v>0.75970108906368805</v>
      </c>
      <c r="AB53" s="96">
        <v>0.75063879960706603</v>
      </c>
      <c r="AC53" s="96">
        <v>18.415634885623501</v>
      </c>
      <c r="AD53" s="96">
        <v>15.2545356125226</v>
      </c>
      <c r="AE53" s="96">
        <v>0.49020292832286499</v>
      </c>
      <c r="AF53" s="96">
        <v>0.49936079180581799</v>
      </c>
      <c r="AG53" s="96">
        <v>0.86660761316030299</v>
      </c>
      <c r="AH53" s="96">
        <v>0.81789718318883897</v>
      </c>
      <c r="AI53" s="39" t="s">
        <v>75</v>
      </c>
      <c r="AJ53" s="39" t="s">
        <v>75</v>
      </c>
      <c r="AK53" s="39" t="s">
        <v>73</v>
      </c>
      <c r="AL53" s="39" t="s">
        <v>73</v>
      </c>
      <c r="AM53" s="39" t="s">
        <v>77</v>
      </c>
      <c r="AN53" s="39" t="s">
        <v>77</v>
      </c>
      <c r="AO53" s="39" t="s">
        <v>77</v>
      </c>
      <c r="AP53" s="39" t="s">
        <v>75</v>
      </c>
      <c r="AR53" s="97" t="s">
        <v>80</v>
      </c>
      <c r="AS53" s="96">
        <v>0.764077031229909</v>
      </c>
      <c r="AT53" s="96">
        <v>0.78185212897951994</v>
      </c>
      <c r="AU53" s="96">
        <v>11.7523691987757</v>
      </c>
      <c r="AV53" s="96">
        <v>11.2784086121226</v>
      </c>
      <c r="AW53" s="96">
        <v>0.48571902245031601</v>
      </c>
      <c r="AX53" s="96">
        <v>0.46706302681809397</v>
      </c>
      <c r="AY53" s="96">
        <v>0.80328492295590603</v>
      </c>
      <c r="AZ53" s="96">
        <v>0.81869273756447003</v>
      </c>
      <c r="BA53" s="39" t="s">
        <v>75</v>
      </c>
      <c r="BB53" s="39" t="s">
        <v>75</v>
      </c>
      <c r="BC53" s="39" t="s">
        <v>76</v>
      </c>
      <c r="BD53" s="39" t="s">
        <v>76</v>
      </c>
      <c r="BE53" s="39" t="s">
        <v>77</v>
      </c>
      <c r="BF53" s="39" t="s">
        <v>77</v>
      </c>
      <c r="BG53" s="39" t="s">
        <v>75</v>
      </c>
      <c r="BH53" s="39" t="s">
        <v>75</v>
      </c>
      <c r="BI53" s="76">
        <f t="shared" si="342"/>
        <v>1</v>
      </c>
      <c r="BJ53" s="76" t="s">
        <v>80</v>
      </c>
      <c r="BK53" s="96">
        <v>0.77280838950758401</v>
      </c>
      <c r="BL53" s="96">
        <v>0.79008821186110201</v>
      </c>
      <c r="BM53" s="96">
        <v>17.311852514792498</v>
      </c>
      <c r="BN53" s="96">
        <v>15.7081291725773</v>
      </c>
      <c r="BO53" s="96">
        <v>0.476646211033316</v>
      </c>
      <c r="BP53" s="96">
        <v>0.45816131235504698</v>
      </c>
      <c r="BQ53" s="96">
        <v>0.86857741991317705</v>
      </c>
      <c r="BR53" s="96">
        <v>0.86727983833181699</v>
      </c>
      <c r="BS53" s="76" t="s">
        <v>75</v>
      </c>
      <c r="BT53" s="76" t="s">
        <v>75</v>
      </c>
      <c r="BU53" s="76" t="s">
        <v>73</v>
      </c>
      <c r="BV53" s="76" t="s">
        <v>73</v>
      </c>
      <c r="BW53" s="76" t="s">
        <v>77</v>
      </c>
      <c r="BX53" s="76" t="s">
        <v>77</v>
      </c>
      <c r="BY53" s="76" t="s">
        <v>77</v>
      </c>
      <c r="BZ53" s="76" t="s">
        <v>77</v>
      </c>
    </row>
    <row r="54" spans="1:78" s="76" customFormat="1" x14ac:dyDescent="0.3">
      <c r="A54" s="94">
        <v>14159200</v>
      </c>
      <c r="B54" s="76">
        <v>23773037</v>
      </c>
      <c r="C54" s="76" t="s">
        <v>5</v>
      </c>
      <c r="D54" s="76" t="s">
        <v>183</v>
      </c>
      <c r="F54" s="77"/>
      <c r="G54" s="16">
        <v>0.28999999999999998</v>
      </c>
      <c r="H54" s="16" t="str">
        <f t="shared" si="326"/>
        <v>NS</v>
      </c>
      <c r="I54" s="16" t="str">
        <f t="shared" ref="I54:I61" si="343">AJ54</f>
        <v>G</v>
      </c>
      <c r="J54" s="16" t="str">
        <f t="shared" ref="J54:J61" si="344">BB54</f>
        <v>G</v>
      </c>
      <c r="K54" s="16" t="str">
        <f t="shared" ref="K54:K61" si="345">BT54</f>
        <v>G</v>
      </c>
      <c r="L54" s="28">
        <v>-0.22900000000000001</v>
      </c>
      <c r="M54" s="16" t="str">
        <f t="shared" si="330"/>
        <v>NS</v>
      </c>
      <c r="N54" s="16" t="str">
        <f t="shared" ref="N54:N61" si="346">AO54</f>
        <v>VG</v>
      </c>
      <c r="O54" s="16" t="str">
        <f t="shared" ref="O54:O61" si="347">BD54</f>
        <v>S</v>
      </c>
      <c r="P54" s="16" t="str">
        <f t="shared" ref="P54:P61" si="348">BY54</f>
        <v>VG</v>
      </c>
      <c r="Q54" s="16">
        <v>0.77</v>
      </c>
      <c r="R54" s="16" t="str">
        <f t="shared" si="334"/>
        <v>NS</v>
      </c>
      <c r="S54" s="16" t="str">
        <f t="shared" ref="S54:S61" si="349">AN54</f>
        <v>VG</v>
      </c>
      <c r="T54" s="16" t="str">
        <f t="shared" ref="T54:T61" si="350">BF54</f>
        <v>VG</v>
      </c>
      <c r="U54" s="16" t="str">
        <f t="shared" ref="U54:U61" si="351">BX54</f>
        <v>VG</v>
      </c>
      <c r="V54" s="16">
        <v>0.67</v>
      </c>
      <c r="W54" s="16" t="str">
        <f t="shared" si="338"/>
        <v>S</v>
      </c>
      <c r="X54" s="16" t="str">
        <f t="shared" ref="X54:X61" si="352">AP54</f>
        <v>G</v>
      </c>
      <c r="Y54" s="16" t="str">
        <f t="shared" ref="Y54:Y61" si="353">BH54</f>
        <v>G</v>
      </c>
      <c r="Z54" s="16" t="str">
        <f t="shared" ref="Z54:Z61" si="354">BZ54</f>
        <v>VG</v>
      </c>
      <c r="AA54" s="96">
        <v>0.75970108906368805</v>
      </c>
      <c r="AB54" s="96">
        <v>0.75063879960706603</v>
      </c>
      <c r="AC54" s="96">
        <v>18.415634885623501</v>
      </c>
      <c r="AD54" s="96">
        <v>15.2545356125226</v>
      </c>
      <c r="AE54" s="96">
        <v>0.49020292832286499</v>
      </c>
      <c r="AF54" s="96">
        <v>0.49936079180581799</v>
      </c>
      <c r="AG54" s="96">
        <v>0.86660761316030299</v>
      </c>
      <c r="AH54" s="96">
        <v>0.81789718318883897</v>
      </c>
      <c r="AI54" s="39" t="s">
        <v>75</v>
      </c>
      <c r="AJ54" s="39" t="s">
        <v>75</v>
      </c>
      <c r="AK54" s="39" t="s">
        <v>73</v>
      </c>
      <c r="AL54" s="39" t="s">
        <v>73</v>
      </c>
      <c r="AM54" s="39" t="s">
        <v>77</v>
      </c>
      <c r="AN54" s="39" t="s">
        <v>77</v>
      </c>
      <c r="AO54" s="39" t="s">
        <v>77</v>
      </c>
      <c r="AP54" s="39" t="s">
        <v>75</v>
      </c>
      <c r="AR54" s="97" t="s">
        <v>80</v>
      </c>
      <c r="AS54" s="96">
        <v>0.764077031229909</v>
      </c>
      <c r="AT54" s="96">
        <v>0.78185212897951994</v>
      </c>
      <c r="AU54" s="96">
        <v>11.7523691987757</v>
      </c>
      <c r="AV54" s="96">
        <v>11.2784086121226</v>
      </c>
      <c r="AW54" s="96">
        <v>0.48571902245031601</v>
      </c>
      <c r="AX54" s="96">
        <v>0.46706302681809397</v>
      </c>
      <c r="AY54" s="96">
        <v>0.80328492295590603</v>
      </c>
      <c r="AZ54" s="96">
        <v>0.81869273756447003</v>
      </c>
      <c r="BA54" s="39" t="s">
        <v>75</v>
      </c>
      <c r="BB54" s="39" t="s">
        <v>75</v>
      </c>
      <c r="BC54" s="39" t="s">
        <v>76</v>
      </c>
      <c r="BD54" s="39" t="s">
        <v>76</v>
      </c>
      <c r="BE54" s="39" t="s">
        <v>77</v>
      </c>
      <c r="BF54" s="39" t="s">
        <v>77</v>
      </c>
      <c r="BG54" s="39" t="s">
        <v>75</v>
      </c>
      <c r="BH54" s="39" t="s">
        <v>75</v>
      </c>
      <c r="BI54" s="76">
        <f t="shared" ref="BI54:BI61" si="355">IF(BJ54=AR54,1,0)</f>
        <v>1</v>
      </c>
      <c r="BJ54" s="76" t="s">
        <v>80</v>
      </c>
      <c r="BK54" s="96">
        <v>0.77280838950758401</v>
      </c>
      <c r="BL54" s="96">
        <v>0.79008821186110201</v>
      </c>
      <c r="BM54" s="96">
        <v>17.311852514792498</v>
      </c>
      <c r="BN54" s="96">
        <v>15.7081291725773</v>
      </c>
      <c r="BO54" s="96">
        <v>0.476646211033316</v>
      </c>
      <c r="BP54" s="96">
        <v>0.45816131235504698</v>
      </c>
      <c r="BQ54" s="96">
        <v>0.86857741991317705</v>
      </c>
      <c r="BR54" s="96">
        <v>0.86727983833181699</v>
      </c>
      <c r="BS54" s="76" t="s">
        <v>75</v>
      </c>
      <c r="BT54" s="76" t="s">
        <v>75</v>
      </c>
      <c r="BU54" s="76" t="s">
        <v>73</v>
      </c>
      <c r="BV54" s="76" t="s">
        <v>73</v>
      </c>
      <c r="BW54" s="76" t="s">
        <v>77</v>
      </c>
      <c r="BX54" s="76" t="s">
        <v>77</v>
      </c>
      <c r="BY54" s="76" t="s">
        <v>77</v>
      </c>
      <c r="BZ54" s="76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184</v>
      </c>
      <c r="E55" s="83"/>
      <c r="F55" s="79"/>
      <c r="G55" s="64">
        <v>0.5</v>
      </c>
      <c r="H55" s="64" t="str">
        <f t="shared" si="326"/>
        <v>S</v>
      </c>
      <c r="I55" s="64" t="str">
        <f t="shared" si="343"/>
        <v>G</v>
      </c>
      <c r="J55" s="64" t="str">
        <f t="shared" si="344"/>
        <v>G</v>
      </c>
      <c r="K55" s="64" t="str">
        <f t="shared" si="345"/>
        <v>G</v>
      </c>
      <c r="L55" s="65">
        <v>-0.13100000000000001</v>
      </c>
      <c r="M55" s="64" t="str">
        <f t="shared" si="330"/>
        <v>S</v>
      </c>
      <c r="N55" s="64" t="str">
        <f t="shared" si="346"/>
        <v>VG</v>
      </c>
      <c r="O55" s="64" t="str">
        <f t="shared" si="347"/>
        <v>S</v>
      </c>
      <c r="P55" s="64" t="str">
        <f t="shared" si="348"/>
        <v>VG</v>
      </c>
      <c r="Q55" s="64">
        <v>0.69</v>
      </c>
      <c r="R55" s="64" t="str">
        <f t="shared" si="334"/>
        <v>S</v>
      </c>
      <c r="S55" s="64" t="str">
        <f t="shared" si="349"/>
        <v>VG</v>
      </c>
      <c r="T55" s="64" t="str">
        <f t="shared" si="350"/>
        <v>VG</v>
      </c>
      <c r="U55" s="64" t="str">
        <f t="shared" si="351"/>
        <v>VG</v>
      </c>
      <c r="V55" s="64">
        <v>0.64</v>
      </c>
      <c r="W55" s="64" t="str">
        <f t="shared" si="338"/>
        <v>S</v>
      </c>
      <c r="X55" s="64" t="str">
        <f t="shared" si="352"/>
        <v>G</v>
      </c>
      <c r="Y55" s="64" t="str">
        <f t="shared" si="353"/>
        <v>G</v>
      </c>
      <c r="Z55" s="64" t="str">
        <f t="shared" si="354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55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>
        <v>44183</v>
      </c>
      <c r="E56" s="83"/>
      <c r="F56" s="79"/>
      <c r="G56" s="64">
        <v>0.56000000000000005</v>
      </c>
      <c r="H56" s="64" t="str">
        <f t="shared" si="326"/>
        <v>S</v>
      </c>
      <c r="I56" s="64" t="str">
        <f t="shared" si="343"/>
        <v>G</v>
      </c>
      <c r="J56" s="64" t="str">
        <f t="shared" si="344"/>
        <v>G</v>
      </c>
      <c r="K56" s="64" t="str">
        <f t="shared" si="345"/>
        <v>G</v>
      </c>
      <c r="L56" s="65">
        <v>-7.0999999999999994E-2</v>
      </c>
      <c r="M56" s="64" t="str">
        <f t="shared" si="330"/>
        <v>G</v>
      </c>
      <c r="N56" s="64" t="str">
        <f t="shared" si="346"/>
        <v>VG</v>
      </c>
      <c r="O56" s="64" t="str">
        <f t="shared" si="347"/>
        <v>S</v>
      </c>
      <c r="P56" s="64" t="str">
        <f t="shared" si="348"/>
        <v>VG</v>
      </c>
      <c r="Q56" s="64">
        <v>0.66</v>
      </c>
      <c r="R56" s="64" t="str">
        <f t="shared" si="334"/>
        <v>S</v>
      </c>
      <c r="S56" s="64" t="str">
        <f t="shared" si="349"/>
        <v>VG</v>
      </c>
      <c r="T56" s="64" t="str">
        <f t="shared" si="350"/>
        <v>VG</v>
      </c>
      <c r="U56" s="64" t="str">
        <f t="shared" si="351"/>
        <v>VG</v>
      </c>
      <c r="V56" s="64">
        <v>0.62</v>
      </c>
      <c r="W56" s="64" t="str">
        <f t="shared" si="338"/>
        <v>S</v>
      </c>
      <c r="X56" s="64" t="str">
        <f t="shared" si="352"/>
        <v>G</v>
      </c>
      <c r="Y56" s="64" t="str">
        <f t="shared" si="353"/>
        <v>G</v>
      </c>
      <c r="Z56" s="64" t="str">
        <f t="shared" si="354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55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3" customFormat="1" x14ac:dyDescent="0.3">
      <c r="A57" s="62">
        <v>14159200</v>
      </c>
      <c r="B57" s="63">
        <v>23773037</v>
      </c>
      <c r="C57" s="63" t="s">
        <v>5</v>
      </c>
      <c r="D57" s="83" t="s">
        <v>185</v>
      </c>
      <c r="E57" s="83"/>
      <c r="F57" s="79"/>
      <c r="G57" s="64">
        <v>0.56999999999999995</v>
      </c>
      <c r="H57" s="64" t="str">
        <f t="shared" si="326"/>
        <v>S</v>
      </c>
      <c r="I57" s="64" t="str">
        <f t="shared" si="343"/>
        <v>G</v>
      </c>
      <c r="J57" s="64" t="str">
        <f t="shared" si="344"/>
        <v>G</v>
      </c>
      <c r="K57" s="64" t="str">
        <f t="shared" si="345"/>
        <v>G</v>
      </c>
      <c r="L57" s="65">
        <v>-4.5999999999999999E-2</v>
      </c>
      <c r="M57" s="64" t="str">
        <f t="shared" si="330"/>
        <v>VG</v>
      </c>
      <c r="N57" s="64" t="str">
        <f t="shared" si="346"/>
        <v>VG</v>
      </c>
      <c r="O57" s="64" t="str">
        <f t="shared" si="347"/>
        <v>S</v>
      </c>
      <c r="P57" s="64" t="str">
        <f t="shared" si="348"/>
        <v>VG</v>
      </c>
      <c r="Q57" s="64">
        <v>0.65</v>
      </c>
      <c r="R57" s="64" t="str">
        <f t="shared" si="334"/>
        <v>S</v>
      </c>
      <c r="S57" s="64" t="str">
        <f t="shared" si="349"/>
        <v>VG</v>
      </c>
      <c r="T57" s="64" t="str">
        <f t="shared" si="350"/>
        <v>VG</v>
      </c>
      <c r="U57" s="64" t="str">
        <f t="shared" si="351"/>
        <v>VG</v>
      </c>
      <c r="V57" s="64">
        <v>0.61</v>
      </c>
      <c r="W57" s="64" t="str">
        <f t="shared" si="338"/>
        <v>S</v>
      </c>
      <c r="X57" s="64" t="str">
        <f t="shared" si="352"/>
        <v>G</v>
      </c>
      <c r="Y57" s="64" t="str">
        <f t="shared" si="353"/>
        <v>G</v>
      </c>
      <c r="Z57" s="64" t="str">
        <f t="shared" si="354"/>
        <v>VG</v>
      </c>
      <c r="AA57" s="66">
        <v>0.75970108906368805</v>
      </c>
      <c r="AB57" s="66">
        <v>0.75063879960706603</v>
      </c>
      <c r="AC57" s="66">
        <v>18.415634885623501</v>
      </c>
      <c r="AD57" s="66">
        <v>15.2545356125226</v>
      </c>
      <c r="AE57" s="66">
        <v>0.49020292832286499</v>
      </c>
      <c r="AF57" s="66">
        <v>0.49936079180581799</v>
      </c>
      <c r="AG57" s="66">
        <v>0.86660761316030299</v>
      </c>
      <c r="AH57" s="66">
        <v>0.81789718318883897</v>
      </c>
      <c r="AI57" s="67" t="s">
        <v>75</v>
      </c>
      <c r="AJ57" s="67" t="s">
        <v>75</v>
      </c>
      <c r="AK57" s="67" t="s">
        <v>73</v>
      </c>
      <c r="AL57" s="67" t="s">
        <v>73</v>
      </c>
      <c r="AM57" s="67" t="s">
        <v>77</v>
      </c>
      <c r="AN57" s="67" t="s">
        <v>77</v>
      </c>
      <c r="AO57" s="67" t="s">
        <v>77</v>
      </c>
      <c r="AP57" s="67" t="s">
        <v>75</v>
      </c>
      <c r="AR57" s="68" t="s">
        <v>80</v>
      </c>
      <c r="AS57" s="66">
        <v>0.764077031229909</v>
      </c>
      <c r="AT57" s="66">
        <v>0.78185212897951994</v>
      </c>
      <c r="AU57" s="66">
        <v>11.7523691987757</v>
      </c>
      <c r="AV57" s="66">
        <v>11.2784086121226</v>
      </c>
      <c r="AW57" s="66">
        <v>0.48571902245031601</v>
      </c>
      <c r="AX57" s="66">
        <v>0.46706302681809397</v>
      </c>
      <c r="AY57" s="66">
        <v>0.80328492295590603</v>
      </c>
      <c r="AZ57" s="66">
        <v>0.81869273756447003</v>
      </c>
      <c r="BA57" s="67" t="s">
        <v>75</v>
      </c>
      <c r="BB57" s="67" t="s">
        <v>75</v>
      </c>
      <c r="BC57" s="67" t="s">
        <v>76</v>
      </c>
      <c r="BD57" s="67" t="s">
        <v>76</v>
      </c>
      <c r="BE57" s="67" t="s">
        <v>77</v>
      </c>
      <c r="BF57" s="67" t="s">
        <v>77</v>
      </c>
      <c r="BG57" s="67" t="s">
        <v>75</v>
      </c>
      <c r="BH57" s="67" t="s">
        <v>75</v>
      </c>
      <c r="BI57" s="63">
        <f t="shared" si="355"/>
        <v>1</v>
      </c>
      <c r="BJ57" s="63" t="s">
        <v>80</v>
      </c>
      <c r="BK57" s="66">
        <v>0.77280838950758401</v>
      </c>
      <c r="BL57" s="66">
        <v>0.79008821186110201</v>
      </c>
      <c r="BM57" s="66">
        <v>17.311852514792498</v>
      </c>
      <c r="BN57" s="66">
        <v>15.7081291725773</v>
      </c>
      <c r="BO57" s="66">
        <v>0.476646211033316</v>
      </c>
      <c r="BP57" s="66">
        <v>0.45816131235504698</v>
      </c>
      <c r="BQ57" s="66">
        <v>0.86857741991317705</v>
      </c>
      <c r="BR57" s="66">
        <v>0.86727983833181699</v>
      </c>
      <c r="BS57" s="63" t="s">
        <v>75</v>
      </c>
      <c r="BT57" s="63" t="s">
        <v>75</v>
      </c>
      <c r="BU57" s="63" t="s">
        <v>73</v>
      </c>
      <c r="BV57" s="63" t="s">
        <v>73</v>
      </c>
      <c r="BW57" s="63" t="s">
        <v>77</v>
      </c>
      <c r="BX57" s="63" t="s">
        <v>77</v>
      </c>
      <c r="BY57" s="63" t="s">
        <v>77</v>
      </c>
      <c r="BZ57" s="63" t="s">
        <v>77</v>
      </c>
    </row>
    <row r="58" spans="1:78" s="47" customFormat="1" x14ac:dyDescent="0.3">
      <c r="A58" s="48">
        <v>14159200</v>
      </c>
      <c r="B58" s="47">
        <v>23773037</v>
      </c>
      <c r="C58" s="47" t="s">
        <v>5</v>
      </c>
      <c r="D58" s="93" t="s">
        <v>204</v>
      </c>
      <c r="E58" s="93"/>
      <c r="F58" s="100"/>
      <c r="G58" s="49">
        <v>0.57999999999999996</v>
      </c>
      <c r="H58" s="49" t="str">
        <f t="shared" ref="H58" si="356">IF(G58&gt;0.8,"VG",IF(G58&gt;0.7,"G",IF(G58&gt;0.45,"S","NS")))</f>
        <v>S</v>
      </c>
      <c r="I58" s="49" t="str">
        <f t="shared" si="343"/>
        <v>G</v>
      </c>
      <c r="J58" s="49" t="str">
        <f t="shared" si="344"/>
        <v>G</v>
      </c>
      <c r="K58" s="49" t="str">
        <f t="shared" si="345"/>
        <v>G</v>
      </c>
      <c r="L58" s="50">
        <v>0.318</v>
      </c>
      <c r="M58" s="49" t="str">
        <f t="shared" ref="M58" si="357">IF(ABS(L58)&lt;5%,"VG",IF(ABS(L58)&lt;10%,"G",IF(ABS(L58)&lt;15%,"S","NS")))</f>
        <v>NS</v>
      </c>
      <c r="N58" s="49" t="str">
        <f t="shared" si="346"/>
        <v>VG</v>
      </c>
      <c r="O58" s="49" t="str">
        <f t="shared" si="347"/>
        <v>S</v>
      </c>
      <c r="P58" s="49" t="str">
        <f t="shared" si="348"/>
        <v>VG</v>
      </c>
      <c r="Q58" s="49">
        <v>0.6</v>
      </c>
      <c r="R58" s="49" t="str">
        <f t="shared" ref="R58" si="358">IF(Q58&lt;=0.5,"VG",IF(Q58&lt;=0.6,"G",IF(Q58&lt;=0.7,"S","NS")))</f>
        <v>G</v>
      </c>
      <c r="S58" s="49" t="str">
        <f t="shared" si="349"/>
        <v>VG</v>
      </c>
      <c r="T58" s="49" t="str">
        <f t="shared" si="350"/>
        <v>VG</v>
      </c>
      <c r="U58" s="49" t="str">
        <f t="shared" si="351"/>
        <v>VG</v>
      </c>
      <c r="V58" s="49">
        <v>0.79</v>
      </c>
      <c r="W58" s="49" t="str">
        <f t="shared" ref="W58" si="359">IF(V58&gt;0.85,"VG",IF(V58&gt;0.75,"G",IF(V58&gt;0.6,"S","NS")))</f>
        <v>G</v>
      </c>
      <c r="X58" s="49" t="str">
        <f t="shared" si="352"/>
        <v>G</v>
      </c>
      <c r="Y58" s="49" t="str">
        <f t="shared" si="353"/>
        <v>G</v>
      </c>
      <c r="Z58" s="49" t="str">
        <f t="shared" si="354"/>
        <v>VG</v>
      </c>
      <c r="AA58" s="51">
        <v>0.75970108906368805</v>
      </c>
      <c r="AB58" s="51">
        <v>0.75063879960706603</v>
      </c>
      <c r="AC58" s="51">
        <v>18.415634885623501</v>
      </c>
      <c r="AD58" s="51">
        <v>15.2545356125226</v>
      </c>
      <c r="AE58" s="51">
        <v>0.49020292832286499</v>
      </c>
      <c r="AF58" s="51">
        <v>0.49936079180581799</v>
      </c>
      <c r="AG58" s="51">
        <v>0.86660761316030299</v>
      </c>
      <c r="AH58" s="51">
        <v>0.81789718318883897</v>
      </c>
      <c r="AI58" s="52" t="s">
        <v>75</v>
      </c>
      <c r="AJ58" s="52" t="s">
        <v>75</v>
      </c>
      <c r="AK58" s="52" t="s">
        <v>73</v>
      </c>
      <c r="AL58" s="52" t="s">
        <v>73</v>
      </c>
      <c r="AM58" s="52" t="s">
        <v>77</v>
      </c>
      <c r="AN58" s="52" t="s">
        <v>77</v>
      </c>
      <c r="AO58" s="52" t="s">
        <v>77</v>
      </c>
      <c r="AP58" s="52" t="s">
        <v>75</v>
      </c>
      <c r="AR58" s="53" t="s">
        <v>80</v>
      </c>
      <c r="AS58" s="51">
        <v>0.764077031229909</v>
      </c>
      <c r="AT58" s="51">
        <v>0.78185212897951994</v>
      </c>
      <c r="AU58" s="51">
        <v>11.7523691987757</v>
      </c>
      <c r="AV58" s="51">
        <v>11.2784086121226</v>
      </c>
      <c r="AW58" s="51">
        <v>0.48571902245031601</v>
      </c>
      <c r="AX58" s="51">
        <v>0.46706302681809397</v>
      </c>
      <c r="AY58" s="51">
        <v>0.80328492295590603</v>
      </c>
      <c r="AZ58" s="51">
        <v>0.81869273756447003</v>
      </c>
      <c r="BA58" s="52" t="s">
        <v>75</v>
      </c>
      <c r="BB58" s="52" t="s">
        <v>75</v>
      </c>
      <c r="BC58" s="52" t="s">
        <v>76</v>
      </c>
      <c r="BD58" s="52" t="s">
        <v>76</v>
      </c>
      <c r="BE58" s="52" t="s">
        <v>77</v>
      </c>
      <c r="BF58" s="52" t="s">
        <v>77</v>
      </c>
      <c r="BG58" s="52" t="s">
        <v>75</v>
      </c>
      <c r="BH58" s="52" t="s">
        <v>75</v>
      </c>
      <c r="BI58" s="47">
        <f t="shared" si="355"/>
        <v>1</v>
      </c>
      <c r="BJ58" s="47" t="s">
        <v>80</v>
      </c>
      <c r="BK58" s="51">
        <v>0.77280838950758401</v>
      </c>
      <c r="BL58" s="51">
        <v>0.79008821186110201</v>
      </c>
      <c r="BM58" s="51">
        <v>17.311852514792498</v>
      </c>
      <c r="BN58" s="51">
        <v>15.7081291725773</v>
      </c>
      <c r="BO58" s="51">
        <v>0.476646211033316</v>
      </c>
      <c r="BP58" s="51">
        <v>0.45816131235504698</v>
      </c>
      <c r="BQ58" s="51">
        <v>0.86857741991317705</v>
      </c>
      <c r="BR58" s="51">
        <v>0.86727983833181699</v>
      </c>
      <c r="BS58" s="47" t="s">
        <v>75</v>
      </c>
      <c r="BT58" s="47" t="s">
        <v>75</v>
      </c>
      <c r="BU58" s="47" t="s">
        <v>73</v>
      </c>
      <c r="BV58" s="47" t="s">
        <v>73</v>
      </c>
      <c r="BW58" s="47" t="s">
        <v>77</v>
      </c>
      <c r="BX58" s="47" t="s">
        <v>77</v>
      </c>
      <c r="BY58" s="47" t="s">
        <v>77</v>
      </c>
      <c r="BZ58" s="47" t="s">
        <v>77</v>
      </c>
    </row>
    <row r="59" spans="1:78" s="47" customFormat="1" x14ac:dyDescent="0.3">
      <c r="A59" s="48">
        <v>14159200</v>
      </c>
      <c r="B59" s="47">
        <v>23773037</v>
      </c>
      <c r="C59" s="47" t="s">
        <v>5</v>
      </c>
      <c r="D59" s="93" t="s">
        <v>205</v>
      </c>
      <c r="E59" s="93"/>
      <c r="F59" s="100"/>
      <c r="G59" s="49">
        <v>0.71</v>
      </c>
      <c r="H59" s="49" t="str">
        <f t="shared" ref="H59" si="360">IF(G59&gt;0.8,"VG",IF(G59&gt;0.7,"G",IF(G59&gt;0.45,"S","NS")))</f>
        <v>G</v>
      </c>
      <c r="I59" s="49" t="str">
        <f t="shared" si="343"/>
        <v>G</v>
      </c>
      <c r="J59" s="49" t="str">
        <f t="shared" si="344"/>
        <v>G</v>
      </c>
      <c r="K59" s="49" t="str">
        <f t="shared" si="345"/>
        <v>G</v>
      </c>
      <c r="L59" s="50">
        <v>0.20699999999999999</v>
      </c>
      <c r="M59" s="49" t="str">
        <f t="shared" ref="M59" si="361">IF(ABS(L59)&lt;5%,"VG",IF(ABS(L59)&lt;10%,"G",IF(ABS(L59)&lt;15%,"S","NS")))</f>
        <v>NS</v>
      </c>
      <c r="N59" s="49" t="str">
        <f t="shared" si="346"/>
        <v>VG</v>
      </c>
      <c r="O59" s="49" t="str">
        <f t="shared" si="347"/>
        <v>S</v>
      </c>
      <c r="P59" s="49" t="str">
        <f t="shared" si="348"/>
        <v>VG</v>
      </c>
      <c r="Q59" s="49">
        <v>0.52</v>
      </c>
      <c r="R59" s="49" t="str">
        <f t="shared" ref="R59" si="362">IF(Q59&lt;=0.5,"VG",IF(Q59&lt;=0.6,"G",IF(Q59&lt;=0.7,"S","NS")))</f>
        <v>G</v>
      </c>
      <c r="S59" s="49" t="str">
        <f t="shared" si="349"/>
        <v>VG</v>
      </c>
      <c r="T59" s="49" t="str">
        <f t="shared" si="350"/>
        <v>VG</v>
      </c>
      <c r="U59" s="49" t="str">
        <f t="shared" si="351"/>
        <v>VG</v>
      </c>
      <c r="V59" s="49">
        <v>0.81</v>
      </c>
      <c r="W59" s="49" t="str">
        <f t="shared" ref="W59" si="363">IF(V59&gt;0.85,"VG",IF(V59&gt;0.75,"G",IF(V59&gt;0.6,"S","NS")))</f>
        <v>G</v>
      </c>
      <c r="X59" s="49" t="str">
        <f t="shared" si="352"/>
        <v>G</v>
      </c>
      <c r="Y59" s="49" t="str">
        <f t="shared" si="353"/>
        <v>G</v>
      </c>
      <c r="Z59" s="49" t="str">
        <f t="shared" si="354"/>
        <v>VG</v>
      </c>
      <c r="AA59" s="51">
        <v>0.75970108906368805</v>
      </c>
      <c r="AB59" s="51">
        <v>0.75063879960706603</v>
      </c>
      <c r="AC59" s="51">
        <v>18.415634885623501</v>
      </c>
      <c r="AD59" s="51">
        <v>15.2545356125226</v>
      </c>
      <c r="AE59" s="51">
        <v>0.49020292832286499</v>
      </c>
      <c r="AF59" s="51">
        <v>0.49936079180581799</v>
      </c>
      <c r="AG59" s="51">
        <v>0.86660761316030299</v>
      </c>
      <c r="AH59" s="51">
        <v>0.81789718318883897</v>
      </c>
      <c r="AI59" s="52" t="s">
        <v>75</v>
      </c>
      <c r="AJ59" s="52" t="s">
        <v>75</v>
      </c>
      <c r="AK59" s="52" t="s">
        <v>73</v>
      </c>
      <c r="AL59" s="52" t="s">
        <v>73</v>
      </c>
      <c r="AM59" s="52" t="s">
        <v>77</v>
      </c>
      <c r="AN59" s="52" t="s">
        <v>77</v>
      </c>
      <c r="AO59" s="52" t="s">
        <v>77</v>
      </c>
      <c r="AP59" s="52" t="s">
        <v>75</v>
      </c>
      <c r="AR59" s="53" t="s">
        <v>80</v>
      </c>
      <c r="AS59" s="51">
        <v>0.764077031229909</v>
      </c>
      <c r="AT59" s="51">
        <v>0.78185212897951994</v>
      </c>
      <c r="AU59" s="51">
        <v>11.7523691987757</v>
      </c>
      <c r="AV59" s="51">
        <v>11.2784086121226</v>
      </c>
      <c r="AW59" s="51">
        <v>0.48571902245031601</v>
      </c>
      <c r="AX59" s="51">
        <v>0.46706302681809397</v>
      </c>
      <c r="AY59" s="51">
        <v>0.80328492295590603</v>
      </c>
      <c r="AZ59" s="51">
        <v>0.81869273756447003</v>
      </c>
      <c r="BA59" s="52" t="s">
        <v>75</v>
      </c>
      <c r="BB59" s="52" t="s">
        <v>75</v>
      </c>
      <c r="BC59" s="52" t="s">
        <v>76</v>
      </c>
      <c r="BD59" s="52" t="s">
        <v>76</v>
      </c>
      <c r="BE59" s="52" t="s">
        <v>77</v>
      </c>
      <c r="BF59" s="52" t="s">
        <v>77</v>
      </c>
      <c r="BG59" s="52" t="s">
        <v>75</v>
      </c>
      <c r="BH59" s="52" t="s">
        <v>75</v>
      </c>
      <c r="BI59" s="47">
        <f t="shared" si="355"/>
        <v>1</v>
      </c>
      <c r="BJ59" s="47" t="s">
        <v>80</v>
      </c>
      <c r="BK59" s="51">
        <v>0.77280838950758401</v>
      </c>
      <c r="BL59" s="51">
        <v>0.79008821186110201</v>
      </c>
      <c r="BM59" s="51">
        <v>17.311852514792498</v>
      </c>
      <c r="BN59" s="51">
        <v>15.7081291725773</v>
      </c>
      <c r="BO59" s="51">
        <v>0.476646211033316</v>
      </c>
      <c r="BP59" s="51">
        <v>0.45816131235504698</v>
      </c>
      <c r="BQ59" s="51">
        <v>0.86857741991317705</v>
      </c>
      <c r="BR59" s="51">
        <v>0.86727983833181699</v>
      </c>
      <c r="BS59" s="47" t="s">
        <v>75</v>
      </c>
      <c r="BT59" s="47" t="s">
        <v>75</v>
      </c>
      <c r="BU59" s="47" t="s">
        <v>73</v>
      </c>
      <c r="BV59" s="47" t="s">
        <v>73</v>
      </c>
      <c r="BW59" s="47" t="s">
        <v>77</v>
      </c>
      <c r="BX59" s="47" t="s">
        <v>77</v>
      </c>
      <c r="BY59" s="47" t="s">
        <v>77</v>
      </c>
      <c r="BZ59" s="47" t="s">
        <v>77</v>
      </c>
    </row>
    <row r="60" spans="1:78" s="63" customFormat="1" x14ac:dyDescent="0.3">
      <c r="A60" s="62">
        <v>14159200</v>
      </c>
      <c r="B60" s="63">
        <v>23773037</v>
      </c>
      <c r="C60" s="63" t="s">
        <v>5</v>
      </c>
      <c r="D60" s="83" t="s">
        <v>209</v>
      </c>
      <c r="E60" s="83"/>
      <c r="F60" s="79"/>
      <c r="G60" s="64">
        <v>0.84</v>
      </c>
      <c r="H60" s="64" t="str">
        <f t="shared" ref="H60" si="364">IF(G60&gt;0.8,"VG",IF(G60&gt;0.7,"G",IF(G60&gt;0.45,"S","NS")))</f>
        <v>VG</v>
      </c>
      <c r="I60" s="64" t="str">
        <f t="shared" si="343"/>
        <v>G</v>
      </c>
      <c r="J60" s="64" t="str">
        <f t="shared" si="344"/>
        <v>G</v>
      </c>
      <c r="K60" s="64" t="str">
        <f t="shared" si="345"/>
        <v>G</v>
      </c>
      <c r="L60" s="65">
        <v>-3.3000000000000002E-2</v>
      </c>
      <c r="M60" s="64" t="str">
        <f t="shared" ref="M60" si="365">IF(ABS(L60)&lt;5%,"VG",IF(ABS(L60)&lt;10%,"G",IF(ABS(L60)&lt;15%,"S","NS")))</f>
        <v>VG</v>
      </c>
      <c r="N60" s="64" t="str">
        <f t="shared" si="346"/>
        <v>VG</v>
      </c>
      <c r="O60" s="64" t="str">
        <f t="shared" si="347"/>
        <v>S</v>
      </c>
      <c r="P60" s="64" t="str">
        <f t="shared" si="348"/>
        <v>VG</v>
      </c>
      <c r="Q60" s="64">
        <v>0.4</v>
      </c>
      <c r="R60" s="64" t="str">
        <f t="shared" ref="R60" si="366">IF(Q60&lt;=0.5,"VG",IF(Q60&lt;=0.6,"G",IF(Q60&lt;=0.7,"S","NS")))</f>
        <v>VG</v>
      </c>
      <c r="S60" s="64" t="str">
        <f t="shared" si="349"/>
        <v>VG</v>
      </c>
      <c r="T60" s="64" t="str">
        <f t="shared" si="350"/>
        <v>VG</v>
      </c>
      <c r="U60" s="64" t="str">
        <f t="shared" si="351"/>
        <v>VG</v>
      </c>
      <c r="V60" s="64">
        <v>0.84599999999999997</v>
      </c>
      <c r="W60" s="64" t="str">
        <f t="shared" ref="W60" si="367">IF(V60&gt;0.85,"VG",IF(V60&gt;0.75,"G",IF(V60&gt;0.6,"S","NS")))</f>
        <v>G</v>
      </c>
      <c r="X60" s="64" t="str">
        <f t="shared" si="352"/>
        <v>G</v>
      </c>
      <c r="Y60" s="64" t="str">
        <f t="shared" si="353"/>
        <v>G</v>
      </c>
      <c r="Z60" s="64" t="str">
        <f t="shared" si="354"/>
        <v>VG</v>
      </c>
      <c r="AA60" s="66">
        <v>0.75970108906368805</v>
      </c>
      <c r="AB60" s="66">
        <v>0.75063879960706603</v>
      </c>
      <c r="AC60" s="66">
        <v>18.415634885623501</v>
      </c>
      <c r="AD60" s="66">
        <v>15.2545356125226</v>
      </c>
      <c r="AE60" s="66">
        <v>0.49020292832286499</v>
      </c>
      <c r="AF60" s="66">
        <v>0.49936079180581799</v>
      </c>
      <c r="AG60" s="66">
        <v>0.86660761316030299</v>
      </c>
      <c r="AH60" s="66">
        <v>0.81789718318883897</v>
      </c>
      <c r="AI60" s="67" t="s">
        <v>75</v>
      </c>
      <c r="AJ60" s="67" t="s">
        <v>75</v>
      </c>
      <c r="AK60" s="67" t="s">
        <v>73</v>
      </c>
      <c r="AL60" s="67" t="s">
        <v>73</v>
      </c>
      <c r="AM60" s="67" t="s">
        <v>77</v>
      </c>
      <c r="AN60" s="67" t="s">
        <v>77</v>
      </c>
      <c r="AO60" s="67" t="s">
        <v>77</v>
      </c>
      <c r="AP60" s="67" t="s">
        <v>75</v>
      </c>
      <c r="AR60" s="68" t="s">
        <v>80</v>
      </c>
      <c r="AS60" s="66">
        <v>0.764077031229909</v>
      </c>
      <c r="AT60" s="66">
        <v>0.78185212897951994</v>
      </c>
      <c r="AU60" s="66">
        <v>11.7523691987757</v>
      </c>
      <c r="AV60" s="66">
        <v>11.2784086121226</v>
      </c>
      <c r="AW60" s="66">
        <v>0.48571902245031601</v>
      </c>
      <c r="AX60" s="66">
        <v>0.46706302681809397</v>
      </c>
      <c r="AY60" s="66">
        <v>0.80328492295590603</v>
      </c>
      <c r="AZ60" s="66">
        <v>0.81869273756447003</v>
      </c>
      <c r="BA60" s="67" t="s">
        <v>75</v>
      </c>
      <c r="BB60" s="67" t="s">
        <v>75</v>
      </c>
      <c r="BC60" s="67" t="s">
        <v>76</v>
      </c>
      <c r="BD60" s="67" t="s">
        <v>76</v>
      </c>
      <c r="BE60" s="67" t="s">
        <v>77</v>
      </c>
      <c r="BF60" s="67" t="s">
        <v>77</v>
      </c>
      <c r="BG60" s="67" t="s">
        <v>75</v>
      </c>
      <c r="BH60" s="67" t="s">
        <v>75</v>
      </c>
      <c r="BI60" s="63">
        <f t="shared" si="355"/>
        <v>1</v>
      </c>
      <c r="BJ60" s="63" t="s">
        <v>80</v>
      </c>
      <c r="BK60" s="66">
        <v>0.77280838950758401</v>
      </c>
      <c r="BL60" s="66">
        <v>0.79008821186110201</v>
      </c>
      <c r="BM60" s="66">
        <v>17.311852514792498</v>
      </c>
      <c r="BN60" s="66">
        <v>15.7081291725773</v>
      </c>
      <c r="BO60" s="66">
        <v>0.476646211033316</v>
      </c>
      <c r="BP60" s="66">
        <v>0.45816131235504698</v>
      </c>
      <c r="BQ60" s="66">
        <v>0.86857741991317705</v>
      </c>
      <c r="BR60" s="66">
        <v>0.86727983833181699</v>
      </c>
      <c r="BS60" s="63" t="s">
        <v>75</v>
      </c>
      <c r="BT60" s="63" t="s">
        <v>75</v>
      </c>
      <c r="BU60" s="63" t="s">
        <v>73</v>
      </c>
      <c r="BV60" s="63" t="s">
        <v>73</v>
      </c>
      <c r="BW60" s="63" t="s">
        <v>77</v>
      </c>
      <c r="BX60" s="63" t="s">
        <v>77</v>
      </c>
      <c r="BY60" s="63" t="s">
        <v>77</v>
      </c>
      <c r="BZ60" s="63" t="s">
        <v>77</v>
      </c>
    </row>
    <row r="61" spans="1:78" s="63" customFormat="1" x14ac:dyDescent="0.3">
      <c r="A61" s="62">
        <v>14159200</v>
      </c>
      <c r="B61" s="63">
        <v>23773037</v>
      </c>
      <c r="C61" s="63" t="s">
        <v>5</v>
      </c>
      <c r="D61" s="83" t="s">
        <v>254</v>
      </c>
      <c r="E61" s="83"/>
      <c r="F61" s="79"/>
      <c r="G61" s="64">
        <v>0.84</v>
      </c>
      <c r="H61" s="64" t="str">
        <f t="shared" ref="H61" si="368">IF(G61&gt;0.8,"VG",IF(G61&gt;0.7,"G",IF(G61&gt;0.45,"S","NS")))</f>
        <v>VG</v>
      </c>
      <c r="I61" s="64" t="str">
        <f t="shared" si="343"/>
        <v>G</v>
      </c>
      <c r="J61" s="64" t="str">
        <f t="shared" si="344"/>
        <v>G</v>
      </c>
      <c r="K61" s="64" t="str">
        <f t="shared" si="345"/>
        <v>G</v>
      </c>
      <c r="L61" s="65">
        <v>-1E-3</v>
      </c>
      <c r="M61" s="64" t="str">
        <f t="shared" ref="M61" si="369">IF(ABS(L61)&lt;5%,"VG",IF(ABS(L61)&lt;10%,"G",IF(ABS(L61)&lt;15%,"S","NS")))</f>
        <v>VG</v>
      </c>
      <c r="N61" s="64" t="str">
        <f t="shared" si="346"/>
        <v>VG</v>
      </c>
      <c r="O61" s="64" t="str">
        <f t="shared" si="347"/>
        <v>S</v>
      </c>
      <c r="P61" s="64" t="str">
        <f t="shared" si="348"/>
        <v>VG</v>
      </c>
      <c r="Q61" s="64">
        <v>0.4</v>
      </c>
      <c r="R61" s="64" t="str">
        <f t="shared" ref="R61" si="370">IF(Q61&lt;=0.5,"VG",IF(Q61&lt;=0.6,"G",IF(Q61&lt;=0.7,"S","NS")))</f>
        <v>VG</v>
      </c>
      <c r="S61" s="64" t="str">
        <f t="shared" si="349"/>
        <v>VG</v>
      </c>
      <c r="T61" s="64" t="str">
        <f t="shared" si="350"/>
        <v>VG</v>
      </c>
      <c r="U61" s="64" t="str">
        <f t="shared" si="351"/>
        <v>VG</v>
      </c>
      <c r="V61" s="64">
        <v>0.84199999999999997</v>
      </c>
      <c r="W61" s="64" t="str">
        <f t="shared" ref="W61" si="371">IF(V61&gt;0.85,"VG",IF(V61&gt;0.75,"G",IF(V61&gt;0.6,"S","NS")))</f>
        <v>G</v>
      </c>
      <c r="X61" s="64" t="str">
        <f t="shared" si="352"/>
        <v>G</v>
      </c>
      <c r="Y61" s="64" t="str">
        <f t="shared" si="353"/>
        <v>G</v>
      </c>
      <c r="Z61" s="64" t="str">
        <f t="shared" si="354"/>
        <v>VG</v>
      </c>
      <c r="AA61" s="66">
        <v>0.75970108906368805</v>
      </c>
      <c r="AB61" s="66">
        <v>0.75063879960706603</v>
      </c>
      <c r="AC61" s="66">
        <v>18.415634885623501</v>
      </c>
      <c r="AD61" s="66">
        <v>15.2545356125226</v>
      </c>
      <c r="AE61" s="66">
        <v>0.49020292832286499</v>
      </c>
      <c r="AF61" s="66">
        <v>0.49936079180581799</v>
      </c>
      <c r="AG61" s="66">
        <v>0.86660761316030299</v>
      </c>
      <c r="AH61" s="66">
        <v>0.81789718318883897</v>
      </c>
      <c r="AI61" s="67" t="s">
        <v>75</v>
      </c>
      <c r="AJ61" s="67" t="s">
        <v>75</v>
      </c>
      <c r="AK61" s="67" t="s">
        <v>73</v>
      </c>
      <c r="AL61" s="67" t="s">
        <v>73</v>
      </c>
      <c r="AM61" s="67" t="s">
        <v>77</v>
      </c>
      <c r="AN61" s="67" t="s">
        <v>77</v>
      </c>
      <c r="AO61" s="67" t="s">
        <v>77</v>
      </c>
      <c r="AP61" s="67" t="s">
        <v>75</v>
      </c>
      <c r="AR61" s="68" t="s">
        <v>80</v>
      </c>
      <c r="AS61" s="66">
        <v>0.764077031229909</v>
      </c>
      <c r="AT61" s="66">
        <v>0.78185212897951994</v>
      </c>
      <c r="AU61" s="66">
        <v>11.7523691987757</v>
      </c>
      <c r="AV61" s="66">
        <v>11.2784086121226</v>
      </c>
      <c r="AW61" s="66">
        <v>0.48571902245031601</v>
      </c>
      <c r="AX61" s="66">
        <v>0.46706302681809397</v>
      </c>
      <c r="AY61" s="66">
        <v>0.80328492295590603</v>
      </c>
      <c r="AZ61" s="66">
        <v>0.81869273756447003</v>
      </c>
      <c r="BA61" s="67" t="s">
        <v>75</v>
      </c>
      <c r="BB61" s="67" t="s">
        <v>75</v>
      </c>
      <c r="BC61" s="67" t="s">
        <v>76</v>
      </c>
      <c r="BD61" s="67" t="s">
        <v>76</v>
      </c>
      <c r="BE61" s="67" t="s">
        <v>77</v>
      </c>
      <c r="BF61" s="67" t="s">
        <v>77</v>
      </c>
      <c r="BG61" s="67" t="s">
        <v>75</v>
      </c>
      <c r="BH61" s="67" t="s">
        <v>75</v>
      </c>
      <c r="BI61" s="63">
        <f t="shared" si="355"/>
        <v>1</v>
      </c>
      <c r="BJ61" s="63" t="s">
        <v>80</v>
      </c>
      <c r="BK61" s="66">
        <v>0.77280838950758401</v>
      </c>
      <c r="BL61" s="66">
        <v>0.79008821186110201</v>
      </c>
      <c r="BM61" s="66">
        <v>17.311852514792498</v>
      </c>
      <c r="BN61" s="66">
        <v>15.7081291725773</v>
      </c>
      <c r="BO61" s="66">
        <v>0.476646211033316</v>
      </c>
      <c r="BP61" s="66">
        <v>0.45816131235504698</v>
      </c>
      <c r="BQ61" s="66">
        <v>0.86857741991317705</v>
      </c>
      <c r="BR61" s="66">
        <v>0.86727983833181699</v>
      </c>
      <c r="BS61" s="63" t="s">
        <v>75</v>
      </c>
      <c r="BT61" s="63" t="s">
        <v>75</v>
      </c>
      <c r="BU61" s="63" t="s">
        <v>73</v>
      </c>
      <c r="BV61" s="63" t="s">
        <v>73</v>
      </c>
      <c r="BW61" s="63" t="s">
        <v>77</v>
      </c>
      <c r="BX61" s="63" t="s">
        <v>77</v>
      </c>
      <c r="BY61" s="63" t="s">
        <v>77</v>
      </c>
      <c r="BZ61" s="63" t="s">
        <v>77</v>
      </c>
    </row>
    <row r="62" spans="1:78" s="30" customFormat="1" x14ac:dyDescent="0.3">
      <c r="A62" s="114">
        <v>14159200</v>
      </c>
      <c r="B62" s="30">
        <v>23773037</v>
      </c>
      <c r="C62" s="30" t="s">
        <v>5</v>
      </c>
      <c r="D62" s="115" t="s">
        <v>301</v>
      </c>
      <c r="E62" s="115"/>
      <c r="F62" s="116"/>
      <c r="G62" s="24">
        <v>0.55000000000000004</v>
      </c>
      <c r="H62" s="24" t="str">
        <f t="shared" ref="H62" si="372">IF(G62&gt;0.8,"VG",IF(G62&gt;0.7,"G",IF(G62&gt;0.45,"S","NS")))</f>
        <v>S</v>
      </c>
      <c r="I62" s="24" t="str">
        <f t="shared" ref="I62" si="373">AJ62</f>
        <v>G</v>
      </c>
      <c r="J62" s="24" t="str">
        <f t="shared" ref="J62" si="374">BB62</f>
        <v>G</v>
      </c>
      <c r="K62" s="24" t="str">
        <f t="shared" ref="K62" si="375">BT62</f>
        <v>G</v>
      </c>
      <c r="L62" s="25">
        <v>-0.20200000000000001</v>
      </c>
      <c r="M62" s="24" t="str">
        <f t="shared" ref="M62" si="376">IF(ABS(L62)&lt;5%,"VG",IF(ABS(L62)&lt;10%,"G",IF(ABS(L62)&lt;15%,"S","NS")))</f>
        <v>NS</v>
      </c>
      <c r="N62" s="24" t="str">
        <f t="shared" ref="N62" si="377">AO62</f>
        <v>VG</v>
      </c>
      <c r="O62" s="24" t="str">
        <f t="shared" ref="O62" si="378">BD62</f>
        <v>S</v>
      </c>
      <c r="P62" s="24" t="str">
        <f t="shared" ref="P62" si="379">BY62</f>
        <v>VG</v>
      </c>
      <c r="Q62" s="24">
        <v>0.62</v>
      </c>
      <c r="R62" s="24" t="str">
        <f t="shared" ref="R62" si="380">IF(Q62&lt;=0.5,"VG",IF(Q62&lt;=0.6,"G",IF(Q62&lt;=0.7,"S","NS")))</f>
        <v>S</v>
      </c>
      <c r="S62" s="24" t="str">
        <f t="shared" ref="S62" si="381">AN62</f>
        <v>VG</v>
      </c>
      <c r="T62" s="24" t="str">
        <f t="shared" ref="T62" si="382">BF62</f>
        <v>VG</v>
      </c>
      <c r="U62" s="24" t="str">
        <f t="shared" ref="U62" si="383">BX62</f>
        <v>VG</v>
      </c>
      <c r="V62" s="24">
        <v>0.78500000000000003</v>
      </c>
      <c r="W62" s="24" t="str">
        <f t="shared" ref="W62" si="384">IF(V62&gt;0.85,"VG",IF(V62&gt;0.75,"G",IF(V62&gt;0.6,"S","NS")))</f>
        <v>G</v>
      </c>
      <c r="X62" s="24" t="str">
        <f t="shared" ref="X62" si="385">AP62</f>
        <v>G</v>
      </c>
      <c r="Y62" s="24" t="str">
        <f t="shared" ref="Y62" si="386">BH62</f>
        <v>G</v>
      </c>
      <c r="Z62" s="24" t="str">
        <f t="shared" ref="Z62" si="387">BZ62</f>
        <v>VG</v>
      </c>
      <c r="AA62" s="33">
        <v>0.75970108906368805</v>
      </c>
      <c r="AB62" s="33">
        <v>0.75063879960706603</v>
      </c>
      <c r="AC62" s="33">
        <v>18.415634885623501</v>
      </c>
      <c r="AD62" s="33">
        <v>15.2545356125226</v>
      </c>
      <c r="AE62" s="33">
        <v>0.49020292832286499</v>
      </c>
      <c r="AF62" s="33">
        <v>0.49936079180581799</v>
      </c>
      <c r="AG62" s="33">
        <v>0.86660761316030299</v>
      </c>
      <c r="AH62" s="33">
        <v>0.81789718318883897</v>
      </c>
      <c r="AI62" s="36" t="s">
        <v>75</v>
      </c>
      <c r="AJ62" s="36" t="s">
        <v>75</v>
      </c>
      <c r="AK62" s="36" t="s">
        <v>73</v>
      </c>
      <c r="AL62" s="36" t="s">
        <v>73</v>
      </c>
      <c r="AM62" s="36" t="s">
        <v>77</v>
      </c>
      <c r="AN62" s="36" t="s">
        <v>77</v>
      </c>
      <c r="AO62" s="36" t="s">
        <v>77</v>
      </c>
      <c r="AP62" s="36" t="s">
        <v>75</v>
      </c>
      <c r="AR62" s="117" t="s">
        <v>80</v>
      </c>
      <c r="AS62" s="33">
        <v>0.764077031229909</v>
      </c>
      <c r="AT62" s="33">
        <v>0.78185212897951994</v>
      </c>
      <c r="AU62" s="33">
        <v>11.7523691987757</v>
      </c>
      <c r="AV62" s="33">
        <v>11.2784086121226</v>
      </c>
      <c r="AW62" s="33">
        <v>0.48571902245031601</v>
      </c>
      <c r="AX62" s="33">
        <v>0.46706302681809397</v>
      </c>
      <c r="AY62" s="33">
        <v>0.80328492295590603</v>
      </c>
      <c r="AZ62" s="33">
        <v>0.81869273756447003</v>
      </c>
      <c r="BA62" s="36" t="s">
        <v>75</v>
      </c>
      <c r="BB62" s="36" t="s">
        <v>75</v>
      </c>
      <c r="BC62" s="36" t="s">
        <v>76</v>
      </c>
      <c r="BD62" s="36" t="s">
        <v>76</v>
      </c>
      <c r="BE62" s="36" t="s">
        <v>77</v>
      </c>
      <c r="BF62" s="36" t="s">
        <v>77</v>
      </c>
      <c r="BG62" s="36" t="s">
        <v>75</v>
      </c>
      <c r="BH62" s="36" t="s">
        <v>75</v>
      </c>
      <c r="BI62" s="30">
        <f t="shared" ref="BI62" si="388">IF(BJ62=AR62,1,0)</f>
        <v>1</v>
      </c>
      <c r="BJ62" s="30" t="s">
        <v>80</v>
      </c>
      <c r="BK62" s="33">
        <v>0.77280838950758401</v>
      </c>
      <c r="BL62" s="33">
        <v>0.79008821186110201</v>
      </c>
      <c r="BM62" s="33">
        <v>17.311852514792498</v>
      </c>
      <c r="BN62" s="33">
        <v>15.7081291725773</v>
      </c>
      <c r="BO62" s="33">
        <v>0.476646211033316</v>
      </c>
      <c r="BP62" s="33">
        <v>0.45816131235504698</v>
      </c>
      <c r="BQ62" s="33">
        <v>0.86857741991317705</v>
      </c>
      <c r="BR62" s="33">
        <v>0.86727983833181699</v>
      </c>
      <c r="BS62" s="30" t="s">
        <v>75</v>
      </c>
      <c r="BT62" s="30" t="s">
        <v>75</v>
      </c>
      <c r="BU62" s="30" t="s">
        <v>73</v>
      </c>
      <c r="BV62" s="30" t="s">
        <v>73</v>
      </c>
      <c r="BW62" s="30" t="s">
        <v>77</v>
      </c>
      <c r="BX62" s="30" t="s">
        <v>77</v>
      </c>
      <c r="BY62" s="30" t="s">
        <v>77</v>
      </c>
      <c r="BZ62" s="30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301</v>
      </c>
      <c r="E63" s="83" t="s">
        <v>307</v>
      </c>
      <c r="F63" s="79"/>
      <c r="G63" s="64">
        <v>0.66</v>
      </c>
      <c r="H63" s="64" t="str">
        <f t="shared" ref="H63" si="389">IF(G63&gt;0.8,"VG",IF(G63&gt;0.7,"G",IF(G63&gt;0.45,"S","NS")))</f>
        <v>S</v>
      </c>
      <c r="I63" s="64" t="str">
        <f t="shared" ref="I63" si="390">AJ63</f>
        <v>G</v>
      </c>
      <c r="J63" s="64" t="str">
        <f t="shared" ref="J63" si="391">BB63</f>
        <v>G</v>
      </c>
      <c r="K63" s="64" t="str">
        <f t="shared" ref="K63" si="392">BT63</f>
        <v>G</v>
      </c>
      <c r="L63" s="65">
        <v>-0.1192</v>
      </c>
      <c r="M63" s="64" t="str">
        <f t="shared" ref="M63" si="393">IF(ABS(L63)&lt;5%,"VG",IF(ABS(L63)&lt;10%,"G",IF(ABS(L63)&lt;15%,"S","NS")))</f>
        <v>S</v>
      </c>
      <c r="N63" s="64" t="str">
        <f t="shared" ref="N63" si="394">AO63</f>
        <v>VG</v>
      </c>
      <c r="O63" s="64" t="str">
        <f t="shared" ref="O63" si="395">BD63</f>
        <v>S</v>
      </c>
      <c r="P63" s="64" t="str">
        <f t="shared" ref="P63" si="396">BY63</f>
        <v>VG</v>
      </c>
      <c r="Q63" s="64">
        <v>0.56999999999999995</v>
      </c>
      <c r="R63" s="64" t="str">
        <f t="shared" ref="R63" si="397">IF(Q63&lt;=0.5,"VG",IF(Q63&lt;=0.6,"G",IF(Q63&lt;=0.7,"S","NS")))</f>
        <v>G</v>
      </c>
      <c r="S63" s="64" t="str">
        <f t="shared" ref="S63" si="398">AN63</f>
        <v>VG</v>
      </c>
      <c r="T63" s="64" t="str">
        <f t="shared" ref="T63" si="399">BF63</f>
        <v>VG</v>
      </c>
      <c r="U63" s="64" t="str">
        <f t="shared" ref="U63" si="400">BX63</f>
        <v>VG</v>
      </c>
      <c r="V63" s="64">
        <v>0.78500000000000003</v>
      </c>
      <c r="W63" s="64" t="str">
        <f t="shared" ref="W63" si="401">IF(V63&gt;0.85,"VG",IF(V63&gt;0.75,"G",IF(V63&gt;0.6,"S","NS")))</f>
        <v>G</v>
      </c>
      <c r="X63" s="64" t="str">
        <f t="shared" ref="X63" si="402">AP63</f>
        <v>G</v>
      </c>
      <c r="Y63" s="64" t="str">
        <f t="shared" ref="Y63" si="403">BH63</f>
        <v>G</v>
      </c>
      <c r="Z63" s="64" t="str">
        <f t="shared" ref="Z63" si="40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0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321</v>
      </c>
      <c r="E64" s="83" t="s">
        <v>324</v>
      </c>
      <c r="F64" s="79"/>
      <c r="G64" s="64">
        <v>0.66</v>
      </c>
      <c r="H64" s="64" t="str">
        <f t="shared" ref="H64" si="406">IF(G64&gt;0.8,"VG",IF(G64&gt;0.7,"G",IF(G64&gt;0.45,"S","NS")))</f>
        <v>S</v>
      </c>
      <c r="I64" s="64" t="str">
        <f t="shared" ref="I64" si="407">AJ64</f>
        <v>G</v>
      </c>
      <c r="J64" s="64" t="str">
        <f t="shared" ref="J64" si="408">BB64</f>
        <v>G</v>
      </c>
      <c r="K64" s="64" t="str">
        <f t="shared" ref="K64" si="409">BT64</f>
        <v>G</v>
      </c>
      <c r="L64" s="65">
        <v>-0.1192</v>
      </c>
      <c r="M64" s="64" t="str">
        <f t="shared" ref="M64" si="410">IF(ABS(L64)&lt;5%,"VG",IF(ABS(L64)&lt;10%,"G",IF(ABS(L64)&lt;15%,"S","NS")))</f>
        <v>S</v>
      </c>
      <c r="N64" s="64" t="str">
        <f t="shared" ref="N64" si="411">AO64</f>
        <v>VG</v>
      </c>
      <c r="O64" s="64" t="str">
        <f t="shared" ref="O64" si="412">BD64</f>
        <v>S</v>
      </c>
      <c r="P64" s="64" t="str">
        <f t="shared" ref="P64" si="413">BY64</f>
        <v>VG</v>
      </c>
      <c r="Q64" s="64">
        <v>0.56999999999999995</v>
      </c>
      <c r="R64" s="64" t="str">
        <f t="shared" ref="R64" si="414">IF(Q64&lt;=0.5,"VG",IF(Q64&lt;=0.6,"G",IF(Q64&lt;=0.7,"S","NS")))</f>
        <v>G</v>
      </c>
      <c r="S64" s="64" t="str">
        <f t="shared" ref="S64" si="415">AN64</f>
        <v>VG</v>
      </c>
      <c r="T64" s="64" t="str">
        <f t="shared" ref="T64" si="416">BF64</f>
        <v>VG</v>
      </c>
      <c r="U64" s="64" t="str">
        <f t="shared" ref="U64" si="417">BX64</f>
        <v>VG</v>
      </c>
      <c r="V64" s="64">
        <v>0.78500000000000003</v>
      </c>
      <c r="W64" s="64" t="str">
        <f t="shared" ref="W64" si="418">IF(V64&gt;0.85,"VG",IF(V64&gt;0.75,"G",IF(V64&gt;0.6,"S","NS")))</f>
        <v>G</v>
      </c>
      <c r="X64" s="64" t="str">
        <f t="shared" ref="X64" si="419">AP64</f>
        <v>G</v>
      </c>
      <c r="Y64" s="64" t="str">
        <f t="shared" ref="Y64" si="420">BH64</f>
        <v>G</v>
      </c>
      <c r="Z64" s="64" t="str">
        <f t="shared" ref="Z64" si="421">BZ64</f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ref="BI64" si="422">IF(BJ64=AR64,1,0)</f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47" customFormat="1" x14ac:dyDescent="0.3">
      <c r="A65" s="48">
        <v>14159200</v>
      </c>
      <c r="B65" s="47">
        <v>23773037</v>
      </c>
      <c r="C65" s="47" t="s">
        <v>5</v>
      </c>
      <c r="D65" s="93" t="s">
        <v>321</v>
      </c>
      <c r="E65" s="93" t="s">
        <v>323</v>
      </c>
      <c r="F65" s="100"/>
      <c r="G65" s="49">
        <v>0.55000000000000004</v>
      </c>
      <c r="H65" s="49" t="str">
        <f t="shared" ref="H65" si="423">IF(G65&gt;0.8,"VG",IF(G65&gt;0.7,"G",IF(G65&gt;0.45,"S","NS")))</f>
        <v>S</v>
      </c>
      <c r="I65" s="49" t="str">
        <f t="shared" ref="I65" si="424">AJ65</f>
        <v>G</v>
      </c>
      <c r="J65" s="49" t="str">
        <f t="shared" ref="J65" si="425">BB65</f>
        <v>G</v>
      </c>
      <c r="K65" s="49" t="str">
        <f t="shared" ref="K65" si="426">BT65</f>
        <v>G</v>
      </c>
      <c r="L65" s="50">
        <v>-0.245</v>
      </c>
      <c r="M65" s="49" t="str">
        <f t="shared" ref="M65" si="427">IF(ABS(L65)&lt;5%,"VG",IF(ABS(L65)&lt;10%,"G",IF(ABS(L65)&lt;15%,"S","NS")))</f>
        <v>NS</v>
      </c>
      <c r="N65" s="49" t="str">
        <f t="shared" ref="N65" si="428">AO65</f>
        <v>VG</v>
      </c>
      <c r="O65" s="49" t="str">
        <f t="shared" ref="O65" si="429">BD65</f>
        <v>S</v>
      </c>
      <c r="P65" s="49" t="str">
        <f t="shared" ref="P65" si="430">BY65</f>
        <v>VG</v>
      </c>
      <c r="Q65" s="49">
        <v>0.6</v>
      </c>
      <c r="R65" s="49" t="str">
        <f t="shared" ref="R65" si="431">IF(Q65&lt;=0.5,"VG",IF(Q65&lt;=0.6,"G",IF(Q65&lt;=0.7,"S","NS")))</f>
        <v>G</v>
      </c>
      <c r="S65" s="49" t="str">
        <f t="shared" ref="S65" si="432">AN65</f>
        <v>VG</v>
      </c>
      <c r="T65" s="49" t="str">
        <f t="shared" ref="T65" si="433">BF65</f>
        <v>VG</v>
      </c>
      <c r="U65" s="49" t="str">
        <f t="shared" ref="U65" si="434">BX65</f>
        <v>VG</v>
      </c>
      <c r="V65" s="49">
        <v>0.80400000000000005</v>
      </c>
      <c r="W65" s="49" t="str">
        <f t="shared" ref="W65" si="435">IF(V65&gt;0.85,"VG",IF(V65&gt;0.75,"G",IF(V65&gt;0.6,"S","NS")))</f>
        <v>G</v>
      </c>
      <c r="X65" s="49" t="str">
        <f t="shared" ref="X65" si="436">AP65</f>
        <v>G</v>
      </c>
      <c r="Y65" s="49" t="str">
        <f t="shared" ref="Y65" si="437">BH65</f>
        <v>G</v>
      </c>
      <c r="Z65" s="49" t="str">
        <f t="shared" ref="Z65" si="438">BZ65</f>
        <v>VG</v>
      </c>
      <c r="AA65" s="51">
        <v>0.75970108906368805</v>
      </c>
      <c r="AB65" s="51">
        <v>0.75063879960706603</v>
      </c>
      <c r="AC65" s="51">
        <v>18.415634885623501</v>
      </c>
      <c r="AD65" s="51">
        <v>15.2545356125226</v>
      </c>
      <c r="AE65" s="51">
        <v>0.49020292832286499</v>
      </c>
      <c r="AF65" s="51">
        <v>0.49936079180581799</v>
      </c>
      <c r="AG65" s="51">
        <v>0.86660761316030299</v>
      </c>
      <c r="AH65" s="51">
        <v>0.81789718318883897</v>
      </c>
      <c r="AI65" s="52" t="s">
        <v>75</v>
      </c>
      <c r="AJ65" s="52" t="s">
        <v>75</v>
      </c>
      <c r="AK65" s="52" t="s">
        <v>73</v>
      </c>
      <c r="AL65" s="52" t="s">
        <v>73</v>
      </c>
      <c r="AM65" s="52" t="s">
        <v>77</v>
      </c>
      <c r="AN65" s="52" t="s">
        <v>77</v>
      </c>
      <c r="AO65" s="52" t="s">
        <v>77</v>
      </c>
      <c r="AP65" s="52" t="s">
        <v>75</v>
      </c>
      <c r="AR65" s="53" t="s">
        <v>80</v>
      </c>
      <c r="AS65" s="51">
        <v>0.764077031229909</v>
      </c>
      <c r="AT65" s="51">
        <v>0.78185212897951994</v>
      </c>
      <c r="AU65" s="51">
        <v>11.7523691987757</v>
      </c>
      <c r="AV65" s="51">
        <v>11.2784086121226</v>
      </c>
      <c r="AW65" s="51">
        <v>0.48571902245031601</v>
      </c>
      <c r="AX65" s="51">
        <v>0.46706302681809397</v>
      </c>
      <c r="AY65" s="51">
        <v>0.80328492295590603</v>
      </c>
      <c r="AZ65" s="51">
        <v>0.81869273756447003</v>
      </c>
      <c r="BA65" s="52" t="s">
        <v>75</v>
      </c>
      <c r="BB65" s="52" t="s">
        <v>75</v>
      </c>
      <c r="BC65" s="52" t="s">
        <v>76</v>
      </c>
      <c r="BD65" s="52" t="s">
        <v>76</v>
      </c>
      <c r="BE65" s="52" t="s">
        <v>77</v>
      </c>
      <c r="BF65" s="52" t="s">
        <v>77</v>
      </c>
      <c r="BG65" s="52" t="s">
        <v>75</v>
      </c>
      <c r="BH65" s="52" t="s">
        <v>75</v>
      </c>
      <c r="BI65" s="47">
        <f t="shared" ref="BI65" si="439">IF(BJ65=AR65,1,0)</f>
        <v>1</v>
      </c>
      <c r="BJ65" s="47" t="s">
        <v>80</v>
      </c>
      <c r="BK65" s="51">
        <v>0.77280838950758401</v>
      </c>
      <c r="BL65" s="51">
        <v>0.79008821186110201</v>
      </c>
      <c r="BM65" s="51">
        <v>17.311852514792498</v>
      </c>
      <c r="BN65" s="51">
        <v>15.7081291725773</v>
      </c>
      <c r="BO65" s="51">
        <v>0.476646211033316</v>
      </c>
      <c r="BP65" s="51">
        <v>0.45816131235504698</v>
      </c>
      <c r="BQ65" s="51">
        <v>0.86857741991317705</v>
      </c>
      <c r="BR65" s="51">
        <v>0.86727983833181699</v>
      </c>
      <c r="BS65" s="47" t="s">
        <v>75</v>
      </c>
      <c r="BT65" s="47" t="s">
        <v>75</v>
      </c>
      <c r="BU65" s="47" t="s">
        <v>73</v>
      </c>
      <c r="BV65" s="47" t="s">
        <v>73</v>
      </c>
      <c r="BW65" s="47" t="s">
        <v>77</v>
      </c>
      <c r="BX65" s="47" t="s">
        <v>77</v>
      </c>
      <c r="BY65" s="47" t="s">
        <v>77</v>
      </c>
      <c r="BZ65" s="47" t="s">
        <v>77</v>
      </c>
    </row>
    <row r="66" spans="1:78" s="47" customFormat="1" x14ac:dyDescent="0.3">
      <c r="A66" s="48">
        <v>14159200</v>
      </c>
      <c r="B66" s="47">
        <v>23773037</v>
      </c>
      <c r="C66" s="47" t="s">
        <v>5</v>
      </c>
      <c r="D66" s="93" t="s">
        <v>326</v>
      </c>
      <c r="E66" s="93" t="s">
        <v>323</v>
      </c>
      <c r="F66" s="100"/>
      <c r="G66" s="49">
        <v>0.62</v>
      </c>
      <c r="H66" s="49" t="str">
        <f t="shared" ref="H66" si="440">IF(G66&gt;0.8,"VG",IF(G66&gt;0.7,"G",IF(G66&gt;0.45,"S","NS")))</f>
        <v>S</v>
      </c>
      <c r="I66" s="49" t="str">
        <f t="shared" ref="I66" si="441">AJ66</f>
        <v>G</v>
      </c>
      <c r="J66" s="49" t="str">
        <f t="shared" ref="J66" si="442">BB66</f>
        <v>G</v>
      </c>
      <c r="K66" s="49" t="str">
        <f t="shared" ref="K66" si="443">BT66</f>
        <v>G</v>
      </c>
      <c r="L66" s="50">
        <v>-0.18029999999999999</v>
      </c>
      <c r="M66" s="49" t="str">
        <f t="shared" ref="M66" si="444">IF(ABS(L66)&lt;5%,"VG",IF(ABS(L66)&lt;10%,"G",IF(ABS(L66)&lt;15%,"S","NS")))</f>
        <v>NS</v>
      </c>
      <c r="N66" s="49" t="str">
        <f t="shared" ref="N66" si="445">AO66</f>
        <v>VG</v>
      </c>
      <c r="O66" s="49" t="str">
        <f t="shared" ref="O66" si="446">BD66</f>
        <v>S</v>
      </c>
      <c r="P66" s="49" t="str">
        <f t="shared" ref="P66" si="447">BY66</f>
        <v>VG</v>
      </c>
      <c r="Q66" s="49">
        <v>0.57999999999999996</v>
      </c>
      <c r="R66" s="49" t="str">
        <f t="shared" ref="R66" si="448">IF(Q66&lt;=0.5,"VG",IF(Q66&lt;=0.6,"G",IF(Q66&lt;=0.7,"S","NS")))</f>
        <v>G</v>
      </c>
      <c r="S66" s="49" t="str">
        <f t="shared" ref="S66" si="449">AN66</f>
        <v>VG</v>
      </c>
      <c r="T66" s="49" t="str">
        <f t="shared" ref="T66" si="450">BF66</f>
        <v>VG</v>
      </c>
      <c r="U66" s="49" t="str">
        <f t="shared" ref="U66" si="451">BX66</f>
        <v>VG</v>
      </c>
      <c r="V66" s="49">
        <v>0.82</v>
      </c>
      <c r="W66" s="49" t="str">
        <f t="shared" ref="W66" si="452">IF(V66&gt;0.85,"VG",IF(V66&gt;0.75,"G",IF(V66&gt;0.6,"S","NS")))</f>
        <v>G</v>
      </c>
      <c r="X66" s="49" t="str">
        <f t="shared" ref="X66" si="453">AP66</f>
        <v>G</v>
      </c>
      <c r="Y66" s="49" t="str">
        <f t="shared" ref="Y66" si="454">BH66</f>
        <v>G</v>
      </c>
      <c r="Z66" s="49" t="str">
        <f t="shared" ref="Z66" si="455">BZ66</f>
        <v>VG</v>
      </c>
      <c r="AA66" s="51">
        <v>0.75970108906368805</v>
      </c>
      <c r="AB66" s="51">
        <v>0.75063879960706603</v>
      </c>
      <c r="AC66" s="51">
        <v>18.415634885623501</v>
      </c>
      <c r="AD66" s="51">
        <v>15.2545356125226</v>
      </c>
      <c r="AE66" s="51">
        <v>0.49020292832286499</v>
      </c>
      <c r="AF66" s="51">
        <v>0.49936079180581799</v>
      </c>
      <c r="AG66" s="51">
        <v>0.86660761316030299</v>
      </c>
      <c r="AH66" s="51">
        <v>0.81789718318883897</v>
      </c>
      <c r="AI66" s="52" t="s">
        <v>75</v>
      </c>
      <c r="AJ66" s="52" t="s">
        <v>75</v>
      </c>
      <c r="AK66" s="52" t="s">
        <v>73</v>
      </c>
      <c r="AL66" s="52" t="s">
        <v>73</v>
      </c>
      <c r="AM66" s="52" t="s">
        <v>77</v>
      </c>
      <c r="AN66" s="52" t="s">
        <v>77</v>
      </c>
      <c r="AO66" s="52" t="s">
        <v>77</v>
      </c>
      <c r="AP66" s="52" t="s">
        <v>75</v>
      </c>
      <c r="AR66" s="53" t="s">
        <v>80</v>
      </c>
      <c r="AS66" s="51">
        <v>0.764077031229909</v>
      </c>
      <c r="AT66" s="51">
        <v>0.78185212897951994</v>
      </c>
      <c r="AU66" s="51">
        <v>11.7523691987757</v>
      </c>
      <c r="AV66" s="51">
        <v>11.2784086121226</v>
      </c>
      <c r="AW66" s="51">
        <v>0.48571902245031601</v>
      </c>
      <c r="AX66" s="51">
        <v>0.46706302681809397</v>
      </c>
      <c r="AY66" s="51">
        <v>0.80328492295590603</v>
      </c>
      <c r="AZ66" s="51">
        <v>0.81869273756447003</v>
      </c>
      <c r="BA66" s="52" t="s">
        <v>75</v>
      </c>
      <c r="BB66" s="52" t="s">
        <v>75</v>
      </c>
      <c r="BC66" s="52" t="s">
        <v>76</v>
      </c>
      <c r="BD66" s="52" t="s">
        <v>76</v>
      </c>
      <c r="BE66" s="52" t="s">
        <v>77</v>
      </c>
      <c r="BF66" s="52" t="s">
        <v>77</v>
      </c>
      <c r="BG66" s="52" t="s">
        <v>75</v>
      </c>
      <c r="BH66" s="52" t="s">
        <v>75</v>
      </c>
      <c r="BI66" s="47">
        <f t="shared" ref="BI66" si="456">IF(BJ66=AR66,1,0)</f>
        <v>1</v>
      </c>
      <c r="BJ66" s="47" t="s">
        <v>80</v>
      </c>
      <c r="BK66" s="51">
        <v>0.77280838950758401</v>
      </c>
      <c r="BL66" s="51">
        <v>0.79008821186110201</v>
      </c>
      <c r="BM66" s="51">
        <v>17.311852514792498</v>
      </c>
      <c r="BN66" s="51">
        <v>15.7081291725773</v>
      </c>
      <c r="BO66" s="51">
        <v>0.476646211033316</v>
      </c>
      <c r="BP66" s="51">
        <v>0.45816131235504698</v>
      </c>
      <c r="BQ66" s="51">
        <v>0.86857741991317705</v>
      </c>
      <c r="BR66" s="51">
        <v>0.86727983833181699</v>
      </c>
      <c r="BS66" s="47" t="s">
        <v>75</v>
      </c>
      <c r="BT66" s="47" t="s">
        <v>75</v>
      </c>
      <c r="BU66" s="47" t="s">
        <v>73</v>
      </c>
      <c r="BV66" s="47" t="s">
        <v>73</v>
      </c>
      <c r="BW66" s="47" t="s">
        <v>77</v>
      </c>
      <c r="BX66" s="47" t="s">
        <v>77</v>
      </c>
      <c r="BY66" s="47" t="s">
        <v>77</v>
      </c>
      <c r="BZ66" s="47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83" t="s">
        <v>336</v>
      </c>
      <c r="E67" s="83" t="s">
        <v>338</v>
      </c>
      <c r="F67" s="79"/>
      <c r="G67" s="64">
        <v>0.84</v>
      </c>
      <c r="H67" s="64" t="str">
        <f t="shared" ref="H67" si="457">IF(G67&gt;0.8,"VG",IF(G67&gt;0.7,"G",IF(G67&gt;0.45,"S","NS")))</f>
        <v>VG</v>
      </c>
      <c r="I67" s="64" t="str">
        <f t="shared" ref="I67" si="458">AJ67</f>
        <v>G</v>
      </c>
      <c r="J67" s="64" t="str">
        <f t="shared" ref="J67" si="459">BB67</f>
        <v>G</v>
      </c>
      <c r="K67" s="64" t="str">
        <f t="shared" ref="K67" si="460">BT67</f>
        <v>G</v>
      </c>
      <c r="L67" s="65">
        <v>9.9000000000000008E-3</v>
      </c>
      <c r="M67" s="64" t="str">
        <f t="shared" ref="M67" si="461">IF(ABS(L67)&lt;5%,"VG",IF(ABS(L67)&lt;10%,"G",IF(ABS(L67)&lt;15%,"S","NS")))</f>
        <v>VG</v>
      </c>
      <c r="N67" s="64" t="str">
        <f t="shared" ref="N67" si="462">AO67</f>
        <v>VG</v>
      </c>
      <c r="O67" s="64" t="str">
        <f t="shared" ref="O67" si="463">BD67</f>
        <v>S</v>
      </c>
      <c r="P67" s="64" t="str">
        <f t="shared" ref="P67" si="464">BY67</f>
        <v>VG</v>
      </c>
      <c r="Q67" s="64">
        <v>0.4</v>
      </c>
      <c r="R67" s="64" t="str">
        <f t="shared" ref="R67" si="465">IF(Q67&lt;=0.5,"VG",IF(Q67&lt;=0.6,"G",IF(Q67&lt;=0.7,"S","NS")))</f>
        <v>VG</v>
      </c>
      <c r="S67" s="64" t="str">
        <f t="shared" ref="S67" si="466">AN67</f>
        <v>VG</v>
      </c>
      <c r="T67" s="64" t="str">
        <f t="shared" ref="T67" si="467">BF67</f>
        <v>VG</v>
      </c>
      <c r="U67" s="64" t="str">
        <f t="shared" ref="U67" si="468">BX67</f>
        <v>VG</v>
      </c>
      <c r="V67" s="64">
        <v>0.8417</v>
      </c>
      <c r="W67" s="64" t="str">
        <f t="shared" ref="W67" si="469">IF(V67&gt;0.85,"VG",IF(V67&gt;0.75,"G",IF(V67&gt;0.6,"S","NS")))</f>
        <v>G</v>
      </c>
      <c r="X67" s="64" t="str">
        <f t="shared" ref="X67" si="470">AP67</f>
        <v>G</v>
      </c>
      <c r="Y67" s="64" t="str">
        <f t="shared" ref="Y67" si="471">BH67</f>
        <v>G</v>
      </c>
      <c r="Z67" s="64" t="str">
        <f t="shared" ref="Z67" si="472">BZ67</f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ref="BI67" si="473">IF(BJ67=AR67,1,0)</f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83" t="s">
        <v>336</v>
      </c>
      <c r="E68" s="83" t="s">
        <v>318</v>
      </c>
      <c r="F68" s="79"/>
      <c r="G68" s="64">
        <v>0.82699999999999996</v>
      </c>
      <c r="H68" s="64" t="str">
        <f t="shared" ref="H68" si="474">IF(G68&gt;0.8,"VG",IF(G68&gt;0.7,"G",IF(G68&gt;0.45,"S","NS")))</f>
        <v>VG</v>
      </c>
      <c r="I68" s="64" t="str">
        <f t="shared" ref="I68" si="475">AJ68</f>
        <v>G</v>
      </c>
      <c r="J68" s="64" t="str">
        <f t="shared" ref="J68" si="476">BB68</f>
        <v>G</v>
      </c>
      <c r="K68" s="64" t="str">
        <f t="shared" ref="K68" si="477">BT68</f>
        <v>G</v>
      </c>
      <c r="L68" s="65">
        <v>4.8899999999999999E-2</v>
      </c>
      <c r="M68" s="64" t="str">
        <f t="shared" ref="M68" si="478">IF(ABS(L68)&lt;5%,"VG",IF(ABS(L68)&lt;10%,"G",IF(ABS(L68)&lt;15%,"S","NS")))</f>
        <v>VG</v>
      </c>
      <c r="N68" s="64" t="str">
        <f t="shared" ref="N68" si="479">AO68</f>
        <v>VG</v>
      </c>
      <c r="O68" s="64" t="str">
        <f t="shared" ref="O68" si="480">BD68</f>
        <v>S</v>
      </c>
      <c r="P68" s="64" t="str">
        <f t="shared" ref="P68" si="481">BY68</f>
        <v>VG</v>
      </c>
      <c r="Q68" s="64">
        <v>0.41</v>
      </c>
      <c r="R68" s="64" t="str">
        <f t="shared" ref="R68" si="482">IF(Q68&lt;=0.5,"VG",IF(Q68&lt;=0.6,"G",IF(Q68&lt;=0.7,"S","NS")))</f>
        <v>VG</v>
      </c>
      <c r="S68" s="64" t="str">
        <f t="shared" ref="S68" si="483">AN68</f>
        <v>VG</v>
      </c>
      <c r="T68" s="64" t="str">
        <f t="shared" ref="T68" si="484">BF68</f>
        <v>VG</v>
      </c>
      <c r="U68" s="64" t="str">
        <f t="shared" ref="U68" si="485">BX68</f>
        <v>VG</v>
      </c>
      <c r="V68" s="64">
        <v>0.83299999999999996</v>
      </c>
      <c r="W68" s="64" t="str">
        <f t="shared" ref="W68" si="486">IF(V68&gt;0.85,"VG",IF(V68&gt;0.75,"G",IF(V68&gt;0.6,"S","NS")))</f>
        <v>G</v>
      </c>
      <c r="X68" s="64" t="str">
        <f t="shared" ref="X68" si="487">AP68</f>
        <v>G</v>
      </c>
      <c r="Y68" s="64" t="str">
        <f t="shared" ref="Y68" si="488">BH68</f>
        <v>G</v>
      </c>
      <c r="Z68" s="64" t="str">
        <f t="shared" ref="Z68" si="489">BZ68</f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ref="BI68" si="490">IF(BJ68=AR68,1,0)</f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63" customFormat="1" x14ac:dyDescent="0.3">
      <c r="A69" s="62">
        <v>14159200</v>
      </c>
      <c r="B69" s="63">
        <v>23773037</v>
      </c>
      <c r="C69" s="63" t="s">
        <v>5</v>
      </c>
      <c r="D69" s="83" t="s">
        <v>346</v>
      </c>
      <c r="E69" s="83" t="s">
        <v>338</v>
      </c>
      <c r="F69" s="79"/>
      <c r="G69" s="64">
        <v>0.84099999999999997</v>
      </c>
      <c r="H69" s="64" t="str">
        <f t="shared" ref="H69" si="491">IF(G69&gt;0.8,"VG",IF(G69&gt;0.7,"G",IF(G69&gt;0.45,"S","NS")))</f>
        <v>VG</v>
      </c>
      <c r="I69" s="64" t="str">
        <f t="shared" ref="I69" si="492">AJ69</f>
        <v>G</v>
      </c>
      <c r="J69" s="64" t="str">
        <f t="shared" ref="J69" si="493">BB69</f>
        <v>G</v>
      </c>
      <c r="K69" s="64" t="str">
        <f t="shared" ref="K69" si="494">BT69</f>
        <v>G</v>
      </c>
      <c r="L69" s="65">
        <v>0.01</v>
      </c>
      <c r="M69" s="64" t="str">
        <f t="shared" ref="M69" si="495">IF(ABS(L69)&lt;5%,"VG",IF(ABS(L69)&lt;10%,"G",IF(ABS(L69)&lt;15%,"S","NS")))</f>
        <v>VG</v>
      </c>
      <c r="N69" s="64" t="str">
        <f t="shared" ref="N69" si="496">AO69</f>
        <v>VG</v>
      </c>
      <c r="O69" s="64" t="str">
        <f t="shared" ref="O69" si="497">BD69</f>
        <v>S</v>
      </c>
      <c r="P69" s="64" t="str">
        <f t="shared" ref="P69" si="498">BY69</f>
        <v>VG</v>
      </c>
      <c r="Q69" s="64">
        <v>0.39800000000000002</v>
      </c>
      <c r="R69" s="64" t="str">
        <f t="shared" ref="R69" si="499">IF(Q69&lt;=0.5,"VG",IF(Q69&lt;=0.6,"G",IF(Q69&lt;=0.7,"S","NS")))</f>
        <v>VG</v>
      </c>
      <c r="S69" s="64" t="str">
        <f t="shared" ref="S69" si="500">AN69</f>
        <v>VG</v>
      </c>
      <c r="T69" s="64" t="str">
        <f t="shared" ref="T69" si="501">BF69</f>
        <v>VG</v>
      </c>
      <c r="U69" s="64" t="str">
        <f t="shared" ref="U69" si="502">BX69</f>
        <v>VG</v>
      </c>
      <c r="V69" s="64">
        <v>0.8417</v>
      </c>
      <c r="W69" s="64" t="str">
        <f t="shared" ref="W69" si="503">IF(V69&gt;0.85,"VG",IF(V69&gt;0.75,"G",IF(V69&gt;0.6,"S","NS")))</f>
        <v>G</v>
      </c>
      <c r="X69" s="64" t="str">
        <f t="shared" ref="X69" si="504">AP69</f>
        <v>G</v>
      </c>
      <c r="Y69" s="64" t="str">
        <f t="shared" ref="Y69" si="505">BH69</f>
        <v>G</v>
      </c>
      <c r="Z69" s="64" t="str">
        <f t="shared" ref="Z69" si="506">BZ69</f>
        <v>VG</v>
      </c>
      <c r="AA69" s="66">
        <v>0.75970108906368805</v>
      </c>
      <c r="AB69" s="66">
        <v>0.75063879960706603</v>
      </c>
      <c r="AC69" s="66">
        <v>18.415634885623501</v>
      </c>
      <c r="AD69" s="66">
        <v>15.2545356125226</v>
      </c>
      <c r="AE69" s="66">
        <v>0.49020292832286499</v>
      </c>
      <c r="AF69" s="66">
        <v>0.49936079180581799</v>
      </c>
      <c r="AG69" s="66">
        <v>0.86660761316030299</v>
      </c>
      <c r="AH69" s="66">
        <v>0.81789718318883897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77</v>
      </c>
      <c r="AN69" s="67" t="s">
        <v>77</v>
      </c>
      <c r="AO69" s="67" t="s">
        <v>77</v>
      </c>
      <c r="AP69" s="67" t="s">
        <v>75</v>
      </c>
      <c r="AR69" s="68" t="s">
        <v>80</v>
      </c>
      <c r="AS69" s="66">
        <v>0.764077031229909</v>
      </c>
      <c r="AT69" s="66">
        <v>0.78185212897951994</v>
      </c>
      <c r="AU69" s="66">
        <v>11.7523691987757</v>
      </c>
      <c r="AV69" s="66">
        <v>11.2784086121226</v>
      </c>
      <c r="AW69" s="66">
        <v>0.48571902245031601</v>
      </c>
      <c r="AX69" s="66">
        <v>0.46706302681809397</v>
      </c>
      <c r="AY69" s="66">
        <v>0.80328492295590603</v>
      </c>
      <c r="AZ69" s="66">
        <v>0.81869273756447003</v>
      </c>
      <c r="BA69" s="67" t="s">
        <v>75</v>
      </c>
      <c r="BB69" s="67" t="s">
        <v>75</v>
      </c>
      <c r="BC69" s="67" t="s">
        <v>76</v>
      </c>
      <c r="BD69" s="67" t="s">
        <v>76</v>
      </c>
      <c r="BE69" s="67" t="s">
        <v>77</v>
      </c>
      <c r="BF69" s="67" t="s">
        <v>77</v>
      </c>
      <c r="BG69" s="67" t="s">
        <v>75</v>
      </c>
      <c r="BH69" s="67" t="s">
        <v>75</v>
      </c>
      <c r="BI69" s="63">
        <f t="shared" ref="BI69" si="507">IF(BJ69=AR69,1,0)</f>
        <v>1</v>
      </c>
      <c r="BJ69" s="63" t="s">
        <v>80</v>
      </c>
      <c r="BK69" s="66">
        <v>0.77280838950758401</v>
      </c>
      <c r="BL69" s="66">
        <v>0.79008821186110201</v>
      </c>
      <c r="BM69" s="66">
        <v>17.311852514792498</v>
      </c>
      <c r="BN69" s="66">
        <v>15.7081291725773</v>
      </c>
      <c r="BO69" s="66">
        <v>0.476646211033316</v>
      </c>
      <c r="BP69" s="66">
        <v>0.45816131235504698</v>
      </c>
      <c r="BQ69" s="66">
        <v>0.86857741991317705</v>
      </c>
      <c r="BR69" s="66">
        <v>0.86727983833181699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77</v>
      </c>
      <c r="BX69" s="63" t="s">
        <v>77</v>
      </c>
      <c r="BY69" s="63" t="s">
        <v>77</v>
      </c>
      <c r="BZ69" s="63" t="s">
        <v>77</v>
      </c>
    </row>
    <row r="70" spans="1:78" s="63" customFormat="1" x14ac:dyDescent="0.3">
      <c r="A70" s="62">
        <v>14159200</v>
      </c>
      <c r="B70" s="63">
        <v>23773037</v>
      </c>
      <c r="C70" s="63" t="s">
        <v>5</v>
      </c>
      <c r="D70" s="83" t="s">
        <v>346</v>
      </c>
      <c r="E70" s="83" t="s">
        <v>318</v>
      </c>
      <c r="F70" s="79"/>
      <c r="G70" s="64">
        <v>0.83199999999999996</v>
      </c>
      <c r="H70" s="64" t="str">
        <f t="shared" ref="H70" si="508">IF(G70&gt;0.8,"VG",IF(G70&gt;0.7,"G",IF(G70&gt;0.45,"S","NS")))</f>
        <v>VG</v>
      </c>
      <c r="I70" s="64" t="str">
        <f t="shared" ref="I70" si="509">AJ70</f>
        <v>G</v>
      </c>
      <c r="J70" s="64" t="str">
        <f t="shared" ref="J70" si="510">BB70</f>
        <v>G</v>
      </c>
      <c r="K70" s="64" t="str">
        <f t="shared" ref="K70" si="511">BT70</f>
        <v>G</v>
      </c>
      <c r="L70" s="65">
        <v>2.35E-2</v>
      </c>
      <c r="M70" s="64" t="str">
        <f t="shared" ref="M70" si="512">IF(ABS(L70)&lt;5%,"VG",IF(ABS(L70)&lt;10%,"G",IF(ABS(L70)&lt;15%,"S","NS")))</f>
        <v>VG</v>
      </c>
      <c r="N70" s="64" t="str">
        <f t="shared" ref="N70" si="513">AO70</f>
        <v>VG</v>
      </c>
      <c r="O70" s="64" t="str">
        <f t="shared" ref="O70" si="514">BD70</f>
        <v>S</v>
      </c>
      <c r="P70" s="64" t="str">
        <f t="shared" ref="P70" si="515">BY70</f>
        <v>VG</v>
      </c>
      <c r="Q70" s="64">
        <v>0.41</v>
      </c>
      <c r="R70" s="64" t="str">
        <f t="shared" ref="R70" si="516">IF(Q70&lt;=0.5,"VG",IF(Q70&lt;=0.6,"G",IF(Q70&lt;=0.7,"S","NS")))</f>
        <v>VG</v>
      </c>
      <c r="S70" s="64" t="str">
        <f t="shared" ref="S70" si="517">AN70</f>
        <v>VG</v>
      </c>
      <c r="T70" s="64" t="str">
        <f t="shared" ref="T70" si="518">BF70</f>
        <v>VG</v>
      </c>
      <c r="U70" s="64" t="str">
        <f t="shared" ref="U70" si="519">BX70</f>
        <v>VG</v>
      </c>
      <c r="V70" s="64">
        <v>0.83299999999999996</v>
      </c>
      <c r="W70" s="64" t="str">
        <f t="shared" ref="W70" si="520">IF(V70&gt;0.85,"VG",IF(V70&gt;0.75,"G",IF(V70&gt;0.6,"S","NS")))</f>
        <v>G</v>
      </c>
      <c r="X70" s="64" t="str">
        <f t="shared" ref="X70" si="521">AP70</f>
        <v>G</v>
      </c>
      <c r="Y70" s="64" t="str">
        <f t="shared" ref="Y70" si="522">BH70</f>
        <v>G</v>
      </c>
      <c r="Z70" s="64" t="str">
        <f t="shared" ref="Z70" si="523">BZ70</f>
        <v>VG</v>
      </c>
      <c r="AA70" s="66">
        <v>0.75970108906368805</v>
      </c>
      <c r="AB70" s="66">
        <v>0.75063879960706603</v>
      </c>
      <c r="AC70" s="66">
        <v>18.415634885623501</v>
      </c>
      <c r="AD70" s="66">
        <v>15.2545356125226</v>
      </c>
      <c r="AE70" s="66">
        <v>0.49020292832286499</v>
      </c>
      <c r="AF70" s="66">
        <v>0.49936079180581799</v>
      </c>
      <c r="AG70" s="66">
        <v>0.86660761316030299</v>
      </c>
      <c r="AH70" s="66">
        <v>0.81789718318883897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77</v>
      </c>
      <c r="AN70" s="67" t="s">
        <v>77</v>
      </c>
      <c r="AO70" s="67" t="s">
        <v>77</v>
      </c>
      <c r="AP70" s="67" t="s">
        <v>75</v>
      </c>
      <c r="AR70" s="68" t="s">
        <v>80</v>
      </c>
      <c r="AS70" s="66">
        <v>0.764077031229909</v>
      </c>
      <c r="AT70" s="66">
        <v>0.78185212897951994</v>
      </c>
      <c r="AU70" s="66">
        <v>11.7523691987757</v>
      </c>
      <c r="AV70" s="66">
        <v>11.2784086121226</v>
      </c>
      <c r="AW70" s="66">
        <v>0.48571902245031601</v>
      </c>
      <c r="AX70" s="66">
        <v>0.46706302681809397</v>
      </c>
      <c r="AY70" s="66">
        <v>0.80328492295590603</v>
      </c>
      <c r="AZ70" s="66">
        <v>0.81869273756447003</v>
      </c>
      <c r="BA70" s="67" t="s">
        <v>75</v>
      </c>
      <c r="BB70" s="67" t="s">
        <v>75</v>
      </c>
      <c r="BC70" s="67" t="s">
        <v>76</v>
      </c>
      <c r="BD70" s="67" t="s">
        <v>76</v>
      </c>
      <c r="BE70" s="67" t="s">
        <v>77</v>
      </c>
      <c r="BF70" s="67" t="s">
        <v>77</v>
      </c>
      <c r="BG70" s="67" t="s">
        <v>75</v>
      </c>
      <c r="BH70" s="67" t="s">
        <v>75</v>
      </c>
      <c r="BI70" s="63">
        <f t="shared" ref="BI70" si="524">IF(BJ70=AR70,1,0)</f>
        <v>1</v>
      </c>
      <c r="BJ70" s="63" t="s">
        <v>80</v>
      </c>
      <c r="BK70" s="66">
        <v>0.77280838950758401</v>
      </c>
      <c r="BL70" s="66">
        <v>0.79008821186110201</v>
      </c>
      <c r="BM70" s="66">
        <v>17.311852514792498</v>
      </c>
      <c r="BN70" s="66">
        <v>15.7081291725773</v>
      </c>
      <c r="BO70" s="66">
        <v>0.476646211033316</v>
      </c>
      <c r="BP70" s="66">
        <v>0.45816131235504698</v>
      </c>
      <c r="BQ70" s="66">
        <v>0.86857741991317705</v>
      </c>
      <c r="BR70" s="66">
        <v>0.86727983833181699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77</v>
      </c>
      <c r="BX70" s="63" t="s">
        <v>77</v>
      </c>
      <c r="BY70" s="63" t="s">
        <v>77</v>
      </c>
      <c r="BZ70" s="63" t="s">
        <v>77</v>
      </c>
    </row>
    <row r="71" spans="1:78" s="63" customFormat="1" x14ac:dyDescent="0.3">
      <c r="A71" s="62">
        <v>14159200</v>
      </c>
      <c r="B71" s="63">
        <v>23773037</v>
      </c>
      <c r="C71" s="63" t="s">
        <v>5</v>
      </c>
      <c r="D71" s="83" t="s">
        <v>347</v>
      </c>
      <c r="E71" s="83" t="s">
        <v>352</v>
      </c>
      <c r="F71" s="79"/>
      <c r="G71" s="64">
        <v>0.86399999999999999</v>
      </c>
      <c r="H71" s="64" t="str">
        <f t="shared" ref="H71" si="525">IF(G71&gt;0.8,"VG",IF(G71&gt;0.7,"G",IF(G71&gt;0.45,"S","NS")))</f>
        <v>VG</v>
      </c>
      <c r="I71" s="64" t="str">
        <f t="shared" ref="I71" si="526">AJ71</f>
        <v>G</v>
      </c>
      <c r="J71" s="64" t="str">
        <f t="shared" ref="J71" si="527">BB71</f>
        <v>G</v>
      </c>
      <c r="K71" s="64" t="str">
        <f t="shared" ref="K71" si="528">BT71</f>
        <v>G</v>
      </c>
      <c r="L71" s="65">
        <v>6.6E-4</v>
      </c>
      <c r="M71" s="64" t="str">
        <f t="shared" ref="M71" si="529">IF(ABS(L71)&lt;5%,"VG",IF(ABS(L71)&lt;10%,"G",IF(ABS(L71)&lt;15%,"S","NS")))</f>
        <v>VG</v>
      </c>
      <c r="N71" s="64" t="str">
        <f t="shared" ref="N71" si="530">AO71</f>
        <v>VG</v>
      </c>
      <c r="O71" s="64" t="str">
        <f t="shared" ref="O71" si="531">BD71</f>
        <v>S</v>
      </c>
      <c r="P71" s="64" t="str">
        <f t="shared" ref="P71" si="532">BY71</f>
        <v>VG</v>
      </c>
      <c r="Q71" s="64">
        <v>0.36799999999999999</v>
      </c>
      <c r="R71" s="64" t="str">
        <f t="shared" ref="R71" si="533">IF(Q71&lt;=0.5,"VG",IF(Q71&lt;=0.6,"G",IF(Q71&lt;=0.7,"S","NS")))</f>
        <v>VG</v>
      </c>
      <c r="S71" s="64" t="str">
        <f t="shared" ref="S71" si="534">AN71</f>
        <v>VG</v>
      </c>
      <c r="T71" s="64" t="str">
        <f t="shared" ref="T71" si="535">BF71</f>
        <v>VG</v>
      </c>
      <c r="U71" s="64" t="str">
        <f t="shared" ref="U71" si="536">BX71</f>
        <v>VG</v>
      </c>
      <c r="V71" s="64">
        <v>0.8649</v>
      </c>
      <c r="W71" s="64" t="str">
        <f t="shared" ref="W71" si="537">IF(V71&gt;0.85,"VG",IF(V71&gt;0.75,"G",IF(V71&gt;0.6,"S","NS")))</f>
        <v>VG</v>
      </c>
      <c r="X71" s="64" t="str">
        <f t="shared" ref="X71" si="538">AP71</f>
        <v>G</v>
      </c>
      <c r="Y71" s="64" t="str">
        <f t="shared" ref="Y71" si="539">BH71</f>
        <v>G</v>
      </c>
      <c r="Z71" s="64" t="str">
        <f t="shared" ref="Z71" si="540">BZ71</f>
        <v>VG</v>
      </c>
      <c r="AA71" s="66">
        <v>0.75970108906368805</v>
      </c>
      <c r="AB71" s="66">
        <v>0.75063879960706603</v>
      </c>
      <c r="AC71" s="66">
        <v>18.415634885623501</v>
      </c>
      <c r="AD71" s="66">
        <v>15.2545356125226</v>
      </c>
      <c r="AE71" s="66">
        <v>0.49020292832286499</v>
      </c>
      <c r="AF71" s="66">
        <v>0.49936079180581799</v>
      </c>
      <c r="AG71" s="66">
        <v>0.86660761316030299</v>
      </c>
      <c r="AH71" s="66">
        <v>0.81789718318883897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77</v>
      </c>
      <c r="AN71" s="67" t="s">
        <v>77</v>
      </c>
      <c r="AO71" s="67" t="s">
        <v>77</v>
      </c>
      <c r="AP71" s="67" t="s">
        <v>75</v>
      </c>
      <c r="AR71" s="68" t="s">
        <v>80</v>
      </c>
      <c r="AS71" s="66">
        <v>0.764077031229909</v>
      </c>
      <c r="AT71" s="66">
        <v>0.78185212897951994</v>
      </c>
      <c r="AU71" s="66">
        <v>11.7523691987757</v>
      </c>
      <c r="AV71" s="66">
        <v>11.2784086121226</v>
      </c>
      <c r="AW71" s="66">
        <v>0.48571902245031601</v>
      </c>
      <c r="AX71" s="66">
        <v>0.46706302681809397</v>
      </c>
      <c r="AY71" s="66">
        <v>0.80328492295590603</v>
      </c>
      <c r="AZ71" s="66">
        <v>0.81869273756447003</v>
      </c>
      <c r="BA71" s="67" t="s">
        <v>75</v>
      </c>
      <c r="BB71" s="67" t="s">
        <v>75</v>
      </c>
      <c r="BC71" s="67" t="s">
        <v>76</v>
      </c>
      <c r="BD71" s="67" t="s">
        <v>76</v>
      </c>
      <c r="BE71" s="67" t="s">
        <v>77</v>
      </c>
      <c r="BF71" s="67" t="s">
        <v>77</v>
      </c>
      <c r="BG71" s="67" t="s">
        <v>75</v>
      </c>
      <c r="BH71" s="67" t="s">
        <v>75</v>
      </c>
      <c r="BI71" s="63">
        <f t="shared" ref="BI71" si="541">IF(BJ71=AR71,1,0)</f>
        <v>1</v>
      </c>
      <c r="BJ71" s="63" t="s">
        <v>80</v>
      </c>
      <c r="BK71" s="66">
        <v>0.77280838950758401</v>
      </c>
      <c r="BL71" s="66">
        <v>0.79008821186110201</v>
      </c>
      <c r="BM71" s="66">
        <v>17.311852514792498</v>
      </c>
      <c r="BN71" s="66">
        <v>15.7081291725773</v>
      </c>
      <c r="BO71" s="66">
        <v>0.476646211033316</v>
      </c>
      <c r="BP71" s="66">
        <v>0.45816131235504698</v>
      </c>
      <c r="BQ71" s="66">
        <v>0.86857741991317705</v>
      </c>
      <c r="BR71" s="66">
        <v>0.86727983833181699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77</v>
      </c>
      <c r="BX71" s="63" t="s">
        <v>77</v>
      </c>
      <c r="BY71" s="63" t="s">
        <v>77</v>
      </c>
      <c r="BZ71" s="63" t="s">
        <v>77</v>
      </c>
    </row>
    <row r="72" spans="1:78" s="63" customFormat="1" x14ac:dyDescent="0.3">
      <c r="A72" s="62">
        <v>14159200</v>
      </c>
      <c r="B72" s="63">
        <v>23773037</v>
      </c>
      <c r="C72" s="63" t="s">
        <v>5</v>
      </c>
      <c r="D72" s="83" t="s">
        <v>347</v>
      </c>
      <c r="E72" s="83" t="s">
        <v>354</v>
      </c>
      <c r="F72" s="79"/>
      <c r="G72" s="64">
        <v>0.877</v>
      </c>
      <c r="H72" s="64" t="str">
        <f t="shared" ref="H72" si="542">IF(G72&gt;0.8,"VG",IF(G72&gt;0.7,"G",IF(G72&gt;0.45,"S","NS")))</f>
        <v>VG</v>
      </c>
      <c r="I72" s="64" t="str">
        <f t="shared" ref="I72" si="543">AJ72</f>
        <v>G</v>
      </c>
      <c r="J72" s="64" t="str">
        <f t="shared" ref="J72" si="544">BB72</f>
        <v>G</v>
      </c>
      <c r="K72" s="64" t="str">
        <f t="shared" ref="K72" si="545">BT72</f>
        <v>G</v>
      </c>
      <c r="L72" s="65">
        <v>-3.6380000000000003E-2</v>
      </c>
      <c r="M72" s="64" t="str">
        <f t="shared" ref="M72" si="546">IF(ABS(L72)&lt;5%,"VG",IF(ABS(L72)&lt;10%,"G",IF(ABS(L72)&lt;15%,"S","NS")))</f>
        <v>VG</v>
      </c>
      <c r="N72" s="64" t="str">
        <f t="shared" ref="N72" si="547">AO72</f>
        <v>VG</v>
      </c>
      <c r="O72" s="64" t="str">
        <f t="shared" ref="O72" si="548">BD72</f>
        <v>S</v>
      </c>
      <c r="P72" s="64" t="str">
        <f t="shared" ref="P72" si="549">BY72</f>
        <v>VG</v>
      </c>
      <c r="Q72" s="64">
        <v>0.35</v>
      </c>
      <c r="R72" s="64" t="str">
        <f t="shared" ref="R72" si="550">IF(Q72&lt;=0.5,"VG",IF(Q72&lt;=0.6,"G",IF(Q72&lt;=0.7,"S","NS")))</f>
        <v>VG</v>
      </c>
      <c r="S72" s="64" t="str">
        <f t="shared" ref="S72" si="551">AN72</f>
        <v>VG</v>
      </c>
      <c r="T72" s="64" t="str">
        <f t="shared" ref="T72" si="552">BF72</f>
        <v>VG</v>
      </c>
      <c r="U72" s="64" t="str">
        <f t="shared" ref="U72" si="553">BX72</f>
        <v>VG</v>
      </c>
      <c r="V72" s="64">
        <v>0.88</v>
      </c>
      <c r="W72" s="64" t="str">
        <f t="shared" ref="W72" si="554">IF(V72&gt;0.85,"VG",IF(V72&gt;0.75,"G",IF(V72&gt;0.6,"S","NS")))</f>
        <v>VG</v>
      </c>
      <c r="X72" s="64" t="str">
        <f t="shared" ref="X72" si="555">AP72</f>
        <v>G</v>
      </c>
      <c r="Y72" s="64" t="str">
        <f t="shared" ref="Y72" si="556">BH72</f>
        <v>G</v>
      </c>
      <c r="Z72" s="64" t="str">
        <f t="shared" ref="Z72" si="557">BZ72</f>
        <v>VG</v>
      </c>
      <c r="AA72" s="66">
        <v>0.75970108906368805</v>
      </c>
      <c r="AB72" s="66">
        <v>0.75063879960706603</v>
      </c>
      <c r="AC72" s="66">
        <v>18.415634885623501</v>
      </c>
      <c r="AD72" s="66">
        <v>15.2545356125226</v>
      </c>
      <c r="AE72" s="66">
        <v>0.49020292832286499</v>
      </c>
      <c r="AF72" s="66">
        <v>0.49936079180581799</v>
      </c>
      <c r="AG72" s="66">
        <v>0.86660761316030299</v>
      </c>
      <c r="AH72" s="66">
        <v>0.81789718318883897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77</v>
      </c>
      <c r="AN72" s="67" t="s">
        <v>77</v>
      </c>
      <c r="AO72" s="67" t="s">
        <v>77</v>
      </c>
      <c r="AP72" s="67" t="s">
        <v>75</v>
      </c>
      <c r="AR72" s="68" t="s">
        <v>80</v>
      </c>
      <c r="AS72" s="66">
        <v>0.764077031229909</v>
      </c>
      <c r="AT72" s="66">
        <v>0.78185212897951994</v>
      </c>
      <c r="AU72" s="66">
        <v>11.7523691987757</v>
      </c>
      <c r="AV72" s="66">
        <v>11.2784086121226</v>
      </c>
      <c r="AW72" s="66">
        <v>0.48571902245031601</v>
      </c>
      <c r="AX72" s="66">
        <v>0.46706302681809397</v>
      </c>
      <c r="AY72" s="66">
        <v>0.80328492295590603</v>
      </c>
      <c r="AZ72" s="66">
        <v>0.81869273756447003</v>
      </c>
      <c r="BA72" s="67" t="s">
        <v>75</v>
      </c>
      <c r="BB72" s="67" t="s">
        <v>75</v>
      </c>
      <c r="BC72" s="67" t="s">
        <v>76</v>
      </c>
      <c r="BD72" s="67" t="s">
        <v>76</v>
      </c>
      <c r="BE72" s="67" t="s">
        <v>77</v>
      </c>
      <c r="BF72" s="67" t="s">
        <v>77</v>
      </c>
      <c r="BG72" s="67" t="s">
        <v>75</v>
      </c>
      <c r="BH72" s="67" t="s">
        <v>75</v>
      </c>
      <c r="BI72" s="63">
        <f t="shared" ref="BI72" si="558">IF(BJ72=AR72,1,0)</f>
        <v>1</v>
      </c>
      <c r="BJ72" s="63" t="s">
        <v>80</v>
      </c>
      <c r="BK72" s="66">
        <v>0.77280838950758401</v>
      </c>
      <c r="BL72" s="66">
        <v>0.79008821186110201</v>
      </c>
      <c r="BM72" s="66">
        <v>17.311852514792498</v>
      </c>
      <c r="BN72" s="66">
        <v>15.7081291725773</v>
      </c>
      <c r="BO72" s="66">
        <v>0.476646211033316</v>
      </c>
      <c r="BP72" s="66">
        <v>0.45816131235504698</v>
      </c>
      <c r="BQ72" s="66">
        <v>0.86857741991317705</v>
      </c>
      <c r="BR72" s="66">
        <v>0.86727983833181699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77</v>
      </c>
      <c r="BX72" s="63" t="s">
        <v>77</v>
      </c>
      <c r="BY72" s="63" t="s">
        <v>77</v>
      </c>
      <c r="BZ72" s="63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359</v>
      </c>
      <c r="E73" s="83"/>
      <c r="F73" s="79"/>
      <c r="G73" s="64">
        <v>0.86399999999999999</v>
      </c>
      <c r="H73" s="64" t="str">
        <f t="shared" ref="H73" si="559">IF(G73&gt;0.8,"VG",IF(G73&gt;0.7,"G",IF(G73&gt;0.45,"S","NS")))</f>
        <v>VG</v>
      </c>
      <c r="I73" s="64" t="str">
        <f t="shared" ref="I73" si="560">AJ73</f>
        <v>G</v>
      </c>
      <c r="J73" s="64" t="str">
        <f t="shared" ref="J73" si="561">BB73</f>
        <v>G</v>
      </c>
      <c r="K73" s="64" t="str">
        <f t="shared" ref="K73" si="562">BT73</f>
        <v>G</v>
      </c>
      <c r="L73" s="157">
        <v>4.6000000000000001E-4</v>
      </c>
      <c r="M73" s="64" t="str">
        <f t="shared" ref="M73" si="563">IF(ABS(L73)&lt;5%,"VG",IF(ABS(L73)&lt;10%,"G",IF(ABS(L73)&lt;15%,"S","NS")))</f>
        <v>VG</v>
      </c>
      <c r="N73" s="64" t="str">
        <f t="shared" ref="N73" si="564">AO73</f>
        <v>VG</v>
      </c>
      <c r="O73" s="64" t="str">
        <f t="shared" ref="O73" si="565">BD73</f>
        <v>S</v>
      </c>
      <c r="P73" s="64" t="str">
        <f t="shared" ref="P73" si="566">BY73</f>
        <v>VG</v>
      </c>
      <c r="Q73" s="64">
        <v>0.36799999999999999</v>
      </c>
      <c r="R73" s="64" t="str">
        <f t="shared" ref="R73" si="567">IF(Q73&lt;=0.5,"VG",IF(Q73&lt;=0.6,"G",IF(Q73&lt;=0.7,"S","NS")))</f>
        <v>VG</v>
      </c>
      <c r="S73" s="64" t="str">
        <f t="shared" ref="S73" si="568">AN73</f>
        <v>VG</v>
      </c>
      <c r="T73" s="64" t="str">
        <f t="shared" ref="T73" si="569">BF73</f>
        <v>VG</v>
      </c>
      <c r="U73" s="64" t="str">
        <f t="shared" ref="U73" si="570">BX73</f>
        <v>VG</v>
      </c>
      <c r="V73" s="64">
        <v>0.86399999999999999</v>
      </c>
      <c r="W73" s="64" t="str">
        <f t="shared" ref="W73" si="571">IF(V73&gt;0.85,"VG",IF(V73&gt;0.75,"G",IF(V73&gt;0.6,"S","NS")))</f>
        <v>VG</v>
      </c>
      <c r="X73" s="64" t="str">
        <f t="shared" ref="X73" si="572">AP73</f>
        <v>G</v>
      </c>
      <c r="Y73" s="64" t="str">
        <f t="shared" ref="Y73" si="573">BH73</f>
        <v>G</v>
      </c>
      <c r="Z73" s="64" t="str">
        <f t="shared" ref="Z73" si="574">BZ73</f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ref="BI73" si="575">IF(BJ73=AR73,1,0)</f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 t="s">
        <v>364</v>
      </c>
      <c r="E74" s="83"/>
      <c r="F74" s="79"/>
      <c r="G74" s="64">
        <v>0.86399999999999999</v>
      </c>
      <c r="H74" s="64" t="str">
        <f t="shared" ref="H74" si="576">IF(G74&gt;0.8,"VG",IF(G74&gt;0.7,"G",IF(G74&gt;0.45,"S","NS")))</f>
        <v>VG</v>
      </c>
      <c r="I74" s="64" t="str">
        <f t="shared" ref="I74" si="577">AJ74</f>
        <v>G</v>
      </c>
      <c r="J74" s="64" t="str">
        <f t="shared" ref="J74" si="578">BB74</f>
        <v>G</v>
      </c>
      <c r="K74" s="64" t="str">
        <f t="shared" ref="K74" si="579">BT74</f>
        <v>G</v>
      </c>
      <c r="L74" s="157">
        <v>4.0000000000000002E-4</v>
      </c>
      <c r="M74" s="64" t="str">
        <f t="shared" ref="M74" si="580">IF(ABS(L74)&lt;5%,"VG",IF(ABS(L74)&lt;10%,"G",IF(ABS(L74)&lt;15%,"S","NS")))</f>
        <v>VG</v>
      </c>
      <c r="N74" s="64" t="str">
        <f t="shared" ref="N74" si="581">AO74</f>
        <v>VG</v>
      </c>
      <c r="O74" s="64" t="str">
        <f t="shared" ref="O74" si="582">BD74</f>
        <v>S</v>
      </c>
      <c r="P74" s="64" t="str">
        <f t="shared" ref="P74" si="583">BY74</f>
        <v>VG</v>
      </c>
      <c r="Q74" s="64">
        <v>0.36799999999999999</v>
      </c>
      <c r="R74" s="64" t="str">
        <f t="shared" ref="R74" si="584">IF(Q74&lt;=0.5,"VG",IF(Q74&lt;=0.6,"G",IF(Q74&lt;=0.7,"S","NS")))</f>
        <v>VG</v>
      </c>
      <c r="S74" s="64" t="str">
        <f t="shared" ref="S74" si="585">AN74</f>
        <v>VG</v>
      </c>
      <c r="T74" s="64" t="str">
        <f t="shared" ref="T74" si="586">BF74</f>
        <v>VG</v>
      </c>
      <c r="U74" s="64" t="str">
        <f t="shared" ref="U74" si="587">BX74</f>
        <v>VG</v>
      </c>
      <c r="V74" s="64">
        <v>0.86399999999999999</v>
      </c>
      <c r="W74" s="64" t="str">
        <f t="shared" ref="W74" si="588">IF(V74&gt;0.85,"VG",IF(V74&gt;0.75,"G",IF(V74&gt;0.6,"S","NS")))</f>
        <v>VG</v>
      </c>
      <c r="X74" s="64" t="str">
        <f t="shared" ref="X74" si="589">AP74</f>
        <v>G</v>
      </c>
      <c r="Y74" s="64" t="str">
        <f t="shared" ref="Y74" si="590">BH74</f>
        <v>G</v>
      </c>
      <c r="Z74" s="64" t="str">
        <f t="shared" ref="Z74" si="591">BZ74</f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ref="BI74" si="592">IF(BJ74=AR74,1,0)</f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9" customFormat="1" x14ac:dyDescent="0.3">
      <c r="A75" s="72"/>
      <c r="D75" s="113" t="s">
        <v>259</v>
      </c>
      <c r="F75" s="80"/>
      <c r="G75" s="70"/>
      <c r="H75" s="70"/>
      <c r="I75" s="70"/>
      <c r="J75" s="70"/>
      <c r="K75" s="70"/>
      <c r="L75" s="71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3"/>
      <c r="AB75" s="73"/>
      <c r="AC75" s="73"/>
      <c r="AD75" s="73"/>
      <c r="AE75" s="73"/>
      <c r="AF75" s="73"/>
      <c r="AG75" s="73"/>
      <c r="AH75" s="73"/>
      <c r="AI75" s="74"/>
      <c r="AJ75" s="74"/>
      <c r="AK75" s="74"/>
      <c r="AL75" s="74"/>
      <c r="AM75" s="74"/>
      <c r="AN75" s="74"/>
      <c r="AO75" s="74"/>
      <c r="AP75" s="74"/>
      <c r="AR75" s="75"/>
      <c r="AS75" s="73"/>
      <c r="AT75" s="73"/>
      <c r="AU75" s="73"/>
      <c r="AV75" s="73"/>
      <c r="AW75" s="73"/>
      <c r="AX75" s="73"/>
      <c r="AY75" s="73"/>
      <c r="AZ75" s="73"/>
      <c r="BA75" s="74"/>
      <c r="BB75" s="74"/>
      <c r="BC75" s="74"/>
      <c r="BD75" s="74"/>
      <c r="BE75" s="74"/>
      <c r="BF75" s="74"/>
      <c r="BG75" s="74"/>
      <c r="BH75" s="74"/>
      <c r="BK75" s="73"/>
      <c r="BL75" s="73"/>
      <c r="BM75" s="73"/>
      <c r="BN75" s="73"/>
      <c r="BO75" s="73"/>
      <c r="BP75" s="73"/>
      <c r="BQ75" s="73"/>
      <c r="BR75" s="73"/>
    </row>
    <row r="76" spans="1:78" s="47" customFormat="1" x14ac:dyDescent="0.3">
      <c r="A76" s="48">
        <v>14159500</v>
      </c>
      <c r="B76" s="47">
        <v>23773009</v>
      </c>
      <c r="C76" s="47" t="s">
        <v>7</v>
      </c>
      <c r="D76" s="47" t="s">
        <v>172</v>
      </c>
      <c r="F76" s="77"/>
      <c r="G76" s="49">
        <v>0.38400000000000001</v>
      </c>
      <c r="H76" s="49" t="str">
        <f t="shared" ref="H76:H86" si="593">IF(G76&gt;0.8,"VG",IF(G76&gt;0.7,"G",IF(G76&gt;0.45,"S","NS")))</f>
        <v>NS</v>
      </c>
      <c r="I76" s="49" t="str">
        <f t="shared" ref="I76:I83" si="594">AJ76</f>
        <v>NS</v>
      </c>
      <c r="J76" s="49" t="str">
        <f t="shared" ref="J76:J83" si="595">BB76</f>
        <v>NS</v>
      </c>
      <c r="K76" s="49" t="str">
        <f t="shared" ref="K76:K83" si="596">BT76</f>
        <v>S</v>
      </c>
      <c r="L76" s="50">
        <v>-9.7000000000000003E-2</v>
      </c>
      <c r="M76" s="49" t="str">
        <f t="shared" ref="M76:M86" si="597">IF(ABS(L76)&lt;5%,"VG",IF(ABS(L76)&lt;10%,"G",IF(ABS(L76)&lt;15%,"S","NS")))</f>
        <v>G</v>
      </c>
      <c r="N76" s="49" t="str">
        <f t="shared" ref="N76:N83" si="598">AO76</f>
        <v>NS</v>
      </c>
      <c r="O76" s="49" t="str">
        <f t="shared" ref="O76:O83" si="599">BD76</f>
        <v>G</v>
      </c>
      <c r="P76" s="49" t="str">
        <f t="shared" ref="P76:P83" si="600">BY76</f>
        <v>NS</v>
      </c>
      <c r="Q76" s="49">
        <v>0.77200000000000002</v>
      </c>
      <c r="R76" s="49" t="str">
        <f t="shared" ref="R76:R86" si="601">IF(Q76&lt;=0.5,"VG",IF(Q76&lt;=0.6,"G",IF(Q76&lt;=0.7,"S","NS")))</f>
        <v>NS</v>
      </c>
      <c r="S76" s="49" t="str">
        <f t="shared" ref="S76:S83" si="602">AN76</f>
        <v>NS</v>
      </c>
      <c r="T76" s="49" t="str">
        <f t="shared" ref="T76:T83" si="603">BF76</f>
        <v>NS</v>
      </c>
      <c r="U76" s="49" t="str">
        <f t="shared" ref="U76:U83" si="604">BX76</f>
        <v>NS</v>
      </c>
      <c r="V76" s="49">
        <v>0.502</v>
      </c>
      <c r="W76" s="49" t="str">
        <f t="shared" ref="W76:W86" si="605">IF(V76&gt;0.85,"VG",IF(V76&gt;0.75,"G",IF(V76&gt;0.6,"S","NS")))</f>
        <v>NS</v>
      </c>
      <c r="X76" s="49" t="str">
        <f t="shared" ref="X76:X83" si="606">AP76</f>
        <v>NS</v>
      </c>
      <c r="Y76" s="49" t="str">
        <f t="shared" ref="Y76:Y83" si="607">BH76</f>
        <v>NS</v>
      </c>
      <c r="Z76" s="49" t="str">
        <f t="shared" ref="Z76:Z83" si="608">BZ76</f>
        <v>NS</v>
      </c>
      <c r="AA76" s="51">
        <v>0.484549486618644</v>
      </c>
      <c r="AB76" s="51">
        <v>0.38027639142194303</v>
      </c>
      <c r="AC76" s="51">
        <v>14.799010010840499</v>
      </c>
      <c r="AD76" s="51">
        <v>11.1423348148207</v>
      </c>
      <c r="AE76" s="51">
        <v>0.71794882365065305</v>
      </c>
      <c r="AF76" s="51">
        <v>0.78722525910825403</v>
      </c>
      <c r="AG76" s="51">
        <v>0.54811663774119601</v>
      </c>
      <c r="AH76" s="51">
        <v>0.44309989892837198</v>
      </c>
      <c r="AI76" s="52" t="s">
        <v>76</v>
      </c>
      <c r="AJ76" s="52" t="s">
        <v>73</v>
      </c>
      <c r="AK76" s="52" t="s">
        <v>76</v>
      </c>
      <c r="AL76" s="52" t="s">
        <v>76</v>
      </c>
      <c r="AM76" s="52" t="s">
        <v>73</v>
      </c>
      <c r="AN76" s="52" t="s">
        <v>73</v>
      </c>
      <c r="AO76" s="52" t="s">
        <v>73</v>
      </c>
      <c r="AP76" s="52" t="s">
        <v>73</v>
      </c>
      <c r="AR76" s="53" t="s">
        <v>81</v>
      </c>
      <c r="AS76" s="51">
        <v>0.40612566257357802</v>
      </c>
      <c r="AT76" s="51">
        <v>0.40751170973063899</v>
      </c>
      <c r="AU76" s="51">
        <v>5.8691993738379802</v>
      </c>
      <c r="AV76" s="51">
        <v>5.7095765691048497</v>
      </c>
      <c r="AW76" s="51">
        <v>0.77063242692377099</v>
      </c>
      <c r="AX76" s="51">
        <v>0.76973260959203305</v>
      </c>
      <c r="AY76" s="51">
        <v>0.46674426659517299</v>
      </c>
      <c r="AZ76" s="51">
        <v>0.46657560903393902</v>
      </c>
      <c r="BA76" s="52" t="s">
        <v>73</v>
      </c>
      <c r="BB76" s="52" t="s">
        <v>73</v>
      </c>
      <c r="BC76" s="52" t="s">
        <v>75</v>
      </c>
      <c r="BD76" s="52" t="s">
        <v>75</v>
      </c>
      <c r="BE76" s="52" t="s">
        <v>73</v>
      </c>
      <c r="BF76" s="52" t="s">
        <v>73</v>
      </c>
      <c r="BG76" s="52" t="s">
        <v>73</v>
      </c>
      <c r="BH76" s="52" t="s">
        <v>73</v>
      </c>
      <c r="BI76" s="47">
        <f t="shared" ref="BI76:BI83" si="609">IF(BJ76=AR76,1,0)</f>
        <v>1</v>
      </c>
      <c r="BJ76" s="47" t="s">
        <v>81</v>
      </c>
      <c r="BK76" s="51">
        <v>0.46674383178235301</v>
      </c>
      <c r="BL76" s="51">
        <v>0.45150298851383103</v>
      </c>
      <c r="BM76" s="51">
        <v>13.472234338990299</v>
      </c>
      <c r="BN76" s="51">
        <v>11.931418951461501</v>
      </c>
      <c r="BO76" s="51">
        <v>0.730243910085971</v>
      </c>
      <c r="BP76" s="51">
        <v>0.740605840839896</v>
      </c>
      <c r="BQ76" s="51">
        <v>0.52759629043160605</v>
      </c>
      <c r="BR76" s="51">
        <v>0.50919525165995205</v>
      </c>
      <c r="BS76" s="47" t="s">
        <v>76</v>
      </c>
      <c r="BT76" s="47" t="s">
        <v>76</v>
      </c>
      <c r="BU76" s="47" t="s">
        <v>76</v>
      </c>
      <c r="BV76" s="47" t="s">
        <v>76</v>
      </c>
      <c r="BW76" s="47" t="s">
        <v>73</v>
      </c>
      <c r="BX76" s="47" t="s">
        <v>73</v>
      </c>
      <c r="BY76" s="47" t="s">
        <v>73</v>
      </c>
      <c r="BZ76" s="47" t="s">
        <v>73</v>
      </c>
    </row>
    <row r="77" spans="1:78" s="76" customFormat="1" x14ac:dyDescent="0.3">
      <c r="A77" s="94">
        <v>14159500</v>
      </c>
      <c r="B77" s="76">
        <v>23773009</v>
      </c>
      <c r="C77" s="76" t="s">
        <v>7</v>
      </c>
      <c r="D77" s="76" t="s">
        <v>178</v>
      </c>
      <c r="F77" s="77"/>
      <c r="G77" s="16">
        <v>-0.42</v>
      </c>
      <c r="H77" s="16" t="str">
        <f t="shared" si="593"/>
        <v>NS</v>
      </c>
      <c r="I77" s="16" t="str">
        <f t="shared" si="594"/>
        <v>NS</v>
      </c>
      <c r="J77" s="16" t="str">
        <f t="shared" si="595"/>
        <v>NS</v>
      </c>
      <c r="K77" s="16" t="str">
        <f t="shared" si="596"/>
        <v>S</v>
      </c>
      <c r="L77" s="28">
        <v>-0.29899999999999999</v>
      </c>
      <c r="M77" s="16" t="str">
        <f t="shared" si="597"/>
        <v>NS</v>
      </c>
      <c r="N77" s="16" t="str">
        <f t="shared" si="598"/>
        <v>NS</v>
      </c>
      <c r="O77" s="16" t="str">
        <f t="shared" si="599"/>
        <v>G</v>
      </c>
      <c r="P77" s="16" t="str">
        <f t="shared" si="600"/>
        <v>NS</v>
      </c>
      <c r="Q77" s="16">
        <v>0.97</v>
      </c>
      <c r="R77" s="16" t="str">
        <f t="shared" si="601"/>
        <v>NS</v>
      </c>
      <c r="S77" s="16" t="str">
        <f t="shared" si="602"/>
        <v>NS</v>
      </c>
      <c r="T77" s="16" t="str">
        <f t="shared" si="603"/>
        <v>NS</v>
      </c>
      <c r="U77" s="16" t="str">
        <f t="shared" si="604"/>
        <v>NS</v>
      </c>
      <c r="V77" s="16">
        <v>0.46</v>
      </c>
      <c r="W77" s="16" t="str">
        <f t="shared" si="605"/>
        <v>NS</v>
      </c>
      <c r="X77" s="16" t="str">
        <f t="shared" si="606"/>
        <v>NS</v>
      </c>
      <c r="Y77" s="16" t="str">
        <f t="shared" si="607"/>
        <v>NS</v>
      </c>
      <c r="Z77" s="16" t="str">
        <f t="shared" si="608"/>
        <v>NS</v>
      </c>
      <c r="AA77" s="96">
        <v>0.484549486618644</v>
      </c>
      <c r="AB77" s="96">
        <v>0.38027639142194303</v>
      </c>
      <c r="AC77" s="96">
        <v>14.799010010840499</v>
      </c>
      <c r="AD77" s="96">
        <v>11.1423348148207</v>
      </c>
      <c r="AE77" s="96">
        <v>0.71794882365065305</v>
      </c>
      <c r="AF77" s="96">
        <v>0.78722525910825403</v>
      </c>
      <c r="AG77" s="96">
        <v>0.54811663774119601</v>
      </c>
      <c r="AH77" s="96">
        <v>0.44309989892837198</v>
      </c>
      <c r="AI77" s="39" t="s">
        <v>76</v>
      </c>
      <c r="AJ77" s="39" t="s">
        <v>73</v>
      </c>
      <c r="AK77" s="39" t="s">
        <v>76</v>
      </c>
      <c r="AL77" s="39" t="s">
        <v>76</v>
      </c>
      <c r="AM77" s="39" t="s">
        <v>73</v>
      </c>
      <c r="AN77" s="39" t="s">
        <v>73</v>
      </c>
      <c r="AO77" s="39" t="s">
        <v>73</v>
      </c>
      <c r="AP77" s="39" t="s">
        <v>73</v>
      </c>
      <c r="AR77" s="97" t="s">
        <v>81</v>
      </c>
      <c r="AS77" s="96">
        <v>0.40612566257357802</v>
      </c>
      <c r="AT77" s="96">
        <v>0.40751170973063899</v>
      </c>
      <c r="AU77" s="96">
        <v>5.8691993738379802</v>
      </c>
      <c r="AV77" s="96">
        <v>5.7095765691048497</v>
      </c>
      <c r="AW77" s="96">
        <v>0.77063242692377099</v>
      </c>
      <c r="AX77" s="96">
        <v>0.76973260959203305</v>
      </c>
      <c r="AY77" s="96">
        <v>0.46674426659517299</v>
      </c>
      <c r="AZ77" s="96">
        <v>0.46657560903393902</v>
      </c>
      <c r="BA77" s="39" t="s">
        <v>73</v>
      </c>
      <c r="BB77" s="39" t="s">
        <v>73</v>
      </c>
      <c r="BC77" s="39" t="s">
        <v>75</v>
      </c>
      <c r="BD77" s="39" t="s">
        <v>75</v>
      </c>
      <c r="BE77" s="39" t="s">
        <v>73</v>
      </c>
      <c r="BF77" s="39" t="s">
        <v>73</v>
      </c>
      <c r="BG77" s="39" t="s">
        <v>73</v>
      </c>
      <c r="BH77" s="39" t="s">
        <v>73</v>
      </c>
      <c r="BI77" s="76">
        <f t="shared" si="609"/>
        <v>1</v>
      </c>
      <c r="BJ77" s="76" t="s">
        <v>81</v>
      </c>
      <c r="BK77" s="96">
        <v>0.46674383178235301</v>
      </c>
      <c r="BL77" s="96">
        <v>0.45150298851383103</v>
      </c>
      <c r="BM77" s="96">
        <v>13.472234338990299</v>
      </c>
      <c r="BN77" s="96">
        <v>11.931418951461501</v>
      </c>
      <c r="BO77" s="96">
        <v>0.730243910085971</v>
      </c>
      <c r="BP77" s="96">
        <v>0.740605840839896</v>
      </c>
      <c r="BQ77" s="96">
        <v>0.52759629043160605</v>
      </c>
      <c r="BR77" s="96">
        <v>0.50919525165995205</v>
      </c>
      <c r="BS77" s="76" t="s">
        <v>76</v>
      </c>
      <c r="BT77" s="76" t="s">
        <v>76</v>
      </c>
      <c r="BU77" s="76" t="s">
        <v>76</v>
      </c>
      <c r="BV77" s="76" t="s">
        <v>76</v>
      </c>
      <c r="BW77" s="76" t="s">
        <v>73</v>
      </c>
      <c r="BX77" s="76" t="s">
        <v>73</v>
      </c>
      <c r="BY77" s="76" t="s">
        <v>73</v>
      </c>
      <c r="BZ77" s="76" t="s">
        <v>73</v>
      </c>
    </row>
    <row r="78" spans="1:78" s="76" customFormat="1" x14ac:dyDescent="0.3">
      <c r="A78" s="94">
        <v>14159500</v>
      </c>
      <c r="B78" s="76">
        <v>23773009</v>
      </c>
      <c r="C78" s="76" t="s">
        <v>7</v>
      </c>
      <c r="D78" s="95">
        <v>44183</v>
      </c>
      <c r="E78" s="95"/>
      <c r="F78" s="77"/>
      <c r="G78" s="16">
        <v>0.25</v>
      </c>
      <c r="H78" s="16" t="str">
        <f t="shared" si="593"/>
        <v>NS</v>
      </c>
      <c r="I78" s="16" t="str">
        <f t="shared" si="594"/>
        <v>NS</v>
      </c>
      <c r="J78" s="16" t="str">
        <f t="shared" si="595"/>
        <v>NS</v>
      </c>
      <c r="K78" s="16" t="str">
        <f t="shared" si="596"/>
        <v>S</v>
      </c>
      <c r="L78" s="28">
        <v>2.5999999999999999E-2</v>
      </c>
      <c r="M78" s="16" t="str">
        <f t="shared" si="597"/>
        <v>VG</v>
      </c>
      <c r="N78" s="16" t="str">
        <f t="shared" si="598"/>
        <v>NS</v>
      </c>
      <c r="O78" s="16" t="str">
        <f t="shared" si="599"/>
        <v>G</v>
      </c>
      <c r="P78" s="16" t="str">
        <f t="shared" si="600"/>
        <v>NS</v>
      </c>
      <c r="Q78" s="16">
        <v>0.86</v>
      </c>
      <c r="R78" s="16" t="str">
        <f t="shared" si="601"/>
        <v>NS</v>
      </c>
      <c r="S78" s="16" t="str">
        <f t="shared" si="602"/>
        <v>NS</v>
      </c>
      <c r="T78" s="16" t="str">
        <f t="shared" si="603"/>
        <v>NS</v>
      </c>
      <c r="U78" s="16" t="str">
        <f t="shared" si="604"/>
        <v>NS</v>
      </c>
      <c r="V78" s="16">
        <v>0.4</v>
      </c>
      <c r="W78" s="16" t="str">
        <f t="shared" si="605"/>
        <v>NS</v>
      </c>
      <c r="X78" s="16" t="str">
        <f t="shared" si="606"/>
        <v>NS</v>
      </c>
      <c r="Y78" s="16" t="str">
        <f t="shared" si="607"/>
        <v>NS</v>
      </c>
      <c r="Z78" s="16" t="str">
        <f t="shared" si="608"/>
        <v>NS</v>
      </c>
      <c r="AA78" s="96">
        <v>0.484549486618644</v>
      </c>
      <c r="AB78" s="96">
        <v>0.38027639142194303</v>
      </c>
      <c r="AC78" s="96">
        <v>14.799010010840499</v>
      </c>
      <c r="AD78" s="96">
        <v>11.1423348148207</v>
      </c>
      <c r="AE78" s="96">
        <v>0.71794882365065305</v>
      </c>
      <c r="AF78" s="96">
        <v>0.78722525910825403</v>
      </c>
      <c r="AG78" s="96">
        <v>0.54811663774119601</v>
      </c>
      <c r="AH78" s="96">
        <v>0.44309989892837198</v>
      </c>
      <c r="AI78" s="39" t="s">
        <v>76</v>
      </c>
      <c r="AJ78" s="39" t="s">
        <v>73</v>
      </c>
      <c r="AK78" s="39" t="s">
        <v>76</v>
      </c>
      <c r="AL78" s="39" t="s">
        <v>76</v>
      </c>
      <c r="AM78" s="39" t="s">
        <v>73</v>
      </c>
      <c r="AN78" s="39" t="s">
        <v>73</v>
      </c>
      <c r="AO78" s="39" t="s">
        <v>73</v>
      </c>
      <c r="AP78" s="39" t="s">
        <v>73</v>
      </c>
      <c r="AR78" s="97" t="s">
        <v>81</v>
      </c>
      <c r="AS78" s="96">
        <v>0.40612566257357802</v>
      </c>
      <c r="AT78" s="96">
        <v>0.40751170973063899</v>
      </c>
      <c r="AU78" s="96">
        <v>5.8691993738379802</v>
      </c>
      <c r="AV78" s="96">
        <v>5.7095765691048497</v>
      </c>
      <c r="AW78" s="96">
        <v>0.77063242692377099</v>
      </c>
      <c r="AX78" s="96">
        <v>0.76973260959203305</v>
      </c>
      <c r="AY78" s="96">
        <v>0.46674426659517299</v>
      </c>
      <c r="AZ78" s="96">
        <v>0.46657560903393902</v>
      </c>
      <c r="BA78" s="39" t="s">
        <v>73</v>
      </c>
      <c r="BB78" s="39" t="s">
        <v>73</v>
      </c>
      <c r="BC78" s="39" t="s">
        <v>75</v>
      </c>
      <c r="BD78" s="39" t="s">
        <v>75</v>
      </c>
      <c r="BE78" s="39" t="s">
        <v>73</v>
      </c>
      <c r="BF78" s="39" t="s">
        <v>73</v>
      </c>
      <c r="BG78" s="39" t="s">
        <v>73</v>
      </c>
      <c r="BH78" s="39" t="s">
        <v>73</v>
      </c>
      <c r="BI78" s="76">
        <f t="shared" si="609"/>
        <v>1</v>
      </c>
      <c r="BJ78" s="76" t="s">
        <v>81</v>
      </c>
      <c r="BK78" s="96">
        <v>0.46674383178235301</v>
      </c>
      <c r="BL78" s="96">
        <v>0.45150298851383103</v>
      </c>
      <c r="BM78" s="96">
        <v>13.472234338990299</v>
      </c>
      <c r="BN78" s="96">
        <v>11.931418951461501</v>
      </c>
      <c r="BO78" s="96">
        <v>0.730243910085971</v>
      </c>
      <c r="BP78" s="96">
        <v>0.740605840839896</v>
      </c>
      <c r="BQ78" s="96">
        <v>0.52759629043160605</v>
      </c>
      <c r="BR78" s="96">
        <v>0.50919525165995205</v>
      </c>
      <c r="BS78" s="76" t="s">
        <v>76</v>
      </c>
      <c r="BT78" s="76" t="s">
        <v>76</v>
      </c>
      <c r="BU78" s="76" t="s">
        <v>76</v>
      </c>
      <c r="BV78" s="76" t="s">
        <v>76</v>
      </c>
      <c r="BW78" s="76" t="s">
        <v>73</v>
      </c>
      <c r="BX78" s="76" t="s">
        <v>73</v>
      </c>
      <c r="BY78" s="76" t="s">
        <v>73</v>
      </c>
      <c r="BZ78" s="76" t="s">
        <v>73</v>
      </c>
    </row>
    <row r="79" spans="1:78" s="76" customFormat="1" x14ac:dyDescent="0.3">
      <c r="A79" s="94">
        <v>14159500</v>
      </c>
      <c r="B79" s="76">
        <v>23773009</v>
      </c>
      <c r="C79" s="76" t="s">
        <v>7</v>
      </c>
      <c r="D79" s="95" t="s">
        <v>185</v>
      </c>
      <c r="E79" s="95"/>
      <c r="F79" s="77"/>
      <c r="G79" s="16">
        <v>0.24</v>
      </c>
      <c r="H79" s="16" t="str">
        <f t="shared" si="593"/>
        <v>NS</v>
      </c>
      <c r="I79" s="16" t="str">
        <f t="shared" si="594"/>
        <v>NS</v>
      </c>
      <c r="J79" s="16" t="str">
        <f t="shared" si="595"/>
        <v>NS</v>
      </c>
      <c r="K79" s="16" t="str">
        <f t="shared" si="596"/>
        <v>S</v>
      </c>
      <c r="L79" s="28">
        <v>5.3999999999999999E-2</v>
      </c>
      <c r="M79" s="16" t="str">
        <f t="shared" si="597"/>
        <v>G</v>
      </c>
      <c r="N79" s="16" t="str">
        <f t="shared" si="598"/>
        <v>NS</v>
      </c>
      <c r="O79" s="16" t="str">
        <f t="shared" si="599"/>
        <v>G</v>
      </c>
      <c r="P79" s="16" t="str">
        <f t="shared" si="600"/>
        <v>NS</v>
      </c>
      <c r="Q79" s="16">
        <v>0.87</v>
      </c>
      <c r="R79" s="16" t="str">
        <f t="shared" si="601"/>
        <v>NS</v>
      </c>
      <c r="S79" s="16" t="str">
        <f t="shared" si="602"/>
        <v>NS</v>
      </c>
      <c r="T79" s="16" t="str">
        <f t="shared" si="603"/>
        <v>NS</v>
      </c>
      <c r="U79" s="16" t="str">
        <f t="shared" si="604"/>
        <v>NS</v>
      </c>
      <c r="V79" s="16">
        <v>0.38</v>
      </c>
      <c r="W79" s="16" t="str">
        <f t="shared" si="605"/>
        <v>NS</v>
      </c>
      <c r="X79" s="16" t="str">
        <f t="shared" si="606"/>
        <v>NS</v>
      </c>
      <c r="Y79" s="16" t="str">
        <f t="shared" si="607"/>
        <v>NS</v>
      </c>
      <c r="Z79" s="16" t="str">
        <f t="shared" si="608"/>
        <v>NS</v>
      </c>
      <c r="AA79" s="96">
        <v>0.484549486618644</v>
      </c>
      <c r="AB79" s="96">
        <v>0.38027639142194303</v>
      </c>
      <c r="AC79" s="96">
        <v>14.799010010840499</v>
      </c>
      <c r="AD79" s="96">
        <v>11.1423348148207</v>
      </c>
      <c r="AE79" s="96">
        <v>0.71794882365065305</v>
      </c>
      <c r="AF79" s="96">
        <v>0.78722525910825403</v>
      </c>
      <c r="AG79" s="96">
        <v>0.54811663774119601</v>
      </c>
      <c r="AH79" s="96">
        <v>0.44309989892837198</v>
      </c>
      <c r="AI79" s="39" t="s">
        <v>76</v>
      </c>
      <c r="AJ79" s="39" t="s">
        <v>73</v>
      </c>
      <c r="AK79" s="39" t="s">
        <v>76</v>
      </c>
      <c r="AL79" s="39" t="s">
        <v>76</v>
      </c>
      <c r="AM79" s="39" t="s">
        <v>73</v>
      </c>
      <c r="AN79" s="39" t="s">
        <v>73</v>
      </c>
      <c r="AO79" s="39" t="s">
        <v>73</v>
      </c>
      <c r="AP79" s="39" t="s">
        <v>73</v>
      </c>
      <c r="AR79" s="97" t="s">
        <v>81</v>
      </c>
      <c r="AS79" s="96">
        <v>0.40612566257357802</v>
      </c>
      <c r="AT79" s="96">
        <v>0.40751170973063899</v>
      </c>
      <c r="AU79" s="96">
        <v>5.8691993738379802</v>
      </c>
      <c r="AV79" s="96">
        <v>5.7095765691048497</v>
      </c>
      <c r="AW79" s="96">
        <v>0.77063242692377099</v>
      </c>
      <c r="AX79" s="96">
        <v>0.76973260959203305</v>
      </c>
      <c r="AY79" s="96">
        <v>0.46674426659517299</v>
      </c>
      <c r="AZ79" s="96">
        <v>0.46657560903393902</v>
      </c>
      <c r="BA79" s="39" t="s">
        <v>73</v>
      </c>
      <c r="BB79" s="39" t="s">
        <v>73</v>
      </c>
      <c r="BC79" s="39" t="s">
        <v>75</v>
      </c>
      <c r="BD79" s="39" t="s">
        <v>75</v>
      </c>
      <c r="BE79" s="39" t="s">
        <v>73</v>
      </c>
      <c r="BF79" s="39" t="s">
        <v>73</v>
      </c>
      <c r="BG79" s="39" t="s">
        <v>73</v>
      </c>
      <c r="BH79" s="39" t="s">
        <v>73</v>
      </c>
      <c r="BI79" s="76">
        <f t="shared" si="609"/>
        <v>1</v>
      </c>
      <c r="BJ79" s="76" t="s">
        <v>81</v>
      </c>
      <c r="BK79" s="96">
        <v>0.46674383178235301</v>
      </c>
      <c r="BL79" s="96">
        <v>0.45150298851383103</v>
      </c>
      <c r="BM79" s="96">
        <v>13.472234338990299</v>
      </c>
      <c r="BN79" s="96">
        <v>11.931418951461501</v>
      </c>
      <c r="BO79" s="96">
        <v>0.730243910085971</v>
      </c>
      <c r="BP79" s="96">
        <v>0.740605840839896</v>
      </c>
      <c r="BQ79" s="96">
        <v>0.52759629043160605</v>
      </c>
      <c r="BR79" s="96">
        <v>0.50919525165995205</v>
      </c>
      <c r="BS79" s="76" t="s">
        <v>76</v>
      </c>
      <c r="BT79" s="76" t="s">
        <v>76</v>
      </c>
      <c r="BU79" s="76" t="s">
        <v>76</v>
      </c>
      <c r="BV79" s="76" t="s">
        <v>76</v>
      </c>
      <c r="BW79" s="76" t="s">
        <v>73</v>
      </c>
      <c r="BX79" s="76" t="s">
        <v>73</v>
      </c>
      <c r="BY79" s="76" t="s">
        <v>73</v>
      </c>
      <c r="BZ79" s="76" t="s">
        <v>73</v>
      </c>
    </row>
    <row r="80" spans="1:78" s="76" customFormat="1" x14ac:dyDescent="0.3">
      <c r="A80" s="94">
        <v>14159500</v>
      </c>
      <c r="B80" s="76">
        <v>23773009</v>
      </c>
      <c r="C80" s="76" t="s">
        <v>7</v>
      </c>
      <c r="D80" s="95" t="s">
        <v>204</v>
      </c>
      <c r="E80" s="95"/>
      <c r="F80" s="77"/>
      <c r="G80" s="16">
        <v>0.2</v>
      </c>
      <c r="H80" s="16" t="str">
        <f t="shared" si="593"/>
        <v>NS</v>
      </c>
      <c r="I80" s="16" t="str">
        <f t="shared" si="594"/>
        <v>NS</v>
      </c>
      <c r="J80" s="16" t="str">
        <f t="shared" si="595"/>
        <v>NS</v>
      </c>
      <c r="K80" s="16" t="str">
        <f t="shared" si="596"/>
        <v>S</v>
      </c>
      <c r="L80" s="28">
        <v>0.33800000000000002</v>
      </c>
      <c r="M80" s="16" t="str">
        <f t="shared" si="597"/>
        <v>NS</v>
      </c>
      <c r="N80" s="16" t="str">
        <f t="shared" si="598"/>
        <v>NS</v>
      </c>
      <c r="O80" s="16" t="str">
        <f t="shared" si="599"/>
        <v>G</v>
      </c>
      <c r="P80" s="16" t="str">
        <f t="shared" si="600"/>
        <v>NS</v>
      </c>
      <c r="Q80" s="16">
        <v>0.83</v>
      </c>
      <c r="R80" s="16" t="str">
        <f t="shared" si="601"/>
        <v>NS</v>
      </c>
      <c r="S80" s="16" t="str">
        <f t="shared" si="602"/>
        <v>NS</v>
      </c>
      <c r="T80" s="16" t="str">
        <f t="shared" si="603"/>
        <v>NS</v>
      </c>
      <c r="U80" s="16" t="str">
        <f t="shared" si="604"/>
        <v>NS</v>
      </c>
      <c r="V80" s="16">
        <v>0.38</v>
      </c>
      <c r="W80" s="16" t="str">
        <f t="shared" si="605"/>
        <v>NS</v>
      </c>
      <c r="X80" s="16" t="str">
        <f t="shared" si="606"/>
        <v>NS</v>
      </c>
      <c r="Y80" s="16" t="str">
        <f t="shared" si="607"/>
        <v>NS</v>
      </c>
      <c r="Z80" s="16" t="str">
        <f t="shared" si="608"/>
        <v>NS</v>
      </c>
      <c r="AA80" s="96">
        <v>0.484549486618644</v>
      </c>
      <c r="AB80" s="96">
        <v>0.38027639142194303</v>
      </c>
      <c r="AC80" s="96">
        <v>14.799010010840499</v>
      </c>
      <c r="AD80" s="96">
        <v>11.1423348148207</v>
      </c>
      <c r="AE80" s="96">
        <v>0.71794882365065305</v>
      </c>
      <c r="AF80" s="96">
        <v>0.78722525910825403</v>
      </c>
      <c r="AG80" s="96">
        <v>0.54811663774119601</v>
      </c>
      <c r="AH80" s="96">
        <v>0.44309989892837198</v>
      </c>
      <c r="AI80" s="39" t="s">
        <v>76</v>
      </c>
      <c r="AJ80" s="39" t="s">
        <v>73</v>
      </c>
      <c r="AK80" s="39" t="s">
        <v>76</v>
      </c>
      <c r="AL80" s="39" t="s">
        <v>76</v>
      </c>
      <c r="AM80" s="39" t="s">
        <v>73</v>
      </c>
      <c r="AN80" s="39" t="s">
        <v>73</v>
      </c>
      <c r="AO80" s="39" t="s">
        <v>73</v>
      </c>
      <c r="AP80" s="39" t="s">
        <v>73</v>
      </c>
      <c r="AR80" s="97" t="s">
        <v>81</v>
      </c>
      <c r="AS80" s="96">
        <v>0.40612566257357802</v>
      </c>
      <c r="AT80" s="96">
        <v>0.40751170973063899</v>
      </c>
      <c r="AU80" s="96">
        <v>5.8691993738379802</v>
      </c>
      <c r="AV80" s="96">
        <v>5.7095765691048497</v>
      </c>
      <c r="AW80" s="96">
        <v>0.77063242692377099</v>
      </c>
      <c r="AX80" s="96">
        <v>0.76973260959203305</v>
      </c>
      <c r="AY80" s="96">
        <v>0.46674426659517299</v>
      </c>
      <c r="AZ80" s="96">
        <v>0.46657560903393902</v>
      </c>
      <c r="BA80" s="39" t="s">
        <v>73</v>
      </c>
      <c r="BB80" s="39" t="s">
        <v>73</v>
      </c>
      <c r="BC80" s="39" t="s">
        <v>75</v>
      </c>
      <c r="BD80" s="39" t="s">
        <v>75</v>
      </c>
      <c r="BE80" s="39" t="s">
        <v>73</v>
      </c>
      <c r="BF80" s="39" t="s">
        <v>73</v>
      </c>
      <c r="BG80" s="39" t="s">
        <v>73</v>
      </c>
      <c r="BH80" s="39" t="s">
        <v>73</v>
      </c>
      <c r="BI80" s="76">
        <f t="shared" si="609"/>
        <v>1</v>
      </c>
      <c r="BJ80" s="76" t="s">
        <v>81</v>
      </c>
      <c r="BK80" s="96">
        <v>0.46674383178235301</v>
      </c>
      <c r="BL80" s="96">
        <v>0.45150298851383103</v>
      </c>
      <c r="BM80" s="96">
        <v>13.472234338990299</v>
      </c>
      <c r="BN80" s="96">
        <v>11.931418951461501</v>
      </c>
      <c r="BO80" s="96">
        <v>0.730243910085971</v>
      </c>
      <c r="BP80" s="96">
        <v>0.740605840839896</v>
      </c>
      <c r="BQ80" s="96">
        <v>0.52759629043160605</v>
      </c>
      <c r="BR80" s="96">
        <v>0.50919525165995205</v>
      </c>
      <c r="BS80" s="76" t="s">
        <v>76</v>
      </c>
      <c r="BT80" s="76" t="s">
        <v>76</v>
      </c>
      <c r="BU80" s="76" t="s">
        <v>76</v>
      </c>
      <c r="BV80" s="76" t="s">
        <v>76</v>
      </c>
      <c r="BW80" s="76" t="s">
        <v>73</v>
      </c>
      <c r="BX80" s="76" t="s">
        <v>73</v>
      </c>
      <c r="BY80" s="76" t="s">
        <v>73</v>
      </c>
      <c r="BZ80" s="76" t="s">
        <v>73</v>
      </c>
    </row>
    <row r="81" spans="1:78" s="76" customFormat="1" x14ac:dyDescent="0.3">
      <c r="A81" s="94">
        <v>14159500</v>
      </c>
      <c r="B81" s="76">
        <v>23773009</v>
      </c>
      <c r="C81" s="76" t="s">
        <v>7</v>
      </c>
      <c r="D81" s="95" t="s">
        <v>205</v>
      </c>
      <c r="E81" s="95"/>
      <c r="F81" s="77"/>
      <c r="G81" s="16">
        <v>0.34</v>
      </c>
      <c r="H81" s="16" t="str">
        <f t="shared" si="593"/>
        <v>NS</v>
      </c>
      <c r="I81" s="16" t="str">
        <f t="shared" si="594"/>
        <v>NS</v>
      </c>
      <c r="J81" s="16" t="str">
        <f t="shared" si="595"/>
        <v>NS</v>
      </c>
      <c r="K81" s="16" t="str">
        <f t="shared" si="596"/>
        <v>S</v>
      </c>
      <c r="L81" s="28">
        <v>0.221</v>
      </c>
      <c r="M81" s="16" t="str">
        <f t="shared" si="597"/>
        <v>NS</v>
      </c>
      <c r="N81" s="16" t="str">
        <f t="shared" si="598"/>
        <v>NS</v>
      </c>
      <c r="O81" s="16" t="str">
        <f t="shared" si="599"/>
        <v>G</v>
      </c>
      <c r="P81" s="16" t="str">
        <f t="shared" si="600"/>
        <v>NS</v>
      </c>
      <c r="Q81" s="16">
        <v>0.78</v>
      </c>
      <c r="R81" s="16" t="str">
        <f t="shared" si="601"/>
        <v>NS</v>
      </c>
      <c r="S81" s="16" t="str">
        <f t="shared" si="602"/>
        <v>NS</v>
      </c>
      <c r="T81" s="16" t="str">
        <f t="shared" si="603"/>
        <v>NS</v>
      </c>
      <c r="U81" s="16" t="str">
        <f t="shared" si="604"/>
        <v>NS</v>
      </c>
      <c r="V81" s="16">
        <v>0.44</v>
      </c>
      <c r="W81" s="16" t="str">
        <f t="shared" si="605"/>
        <v>NS</v>
      </c>
      <c r="X81" s="16" t="str">
        <f t="shared" si="606"/>
        <v>NS</v>
      </c>
      <c r="Y81" s="16" t="str">
        <f t="shared" si="607"/>
        <v>NS</v>
      </c>
      <c r="Z81" s="16" t="str">
        <f t="shared" si="608"/>
        <v>NS</v>
      </c>
      <c r="AA81" s="96">
        <v>0.484549486618644</v>
      </c>
      <c r="AB81" s="96">
        <v>0.38027639142194303</v>
      </c>
      <c r="AC81" s="96">
        <v>14.799010010840499</v>
      </c>
      <c r="AD81" s="96">
        <v>11.1423348148207</v>
      </c>
      <c r="AE81" s="96">
        <v>0.71794882365065305</v>
      </c>
      <c r="AF81" s="96">
        <v>0.78722525910825403</v>
      </c>
      <c r="AG81" s="96">
        <v>0.54811663774119601</v>
      </c>
      <c r="AH81" s="96">
        <v>0.44309989892837198</v>
      </c>
      <c r="AI81" s="39" t="s">
        <v>76</v>
      </c>
      <c r="AJ81" s="39" t="s">
        <v>73</v>
      </c>
      <c r="AK81" s="39" t="s">
        <v>76</v>
      </c>
      <c r="AL81" s="39" t="s">
        <v>76</v>
      </c>
      <c r="AM81" s="39" t="s">
        <v>73</v>
      </c>
      <c r="AN81" s="39" t="s">
        <v>73</v>
      </c>
      <c r="AO81" s="39" t="s">
        <v>73</v>
      </c>
      <c r="AP81" s="39" t="s">
        <v>73</v>
      </c>
      <c r="AR81" s="97" t="s">
        <v>81</v>
      </c>
      <c r="AS81" s="96">
        <v>0.40612566257357802</v>
      </c>
      <c r="AT81" s="96">
        <v>0.40751170973063899</v>
      </c>
      <c r="AU81" s="96">
        <v>5.8691993738379802</v>
      </c>
      <c r="AV81" s="96">
        <v>5.7095765691048497</v>
      </c>
      <c r="AW81" s="96">
        <v>0.77063242692377099</v>
      </c>
      <c r="AX81" s="96">
        <v>0.76973260959203305</v>
      </c>
      <c r="AY81" s="96">
        <v>0.46674426659517299</v>
      </c>
      <c r="AZ81" s="96">
        <v>0.46657560903393902</v>
      </c>
      <c r="BA81" s="39" t="s">
        <v>73</v>
      </c>
      <c r="BB81" s="39" t="s">
        <v>73</v>
      </c>
      <c r="BC81" s="39" t="s">
        <v>75</v>
      </c>
      <c r="BD81" s="39" t="s">
        <v>75</v>
      </c>
      <c r="BE81" s="39" t="s">
        <v>73</v>
      </c>
      <c r="BF81" s="39" t="s">
        <v>73</v>
      </c>
      <c r="BG81" s="39" t="s">
        <v>73</v>
      </c>
      <c r="BH81" s="39" t="s">
        <v>73</v>
      </c>
      <c r="BI81" s="76">
        <f t="shared" si="609"/>
        <v>1</v>
      </c>
      <c r="BJ81" s="76" t="s">
        <v>81</v>
      </c>
      <c r="BK81" s="96">
        <v>0.46674383178235301</v>
      </c>
      <c r="BL81" s="96">
        <v>0.45150298851383103</v>
      </c>
      <c r="BM81" s="96">
        <v>13.472234338990299</v>
      </c>
      <c r="BN81" s="96">
        <v>11.931418951461501</v>
      </c>
      <c r="BO81" s="96">
        <v>0.730243910085971</v>
      </c>
      <c r="BP81" s="96">
        <v>0.740605840839896</v>
      </c>
      <c r="BQ81" s="96">
        <v>0.52759629043160605</v>
      </c>
      <c r="BR81" s="96">
        <v>0.50919525165995205</v>
      </c>
      <c r="BS81" s="76" t="s">
        <v>76</v>
      </c>
      <c r="BT81" s="76" t="s">
        <v>76</v>
      </c>
      <c r="BU81" s="76" t="s">
        <v>76</v>
      </c>
      <c r="BV81" s="76" t="s">
        <v>76</v>
      </c>
      <c r="BW81" s="76" t="s">
        <v>73</v>
      </c>
      <c r="BX81" s="76" t="s">
        <v>73</v>
      </c>
      <c r="BY81" s="76" t="s">
        <v>73</v>
      </c>
      <c r="BZ81" s="76" t="s">
        <v>73</v>
      </c>
    </row>
    <row r="82" spans="1:78" s="76" customFormat="1" x14ac:dyDescent="0.3">
      <c r="A82" s="94">
        <v>14159500</v>
      </c>
      <c r="B82" s="76">
        <v>23773009</v>
      </c>
      <c r="C82" s="76" t="s">
        <v>7</v>
      </c>
      <c r="D82" s="95" t="s">
        <v>206</v>
      </c>
      <c r="E82" s="95"/>
      <c r="F82" s="77"/>
      <c r="G82" s="16">
        <v>0.42</v>
      </c>
      <c r="H82" s="16" t="str">
        <f t="shared" si="593"/>
        <v>NS</v>
      </c>
      <c r="I82" s="16" t="str">
        <f t="shared" si="594"/>
        <v>NS</v>
      </c>
      <c r="J82" s="16" t="str">
        <f t="shared" si="595"/>
        <v>NS</v>
      </c>
      <c r="K82" s="16" t="str">
        <f t="shared" si="596"/>
        <v>S</v>
      </c>
      <c r="L82" s="28">
        <v>-2.5999999999999999E-2</v>
      </c>
      <c r="M82" s="16" t="str">
        <f t="shared" si="597"/>
        <v>VG</v>
      </c>
      <c r="N82" s="16" t="str">
        <f t="shared" si="598"/>
        <v>NS</v>
      </c>
      <c r="O82" s="16" t="str">
        <f t="shared" si="599"/>
        <v>G</v>
      </c>
      <c r="P82" s="16" t="str">
        <f t="shared" si="600"/>
        <v>NS</v>
      </c>
      <c r="Q82" s="16">
        <v>0.76</v>
      </c>
      <c r="R82" s="16" t="str">
        <f t="shared" si="601"/>
        <v>NS</v>
      </c>
      <c r="S82" s="16" t="str">
        <f t="shared" si="602"/>
        <v>NS</v>
      </c>
      <c r="T82" s="16" t="str">
        <f t="shared" si="603"/>
        <v>NS</v>
      </c>
      <c r="U82" s="16" t="str">
        <f t="shared" si="604"/>
        <v>NS</v>
      </c>
      <c r="V82" s="16">
        <v>0.47699999999999998</v>
      </c>
      <c r="W82" s="16" t="str">
        <f t="shared" si="605"/>
        <v>NS</v>
      </c>
      <c r="X82" s="16" t="str">
        <f t="shared" si="606"/>
        <v>NS</v>
      </c>
      <c r="Y82" s="16" t="str">
        <f t="shared" si="607"/>
        <v>NS</v>
      </c>
      <c r="Z82" s="16" t="str">
        <f t="shared" si="608"/>
        <v>NS</v>
      </c>
      <c r="AA82" s="96">
        <v>0.484549486618644</v>
      </c>
      <c r="AB82" s="96">
        <v>0.38027639142194303</v>
      </c>
      <c r="AC82" s="96">
        <v>14.799010010840499</v>
      </c>
      <c r="AD82" s="96">
        <v>11.1423348148207</v>
      </c>
      <c r="AE82" s="96">
        <v>0.71794882365065305</v>
      </c>
      <c r="AF82" s="96">
        <v>0.78722525910825403</v>
      </c>
      <c r="AG82" s="96">
        <v>0.54811663774119601</v>
      </c>
      <c r="AH82" s="96">
        <v>0.44309989892837198</v>
      </c>
      <c r="AI82" s="39" t="s">
        <v>76</v>
      </c>
      <c r="AJ82" s="39" t="s">
        <v>73</v>
      </c>
      <c r="AK82" s="39" t="s">
        <v>76</v>
      </c>
      <c r="AL82" s="39" t="s">
        <v>76</v>
      </c>
      <c r="AM82" s="39" t="s">
        <v>73</v>
      </c>
      <c r="AN82" s="39" t="s">
        <v>73</v>
      </c>
      <c r="AO82" s="39" t="s">
        <v>73</v>
      </c>
      <c r="AP82" s="39" t="s">
        <v>73</v>
      </c>
      <c r="AR82" s="97" t="s">
        <v>81</v>
      </c>
      <c r="AS82" s="96">
        <v>0.40612566257357802</v>
      </c>
      <c r="AT82" s="96">
        <v>0.40751170973063899</v>
      </c>
      <c r="AU82" s="96">
        <v>5.8691993738379802</v>
      </c>
      <c r="AV82" s="96">
        <v>5.7095765691048497</v>
      </c>
      <c r="AW82" s="96">
        <v>0.77063242692377099</v>
      </c>
      <c r="AX82" s="96">
        <v>0.76973260959203305</v>
      </c>
      <c r="AY82" s="96">
        <v>0.46674426659517299</v>
      </c>
      <c r="AZ82" s="96">
        <v>0.46657560903393902</v>
      </c>
      <c r="BA82" s="39" t="s">
        <v>73</v>
      </c>
      <c r="BB82" s="39" t="s">
        <v>73</v>
      </c>
      <c r="BC82" s="39" t="s">
        <v>75</v>
      </c>
      <c r="BD82" s="39" t="s">
        <v>75</v>
      </c>
      <c r="BE82" s="39" t="s">
        <v>73</v>
      </c>
      <c r="BF82" s="39" t="s">
        <v>73</v>
      </c>
      <c r="BG82" s="39" t="s">
        <v>73</v>
      </c>
      <c r="BH82" s="39" t="s">
        <v>73</v>
      </c>
      <c r="BI82" s="76">
        <f t="shared" si="609"/>
        <v>1</v>
      </c>
      <c r="BJ82" s="76" t="s">
        <v>81</v>
      </c>
      <c r="BK82" s="96">
        <v>0.46674383178235301</v>
      </c>
      <c r="BL82" s="96">
        <v>0.45150298851383103</v>
      </c>
      <c r="BM82" s="96">
        <v>13.472234338990299</v>
      </c>
      <c r="BN82" s="96">
        <v>11.931418951461501</v>
      </c>
      <c r="BO82" s="96">
        <v>0.730243910085971</v>
      </c>
      <c r="BP82" s="96">
        <v>0.740605840839896</v>
      </c>
      <c r="BQ82" s="96">
        <v>0.52759629043160605</v>
      </c>
      <c r="BR82" s="96">
        <v>0.50919525165995205</v>
      </c>
      <c r="BS82" s="76" t="s">
        <v>76</v>
      </c>
      <c r="BT82" s="76" t="s">
        <v>76</v>
      </c>
      <c r="BU82" s="76" t="s">
        <v>76</v>
      </c>
      <c r="BV82" s="76" t="s">
        <v>76</v>
      </c>
      <c r="BW82" s="76" t="s">
        <v>73</v>
      </c>
      <c r="BX82" s="76" t="s">
        <v>73</v>
      </c>
      <c r="BY82" s="76" t="s">
        <v>73</v>
      </c>
      <c r="BZ82" s="76" t="s">
        <v>73</v>
      </c>
    </row>
    <row r="83" spans="1:78" s="47" customFormat="1" x14ac:dyDescent="0.3">
      <c r="A83" s="48">
        <v>14159500</v>
      </c>
      <c r="B83" s="47">
        <v>23773009</v>
      </c>
      <c r="C83" s="47" t="s">
        <v>7</v>
      </c>
      <c r="D83" s="93" t="s">
        <v>212</v>
      </c>
      <c r="E83" s="93"/>
      <c r="F83" s="100"/>
      <c r="G83" s="49">
        <v>0.45300000000000001</v>
      </c>
      <c r="H83" s="49" t="str">
        <f t="shared" si="593"/>
        <v>S</v>
      </c>
      <c r="I83" s="49" t="str">
        <f t="shared" si="594"/>
        <v>NS</v>
      </c>
      <c r="J83" s="49" t="str">
        <f t="shared" si="595"/>
        <v>NS</v>
      </c>
      <c r="K83" s="49" t="str">
        <f t="shared" si="596"/>
        <v>S</v>
      </c>
      <c r="L83" s="50">
        <v>6.0000000000000001E-3</v>
      </c>
      <c r="M83" s="49" t="str">
        <f t="shared" si="597"/>
        <v>VG</v>
      </c>
      <c r="N83" s="49" t="str">
        <f t="shared" si="598"/>
        <v>NS</v>
      </c>
      <c r="O83" s="49" t="str">
        <f t="shared" si="599"/>
        <v>G</v>
      </c>
      <c r="P83" s="49" t="str">
        <f t="shared" si="600"/>
        <v>NS</v>
      </c>
      <c r="Q83" s="49">
        <v>0.74</v>
      </c>
      <c r="R83" s="49" t="str">
        <f t="shared" si="601"/>
        <v>NS</v>
      </c>
      <c r="S83" s="49" t="str">
        <f t="shared" si="602"/>
        <v>NS</v>
      </c>
      <c r="T83" s="49" t="str">
        <f t="shared" si="603"/>
        <v>NS</v>
      </c>
      <c r="U83" s="49" t="str">
        <f t="shared" si="604"/>
        <v>NS</v>
      </c>
      <c r="V83" s="49">
        <v>0.49</v>
      </c>
      <c r="W83" s="49" t="str">
        <f t="shared" si="605"/>
        <v>NS</v>
      </c>
      <c r="X83" s="49" t="str">
        <f t="shared" si="606"/>
        <v>NS</v>
      </c>
      <c r="Y83" s="49" t="str">
        <f t="shared" si="607"/>
        <v>NS</v>
      </c>
      <c r="Z83" s="49" t="str">
        <f t="shared" si="608"/>
        <v>NS</v>
      </c>
      <c r="AA83" s="51">
        <v>0.484549486618644</v>
      </c>
      <c r="AB83" s="51">
        <v>0.38027639142194303</v>
      </c>
      <c r="AC83" s="51">
        <v>14.799010010840499</v>
      </c>
      <c r="AD83" s="51">
        <v>11.1423348148207</v>
      </c>
      <c r="AE83" s="51">
        <v>0.71794882365065305</v>
      </c>
      <c r="AF83" s="51">
        <v>0.78722525910825403</v>
      </c>
      <c r="AG83" s="51">
        <v>0.54811663774119601</v>
      </c>
      <c r="AH83" s="51">
        <v>0.44309989892837198</v>
      </c>
      <c r="AI83" s="52" t="s">
        <v>76</v>
      </c>
      <c r="AJ83" s="52" t="s">
        <v>73</v>
      </c>
      <c r="AK83" s="52" t="s">
        <v>76</v>
      </c>
      <c r="AL83" s="52" t="s">
        <v>76</v>
      </c>
      <c r="AM83" s="52" t="s">
        <v>73</v>
      </c>
      <c r="AN83" s="52" t="s">
        <v>73</v>
      </c>
      <c r="AO83" s="52" t="s">
        <v>73</v>
      </c>
      <c r="AP83" s="52" t="s">
        <v>73</v>
      </c>
      <c r="AR83" s="53" t="s">
        <v>81</v>
      </c>
      <c r="AS83" s="51">
        <v>0.40612566257357802</v>
      </c>
      <c r="AT83" s="51">
        <v>0.40751170973063899</v>
      </c>
      <c r="AU83" s="51">
        <v>5.8691993738379802</v>
      </c>
      <c r="AV83" s="51">
        <v>5.7095765691048497</v>
      </c>
      <c r="AW83" s="51">
        <v>0.77063242692377099</v>
      </c>
      <c r="AX83" s="51">
        <v>0.76973260959203305</v>
      </c>
      <c r="AY83" s="51">
        <v>0.46674426659517299</v>
      </c>
      <c r="AZ83" s="51">
        <v>0.46657560903393902</v>
      </c>
      <c r="BA83" s="52" t="s">
        <v>73</v>
      </c>
      <c r="BB83" s="52" t="s">
        <v>73</v>
      </c>
      <c r="BC83" s="52" t="s">
        <v>75</v>
      </c>
      <c r="BD83" s="52" t="s">
        <v>75</v>
      </c>
      <c r="BE83" s="52" t="s">
        <v>73</v>
      </c>
      <c r="BF83" s="52" t="s">
        <v>73</v>
      </c>
      <c r="BG83" s="52" t="s">
        <v>73</v>
      </c>
      <c r="BH83" s="52" t="s">
        <v>73</v>
      </c>
      <c r="BI83" s="47">
        <f t="shared" si="609"/>
        <v>1</v>
      </c>
      <c r="BJ83" s="47" t="s">
        <v>81</v>
      </c>
      <c r="BK83" s="51">
        <v>0.46674383178235301</v>
      </c>
      <c r="BL83" s="51">
        <v>0.45150298851383103</v>
      </c>
      <c r="BM83" s="51">
        <v>13.472234338990299</v>
      </c>
      <c r="BN83" s="51">
        <v>11.931418951461501</v>
      </c>
      <c r="BO83" s="51">
        <v>0.730243910085971</v>
      </c>
      <c r="BP83" s="51">
        <v>0.740605840839896</v>
      </c>
      <c r="BQ83" s="51">
        <v>0.52759629043160605</v>
      </c>
      <c r="BR83" s="51">
        <v>0.50919525165995205</v>
      </c>
      <c r="BS83" s="47" t="s">
        <v>76</v>
      </c>
      <c r="BT83" s="47" t="s">
        <v>76</v>
      </c>
      <c r="BU83" s="47" t="s">
        <v>76</v>
      </c>
      <c r="BV83" s="47" t="s">
        <v>76</v>
      </c>
      <c r="BW83" s="47" t="s">
        <v>73</v>
      </c>
      <c r="BX83" s="47" t="s">
        <v>73</v>
      </c>
      <c r="BY83" s="47" t="s">
        <v>73</v>
      </c>
      <c r="BZ83" s="47" t="s">
        <v>73</v>
      </c>
    </row>
    <row r="84" spans="1:78" s="47" customFormat="1" x14ac:dyDescent="0.3">
      <c r="A84" s="48">
        <v>14159500</v>
      </c>
      <c r="B84" s="47">
        <v>23773009</v>
      </c>
      <c r="C84" s="47" t="s">
        <v>7</v>
      </c>
      <c r="D84" s="93" t="s">
        <v>228</v>
      </c>
      <c r="E84" s="93" t="s">
        <v>239</v>
      </c>
      <c r="F84" s="100"/>
      <c r="G84" s="49">
        <v>0.45900000000000002</v>
      </c>
      <c r="H84" s="49" t="str">
        <f t="shared" si="593"/>
        <v>S</v>
      </c>
      <c r="I84" s="49" t="str">
        <f t="shared" ref="I84" si="610">AJ84</f>
        <v>NS</v>
      </c>
      <c r="J84" s="49" t="str">
        <f t="shared" ref="J84" si="611">BB84</f>
        <v>NS</v>
      </c>
      <c r="K84" s="49" t="str">
        <f t="shared" ref="K84" si="612">BT84</f>
        <v>S</v>
      </c>
      <c r="L84" s="50">
        <v>1.12E-2</v>
      </c>
      <c r="M84" s="49" t="str">
        <f t="shared" si="597"/>
        <v>VG</v>
      </c>
      <c r="N84" s="49" t="str">
        <f t="shared" ref="N84" si="613">AO84</f>
        <v>NS</v>
      </c>
      <c r="O84" s="49" t="str">
        <f t="shared" ref="O84" si="614">BD84</f>
        <v>G</v>
      </c>
      <c r="P84" s="49" t="str">
        <f t="shared" ref="P84" si="615">BY84</f>
        <v>NS</v>
      </c>
      <c r="Q84" s="49">
        <v>0.74</v>
      </c>
      <c r="R84" s="49" t="str">
        <f t="shared" si="601"/>
        <v>NS</v>
      </c>
      <c r="S84" s="49" t="str">
        <f t="shared" ref="S84" si="616">AN84</f>
        <v>NS</v>
      </c>
      <c r="T84" s="49" t="str">
        <f t="shared" ref="T84" si="617">BF84</f>
        <v>NS</v>
      </c>
      <c r="U84" s="49" t="str">
        <f t="shared" ref="U84" si="618">BX84</f>
        <v>NS</v>
      </c>
      <c r="V84" s="49">
        <v>0.496</v>
      </c>
      <c r="W84" s="49" t="str">
        <f t="shared" si="605"/>
        <v>NS</v>
      </c>
      <c r="X84" s="49" t="str">
        <f t="shared" ref="X84" si="619">AP84</f>
        <v>NS</v>
      </c>
      <c r="Y84" s="49" t="str">
        <f t="shared" ref="Y84" si="620">BH84</f>
        <v>NS</v>
      </c>
      <c r="Z84" s="49" t="str">
        <f t="shared" ref="Z84" si="621">BZ84</f>
        <v>NS</v>
      </c>
      <c r="AA84" s="51">
        <v>0.484549486618644</v>
      </c>
      <c r="AB84" s="51">
        <v>0.38027639142194303</v>
      </c>
      <c r="AC84" s="51">
        <v>14.799010010840499</v>
      </c>
      <c r="AD84" s="51">
        <v>11.1423348148207</v>
      </c>
      <c r="AE84" s="51">
        <v>0.71794882365065305</v>
      </c>
      <c r="AF84" s="51">
        <v>0.78722525910825403</v>
      </c>
      <c r="AG84" s="51">
        <v>0.54811663774119601</v>
      </c>
      <c r="AH84" s="51">
        <v>0.44309989892837198</v>
      </c>
      <c r="AI84" s="52" t="s">
        <v>76</v>
      </c>
      <c r="AJ84" s="52" t="s">
        <v>73</v>
      </c>
      <c r="AK84" s="52" t="s">
        <v>76</v>
      </c>
      <c r="AL84" s="52" t="s">
        <v>76</v>
      </c>
      <c r="AM84" s="52" t="s">
        <v>73</v>
      </c>
      <c r="AN84" s="52" t="s">
        <v>73</v>
      </c>
      <c r="AO84" s="52" t="s">
        <v>73</v>
      </c>
      <c r="AP84" s="52" t="s">
        <v>73</v>
      </c>
      <c r="AR84" s="53" t="s">
        <v>81</v>
      </c>
      <c r="AS84" s="51">
        <v>0.40612566257357802</v>
      </c>
      <c r="AT84" s="51">
        <v>0.40751170973063899</v>
      </c>
      <c r="AU84" s="51">
        <v>5.8691993738379802</v>
      </c>
      <c r="AV84" s="51">
        <v>5.7095765691048497</v>
      </c>
      <c r="AW84" s="51">
        <v>0.77063242692377099</v>
      </c>
      <c r="AX84" s="51">
        <v>0.76973260959203305</v>
      </c>
      <c r="AY84" s="51">
        <v>0.46674426659517299</v>
      </c>
      <c r="AZ84" s="51">
        <v>0.46657560903393902</v>
      </c>
      <c r="BA84" s="52" t="s">
        <v>73</v>
      </c>
      <c r="BB84" s="52" t="s">
        <v>73</v>
      </c>
      <c r="BC84" s="52" t="s">
        <v>75</v>
      </c>
      <c r="BD84" s="52" t="s">
        <v>75</v>
      </c>
      <c r="BE84" s="52" t="s">
        <v>73</v>
      </c>
      <c r="BF84" s="52" t="s">
        <v>73</v>
      </c>
      <c r="BG84" s="52" t="s">
        <v>73</v>
      </c>
      <c r="BH84" s="52" t="s">
        <v>73</v>
      </c>
      <c r="BI84" s="47">
        <f t="shared" ref="BI84" si="622">IF(BJ84=AR84,1,0)</f>
        <v>1</v>
      </c>
      <c r="BJ84" s="47" t="s">
        <v>81</v>
      </c>
      <c r="BK84" s="51">
        <v>0.46674383178235301</v>
      </c>
      <c r="BL84" s="51">
        <v>0.45150298851383103</v>
      </c>
      <c r="BM84" s="51">
        <v>13.472234338990299</v>
      </c>
      <c r="BN84" s="51">
        <v>11.931418951461501</v>
      </c>
      <c r="BO84" s="51">
        <v>0.730243910085971</v>
      </c>
      <c r="BP84" s="51">
        <v>0.740605840839896</v>
      </c>
      <c r="BQ84" s="51">
        <v>0.52759629043160605</v>
      </c>
      <c r="BR84" s="51">
        <v>0.50919525165995205</v>
      </c>
      <c r="BS84" s="47" t="s">
        <v>76</v>
      </c>
      <c r="BT84" s="47" t="s">
        <v>76</v>
      </c>
      <c r="BU84" s="47" t="s">
        <v>76</v>
      </c>
      <c r="BV84" s="47" t="s">
        <v>76</v>
      </c>
      <c r="BW84" s="47" t="s">
        <v>73</v>
      </c>
      <c r="BX84" s="47" t="s">
        <v>73</v>
      </c>
      <c r="BY84" s="47" t="s">
        <v>73</v>
      </c>
      <c r="BZ84" s="47" t="s">
        <v>73</v>
      </c>
    </row>
    <row r="85" spans="1:78" s="47" customFormat="1" x14ac:dyDescent="0.3">
      <c r="A85" s="48">
        <v>14159500</v>
      </c>
      <c r="B85" s="47">
        <v>23773009</v>
      </c>
      <c r="C85" s="47" t="s">
        <v>7</v>
      </c>
      <c r="D85" s="93" t="s">
        <v>240</v>
      </c>
      <c r="E85" s="93" t="s">
        <v>238</v>
      </c>
      <c r="F85" s="100"/>
      <c r="G85" s="49">
        <v>0.45900000000000002</v>
      </c>
      <c r="H85" s="49" t="str">
        <f t="shared" si="593"/>
        <v>S</v>
      </c>
      <c r="I85" s="49" t="str">
        <f t="shared" ref="I85" si="623">AJ85</f>
        <v>NS</v>
      </c>
      <c r="J85" s="49" t="str">
        <f t="shared" ref="J85" si="624">BB85</f>
        <v>NS</v>
      </c>
      <c r="K85" s="49" t="str">
        <f t="shared" ref="K85" si="625">BT85</f>
        <v>S</v>
      </c>
      <c r="L85" s="50">
        <v>1.03E-2</v>
      </c>
      <c r="M85" s="49" t="str">
        <f t="shared" si="597"/>
        <v>VG</v>
      </c>
      <c r="N85" s="49" t="str">
        <f t="shared" ref="N85" si="626">AO85</f>
        <v>NS</v>
      </c>
      <c r="O85" s="49" t="str">
        <f t="shared" ref="O85" si="627">BD85</f>
        <v>G</v>
      </c>
      <c r="P85" s="49" t="str">
        <f t="shared" ref="P85" si="628">BY85</f>
        <v>NS</v>
      </c>
      <c r="Q85" s="49">
        <v>0.74</v>
      </c>
      <c r="R85" s="49" t="str">
        <f t="shared" si="601"/>
        <v>NS</v>
      </c>
      <c r="S85" s="49" t="str">
        <f t="shared" ref="S85" si="629">AN85</f>
        <v>NS</v>
      </c>
      <c r="T85" s="49" t="str">
        <f t="shared" ref="T85" si="630">BF85</f>
        <v>NS</v>
      </c>
      <c r="U85" s="49" t="str">
        <f t="shared" ref="U85" si="631">BX85</f>
        <v>NS</v>
      </c>
      <c r="V85" s="49">
        <v>0.496</v>
      </c>
      <c r="W85" s="49" t="str">
        <f t="shared" si="605"/>
        <v>NS</v>
      </c>
      <c r="X85" s="49" t="str">
        <f t="shared" ref="X85" si="632">AP85</f>
        <v>NS</v>
      </c>
      <c r="Y85" s="49" t="str">
        <f t="shared" ref="Y85" si="633">BH85</f>
        <v>NS</v>
      </c>
      <c r="Z85" s="49" t="str">
        <f t="shared" ref="Z85" si="634">BZ85</f>
        <v>NS</v>
      </c>
      <c r="AA85" s="51">
        <v>0.484549486618644</v>
      </c>
      <c r="AB85" s="51">
        <v>0.38027639142194303</v>
      </c>
      <c r="AC85" s="51">
        <v>14.799010010840499</v>
      </c>
      <c r="AD85" s="51">
        <v>11.1423348148207</v>
      </c>
      <c r="AE85" s="51">
        <v>0.71794882365065305</v>
      </c>
      <c r="AF85" s="51">
        <v>0.78722525910825403</v>
      </c>
      <c r="AG85" s="51">
        <v>0.54811663774119601</v>
      </c>
      <c r="AH85" s="51">
        <v>0.44309989892837198</v>
      </c>
      <c r="AI85" s="52" t="s">
        <v>76</v>
      </c>
      <c r="AJ85" s="52" t="s">
        <v>73</v>
      </c>
      <c r="AK85" s="52" t="s">
        <v>76</v>
      </c>
      <c r="AL85" s="52" t="s">
        <v>76</v>
      </c>
      <c r="AM85" s="52" t="s">
        <v>73</v>
      </c>
      <c r="AN85" s="52" t="s">
        <v>73</v>
      </c>
      <c r="AO85" s="52" t="s">
        <v>73</v>
      </c>
      <c r="AP85" s="52" t="s">
        <v>73</v>
      </c>
      <c r="AR85" s="53" t="s">
        <v>81</v>
      </c>
      <c r="AS85" s="51">
        <v>0.40612566257357802</v>
      </c>
      <c r="AT85" s="51">
        <v>0.40751170973063899</v>
      </c>
      <c r="AU85" s="51">
        <v>5.8691993738379802</v>
      </c>
      <c r="AV85" s="51">
        <v>5.7095765691048497</v>
      </c>
      <c r="AW85" s="51">
        <v>0.77063242692377099</v>
      </c>
      <c r="AX85" s="51">
        <v>0.76973260959203305</v>
      </c>
      <c r="AY85" s="51">
        <v>0.46674426659517299</v>
      </c>
      <c r="AZ85" s="51">
        <v>0.46657560903393902</v>
      </c>
      <c r="BA85" s="52" t="s">
        <v>73</v>
      </c>
      <c r="BB85" s="52" t="s">
        <v>73</v>
      </c>
      <c r="BC85" s="52" t="s">
        <v>75</v>
      </c>
      <c r="BD85" s="52" t="s">
        <v>75</v>
      </c>
      <c r="BE85" s="52" t="s">
        <v>73</v>
      </c>
      <c r="BF85" s="52" t="s">
        <v>73</v>
      </c>
      <c r="BG85" s="52" t="s">
        <v>73</v>
      </c>
      <c r="BH85" s="52" t="s">
        <v>73</v>
      </c>
      <c r="BI85" s="47">
        <f t="shared" ref="BI85" si="635">IF(BJ85=AR85,1,0)</f>
        <v>1</v>
      </c>
      <c r="BJ85" s="47" t="s">
        <v>81</v>
      </c>
      <c r="BK85" s="51">
        <v>0.46674383178235301</v>
      </c>
      <c r="BL85" s="51">
        <v>0.45150298851383103</v>
      </c>
      <c r="BM85" s="51">
        <v>13.472234338990299</v>
      </c>
      <c r="BN85" s="51">
        <v>11.931418951461501</v>
      </c>
      <c r="BO85" s="51">
        <v>0.730243910085971</v>
      </c>
      <c r="BP85" s="51">
        <v>0.740605840839896</v>
      </c>
      <c r="BQ85" s="51">
        <v>0.52759629043160605</v>
      </c>
      <c r="BR85" s="51">
        <v>0.50919525165995205</v>
      </c>
      <c r="BS85" s="47" t="s">
        <v>76</v>
      </c>
      <c r="BT85" s="47" t="s">
        <v>76</v>
      </c>
      <c r="BU85" s="47" t="s">
        <v>76</v>
      </c>
      <c r="BV85" s="47" t="s">
        <v>76</v>
      </c>
      <c r="BW85" s="47" t="s">
        <v>73</v>
      </c>
      <c r="BX85" s="47" t="s">
        <v>73</v>
      </c>
      <c r="BY85" s="47" t="s">
        <v>73</v>
      </c>
      <c r="BZ85" s="47" t="s">
        <v>73</v>
      </c>
    </row>
    <row r="86" spans="1:78" s="47" customFormat="1" x14ac:dyDescent="0.3">
      <c r="A86" s="48">
        <v>14159500</v>
      </c>
      <c r="B86" s="47">
        <v>23773009</v>
      </c>
      <c r="C86" s="47" t="s">
        <v>7</v>
      </c>
      <c r="D86" s="93" t="s">
        <v>254</v>
      </c>
      <c r="E86" s="93" t="s">
        <v>244</v>
      </c>
      <c r="F86" s="100"/>
      <c r="G86" s="49">
        <v>0.45900000000000002</v>
      </c>
      <c r="H86" s="49" t="str">
        <f t="shared" si="593"/>
        <v>S</v>
      </c>
      <c r="I86" s="49" t="str">
        <f t="shared" ref="I86" si="636">AJ86</f>
        <v>NS</v>
      </c>
      <c r="J86" s="49" t="str">
        <f t="shared" ref="J86" si="637">BB86</f>
        <v>NS</v>
      </c>
      <c r="K86" s="49" t="str">
        <f t="shared" ref="K86" si="638">BT86</f>
        <v>S</v>
      </c>
      <c r="L86" s="50">
        <v>1.4999999999999999E-2</v>
      </c>
      <c r="M86" s="49" t="str">
        <f t="shared" si="597"/>
        <v>VG</v>
      </c>
      <c r="N86" s="49" t="str">
        <f t="shared" ref="N86" si="639">AO86</f>
        <v>NS</v>
      </c>
      <c r="O86" s="49" t="str">
        <f t="shared" ref="O86" si="640">BD86</f>
        <v>G</v>
      </c>
      <c r="P86" s="49" t="str">
        <f t="shared" ref="P86" si="641">BY86</f>
        <v>NS</v>
      </c>
      <c r="Q86" s="49">
        <v>0.73</v>
      </c>
      <c r="R86" s="49" t="str">
        <f t="shared" si="601"/>
        <v>NS</v>
      </c>
      <c r="S86" s="49" t="str">
        <f t="shared" ref="S86" si="642">AN86</f>
        <v>NS</v>
      </c>
      <c r="T86" s="49" t="str">
        <f t="shared" ref="T86" si="643">BF86</f>
        <v>NS</v>
      </c>
      <c r="U86" s="49" t="str">
        <f t="shared" ref="U86" si="644">BX86</f>
        <v>NS</v>
      </c>
      <c r="V86" s="49">
        <v>0.49980000000000002</v>
      </c>
      <c r="W86" s="49" t="str">
        <f t="shared" si="605"/>
        <v>NS</v>
      </c>
      <c r="X86" s="49" t="str">
        <f t="shared" ref="X86" si="645">AP86</f>
        <v>NS</v>
      </c>
      <c r="Y86" s="49" t="str">
        <f t="shared" ref="Y86" si="646">BH86</f>
        <v>NS</v>
      </c>
      <c r="Z86" s="49" t="str">
        <f t="shared" ref="Z86" si="647">BZ86</f>
        <v>NS</v>
      </c>
      <c r="AA86" s="51">
        <v>0.484549486618644</v>
      </c>
      <c r="AB86" s="51">
        <v>0.38027639142194303</v>
      </c>
      <c r="AC86" s="51">
        <v>14.799010010840499</v>
      </c>
      <c r="AD86" s="51">
        <v>11.1423348148207</v>
      </c>
      <c r="AE86" s="51">
        <v>0.71794882365065305</v>
      </c>
      <c r="AF86" s="51">
        <v>0.78722525910825403</v>
      </c>
      <c r="AG86" s="51">
        <v>0.54811663774119601</v>
      </c>
      <c r="AH86" s="51">
        <v>0.44309989892837198</v>
      </c>
      <c r="AI86" s="52" t="s">
        <v>76</v>
      </c>
      <c r="AJ86" s="52" t="s">
        <v>73</v>
      </c>
      <c r="AK86" s="52" t="s">
        <v>76</v>
      </c>
      <c r="AL86" s="52" t="s">
        <v>76</v>
      </c>
      <c r="AM86" s="52" t="s">
        <v>73</v>
      </c>
      <c r="AN86" s="52" t="s">
        <v>73</v>
      </c>
      <c r="AO86" s="52" t="s">
        <v>73</v>
      </c>
      <c r="AP86" s="52" t="s">
        <v>73</v>
      </c>
      <c r="AR86" s="53" t="s">
        <v>81</v>
      </c>
      <c r="AS86" s="51">
        <v>0.40612566257357802</v>
      </c>
      <c r="AT86" s="51">
        <v>0.40751170973063899</v>
      </c>
      <c r="AU86" s="51">
        <v>5.8691993738379802</v>
      </c>
      <c r="AV86" s="51">
        <v>5.7095765691048497</v>
      </c>
      <c r="AW86" s="51">
        <v>0.77063242692377099</v>
      </c>
      <c r="AX86" s="51">
        <v>0.76973260959203305</v>
      </c>
      <c r="AY86" s="51">
        <v>0.46674426659517299</v>
      </c>
      <c r="AZ86" s="51">
        <v>0.46657560903393902</v>
      </c>
      <c r="BA86" s="52" t="s">
        <v>73</v>
      </c>
      <c r="BB86" s="52" t="s">
        <v>73</v>
      </c>
      <c r="BC86" s="52" t="s">
        <v>75</v>
      </c>
      <c r="BD86" s="52" t="s">
        <v>75</v>
      </c>
      <c r="BE86" s="52" t="s">
        <v>73</v>
      </c>
      <c r="BF86" s="52" t="s">
        <v>73</v>
      </c>
      <c r="BG86" s="52" t="s">
        <v>73</v>
      </c>
      <c r="BH86" s="52" t="s">
        <v>73</v>
      </c>
      <c r="BI86" s="47">
        <f t="shared" ref="BI86" si="648">IF(BJ86=AR86,1,0)</f>
        <v>1</v>
      </c>
      <c r="BJ86" s="47" t="s">
        <v>81</v>
      </c>
      <c r="BK86" s="51">
        <v>0.46674383178235301</v>
      </c>
      <c r="BL86" s="51">
        <v>0.45150298851383103</v>
      </c>
      <c r="BM86" s="51">
        <v>13.472234338990299</v>
      </c>
      <c r="BN86" s="51">
        <v>11.931418951461501</v>
      </c>
      <c r="BO86" s="51">
        <v>0.730243910085971</v>
      </c>
      <c r="BP86" s="51">
        <v>0.740605840839896</v>
      </c>
      <c r="BQ86" s="51">
        <v>0.52759629043160605</v>
      </c>
      <c r="BR86" s="51">
        <v>0.50919525165995205</v>
      </c>
      <c r="BS86" s="47" t="s">
        <v>76</v>
      </c>
      <c r="BT86" s="47" t="s">
        <v>76</v>
      </c>
      <c r="BU86" s="47" t="s">
        <v>76</v>
      </c>
      <c r="BV86" s="47" t="s">
        <v>76</v>
      </c>
      <c r="BW86" s="47" t="s">
        <v>73</v>
      </c>
      <c r="BX86" s="47" t="s">
        <v>73</v>
      </c>
      <c r="BY86" s="47" t="s">
        <v>73</v>
      </c>
      <c r="BZ86" s="47" t="s">
        <v>73</v>
      </c>
    </row>
    <row r="87" spans="1:78" s="47" customFormat="1" x14ac:dyDescent="0.3">
      <c r="A87" s="48">
        <v>14159500</v>
      </c>
      <c r="B87" s="47">
        <v>23773009</v>
      </c>
      <c r="C87" s="47" t="s">
        <v>7</v>
      </c>
      <c r="D87" s="93" t="s">
        <v>346</v>
      </c>
      <c r="E87" s="93"/>
      <c r="F87" s="100"/>
      <c r="G87" s="49">
        <v>0.47199999999999998</v>
      </c>
      <c r="H87" s="49" t="str">
        <f t="shared" ref="H87" si="649">IF(G87&gt;0.8,"VG",IF(G87&gt;0.7,"G",IF(G87&gt;0.45,"S","NS")))</f>
        <v>S</v>
      </c>
      <c r="I87" s="49" t="str">
        <f t="shared" ref="I87" si="650">AJ87</f>
        <v>NS</v>
      </c>
      <c r="J87" s="49" t="str">
        <f t="shared" ref="J87" si="651">BB87</f>
        <v>NS</v>
      </c>
      <c r="K87" s="49" t="str">
        <f t="shared" ref="K87" si="652">BT87</f>
        <v>S</v>
      </c>
      <c r="L87" s="50">
        <v>5.33E-2</v>
      </c>
      <c r="M87" s="49" t="str">
        <f t="shared" ref="M87" si="653">IF(ABS(L87)&lt;5%,"VG",IF(ABS(L87)&lt;10%,"G",IF(ABS(L87)&lt;15%,"S","NS")))</f>
        <v>G</v>
      </c>
      <c r="N87" s="49" t="str">
        <f t="shared" ref="N87" si="654">AO87</f>
        <v>NS</v>
      </c>
      <c r="O87" s="49" t="str">
        <f t="shared" ref="O87" si="655">BD87</f>
        <v>G</v>
      </c>
      <c r="P87" s="49" t="str">
        <f t="shared" ref="P87" si="656">BY87</f>
        <v>NS</v>
      </c>
      <c r="Q87" s="49">
        <v>0.72</v>
      </c>
      <c r="R87" s="49" t="str">
        <f t="shared" ref="R87" si="657">IF(Q87&lt;=0.5,"VG",IF(Q87&lt;=0.6,"G",IF(Q87&lt;=0.7,"S","NS")))</f>
        <v>NS</v>
      </c>
      <c r="S87" s="49" t="str">
        <f t="shared" ref="S87" si="658">AN87</f>
        <v>NS</v>
      </c>
      <c r="T87" s="49" t="str">
        <f t="shared" ref="T87" si="659">BF87</f>
        <v>NS</v>
      </c>
      <c r="U87" s="49" t="str">
        <f t="shared" ref="U87" si="660">BX87</f>
        <v>NS</v>
      </c>
      <c r="V87" s="49">
        <v>0.50600000000000001</v>
      </c>
      <c r="W87" s="49" t="str">
        <f t="shared" ref="W87" si="661">IF(V87&gt;0.85,"VG",IF(V87&gt;0.75,"G",IF(V87&gt;0.6,"S","NS")))</f>
        <v>NS</v>
      </c>
      <c r="X87" s="49" t="str">
        <f t="shared" ref="X87" si="662">AP87</f>
        <v>NS</v>
      </c>
      <c r="Y87" s="49" t="str">
        <f t="shared" ref="Y87" si="663">BH87</f>
        <v>NS</v>
      </c>
      <c r="Z87" s="49" t="str">
        <f t="shared" ref="Z87" si="664">BZ87</f>
        <v>NS</v>
      </c>
      <c r="AA87" s="51">
        <v>0.484549486618644</v>
      </c>
      <c r="AB87" s="51">
        <v>0.38027639142194303</v>
      </c>
      <c r="AC87" s="51">
        <v>14.799010010840499</v>
      </c>
      <c r="AD87" s="51">
        <v>11.1423348148207</v>
      </c>
      <c r="AE87" s="51">
        <v>0.71794882365065305</v>
      </c>
      <c r="AF87" s="51">
        <v>0.78722525910825403</v>
      </c>
      <c r="AG87" s="51">
        <v>0.54811663774119601</v>
      </c>
      <c r="AH87" s="51">
        <v>0.44309989892837198</v>
      </c>
      <c r="AI87" s="52" t="s">
        <v>76</v>
      </c>
      <c r="AJ87" s="52" t="s">
        <v>73</v>
      </c>
      <c r="AK87" s="52" t="s">
        <v>76</v>
      </c>
      <c r="AL87" s="52" t="s">
        <v>76</v>
      </c>
      <c r="AM87" s="52" t="s">
        <v>73</v>
      </c>
      <c r="AN87" s="52" t="s">
        <v>73</v>
      </c>
      <c r="AO87" s="52" t="s">
        <v>73</v>
      </c>
      <c r="AP87" s="52" t="s">
        <v>73</v>
      </c>
      <c r="AR87" s="53" t="s">
        <v>81</v>
      </c>
      <c r="AS87" s="51">
        <v>0.40612566257357802</v>
      </c>
      <c r="AT87" s="51">
        <v>0.40751170973063899</v>
      </c>
      <c r="AU87" s="51">
        <v>5.8691993738379802</v>
      </c>
      <c r="AV87" s="51">
        <v>5.7095765691048497</v>
      </c>
      <c r="AW87" s="51">
        <v>0.77063242692377099</v>
      </c>
      <c r="AX87" s="51">
        <v>0.76973260959203305</v>
      </c>
      <c r="AY87" s="51">
        <v>0.46674426659517299</v>
      </c>
      <c r="AZ87" s="51">
        <v>0.46657560903393902</v>
      </c>
      <c r="BA87" s="52" t="s">
        <v>73</v>
      </c>
      <c r="BB87" s="52" t="s">
        <v>73</v>
      </c>
      <c r="BC87" s="52" t="s">
        <v>75</v>
      </c>
      <c r="BD87" s="52" t="s">
        <v>75</v>
      </c>
      <c r="BE87" s="52" t="s">
        <v>73</v>
      </c>
      <c r="BF87" s="52" t="s">
        <v>73</v>
      </c>
      <c r="BG87" s="52" t="s">
        <v>73</v>
      </c>
      <c r="BH87" s="52" t="s">
        <v>73</v>
      </c>
      <c r="BI87" s="47">
        <f t="shared" ref="BI87" si="665">IF(BJ87=AR87,1,0)</f>
        <v>1</v>
      </c>
      <c r="BJ87" s="47" t="s">
        <v>81</v>
      </c>
      <c r="BK87" s="51">
        <v>0.46674383178235301</v>
      </c>
      <c r="BL87" s="51">
        <v>0.45150298851383103</v>
      </c>
      <c r="BM87" s="51">
        <v>13.472234338990299</v>
      </c>
      <c r="BN87" s="51">
        <v>11.931418951461501</v>
      </c>
      <c r="BO87" s="51">
        <v>0.730243910085971</v>
      </c>
      <c r="BP87" s="51">
        <v>0.740605840839896</v>
      </c>
      <c r="BQ87" s="51">
        <v>0.52759629043160605</v>
      </c>
      <c r="BR87" s="51">
        <v>0.50919525165995205</v>
      </c>
      <c r="BS87" s="47" t="s">
        <v>76</v>
      </c>
      <c r="BT87" s="47" t="s">
        <v>76</v>
      </c>
      <c r="BU87" s="47" t="s">
        <v>76</v>
      </c>
      <c r="BV87" s="47" t="s">
        <v>76</v>
      </c>
      <c r="BW87" s="47" t="s">
        <v>73</v>
      </c>
      <c r="BX87" s="47" t="s">
        <v>73</v>
      </c>
      <c r="BY87" s="47" t="s">
        <v>73</v>
      </c>
      <c r="BZ87" s="47" t="s">
        <v>73</v>
      </c>
    </row>
    <row r="88" spans="1:78" s="76" customFormat="1" x14ac:dyDescent="0.3">
      <c r="A88" s="94">
        <v>14159500</v>
      </c>
      <c r="B88" s="76">
        <v>23773009</v>
      </c>
      <c r="C88" s="76" t="s">
        <v>7</v>
      </c>
      <c r="D88" s="95" t="s">
        <v>359</v>
      </c>
      <c r="E88" s="95"/>
      <c r="F88" s="77"/>
      <c r="G88" s="16">
        <v>0.47899999999999998</v>
      </c>
      <c r="H88" s="16" t="str">
        <f t="shared" ref="H88" si="666">IF(G88&gt;0.8,"VG",IF(G88&gt;0.7,"G",IF(G88&gt;0.45,"S","NS")))</f>
        <v>S</v>
      </c>
      <c r="I88" s="16" t="str">
        <f t="shared" ref="I88" si="667">AJ88</f>
        <v>NS</v>
      </c>
      <c r="J88" s="16" t="str">
        <f t="shared" ref="J88" si="668">BB88</f>
        <v>NS</v>
      </c>
      <c r="K88" s="16" t="str">
        <f t="shared" ref="K88" si="669">BT88</f>
        <v>S</v>
      </c>
      <c r="L88" s="28">
        <v>1.6799999999999999E-2</v>
      </c>
      <c r="M88" s="16" t="str">
        <f t="shared" ref="M88" si="670">IF(ABS(L88)&lt;5%,"VG",IF(ABS(L88)&lt;10%,"G",IF(ABS(L88)&lt;15%,"S","NS")))</f>
        <v>VG</v>
      </c>
      <c r="N88" s="16" t="str">
        <f t="shared" ref="N88" si="671">AO88</f>
        <v>NS</v>
      </c>
      <c r="O88" s="16" t="str">
        <f t="shared" ref="O88" si="672">BD88</f>
        <v>G</v>
      </c>
      <c r="P88" s="16" t="str">
        <f t="shared" ref="P88" si="673">BY88</f>
        <v>NS</v>
      </c>
      <c r="Q88" s="16">
        <v>0.72199999999999998</v>
      </c>
      <c r="R88" s="16" t="str">
        <f t="shared" ref="R88" si="674">IF(Q88&lt;=0.5,"VG",IF(Q88&lt;=0.6,"G",IF(Q88&lt;=0.7,"S","NS")))</f>
        <v>NS</v>
      </c>
      <c r="S88" s="16" t="str">
        <f t="shared" ref="S88" si="675">AN88</f>
        <v>NS</v>
      </c>
      <c r="T88" s="16" t="str">
        <f t="shared" ref="T88" si="676">BF88</f>
        <v>NS</v>
      </c>
      <c r="U88" s="16" t="str">
        <f t="shared" ref="U88" si="677">BX88</f>
        <v>NS</v>
      </c>
      <c r="V88" s="16">
        <v>0.50600000000000001</v>
      </c>
      <c r="W88" s="16" t="str">
        <f t="shared" ref="W88" si="678">IF(V88&gt;0.85,"VG",IF(V88&gt;0.75,"G",IF(V88&gt;0.6,"S","NS")))</f>
        <v>NS</v>
      </c>
      <c r="X88" s="16" t="str">
        <f t="shared" ref="X88" si="679">AP88</f>
        <v>NS</v>
      </c>
      <c r="Y88" s="16" t="str">
        <f t="shared" ref="Y88" si="680">BH88</f>
        <v>NS</v>
      </c>
      <c r="Z88" s="16" t="str">
        <f t="shared" ref="Z88" si="681">BZ88</f>
        <v>NS</v>
      </c>
      <c r="AA88" s="96">
        <v>0.484549486618644</v>
      </c>
      <c r="AB88" s="96">
        <v>0.38027639142194303</v>
      </c>
      <c r="AC88" s="96">
        <v>14.799010010840499</v>
      </c>
      <c r="AD88" s="96">
        <v>11.1423348148207</v>
      </c>
      <c r="AE88" s="96">
        <v>0.71794882365065305</v>
      </c>
      <c r="AF88" s="96">
        <v>0.78722525910825403</v>
      </c>
      <c r="AG88" s="96">
        <v>0.54811663774119601</v>
      </c>
      <c r="AH88" s="96">
        <v>0.44309989892837198</v>
      </c>
      <c r="AI88" s="39" t="s">
        <v>76</v>
      </c>
      <c r="AJ88" s="39" t="s">
        <v>73</v>
      </c>
      <c r="AK88" s="39" t="s">
        <v>76</v>
      </c>
      <c r="AL88" s="39" t="s">
        <v>76</v>
      </c>
      <c r="AM88" s="39" t="s">
        <v>73</v>
      </c>
      <c r="AN88" s="39" t="s">
        <v>73</v>
      </c>
      <c r="AO88" s="39" t="s">
        <v>73</v>
      </c>
      <c r="AP88" s="39" t="s">
        <v>73</v>
      </c>
      <c r="AR88" s="97" t="s">
        <v>81</v>
      </c>
      <c r="AS88" s="96">
        <v>0.40612566257357802</v>
      </c>
      <c r="AT88" s="96">
        <v>0.40751170973063899</v>
      </c>
      <c r="AU88" s="96">
        <v>5.8691993738379802</v>
      </c>
      <c r="AV88" s="96">
        <v>5.7095765691048497</v>
      </c>
      <c r="AW88" s="96">
        <v>0.77063242692377099</v>
      </c>
      <c r="AX88" s="96">
        <v>0.76973260959203305</v>
      </c>
      <c r="AY88" s="96">
        <v>0.46674426659517299</v>
      </c>
      <c r="AZ88" s="96">
        <v>0.46657560903393902</v>
      </c>
      <c r="BA88" s="39" t="s">
        <v>73</v>
      </c>
      <c r="BB88" s="39" t="s">
        <v>73</v>
      </c>
      <c r="BC88" s="39" t="s">
        <v>75</v>
      </c>
      <c r="BD88" s="39" t="s">
        <v>75</v>
      </c>
      <c r="BE88" s="39" t="s">
        <v>73</v>
      </c>
      <c r="BF88" s="39" t="s">
        <v>73</v>
      </c>
      <c r="BG88" s="39" t="s">
        <v>73</v>
      </c>
      <c r="BH88" s="39" t="s">
        <v>73</v>
      </c>
      <c r="BI88" s="76">
        <f t="shared" ref="BI88" si="682">IF(BJ88=AR88,1,0)</f>
        <v>1</v>
      </c>
      <c r="BJ88" s="76" t="s">
        <v>81</v>
      </c>
      <c r="BK88" s="96">
        <v>0.46674383178235301</v>
      </c>
      <c r="BL88" s="96">
        <v>0.45150298851383103</v>
      </c>
      <c r="BM88" s="96">
        <v>13.472234338990299</v>
      </c>
      <c r="BN88" s="96">
        <v>11.931418951461501</v>
      </c>
      <c r="BO88" s="96">
        <v>0.730243910085971</v>
      </c>
      <c r="BP88" s="96">
        <v>0.740605840839896</v>
      </c>
      <c r="BQ88" s="96">
        <v>0.52759629043160605</v>
      </c>
      <c r="BR88" s="96">
        <v>0.50919525165995205</v>
      </c>
      <c r="BS88" s="76" t="s">
        <v>76</v>
      </c>
      <c r="BT88" s="76" t="s">
        <v>76</v>
      </c>
      <c r="BU88" s="76" t="s">
        <v>76</v>
      </c>
      <c r="BV88" s="76" t="s">
        <v>76</v>
      </c>
      <c r="BW88" s="76" t="s">
        <v>73</v>
      </c>
      <c r="BX88" s="76" t="s">
        <v>73</v>
      </c>
      <c r="BY88" s="76" t="s">
        <v>73</v>
      </c>
      <c r="BZ88" s="76" t="s">
        <v>73</v>
      </c>
    </row>
    <row r="89" spans="1:78" s="69" customFormat="1" x14ac:dyDescent="0.3">
      <c r="A89" s="72"/>
      <c r="D89" s="113"/>
      <c r="E89" s="113"/>
      <c r="F89" s="80"/>
      <c r="G89" s="70"/>
      <c r="H89" s="70"/>
      <c r="I89" s="70"/>
      <c r="J89" s="70"/>
      <c r="K89" s="70"/>
      <c r="L89" s="71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3"/>
      <c r="AB89" s="73"/>
      <c r="AC89" s="73"/>
      <c r="AD89" s="73"/>
      <c r="AE89" s="73"/>
      <c r="AF89" s="73"/>
      <c r="AG89" s="73"/>
      <c r="AH89" s="73"/>
      <c r="AI89" s="74"/>
      <c r="AJ89" s="74"/>
      <c r="AK89" s="74"/>
      <c r="AL89" s="74"/>
      <c r="AM89" s="74"/>
      <c r="AN89" s="74"/>
      <c r="AO89" s="74"/>
      <c r="AP89" s="74"/>
      <c r="AR89" s="75"/>
      <c r="AS89" s="73"/>
      <c r="AT89" s="73"/>
      <c r="AU89" s="73"/>
      <c r="AV89" s="73"/>
      <c r="AW89" s="73"/>
      <c r="AX89" s="73"/>
      <c r="AY89" s="73"/>
      <c r="AZ89" s="73"/>
      <c r="BA89" s="74"/>
      <c r="BB89" s="74"/>
      <c r="BC89" s="74"/>
      <c r="BD89" s="74"/>
      <c r="BE89" s="74"/>
      <c r="BF89" s="74"/>
      <c r="BG89" s="74"/>
      <c r="BH89" s="74"/>
      <c r="BK89" s="73"/>
      <c r="BL89" s="73"/>
      <c r="BM89" s="73"/>
      <c r="BN89" s="73"/>
      <c r="BO89" s="73"/>
      <c r="BP89" s="73"/>
      <c r="BQ89" s="73"/>
      <c r="BR89" s="73"/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172</v>
      </c>
      <c r="F90" s="77"/>
      <c r="G90" s="64">
        <v>0.84399999999999997</v>
      </c>
      <c r="H90" s="64" t="str">
        <f t="shared" ref="H90:H100" si="683">IF(G90&gt;0.8,"VG",IF(G90&gt;0.7,"G",IF(G90&gt;0.45,"S","NS")))</f>
        <v>VG</v>
      </c>
      <c r="I90" s="64" t="str">
        <f t="shared" ref="I90:I99" si="684">AJ90</f>
        <v>G</v>
      </c>
      <c r="J90" s="64" t="str">
        <f t="shared" ref="J90:J99" si="685">BB90</f>
        <v>G</v>
      </c>
      <c r="K90" s="64" t="str">
        <f t="shared" ref="K90:K99" si="686">BT90</f>
        <v>G</v>
      </c>
      <c r="L90" s="65">
        <v>-6.0000000000000001E-3</v>
      </c>
      <c r="M90" s="64" t="str">
        <f t="shared" ref="M90:M100" si="687">IF(ABS(L90)&lt;5%,"VG",IF(ABS(L90)&lt;10%,"G",IF(ABS(L90)&lt;15%,"S","NS")))</f>
        <v>VG</v>
      </c>
      <c r="N90" s="64" t="str">
        <f t="shared" ref="N90:N99" si="688">AO90</f>
        <v>VG</v>
      </c>
      <c r="O90" s="64" t="str">
        <f t="shared" ref="O90:O99" si="689">BD90</f>
        <v>NS</v>
      </c>
      <c r="P90" s="64" t="str">
        <f t="shared" ref="P90:P99" si="690">BY90</f>
        <v>VG</v>
      </c>
      <c r="Q90" s="64">
        <v>0.39400000000000002</v>
      </c>
      <c r="R90" s="64" t="str">
        <f t="shared" ref="R90:R100" si="691">IF(Q90&lt;=0.5,"VG",IF(Q90&lt;=0.6,"G",IF(Q90&lt;=0.7,"S","NS")))</f>
        <v>VG</v>
      </c>
      <c r="S90" s="64" t="str">
        <f t="shared" ref="S90:S99" si="692">AN90</f>
        <v>G</v>
      </c>
      <c r="T90" s="64" t="str">
        <f t="shared" ref="T90:T99" si="693">BF90</f>
        <v>G</v>
      </c>
      <c r="U90" s="64" t="str">
        <f t="shared" ref="U90:U99" si="694">BX90</f>
        <v>G</v>
      </c>
      <c r="V90" s="64">
        <v>0.84399999999999997</v>
      </c>
      <c r="W90" s="64" t="str">
        <f t="shared" ref="W90:W100" si="695">IF(V90&gt;0.85,"VG",IF(V90&gt;0.75,"G",IF(V90&gt;0.6,"S","NS")))</f>
        <v>G</v>
      </c>
      <c r="X90" s="64" t="str">
        <f t="shared" ref="X90:X99" si="696">AP90</f>
        <v>G</v>
      </c>
      <c r="Y90" s="64" t="str">
        <f t="shared" ref="Y90:Y99" si="697">BH90</f>
        <v>VG</v>
      </c>
      <c r="Z90" s="64" t="str">
        <f t="shared" ref="Z90:Z99" si="698">BZ90</f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ref="BI90:BI99" si="699">IF(BJ90=AR90,1,0)</f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178</v>
      </c>
      <c r="F91" s="77"/>
      <c r="G91" s="64">
        <v>0.81</v>
      </c>
      <c r="H91" s="64" t="str">
        <f t="shared" si="683"/>
        <v>VG</v>
      </c>
      <c r="I91" s="64" t="str">
        <f t="shared" si="684"/>
        <v>G</v>
      </c>
      <c r="J91" s="64" t="str">
        <f t="shared" si="685"/>
        <v>G</v>
      </c>
      <c r="K91" s="64" t="str">
        <f t="shared" si="686"/>
        <v>G</v>
      </c>
      <c r="L91" s="65">
        <v>-6.2E-2</v>
      </c>
      <c r="M91" s="64" t="str">
        <f t="shared" si="687"/>
        <v>G</v>
      </c>
      <c r="N91" s="64" t="str">
        <f t="shared" si="688"/>
        <v>VG</v>
      </c>
      <c r="O91" s="64" t="str">
        <f t="shared" si="689"/>
        <v>NS</v>
      </c>
      <c r="P91" s="64" t="str">
        <f t="shared" si="690"/>
        <v>VG</v>
      </c>
      <c r="Q91" s="64">
        <v>0.44</v>
      </c>
      <c r="R91" s="64" t="str">
        <f t="shared" si="691"/>
        <v>VG</v>
      </c>
      <c r="S91" s="64" t="str">
        <f t="shared" si="692"/>
        <v>G</v>
      </c>
      <c r="T91" s="64" t="str">
        <f t="shared" si="693"/>
        <v>G</v>
      </c>
      <c r="U91" s="64" t="str">
        <f t="shared" si="694"/>
        <v>G</v>
      </c>
      <c r="V91" s="64">
        <v>0.81</v>
      </c>
      <c r="W91" s="64" t="str">
        <f t="shared" si="695"/>
        <v>G</v>
      </c>
      <c r="X91" s="64" t="str">
        <f t="shared" si="696"/>
        <v>G</v>
      </c>
      <c r="Y91" s="64" t="str">
        <f t="shared" si="697"/>
        <v>VG</v>
      </c>
      <c r="Z91" s="64" t="str">
        <f t="shared" si="698"/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si="699"/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184</v>
      </c>
      <c r="F92" s="77"/>
      <c r="G92" s="64">
        <v>0.81</v>
      </c>
      <c r="H92" s="64" t="str">
        <f t="shared" si="683"/>
        <v>VG</v>
      </c>
      <c r="I92" s="64" t="str">
        <f t="shared" si="684"/>
        <v>G</v>
      </c>
      <c r="J92" s="64" t="str">
        <f t="shared" si="685"/>
        <v>G</v>
      </c>
      <c r="K92" s="64" t="str">
        <f t="shared" si="686"/>
        <v>G</v>
      </c>
      <c r="L92" s="65">
        <v>-6.2E-2</v>
      </c>
      <c r="M92" s="64" t="str">
        <f t="shared" si="687"/>
        <v>G</v>
      </c>
      <c r="N92" s="64" t="str">
        <f t="shared" si="688"/>
        <v>VG</v>
      </c>
      <c r="O92" s="64" t="str">
        <f t="shared" si="689"/>
        <v>NS</v>
      </c>
      <c r="P92" s="64" t="str">
        <f t="shared" si="690"/>
        <v>VG</v>
      </c>
      <c r="Q92" s="64">
        <v>0.44</v>
      </c>
      <c r="R92" s="64" t="str">
        <f t="shared" si="691"/>
        <v>VG</v>
      </c>
      <c r="S92" s="64" t="str">
        <f t="shared" si="692"/>
        <v>G</v>
      </c>
      <c r="T92" s="64" t="str">
        <f t="shared" si="693"/>
        <v>G</v>
      </c>
      <c r="U92" s="64" t="str">
        <f t="shared" si="694"/>
        <v>G</v>
      </c>
      <c r="V92" s="64">
        <v>0.81</v>
      </c>
      <c r="W92" s="64" t="str">
        <f t="shared" si="695"/>
        <v>G</v>
      </c>
      <c r="X92" s="64" t="str">
        <f t="shared" si="696"/>
        <v>G</v>
      </c>
      <c r="Y92" s="64" t="str">
        <f t="shared" si="697"/>
        <v>VG</v>
      </c>
      <c r="Z92" s="64" t="str">
        <f t="shared" si="698"/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si="699"/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185</v>
      </c>
      <c r="F93" s="77"/>
      <c r="G93" s="64">
        <v>0.81</v>
      </c>
      <c r="H93" s="64" t="str">
        <f t="shared" si="683"/>
        <v>VG</v>
      </c>
      <c r="I93" s="64" t="str">
        <f t="shared" si="684"/>
        <v>G</v>
      </c>
      <c r="J93" s="64" t="str">
        <f t="shared" si="685"/>
        <v>G</v>
      </c>
      <c r="K93" s="64" t="str">
        <f t="shared" si="686"/>
        <v>G</v>
      </c>
      <c r="L93" s="65">
        <v>-1E-3</v>
      </c>
      <c r="M93" s="64" t="str">
        <f t="shared" si="687"/>
        <v>VG</v>
      </c>
      <c r="N93" s="64" t="str">
        <f t="shared" si="688"/>
        <v>VG</v>
      </c>
      <c r="O93" s="64" t="str">
        <f t="shared" si="689"/>
        <v>NS</v>
      </c>
      <c r="P93" s="64" t="str">
        <f t="shared" si="690"/>
        <v>VG</v>
      </c>
      <c r="Q93" s="64">
        <v>0.43</v>
      </c>
      <c r="R93" s="64" t="str">
        <f t="shared" si="691"/>
        <v>VG</v>
      </c>
      <c r="S93" s="64" t="str">
        <f t="shared" si="692"/>
        <v>G</v>
      </c>
      <c r="T93" s="64" t="str">
        <f t="shared" si="693"/>
        <v>G</v>
      </c>
      <c r="U93" s="64" t="str">
        <f t="shared" si="694"/>
        <v>G</v>
      </c>
      <c r="V93" s="111">
        <v>0.81</v>
      </c>
      <c r="W93" s="64" t="str">
        <f t="shared" si="695"/>
        <v>G</v>
      </c>
      <c r="X93" s="64" t="str">
        <f t="shared" si="696"/>
        <v>G</v>
      </c>
      <c r="Y93" s="64" t="str">
        <f t="shared" si="697"/>
        <v>VG</v>
      </c>
      <c r="Z93" s="64" t="str">
        <f t="shared" si="698"/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si="699"/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186</v>
      </c>
      <c r="F94" s="77"/>
      <c r="G94" s="64">
        <v>0.8</v>
      </c>
      <c r="H94" s="64" t="str">
        <f t="shared" si="683"/>
        <v>G</v>
      </c>
      <c r="I94" s="64" t="str">
        <f t="shared" si="684"/>
        <v>G</v>
      </c>
      <c r="J94" s="64" t="str">
        <f t="shared" si="685"/>
        <v>G</v>
      </c>
      <c r="K94" s="64" t="str">
        <f t="shared" si="686"/>
        <v>G</v>
      </c>
      <c r="L94" s="65">
        <v>8.6999999999999994E-2</v>
      </c>
      <c r="M94" s="64" t="str">
        <f t="shared" si="687"/>
        <v>G</v>
      </c>
      <c r="N94" s="64" t="str">
        <f t="shared" si="688"/>
        <v>VG</v>
      </c>
      <c r="O94" s="64" t="str">
        <f t="shared" si="689"/>
        <v>NS</v>
      </c>
      <c r="P94" s="64" t="str">
        <f t="shared" si="690"/>
        <v>VG</v>
      </c>
      <c r="Q94" s="64">
        <v>0.44</v>
      </c>
      <c r="R94" s="64" t="str">
        <f t="shared" si="691"/>
        <v>VG</v>
      </c>
      <c r="S94" s="64" t="str">
        <f t="shared" si="692"/>
        <v>G</v>
      </c>
      <c r="T94" s="64" t="str">
        <f t="shared" si="693"/>
        <v>G</v>
      </c>
      <c r="U94" s="64" t="str">
        <f t="shared" si="694"/>
        <v>G</v>
      </c>
      <c r="V94" s="111">
        <v>0.81</v>
      </c>
      <c r="W94" s="64" t="str">
        <f t="shared" si="695"/>
        <v>G</v>
      </c>
      <c r="X94" s="64" t="str">
        <f t="shared" si="696"/>
        <v>G</v>
      </c>
      <c r="Y94" s="64" t="str">
        <f t="shared" si="697"/>
        <v>VG</v>
      </c>
      <c r="Z94" s="64" t="str">
        <f t="shared" si="698"/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si="699"/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47" customFormat="1" x14ac:dyDescent="0.3">
      <c r="A95" s="48" t="s">
        <v>82</v>
      </c>
      <c r="B95" s="47">
        <v>23773411</v>
      </c>
      <c r="C95" s="47" t="s">
        <v>9</v>
      </c>
      <c r="D95" s="47" t="s">
        <v>204</v>
      </c>
      <c r="F95" s="100"/>
      <c r="G95" s="49">
        <v>0.83</v>
      </c>
      <c r="H95" s="49" t="str">
        <f t="shared" si="683"/>
        <v>VG</v>
      </c>
      <c r="I95" s="49" t="str">
        <f t="shared" si="684"/>
        <v>G</v>
      </c>
      <c r="J95" s="49" t="str">
        <f t="shared" si="685"/>
        <v>G</v>
      </c>
      <c r="K95" s="49" t="str">
        <f t="shared" si="686"/>
        <v>G</v>
      </c>
      <c r="L95" s="50">
        <v>0.151</v>
      </c>
      <c r="M95" s="49" t="str">
        <f t="shared" si="687"/>
        <v>NS</v>
      </c>
      <c r="N95" s="49" t="str">
        <f t="shared" si="688"/>
        <v>VG</v>
      </c>
      <c r="O95" s="49" t="str">
        <f t="shared" si="689"/>
        <v>NS</v>
      </c>
      <c r="P95" s="49" t="str">
        <f t="shared" si="690"/>
        <v>VG</v>
      </c>
      <c r="Q95" s="49">
        <v>0.41</v>
      </c>
      <c r="R95" s="49" t="str">
        <f t="shared" si="691"/>
        <v>VG</v>
      </c>
      <c r="S95" s="49" t="str">
        <f t="shared" si="692"/>
        <v>G</v>
      </c>
      <c r="T95" s="49" t="str">
        <f t="shared" si="693"/>
        <v>G</v>
      </c>
      <c r="U95" s="49" t="str">
        <f t="shared" si="694"/>
        <v>G</v>
      </c>
      <c r="V95" s="119">
        <v>0.85</v>
      </c>
      <c r="W95" s="49" t="str">
        <f t="shared" si="695"/>
        <v>G</v>
      </c>
      <c r="X95" s="49" t="str">
        <f t="shared" si="696"/>
        <v>G</v>
      </c>
      <c r="Y95" s="49" t="str">
        <f t="shared" si="697"/>
        <v>VG</v>
      </c>
      <c r="Z95" s="49" t="str">
        <f t="shared" si="698"/>
        <v>VG</v>
      </c>
      <c r="AA95" s="51">
        <v>0.73647635295409697</v>
      </c>
      <c r="AB95" s="51">
        <v>0.71217887307743999</v>
      </c>
      <c r="AC95" s="51">
        <v>27.2620221999235</v>
      </c>
      <c r="AD95" s="51">
        <v>24.524223809741301</v>
      </c>
      <c r="AE95" s="51">
        <v>0.51334554351421302</v>
      </c>
      <c r="AF95" s="51">
        <v>0.53648963356486201</v>
      </c>
      <c r="AG95" s="51">
        <v>0.86031266235227699</v>
      </c>
      <c r="AH95" s="51">
        <v>0.80604704905596902</v>
      </c>
      <c r="AI95" s="52" t="s">
        <v>75</v>
      </c>
      <c r="AJ95" s="52" t="s">
        <v>75</v>
      </c>
      <c r="AK95" s="52" t="s">
        <v>73</v>
      </c>
      <c r="AL95" s="52" t="s">
        <v>73</v>
      </c>
      <c r="AM95" s="52" t="s">
        <v>75</v>
      </c>
      <c r="AN95" s="52" t="s">
        <v>75</v>
      </c>
      <c r="AO95" s="52" t="s">
        <v>77</v>
      </c>
      <c r="AP95" s="52" t="s">
        <v>75</v>
      </c>
      <c r="AR95" s="53" t="s">
        <v>83</v>
      </c>
      <c r="AS95" s="51">
        <v>0.73846200721585697</v>
      </c>
      <c r="AT95" s="51">
        <v>0.73940362028250395</v>
      </c>
      <c r="AU95" s="51">
        <v>26.413443273521001</v>
      </c>
      <c r="AV95" s="51">
        <v>26.218954908900098</v>
      </c>
      <c r="AW95" s="51">
        <v>0.51140785365903696</v>
      </c>
      <c r="AX95" s="51">
        <v>0.510486414821683</v>
      </c>
      <c r="AY95" s="51">
        <v>0.85207820283356694</v>
      </c>
      <c r="AZ95" s="51">
        <v>0.85461743340531704</v>
      </c>
      <c r="BA95" s="52" t="s">
        <v>75</v>
      </c>
      <c r="BB95" s="52" t="s">
        <v>75</v>
      </c>
      <c r="BC95" s="52" t="s">
        <v>73</v>
      </c>
      <c r="BD95" s="52" t="s">
        <v>73</v>
      </c>
      <c r="BE95" s="52" t="s">
        <v>75</v>
      </c>
      <c r="BF95" s="52" t="s">
        <v>75</v>
      </c>
      <c r="BG95" s="52" t="s">
        <v>77</v>
      </c>
      <c r="BH95" s="52" t="s">
        <v>77</v>
      </c>
      <c r="BI95" s="47">
        <f t="shared" si="699"/>
        <v>1</v>
      </c>
      <c r="BJ95" s="47" t="s">
        <v>83</v>
      </c>
      <c r="BK95" s="51">
        <v>0.739728356583635</v>
      </c>
      <c r="BL95" s="51">
        <v>0.74088756788968202</v>
      </c>
      <c r="BM95" s="51">
        <v>26.943030662540899</v>
      </c>
      <c r="BN95" s="51">
        <v>26.625025595358</v>
      </c>
      <c r="BO95" s="51">
        <v>0.51016825010614397</v>
      </c>
      <c r="BP95" s="51">
        <v>0.50903087539983105</v>
      </c>
      <c r="BQ95" s="51">
        <v>0.85983829217951901</v>
      </c>
      <c r="BR95" s="51">
        <v>0.86117403136036696</v>
      </c>
      <c r="BS95" s="47" t="s">
        <v>75</v>
      </c>
      <c r="BT95" s="47" t="s">
        <v>75</v>
      </c>
      <c r="BU95" s="47" t="s">
        <v>73</v>
      </c>
      <c r="BV95" s="47" t="s">
        <v>73</v>
      </c>
      <c r="BW95" s="47" t="s">
        <v>75</v>
      </c>
      <c r="BX95" s="47" t="s">
        <v>75</v>
      </c>
      <c r="BY95" s="47" t="s">
        <v>77</v>
      </c>
      <c r="BZ95" s="47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205</v>
      </c>
      <c r="F96" s="79"/>
      <c r="G96" s="64">
        <v>0.84</v>
      </c>
      <c r="H96" s="64" t="str">
        <f t="shared" si="683"/>
        <v>VG</v>
      </c>
      <c r="I96" s="64" t="str">
        <f t="shared" si="684"/>
        <v>G</v>
      </c>
      <c r="J96" s="64" t="str">
        <f t="shared" si="685"/>
        <v>G</v>
      </c>
      <c r="K96" s="64" t="str">
        <f t="shared" si="686"/>
        <v>G</v>
      </c>
      <c r="L96" s="65">
        <v>0.124</v>
      </c>
      <c r="M96" s="64" t="str">
        <f t="shared" si="687"/>
        <v>S</v>
      </c>
      <c r="N96" s="64" t="str">
        <f t="shared" si="688"/>
        <v>VG</v>
      </c>
      <c r="O96" s="64" t="str">
        <f t="shared" si="689"/>
        <v>NS</v>
      </c>
      <c r="P96" s="64" t="str">
        <f t="shared" si="690"/>
        <v>VG</v>
      </c>
      <c r="Q96" s="64">
        <v>0.4</v>
      </c>
      <c r="R96" s="64" t="str">
        <f t="shared" si="691"/>
        <v>VG</v>
      </c>
      <c r="S96" s="64" t="str">
        <f t="shared" si="692"/>
        <v>G</v>
      </c>
      <c r="T96" s="64" t="str">
        <f t="shared" si="693"/>
        <v>G</v>
      </c>
      <c r="U96" s="64" t="str">
        <f t="shared" si="694"/>
        <v>G</v>
      </c>
      <c r="V96" s="128">
        <v>0.85399999999999998</v>
      </c>
      <c r="W96" s="64" t="str">
        <f t="shared" si="695"/>
        <v>VG</v>
      </c>
      <c r="X96" s="64" t="str">
        <f t="shared" si="696"/>
        <v>G</v>
      </c>
      <c r="Y96" s="64" t="str">
        <f t="shared" si="697"/>
        <v>VG</v>
      </c>
      <c r="Z96" s="64" t="str">
        <f t="shared" si="698"/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si="699"/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63" customFormat="1" x14ac:dyDescent="0.3">
      <c r="A97" s="62" t="s">
        <v>82</v>
      </c>
      <c r="B97" s="63">
        <v>23773411</v>
      </c>
      <c r="C97" s="63" t="s">
        <v>9</v>
      </c>
      <c r="D97" s="63" t="s">
        <v>209</v>
      </c>
      <c r="F97" s="79"/>
      <c r="G97" s="64">
        <v>0.85</v>
      </c>
      <c r="H97" s="64" t="str">
        <f t="shared" si="683"/>
        <v>VG</v>
      </c>
      <c r="I97" s="64" t="str">
        <f t="shared" si="684"/>
        <v>G</v>
      </c>
      <c r="J97" s="64" t="str">
        <f t="shared" si="685"/>
        <v>G</v>
      </c>
      <c r="K97" s="64" t="str">
        <f t="shared" si="686"/>
        <v>G</v>
      </c>
      <c r="L97" s="65">
        <v>8.2000000000000003E-2</v>
      </c>
      <c r="M97" s="64" t="str">
        <f t="shared" si="687"/>
        <v>G</v>
      </c>
      <c r="N97" s="64" t="str">
        <f t="shared" si="688"/>
        <v>VG</v>
      </c>
      <c r="O97" s="64" t="str">
        <f t="shared" si="689"/>
        <v>NS</v>
      </c>
      <c r="P97" s="64" t="str">
        <f t="shared" si="690"/>
        <v>VG</v>
      </c>
      <c r="Q97" s="64">
        <v>0.39</v>
      </c>
      <c r="R97" s="64" t="str">
        <f t="shared" si="691"/>
        <v>VG</v>
      </c>
      <c r="S97" s="64" t="str">
        <f t="shared" si="692"/>
        <v>G</v>
      </c>
      <c r="T97" s="64" t="str">
        <f t="shared" si="693"/>
        <v>G</v>
      </c>
      <c r="U97" s="64" t="str">
        <f t="shared" si="694"/>
        <v>G</v>
      </c>
      <c r="V97" s="128">
        <v>0.85799999999999998</v>
      </c>
      <c r="W97" s="64" t="str">
        <f t="shared" si="695"/>
        <v>VG</v>
      </c>
      <c r="X97" s="64" t="str">
        <f t="shared" si="696"/>
        <v>G</v>
      </c>
      <c r="Y97" s="64" t="str">
        <f t="shared" si="697"/>
        <v>VG</v>
      </c>
      <c r="Z97" s="64" t="str">
        <f t="shared" si="698"/>
        <v>VG</v>
      </c>
      <c r="AA97" s="66">
        <v>0.73647635295409697</v>
      </c>
      <c r="AB97" s="66">
        <v>0.71217887307743999</v>
      </c>
      <c r="AC97" s="66">
        <v>27.2620221999235</v>
      </c>
      <c r="AD97" s="66">
        <v>24.524223809741301</v>
      </c>
      <c r="AE97" s="66">
        <v>0.51334554351421302</v>
      </c>
      <c r="AF97" s="66">
        <v>0.53648963356486201</v>
      </c>
      <c r="AG97" s="66">
        <v>0.86031266235227699</v>
      </c>
      <c r="AH97" s="66">
        <v>0.80604704905596902</v>
      </c>
      <c r="AI97" s="67" t="s">
        <v>75</v>
      </c>
      <c r="AJ97" s="67" t="s">
        <v>75</v>
      </c>
      <c r="AK97" s="67" t="s">
        <v>73</v>
      </c>
      <c r="AL97" s="67" t="s">
        <v>73</v>
      </c>
      <c r="AM97" s="67" t="s">
        <v>75</v>
      </c>
      <c r="AN97" s="67" t="s">
        <v>75</v>
      </c>
      <c r="AO97" s="67" t="s">
        <v>77</v>
      </c>
      <c r="AP97" s="67" t="s">
        <v>75</v>
      </c>
      <c r="AR97" s="68" t="s">
        <v>83</v>
      </c>
      <c r="AS97" s="66">
        <v>0.73846200721585697</v>
      </c>
      <c r="AT97" s="66">
        <v>0.73940362028250395</v>
      </c>
      <c r="AU97" s="66">
        <v>26.413443273521001</v>
      </c>
      <c r="AV97" s="66">
        <v>26.218954908900098</v>
      </c>
      <c r="AW97" s="66">
        <v>0.51140785365903696</v>
      </c>
      <c r="AX97" s="66">
        <v>0.510486414821683</v>
      </c>
      <c r="AY97" s="66">
        <v>0.85207820283356694</v>
      </c>
      <c r="AZ97" s="66">
        <v>0.85461743340531704</v>
      </c>
      <c r="BA97" s="67" t="s">
        <v>75</v>
      </c>
      <c r="BB97" s="67" t="s">
        <v>75</v>
      </c>
      <c r="BC97" s="67" t="s">
        <v>73</v>
      </c>
      <c r="BD97" s="67" t="s">
        <v>73</v>
      </c>
      <c r="BE97" s="67" t="s">
        <v>75</v>
      </c>
      <c r="BF97" s="67" t="s">
        <v>75</v>
      </c>
      <c r="BG97" s="67" t="s">
        <v>77</v>
      </c>
      <c r="BH97" s="67" t="s">
        <v>77</v>
      </c>
      <c r="BI97" s="63">
        <f t="shared" si="699"/>
        <v>1</v>
      </c>
      <c r="BJ97" s="63" t="s">
        <v>83</v>
      </c>
      <c r="BK97" s="66">
        <v>0.739728356583635</v>
      </c>
      <c r="BL97" s="66">
        <v>0.74088756788968202</v>
      </c>
      <c r="BM97" s="66">
        <v>26.943030662540899</v>
      </c>
      <c r="BN97" s="66">
        <v>26.625025595358</v>
      </c>
      <c r="BO97" s="66">
        <v>0.51016825010614397</v>
      </c>
      <c r="BP97" s="66">
        <v>0.50903087539983105</v>
      </c>
      <c r="BQ97" s="66">
        <v>0.85983829217951901</v>
      </c>
      <c r="BR97" s="66">
        <v>0.86117403136036696</v>
      </c>
      <c r="BS97" s="63" t="s">
        <v>75</v>
      </c>
      <c r="BT97" s="63" t="s">
        <v>75</v>
      </c>
      <c r="BU97" s="63" t="s">
        <v>73</v>
      </c>
      <c r="BV97" s="63" t="s">
        <v>73</v>
      </c>
      <c r="BW97" s="63" t="s">
        <v>75</v>
      </c>
      <c r="BX97" s="63" t="s">
        <v>75</v>
      </c>
      <c r="BY97" s="63" t="s">
        <v>77</v>
      </c>
      <c r="BZ97" s="63" t="s">
        <v>77</v>
      </c>
    </row>
    <row r="98" spans="1:78" s="63" customFormat="1" x14ac:dyDescent="0.3">
      <c r="A98" s="62" t="s">
        <v>82</v>
      </c>
      <c r="B98" s="63">
        <v>23773411</v>
      </c>
      <c r="C98" s="63" t="s">
        <v>9</v>
      </c>
      <c r="D98" s="63" t="s">
        <v>210</v>
      </c>
      <c r="F98" s="79"/>
      <c r="G98" s="64">
        <v>0.86</v>
      </c>
      <c r="H98" s="64" t="str">
        <f t="shared" si="683"/>
        <v>VG</v>
      </c>
      <c r="I98" s="64" t="str">
        <f t="shared" si="684"/>
        <v>G</v>
      </c>
      <c r="J98" s="64" t="str">
        <f t="shared" si="685"/>
        <v>G</v>
      </c>
      <c r="K98" s="64" t="str">
        <f t="shared" si="686"/>
        <v>G</v>
      </c>
      <c r="L98" s="65">
        <v>5.5E-2</v>
      </c>
      <c r="M98" s="64" t="str">
        <f t="shared" si="687"/>
        <v>G</v>
      </c>
      <c r="N98" s="64" t="str">
        <f t="shared" si="688"/>
        <v>VG</v>
      </c>
      <c r="O98" s="64" t="str">
        <f t="shared" si="689"/>
        <v>NS</v>
      </c>
      <c r="P98" s="64" t="str">
        <f t="shared" si="690"/>
        <v>VG</v>
      </c>
      <c r="Q98" s="64">
        <v>0.38</v>
      </c>
      <c r="R98" s="64" t="str">
        <f t="shared" si="691"/>
        <v>VG</v>
      </c>
      <c r="S98" s="64" t="str">
        <f t="shared" si="692"/>
        <v>G</v>
      </c>
      <c r="T98" s="64" t="str">
        <f t="shared" si="693"/>
        <v>G</v>
      </c>
      <c r="U98" s="64" t="str">
        <f t="shared" si="694"/>
        <v>G</v>
      </c>
      <c r="V98" s="128">
        <v>0.86</v>
      </c>
      <c r="W98" s="64" t="str">
        <f t="shared" si="695"/>
        <v>VG</v>
      </c>
      <c r="X98" s="64" t="str">
        <f t="shared" si="696"/>
        <v>G</v>
      </c>
      <c r="Y98" s="64" t="str">
        <f t="shared" si="697"/>
        <v>VG</v>
      </c>
      <c r="Z98" s="64" t="str">
        <f t="shared" si="698"/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si="699"/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228</v>
      </c>
      <c r="E99" s="63" t="s">
        <v>234</v>
      </c>
      <c r="F99" s="79"/>
      <c r="G99" s="64">
        <v>0.86</v>
      </c>
      <c r="H99" s="64" t="str">
        <f t="shared" si="683"/>
        <v>VG</v>
      </c>
      <c r="I99" s="64" t="str">
        <f t="shared" si="684"/>
        <v>G</v>
      </c>
      <c r="J99" s="64" t="str">
        <f t="shared" si="685"/>
        <v>G</v>
      </c>
      <c r="K99" s="64" t="str">
        <f t="shared" si="686"/>
        <v>G</v>
      </c>
      <c r="L99" s="65">
        <v>3.6999999999999998E-2</v>
      </c>
      <c r="M99" s="64" t="str">
        <f t="shared" si="687"/>
        <v>VG</v>
      </c>
      <c r="N99" s="64" t="str">
        <f t="shared" si="688"/>
        <v>VG</v>
      </c>
      <c r="O99" s="64" t="str">
        <f t="shared" si="689"/>
        <v>NS</v>
      </c>
      <c r="P99" s="64" t="str">
        <f t="shared" si="690"/>
        <v>VG</v>
      </c>
      <c r="Q99" s="64">
        <v>0.38</v>
      </c>
      <c r="R99" s="64" t="str">
        <f t="shared" si="691"/>
        <v>VG</v>
      </c>
      <c r="S99" s="64" t="str">
        <f t="shared" si="692"/>
        <v>G</v>
      </c>
      <c r="T99" s="64" t="str">
        <f t="shared" si="693"/>
        <v>G</v>
      </c>
      <c r="U99" s="64" t="str">
        <f t="shared" si="694"/>
        <v>G</v>
      </c>
      <c r="V99" s="128">
        <v>0.86</v>
      </c>
      <c r="W99" s="64" t="str">
        <f t="shared" si="695"/>
        <v>VG</v>
      </c>
      <c r="X99" s="64" t="str">
        <f t="shared" si="696"/>
        <v>G</v>
      </c>
      <c r="Y99" s="64" t="str">
        <f t="shared" si="697"/>
        <v>VG</v>
      </c>
      <c r="Z99" s="64" t="str">
        <f t="shared" si="698"/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si="699"/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254</v>
      </c>
      <c r="E100" s="63" t="s">
        <v>235</v>
      </c>
      <c r="F100" s="79"/>
      <c r="G100" s="64">
        <v>0.86</v>
      </c>
      <c r="H100" s="64" t="str">
        <f t="shared" si="683"/>
        <v>VG</v>
      </c>
      <c r="I100" s="64" t="str">
        <f t="shared" ref="I100" si="700">AJ100</f>
        <v>G</v>
      </c>
      <c r="J100" s="64" t="str">
        <f t="shared" ref="J100" si="701">BB100</f>
        <v>G</v>
      </c>
      <c r="K100" s="64" t="str">
        <f t="shared" ref="K100" si="702">BT100</f>
        <v>G</v>
      </c>
      <c r="L100" s="65">
        <v>-1.1000000000000001E-3</v>
      </c>
      <c r="M100" s="64" t="str">
        <f t="shared" si="687"/>
        <v>VG</v>
      </c>
      <c r="N100" s="64" t="str">
        <f t="shared" ref="N100" si="703">AO100</f>
        <v>VG</v>
      </c>
      <c r="O100" s="64" t="str">
        <f t="shared" ref="O100" si="704">BD100</f>
        <v>NS</v>
      </c>
      <c r="P100" s="64" t="str">
        <f t="shared" ref="P100" si="705">BY100</f>
        <v>VG</v>
      </c>
      <c r="Q100" s="64">
        <v>0.38</v>
      </c>
      <c r="R100" s="64" t="str">
        <f t="shared" si="691"/>
        <v>VG</v>
      </c>
      <c r="S100" s="64" t="str">
        <f t="shared" ref="S100" si="706">AN100</f>
        <v>G</v>
      </c>
      <c r="T100" s="64" t="str">
        <f t="shared" ref="T100" si="707">BF100</f>
        <v>G</v>
      </c>
      <c r="U100" s="64" t="str">
        <f t="shared" ref="U100" si="708">BX100</f>
        <v>G</v>
      </c>
      <c r="V100" s="128">
        <v>0.86</v>
      </c>
      <c r="W100" s="64" t="str">
        <f t="shared" si="695"/>
        <v>VG</v>
      </c>
      <c r="X100" s="64" t="str">
        <f t="shared" ref="X100" si="709">AP100</f>
        <v>G</v>
      </c>
      <c r="Y100" s="64" t="str">
        <f t="shared" ref="Y100" si="710">BH100</f>
        <v>VG</v>
      </c>
      <c r="Z100" s="64" t="str">
        <f t="shared" ref="Z100" si="711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12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303</v>
      </c>
      <c r="E101" s="63" t="s">
        <v>302</v>
      </c>
      <c r="F101" s="79"/>
      <c r="G101" s="64">
        <v>0.75</v>
      </c>
      <c r="H101" s="64" t="str">
        <f t="shared" ref="H101" si="713">IF(G101&gt;0.8,"VG",IF(G101&gt;0.7,"G",IF(G101&gt;0.45,"S","NS")))</f>
        <v>G</v>
      </c>
      <c r="I101" s="64" t="str">
        <f t="shared" ref="I101" si="714">AJ101</f>
        <v>G</v>
      </c>
      <c r="J101" s="64" t="str">
        <f t="shared" ref="J101" si="715">BB101</f>
        <v>G</v>
      </c>
      <c r="K101" s="64" t="str">
        <f t="shared" ref="K101" si="716">BT101</f>
        <v>G</v>
      </c>
      <c r="L101" s="65">
        <v>-0.14299999999999999</v>
      </c>
      <c r="M101" s="64" t="str">
        <f t="shared" ref="M101" si="717">IF(ABS(L101)&lt;5%,"VG",IF(ABS(L101)&lt;10%,"G",IF(ABS(L101)&lt;15%,"S","NS")))</f>
        <v>S</v>
      </c>
      <c r="N101" s="64" t="str">
        <f t="shared" ref="N101" si="718">AO101</f>
        <v>VG</v>
      </c>
      <c r="O101" s="64" t="str">
        <f t="shared" ref="O101" si="719">BD101</f>
        <v>NS</v>
      </c>
      <c r="P101" s="64" t="str">
        <f t="shared" ref="P101" si="720">BY101</f>
        <v>VG</v>
      </c>
      <c r="Q101" s="64">
        <v>0.49</v>
      </c>
      <c r="R101" s="64" t="str">
        <f t="shared" ref="R101" si="721">IF(Q101&lt;=0.5,"VG",IF(Q101&lt;=0.6,"G",IF(Q101&lt;=0.7,"S","NS")))</f>
        <v>VG</v>
      </c>
      <c r="S101" s="64" t="str">
        <f t="shared" ref="S101" si="722">AN101</f>
        <v>G</v>
      </c>
      <c r="T101" s="64" t="str">
        <f t="shared" ref="T101" si="723">BF101</f>
        <v>G</v>
      </c>
      <c r="U101" s="64" t="str">
        <f t="shared" ref="U101" si="724">BX101</f>
        <v>G</v>
      </c>
      <c r="V101" s="128">
        <v>0.80059999999999998</v>
      </c>
      <c r="W101" s="64" t="str">
        <f t="shared" ref="W101" si="725">IF(V101&gt;0.85,"VG",IF(V101&gt;0.75,"G",IF(V101&gt;0.6,"S","NS")))</f>
        <v>G</v>
      </c>
      <c r="X101" s="64" t="str">
        <f t="shared" ref="X101" si="726">AP101</f>
        <v>G</v>
      </c>
      <c r="Y101" s="64" t="str">
        <f t="shared" ref="Y101" si="727">BH101</f>
        <v>VG</v>
      </c>
      <c r="Z101" s="64" t="str">
        <f t="shared" ref="Z101" si="728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29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304</v>
      </c>
      <c r="E102" s="63" t="s">
        <v>305</v>
      </c>
      <c r="F102" s="79"/>
      <c r="G102" s="64">
        <v>0.81</v>
      </c>
      <c r="H102" s="64" t="str">
        <f t="shared" ref="H102" si="730">IF(G102&gt;0.8,"VG",IF(G102&gt;0.7,"G",IF(G102&gt;0.45,"S","NS")))</f>
        <v>VG</v>
      </c>
      <c r="I102" s="64" t="str">
        <f t="shared" ref="I102" si="731">AJ102</f>
        <v>G</v>
      </c>
      <c r="J102" s="64" t="str">
        <f t="shared" ref="J102" si="732">BB102</f>
        <v>G</v>
      </c>
      <c r="K102" s="64" t="str">
        <f t="shared" ref="K102" si="733">BT102</f>
        <v>G</v>
      </c>
      <c r="L102" s="65">
        <v>-6.2899999999999998E-2</v>
      </c>
      <c r="M102" s="64" t="str">
        <f t="shared" ref="M102" si="734">IF(ABS(L102)&lt;5%,"VG",IF(ABS(L102)&lt;10%,"G",IF(ABS(L102)&lt;15%,"S","NS")))</f>
        <v>G</v>
      </c>
      <c r="N102" s="64" t="str">
        <f t="shared" ref="N102" si="735">AO102</f>
        <v>VG</v>
      </c>
      <c r="O102" s="64" t="str">
        <f t="shared" ref="O102" si="736">BD102</f>
        <v>NS</v>
      </c>
      <c r="P102" s="64" t="str">
        <f t="shared" ref="P102" si="737">BY102</f>
        <v>VG</v>
      </c>
      <c r="Q102" s="64">
        <v>0.44</v>
      </c>
      <c r="R102" s="64" t="str">
        <f t="shared" ref="R102" si="738">IF(Q102&lt;=0.5,"VG",IF(Q102&lt;=0.6,"G",IF(Q102&lt;=0.7,"S","NS")))</f>
        <v>VG</v>
      </c>
      <c r="S102" s="64" t="str">
        <f t="shared" ref="S102" si="739">AN102</f>
        <v>G</v>
      </c>
      <c r="T102" s="64" t="str">
        <f t="shared" ref="T102" si="740">BF102</f>
        <v>G</v>
      </c>
      <c r="U102" s="64" t="str">
        <f t="shared" ref="U102" si="741">BX102</f>
        <v>G</v>
      </c>
      <c r="V102" s="128">
        <v>0.82299999999999995</v>
      </c>
      <c r="W102" s="64" t="str">
        <f t="shared" ref="W102" si="742">IF(V102&gt;0.85,"VG",IF(V102&gt;0.75,"G",IF(V102&gt;0.6,"S","NS")))</f>
        <v>G</v>
      </c>
      <c r="X102" s="64" t="str">
        <f t="shared" ref="X102" si="743">AP102</f>
        <v>G</v>
      </c>
      <c r="Y102" s="64" t="str">
        <f t="shared" ref="Y102" si="744">BH102</f>
        <v>VG</v>
      </c>
      <c r="Z102" s="64" t="str">
        <f t="shared" ref="Z102" si="745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" si="746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304</v>
      </c>
      <c r="E103" s="63" t="s">
        <v>306</v>
      </c>
      <c r="F103" s="79"/>
      <c r="G103" s="64">
        <v>0.81</v>
      </c>
      <c r="H103" s="64" t="str">
        <f t="shared" ref="H103" si="747">IF(G103&gt;0.8,"VG",IF(G103&gt;0.7,"G",IF(G103&gt;0.45,"S","NS")))</f>
        <v>VG</v>
      </c>
      <c r="I103" s="64" t="str">
        <f t="shared" ref="I103" si="748">AJ103</f>
        <v>G</v>
      </c>
      <c r="J103" s="64" t="str">
        <f t="shared" ref="J103" si="749">BB103</f>
        <v>G</v>
      </c>
      <c r="K103" s="64" t="str">
        <f t="shared" ref="K103" si="750">BT103</f>
        <v>G</v>
      </c>
      <c r="L103" s="65">
        <v>-1.5299999999999999E-2</v>
      </c>
      <c r="M103" s="64" t="str">
        <f t="shared" ref="M103" si="751">IF(ABS(L103)&lt;5%,"VG",IF(ABS(L103)&lt;10%,"G",IF(ABS(L103)&lt;15%,"S","NS")))</f>
        <v>VG</v>
      </c>
      <c r="N103" s="64" t="str">
        <f t="shared" ref="N103" si="752">AO103</f>
        <v>VG</v>
      </c>
      <c r="O103" s="64" t="str">
        <f t="shared" ref="O103" si="753">BD103</f>
        <v>NS</v>
      </c>
      <c r="P103" s="64" t="str">
        <f t="shared" ref="P103" si="754">BY103</f>
        <v>VG</v>
      </c>
      <c r="Q103" s="64">
        <v>0.43</v>
      </c>
      <c r="R103" s="64" t="str">
        <f t="shared" ref="R103" si="755">IF(Q103&lt;=0.5,"VG",IF(Q103&lt;=0.6,"G",IF(Q103&lt;=0.7,"S","NS")))</f>
        <v>VG</v>
      </c>
      <c r="S103" s="64" t="str">
        <f t="shared" ref="S103" si="756">AN103</f>
        <v>G</v>
      </c>
      <c r="T103" s="64" t="str">
        <f t="shared" ref="T103" si="757">BF103</f>
        <v>G</v>
      </c>
      <c r="U103" s="64" t="str">
        <f t="shared" ref="U103" si="758">BX103</f>
        <v>G</v>
      </c>
      <c r="V103" s="128">
        <v>0.82199999999999995</v>
      </c>
      <c r="W103" s="64" t="str">
        <f t="shared" ref="W103" si="759">IF(V103&gt;0.85,"VG",IF(V103&gt;0.75,"G",IF(V103&gt;0.6,"S","NS")))</f>
        <v>G</v>
      </c>
      <c r="X103" s="64" t="str">
        <f t="shared" ref="X103" si="760">AP103</f>
        <v>G</v>
      </c>
      <c r="Y103" s="64" t="str">
        <f t="shared" ref="Y103" si="761">BH103</f>
        <v>VG</v>
      </c>
      <c r="Z103" s="64" t="str">
        <f t="shared" ref="Z103" si="762">BZ103</f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ref="BI103" si="763">IF(BJ103=AR103,1,0)</f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3" customFormat="1" x14ac:dyDescent="0.3">
      <c r="A104" s="62" t="s">
        <v>82</v>
      </c>
      <c r="B104" s="63">
        <v>23773411</v>
      </c>
      <c r="C104" s="63" t="s">
        <v>9</v>
      </c>
      <c r="D104" s="63" t="s">
        <v>313</v>
      </c>
      <c r="E104" s="63" t="s">
        <v>314</v>
      </c>
      <c r="F104" s="79"/>
      <c r="G104" s="64">
        <v>0.81</v>
      </c>
      <c r="H104" s="64" t="str">
        <f t="shared" ref="H104" si="764">IF(G104&gt;0.8,"VG",IF(G104&gt;0.7,"G",IF(G104&gt;0.45,"S","NS")))</f>
        <v>VG</v>
      </c>
      <c r="I104" s="64" t="str">
        <f t="shared" ref="I104" si="765">AJ104</f>
        <v>G</v>
      </c>
      <c r="J104" s="64" t="str">
        <f t="shared" ref="J104" si="766">BB104</f>
        <v>G</v>
      </c>
      <c r="K104" s="64" t="str">
        <f t="shared" ref="K104" si="767">BT104</f>
        <v>G</v>
      </c>
      <c r="L104" s="65">
        <v>-1.5299999999999999E-2</v>
      </c>
      <c r="M104" s="64" t="str">
        <f t="shared" ref="M104" si="768">IF(ABS(L104)&lt;5%,"VG",IF(ABS(L104)&lt;10%,"G",IF(ABS(L104)&lt;15%,"S","NS")))</f>
        <v>VG</v>
      </c>
      <c r="N104" s="64" t="str">
        <f t="shared" ref="N104" si="769">AO104</f>
        <v>VG</v>
      </c>
      <c r="O104" s="64" t="str">
        <f t="shared" ref="O104" si="770">BD104</f>
        <v>NS</v>
      </c>
      <c r="P104" s="64" t="str">
        <f t="shared" ref="P104" si="771">BY104</f>
        <v>VG</v>
      </c>
      <c r="Q104" s="64">
        <v>0.43</v>
      </c>
      <c r="R104" s="64" t="str">
        <f t="shared" ref="R104" si="772">IF(Q104&lt;=0.5,"VG",IF(Q104&lt;=0.6,"G",IF(Q104&lt;=0.7,"S","NS")))</f>
        <v>VG</v>
      </c>
      <c r="S104" s="64" t="str">
        <f t="shared" ref="S104" si="773">AN104</f>
        <v>G</v>
      </c>
      <c r="T104" s="64" t="str">
        <f t="shared" ref="T104" si="774">BF104</f>
        <v>G</v>
      </c>
      <c r="U104" s="64" t="str">
        <f t="shared" ref="U104" si="775">BX104</f>
        <v>G</v>
      </c>
      <c r="V104" s="128">
        <v>0.82199999999999995</v>
      </c>
      <c r="W104" s="64" t="str">
        <f t="shared" ref="W104" si="776">IF(V104&gt;0.85,"VG",IF(V104&gt;0.75,"G",IF(V104&gt;0.6,"S","NS")))</f>
        <v>G</v>
      </c>
      <c r="X104" s="64" t="str">
        <f t="shared" ref="X104" si="777">AP104</f>
        <v>G</v>
      </c>
      <c r="Y104" s="64" t="str">
        <f t="shared" ref="Y104" si="778">BH104</f>
        <v>VG</v>
      </c>
      <c r="Z104" s="64" t="str">
        <f t="shared" ref="Z104" si="779">BZ104</f>
        <v>VG</v>
      </c>
      <c r="AA104" s="66">
        <v>0.73647635295409697</v>
      </c>
      <c r="AB104" s="66">
        <v>0.71217887307743999</v>
      </c>
      <c r="AC104" s="66">
        <v>27.2620221999235</v>
      </c>
      <c r="AD104" s="66">
        <v>24.524223809741301</v>
      </c>
      <c r="AE104" s="66">
        <v>0.51334554351421302</v>
      </c>
      <c r="AF104" s="66">
        <v>0.53648963356486201</v>
      </c>
      <c r="AG104" s="66">
        <v>0.86031266235227699</v>
      </c>
      <c r="AH104" s="66">
        <v>0.80604704905596902</v>
      </c>
      <c r="AI104" s="67" t="s">
        <v>75</v>
      </c>
      <c r="AJ104" s="67" t="s">
        <v>75</v>
      </c>
      <c r="AK104" s="67" t="s">
        <v>73</v>
      </c>
      <c r="AL104" s="67" t="s">
        <v>73</v>
      </c>
      <c r="AM104" s="67" t="s">
        <v>75</v>
      </c>
      <c r="AN104" s="67" t="s">
        <v>75</v>
      </c>
      <c r="AO104" s="67" t="s">
        <v>77</v>
      </c>
      <c r="AP104" s="67" t="s">
        <v>75</v>
      </c>
      <c r="AR104" s="68" t="s">
        <v>83</v>
      </c>
      <c r="AS104" s="66">
        <v>0.73846200721585697</v>
      </c>
      <c r="AT104" s="66">
        <v>0.73940362028250395</v>
      </c>
      <c r="AU104" s="66">
        <v>26.413443273521001</v>
      </c>
      <c r="AV104" s="66">
        <v>26.218954908900098</v>
      </c>
      <c r="AW104" s="66">
        <v>0.51140785365903696</v>
      </c>
      <c r="AX104" s="66">
        <v>0.510486414821683</v>
      </c>
      <c r="AY104" s="66">
        <v>0.85207820283356694</v>
      </c>
      <c r="AZ104" s="66">
        <v>0.85461743340531704</v>
      </c>
      <c r="BA104" s="67" t="s">
        <v>75</v>
      </c>
      <c r="BB104" s="67" t="s">
        <v>75</v>
      </c>
      <c r="BC104" s="67" t="s">
        <v>73</v>
      </c>
      <c r="BD104" s="67" t="s">
        <v>73</v>
      </c>
      <c r="BE104" s="67" t="s">
        <v>75</v>
      </c>
      <c r="BF104" s="67" t="s">
        <v>75</v>
      </c>
      <c r="BG104" s="67" t="s">
        <v>77</v>
      </c>
      <c r="BH104" s="67" t="s">
        <v>77</v>
      </c>
      <c r="BI104" s="63">
        <f t="shared" ref="BI104" si="780">IF(BJ104=AR104,1,0)</f>
        <v>1</v>
      </c>
      <c r="BJ104" s="63" t="s">
        <v>83</v>
      </c>
      <c r="BK104" s="66">
        <v>0.739728356583635</v>
      </c>
      <c r="BL104" s="66">
        <v>0.74088756788968202</v>
      </c>
      <c r="BM104" s="66">
        <v>26.943030662540899</v>
      </c>
      <c r="BN104" s="66">
        <v>26.625025595358</v>
      </c>
      <c r="BO104" s="66">
        <v>0.51016825010614397</v>
      </c>
      <c r="BP104" s="66">
        <v>0.50903087539983105</v>
      </c>
      <c r="BQ104" s="66">
        <v>0.85983829217951901</v>
      </c>
      <c r="BR104" s="66">
        <v>0.86117403136036696</v>
      </c>
      <c r="BS104" s="63" t="s">
        <v>75</v>
      </c>
      <c r="BT104" s="63" t="s">
        <v>75</v>
      </c>
      <c r="BU104" s="63" t="s">
        <v>73</v>
      </c>
      <c r="BV104" s="63" t="s">
        <v>73</v>
      </c>
      <c r="BW104" s="63" t="s">
        <v>75</v>
      </c>
      <c r="BX104" s="63" t="s">
        <v>75</v>
      </c>
      <c r="BY104" s="63" t="s">
        <v>77</v>
      </c>
      <c r="BZ104" s="63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327</v>
      </c>
      <c r="E105" s="63" t="s">
        <v>314</v>
      </c>
      <c r="F105" s="79"/>
      <c r="G105" s="64">
        <v>0.86</v>
      </c>
      <c r="H105" s="64" t="str">
        <f t="shared" ref="H105:H106" si="781">IF(G105&gt;0.8,"VG",IF(G105&gt;0.7,"G",IF(G105&gt;0.45,"S","NS")))</f>
        <v>VG</v>
      </c>
      <c r="I105" s="64" t="str">
        <f t="shared" ref="I105:I106" si="782">AJ105</f>
        <v>G</v>
      </c>
      <c r="J105" s="64" t="str">
        <f t="shared" ref="J105:J106" si="783">BB105</f>
        <v>G</v>
      </c>
      <c r="K105" s="64" t="str">
        <f t="shared" ref="K105:K106" si="784">BT105</f>
        <v>G</v>
      </c>
      <c r="L105" s="65">
        <v>-4.5900000000000003E-2</v>
      </c>
      <c r="M105" s="64" t="str">
        <f t="shared" ref="M105:M106" si="785">IF(ABS(L105)&lt;5%,"VG",IF(ABS(L105)&lt;10%,"G",IF(ABS(L105)&lt;15%,"S","NS")))</f>
        <v>VG</v>
      </c>
      <c r="N105" s="64" t="str">
        <f t="shared" ref="N105:N106" si="786">AO105</f>
        <v>VG</v>
      </c>
      <c r="O105" s="64" t="str">
        <f t="shared" ref="O105:O106" si="787">BD105</f>
        <v>NS</v>
      </c>
      <c r="P105" s="64" t="str">
        <f t="shared" ref="P105:P106" si="788">BY105</f>
        <v>VG</v>
      </c>
      <c r="Q105" s="64">
        <v>0.37</v>
      </c>
      <c r="R105" s="64" t="str">
        <f t="shared" ref="R105:R106" si="789">IF(Q105&lt;=0.5,"VG",IF(Q105&lt;=0.6,"G",IF(Q105&lt;=0.7,"S","NS")))</f>
        <v>VG</v>
      </c>
      <c r="S105" s="64" t="str">
        <f t="shared" ref="S105:S106" si="790">AN105</f>
        <v>G</v>
      </c>
      <c r="T105" s="64" t="str">
        <f t="shared" ref="T105:T106" si="791">BF105</f>
        <v>G</v>
      </c>
      <c r="U105" s="64" t="str">
        <f t="shared" ref="U105:U106" si="792">BX105</f>
        <v>G</v>
      </c>
      <c r="V105" s="128">
        <v>0.86519999999999997</v>
      </c>
      <c r="W105" s="64" t="str">
        <f t="shared" ref="W105:W106" si="793">IF(V105&gt;0.85,"VG",IF(V105&gt;0.75,"G",IF(V105&gt;0.6,"S","NS")))</f>
        <v>VG</v>
      </c>
      <c r="X105" s="64" t="str">
        <f t="shared" ref="X105:X106" si="794">AP105</f>
        <v>G</v>
      </c>
      <c r="Y105" s="64" t="str">
        <f t="shared" ref="Y105:Y106" si="795">BH105</f>
        <v>VG</v>
      </c>
      <c r="Z105" s="64" t="str">
        <f t="shared" ref="Z105:Z106" si="796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:BI106" si="797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3">
      <c r="A106" s="62" t="s">
        <v>82</v>
      </c>
      <c r="B106" s="63">
        <v>23773411</v>
      </c>
      <c r="C106" s="63" t="s">
        <v>9</v>
      </c>
      <c r="D106" s="63" t="s">
        <v>329</v>
      </c>
      <c r="E106" s="63" t="s">
        <v>330</v>
      </c>
      <c r="F106" s="79"/>
      <c r="G106" s="64">
        <v>0.84</v>
      </c>
      <c r="H106" s="64" t="str">
        <f t="shared" si="781"/>
        <v>VG</v>
      </c>
      <c r="I106" s="64" t="str">
        <f t="shared" si="782"/>
        <v>G</v>
      </c>
      <c r="J106" s="64" t="str">
        <f t="shared" si="783"/>
        <v>G</v>
      </c>
      <c r="K106" s="64" t="str">
        <f t="shared" si="784"/>
        <v>G</v>
      </c>
      <c r="L106" s="65">
        <v>6.9000000000000006E-2</v>
      </c>
      <c r="M106" s="64" t="str">
        <f t="shared" si="785"/>
        <v>G</v>
      </c>
      <c r="N106" s="64" t="str">
        <f t="shared" si="786"/>
        <v>VG</v>
      </c>
      <c r="O106" s="64" t="str">
        <f t="shared" si="787"/>
        <v>NS</v>
      </c>
      <c r="P106" s="64" t="str">
        <f t="shared" si="788"/>
        <v>VG</v>
      </c>
      <c r="Q106" s="64">
        <v>0.4</v>
      </c>
      <c r="R106" s="64" t="str">
        <f t="shared" si="789"/>
        <v>VG</v>
      </c>
      <c r="S106" s="64" t="str">
        <f t="shared" si="790"/>
        <v>G</v>
      </c>
      <c r="T106" s="64" t="str">
        <f t="shared" si="791"/>
        <v>G</v>
      </c>
      <c r="U106" s="64" t="str">
        <f t="shared" si="792"/>
        <v>G</v>
      </c>
      <c r="V106" s="128">
        <v>0.84599999999999997</v>
      </c>
      <c r="W106" s="64" t="str">
        <f t="shared" si="793"/>
        <v>G</v>
      </c>
      <c r="X106" s="64" t="str">
        <f t="shared" si="794"/>
        <v>G</v>
      </c>
      <c r="Y106" s="64" t="str">
        <f t="shared" si="795"/>
        <v>VG</v>
      </c>
      <c r="Z106" s="64" t="str">
        <f t="shared" si="796"/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si="797"/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47" customFormat="1" x14ac:dyDescent="0.3">
      <c r="A107" s="48" t="s">
        <v>82</v>
      </c>
      <c r="B107" s="47">
        <v>23773411</v>
      </c>
      <c r="C107" s="47" t="s">
        <v>9</v>
      </c>
      <c r="D107" s="47" t="s">
        <v>328</v>
      </c>
      <c r="E107" s="47" t="s">
        <v>293</v>
      </c>
      <c r="F107" s="100"/>
      <c r="G107" s="49">
        <v>0.77</v>
      </c>
      <c r="H107" s="49" t="str">
        <f t="shared" ref="H107" si="798">IF(G107&gt;0.8,"VG",IF(G107&gt;0.7,"G",IF(G107&gt;0.45,"S","NS")))</f>
        <v>G</v>
      </c>
      <c r="I107" s="49" t="str">
        <f t="shared" ref="I107" si="799">AJ107</f>
        <v>G</v>
      </c>
      <c r="J107" s="49" t="str">
        <f t="shared" ref="J107" si="800">BB107</f>
        <v>G</v>
      </c>
      <c r="K107" s="49" t="str">
        <f t="shared" ref="K107" si="801">BT107</f>
        <v>G</v>
      </c>
      <c r="L107" s="50">
        <v>0.33400000000000002</v>
      </c>
      <c r="M107" s="49" t="str">
        <f t="shared" ref="M107" si="802">IF(ABS(L107)&lt;5%,"VG",IF(ABS(L107)&lt;10%,"G",IF(ABS(L107)&lt;15%,"S","NS")))</f>
        <v>NS</v>
      </c>
      <c r="N107" s="49" t="str">
        <f t="shared" ref="N107" si="803">AO107</f>
        <v>VG</v>
      </c>
      <c r="O107" s="49" t="str">
        <f t="shared" ref="O107" si="804">BD107</f>
        <v>NS</v>
      </c>
      <c r="P107" s="49" t="str">
        <f t="shared" ref="P107" si="805">BY107</f>
        <v>VG</v>
      </c>
      <c r="Q107" s="49">
        <v>0.46</v>
      </c>
      <c r="R107" s="49" t="str">
        <f t="shared" ref="R107" si="806">IF(Q107&lt;=0.5,"VG",IF(Q107&lt;=0.6,"G",IF(Q107&lt;=0.7,"S","NS")))</f>
        <v>VG</v>
      </c>
      <c r="S107" s="49" t="str">
        <f t="shared" ref="S107" si="807">AN107</f>
        <v>G</v>
      </c>
      <c r="T107" s="49" t="str">
        <f t="shared" ref="T107" si="808">BF107</f>
        <v>G</v>
      </c>
      <c r="U107" s="49" t="str">
        <f t="shared" ref="U107" si="809">BX107</f>
        <v>G</v>
      </c>
      <c r="V107" s="156">
        <v>0.88300000000000001</v>
      </c>
      <c r="W107" s="49" t="str">
        <f t="shared" ref="W107" si="810">IF(V107&gt;0.85,"VG",IF(V107&gt;0.75,"G",IF(V107&gt;0.6,"S","NS")))</f>
        <v>VG</v>
      </c>
      <c r="X107" s="49" t="str">
        <f t="shared" ref="X107" si="811">AP107</f>
        <v>G</v>
      </c>
      <c r="Y107" s="49" t="str">
        <f t="shared" ref="Y107" si="812">BH107</f>
        <v>VG</v>
      </c>
      <c r="Z107" s="49" t="str">
        <f t="shared" ref="Z107" si="813">BZ107</f>
        <v>VG</v>
      </c>
      <c r="AA107" s="51">
        <v>0.73647635295409697</v>
      </c>
      <c r="AB107" s="51">
        <v>0.71217887307743999</v>
      </c>
      <c r="AC107" s="51">
        <v>27.2620221999235</v>
      </c>
      <c r="AD107" s="51">
        <v>24.524223809741301</v>
      </c>
      <c r="AE107" s="51">
        <v>0.51334554351421302</v>
      </c>
      <c r="AF107" s="51">
        <v>0.53648963356486201</v>
      </c>
      <c r="AG107" s="51">
        <v>0.86031266235227699</v>
      </c>
      <c r="AH107" s="51">
        <v>0.80604704905596902</v>
      </c>
      <c r="AI107" s="52" t="s">
        <v>75</v>
      </c>
      <c r="AJ107" s="52" t="s">
        <v>75</v>
      </c>
      <c r="AK107" s="52" t="s">
        <v>73</v>
      </c>
      <c r="AL107" s="52" t="s">
        <v>73</v>
      </c>
      <c r="AM107" s="52" t="s">
        <v>75</v>
      </c>
      <c r="AN107" s="52" t="s">
        <v>75</v>
      </c>
      <c r="AO107" s="52" t="s">
        <v>77</v>
      </c>
      <c r="AP107" s="52" t="s">
        <v>75</v>
      </c>
      <c r="AR107" s="53" t="s">
        <v>83</v>
      </c>
      <c r="AS107" s="51">
        <v>0.73846200721585697</v>
      </c>
      <c r="AT107" s="51">
        <v>0.73940362028250395</v>
      </c>
      <c r="AU107" s="51">
        <v>26.413443273521001</v>
      </c>
      <c r="AV107" s="51">
        <v>26.218954908900098</v>
      </c>
      <c r="AW107" s="51">
        <v>0.51140785365903696</v>
      </c>
      <c r="AX107" s="51">
        <v>0.510486414821683</v>
      </c>
      <c r="AY107" s="51">
        <v>0.85207820283356694</v>
      </c>
      <c r="AZ107" s="51">
        <v>0.85461743340531704</v>
      </c>
      <c r="BA107" s="52" t="s">
        <v>75</v>
      </c>
      <c r="BB107" s="52" t="s">
        <v>75</v>
      </c>
      <c r="BC107" s="52" t="s">
        <v>73</v>
      </c>
      <c r="BD107" s="52" t="s">
        <v>73</v>
      </c>
      <c r="BE107" s="52" t="s">
        <v>75</v>
      </c>
      <c r="BF107" s="52" t="s">
        <v>75</v>
      </c>
      <c r="BG107" s="52" t="s">
        <v>77</v>
      </c>
      <c r="BH107" s="52" t="s">
        <v>77</v>
      </c>
      <c r="BI107" s="47">
        <f t="shared" ref="BI107" si="814">IF(BJ107=AR107,1,0)</f>
        <v>1</v>
      </c>
      <c r="BJ107" s="47" t="s">
        <v>83</v>
      </c>
      <c r="BK107" s="51">
        <v>0.739728356583635</v>
      </c>
      <c r="BL107" s="51">
        <v>0.74088756788968202</v>
      </c>
      <c r="BM107" s="51">
        <v>26.943030662540899</v>
      </c>
      <c r="BN107" s="51">
        <v>26.625025595358</v>
      </c>
      <c r="BO107" s="51">
        <v>0.51016825010614397</v>
      </c>
      <c r="BP107" s="51">
        <v>0.50903087539983105</v>
      </c>
      <c r="BQ107" s="51">
        <v>0.85983829217951901</v>
      </c>
      <c r="BR107" s="51">
        <v>0.86117403136036696</v>
      </c>
      <c r="BS107" s="47" t="s">
        <v>75</v>
      </c>
      <c r="BT107" s="47" t="s">
        <v>75</v>
      </c>
      <c r="BU107" s="47" t="s">
        <v>73</v>
      </c>
      <c r="BV107" s="47" t="s">
        <v>73</v>
      </c>
      <c r="BW107" s="47" t="s">
        <v>75</v>
      </c>
      <c r="BX107" s="47" t="s">
        <v>75</v>
      </c>
      <c r="BY107" s="47" t="s">
        <v>77</v>
      </c>
      <c r="BZ107" s="47" t="s">
        <v>77</v>
      </c>
    </row>
    <row r="108" spans="1:78" s="63" customFormat="1" x14ac:dyDescent="0.3">
      <c r="A108" s="62" t="s">
        <v>82</v>
      </c>
      <c r="B108" s="63">
        <v>23773411</v>
      </c>
      <c r="C108" s="63" t="s">
        <v>9</v>
      </c>
      <c r="D108" s="63" t="s">
        <v>331</v>
      </c>
      <c r="E108" s="63" t="s">
        <v>318</v>
      </c>
      <c r="F108" s="79"/>
      <c r="G108" s="64">
        <v>0.86</v>
      </c>
      <c r="H108" s="64" t="str">
        <f t="shared" ref="H108" si="815">IF(G108&gt;0.8,"VG",IF(G108&gt;0.7,"G",IF(G108&gt;0.45,"S","NS")))</f>
        <v>VG</v>
      </c>
      <c r="I108" s="64" t="str">
        <f t="shared" ref="I108" si="816">AJ108</f>
        <v>G</v>
      </c>
      <c r="J108" s="64" t="str">
        <f t="shared" ref="J108" si="817">BB108</f>
        <v>G</v>
      </c>
      <c r="K108" s="64" t="str">
        <f t="shared" ref="K108" si="818">BT108</f>
        <v>G</v>
      </c>
      <c r="L108" s="65">
        <v>2.5999999999999999E-2</v>
      </c>
      <c r="M108" s="64" t="str">
        <f t="shared" ref="M108" si="819">IF(ABS(L108)&lt;5%,"VG",IF(ABS(L108)&lt;10%,"G",IF(ABS(L108)&lt;15%,"S","NS")))</f>
        <v>VG</v>
      </c>
      <c r="N108" s="64" t="str">
        <f t="shared" ref="N108" si="820">AO108</f>
        <v>VG</v>
      </c>
      <c r="O108" s="64" t="str">
        <f t="shared" ref="O108" si="821">BD108</f>
        <v>NS</v>
      </c>
      <c r="P108" s="64" t="str">
        <f t="shared" ref="P108" si="822">BY108</f>
        <v>VG</v>
      </c>
      <c r="Q108" s="64">
        <v>0.38</v>
      </c>
      <c r="R108" s="64" t="str">
        <f t="shared" ref="R108" si="823">IF(Q108&lt;=0.5,"VG",IF(Q108&lt;=0.6,"G",IF(Q108&lt;=0.7,"S","NS")))</f>
        <v>VG</v>
      </c>
      <c r="S108" s="64" t="str">
        <f t="shared" ref="S108" si="824">AN108</f>
        <v>G</v>
      </c>
      <c r="T108" s="64" t="str">
        <f t="shared" ref="T108" si="825">BF108</f>
        <v>G</v>
      </c>
      <c r="U108" s="64" t="str">
        <f t="shared" ref="U108" si="826">BX108</f>
        <v>G</v>
      </c>
      <c r="V108" s="128">
        <v>0.86</v>
      </c>
      <c r="W108" s="64" t="str">
        <f t="shared" ref="W108" si="827">IF(V108&gt;0.85,"VG",IF(V108&gt;0.75,"G",IF(V108&gt;0.6,"S","NS")))</f>
        <v>VG</v>
      </c>
      <c r="X108" s="64" t="str">
        <f t="shared" ref="X108" si="828">AP108</f>
        <v>G</v>
      </c>
      <c r="Y108" s="64" t="str">
        <f t="shared" ref="Y108" si="829">BH108</f>
        <v>VG</v>
      </c>
      <c r="Z108" s="64" t="str">
        <f t="shared" ref="Z108" si="830">BZ108</f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ref="BI108" si="831">IF(BJ108=AR108,1,0)</f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3" customFormat="1" x14ac:dyDescent="0.3">
      <c r="A109" s="62" t="s">
        <v>82</v>
      </c>
      <c r="B109" s="63">
        <v>23773411</v>
      </c>
      <c r="C109" s="63" t="s">
        <v>9</v>
      </c>
      <c r="D109" s="63" t="s">
        <v>331</v>
      </c>
      <c r="E109" s="63" t="s">
        <v>332</v>
      </c>
      <c r="F109" s="79"/>
      <c r="G109" s="64">
        <v>0.86</v>
      </c>
      <c r="H109" s="64" t="str">
        <f t="shared" ref="H109" si="832">IF(G109&gt;0.8,"VG",IF(G109&gt;0.7,"G",IF(G109&gt;0.45,"S","NS")))</f>
        <v>VG</v>
      </c>
      <c r="I109" s="64" t="str">
        <f t="shared" ref="I109" si="833">AJ109</f>
        <v>G</v>
      </c>
      <c r="J109" s="64" t="str">
        <f t="shared" ref="J109" si="834">BB109</f>
        <v>G</v>
      </c>
      <c r="K109" s="64" t="str">
        <f t="shared" ref="K109" si="835">BT109</f>
        <v>G</v>
      </c>
      <c r="L109" s="65">
        <v>0.04</v>
      </c>
      <c r="M109" s="64" t="str">
        <f t="shared" ref="M109" si="836">IF(ABS(L109)&lt;5%,"VG",IF(ABS(L109)&lt;10%,"G",IF(ABS(L109)&lt;15%,"S","NS")))</f>
        <v>VG</v>
      </c>
      <c r="N109" s="64" t="str">
        <f t="shared" ref="N109" si="837">AO109</f>
        <v>VG</v>
      </c>
      <c r="O109" s="64" t="str">
        <f t="shared" ref="O109" si="838">BD109</f>
        <v>NS</v>
      </c>
      <c r="P109" s="64" t="str">
        <f t="shared" ref="P109" si="839">BY109</f>
        <v>VG</v>
      </c>
      <c r="Q109" s="64">
        <v>0.37</v>
      </c>
      <c r="R109" s="64" t="str">
        <f t="shared" ref="R109" si="840">IF(Q109&lt;=0.5,"VG",IF(Q109&lt;=0.6,"G",IF(Q109&lt;=0.7,"S","NS")))</f>
        <v>VG</v>
      </c>
      <c r="S109" s="64" t="str">
        <f t="shared" ref="S109" si="841">AN109</f>
        <v>G</v>
      </c>
      <c r="T109" s="64" t="str">
        <f t="shared" ref="T109" si="842">BF109</f>
        <v>G</v>
      </c>
      <c r="U109" s="64" t="str">
        <f t="shared" ref="U109" si="843">BX109</f>
        <v>G</v>
      </c>
      <c r="V109" s="128">
        <v>0.86199999999999999</v>
      </c>
      <c r="W109" s="64" t="str">
        <f t="shared" ref="W109" si="844">IF(V109&gt;0.85,"VG",IF(V109&gt;0.75,"G",IF(V109&gt;0.6,"S","NS")))</f>
        <v>VG</v>
      </c>
      <c r="X109" s="64" t="str">
        <f t="shared" ref="X109" si="845">AP109</f>
        <v>G</v>
      </c>
      <c r="Y109" s="64" t="str">
        <f t="shared" ref="Y109" si="846">BH109</f>
        <v>VG</v>
      </c>
      <c r="Z109" s="64" t="str">
        <f t="shared" ref="Z109" si="847">BZ109</f>
        <v>VG</v>
      </c>
      <c r="AA109" s="66">
        <v>0.73647635295409697</v>
      </c>
      <c r="AB109" s="66">
        <v>0.71217887307743999</v>
      </c>
      <c r="AC109" s="66">
        <v>27.2620221999235</v>
      </c>
      <c r="AD109" s="66">
        <v>24.524223809741301</v>
      </c>
      <c r="AE109" s="66">
        <v>0.51334554351421302</v>
      </c>
      <c r="AF109" s="66">
        <v>0.53648963356486201</v>
      </c>
      <c r="AG109" s="66">
        <v>0.86031266235227699</v>
      </c>
      <c r="AH109" s="66">
        <v>0.80604704905596902</v>
      </c>
      <c r="AI109" s="67" t="s">
        <v>75</v>
      </c>
      <c r="AJ109" s="67" t="s">
        <v>75</v>
      </c>
      <c r="AK109" s="67" t="s">
        <v>73</v>
      </c>
      <c r="AL109" s="67" t="s">
        <v>73</v>
      </c>
      <c r="AM109" s="67" t="s">
        <v>75</v>
      </c>
      <c r="AN109" s="67" t="s">
        <v>75</v>
      </c>
      <c r="AO109" s="67" t="s">
        <v>77</v>
      </c>
      <c r="AP109" s="67" t="s">
        <v>75</v>
      </c>
      <c r="AR109" s="68" t="s">
        <v>83</v>
      </c>
      <c r="AS109" s="66">
        <v>0.73846200721585697</v>
      </c>
      <c r="AT109" s="66">
        <v>0.73940362028250395</v>
      </c>
      <c r="AU109" s="66">
        <v>26.413443273521001</v>
      </c>
      <c r="AV109" s="66">
        <v>26.218954908900098</v>
      </c>
      <c r="AW109" s="66">
        <v>0.51140785365903696</v>
      </c>
      <c r="AX109" s="66">
        <v>0.510486414821683</v>
      </c>
      <c r="AY109" s="66">
        <v>0.85207820283356694</v>
      </c>
      <c r="AZ109" s="66">
        <v>0.85461743340531704</v>
      </c>
      <c r="BA109" s="67" t="s">
        <v>75</v>
      </c>
      <c r="BB109" s="67" t="s">
        <v>75</v>
      </c>
      <c r="BC109" s="67" t="s">
        <v>73</v>
      </c>
      <c r="BD109" s="67" t="s">
        <v>73</v>
      </c>
      <c r="BE109" s="67" t="s">
        <v>75</v>
      </c>
      <c r="BF109" s="67" t="s">
        <v>75</v>
      </c>
      <c r="BG109" s="67" t="s">
        <v>77</v>
      </c>
      <c r="BH109" s="67" t="s">
        <v>77</v>
      </c>
      <c r="BI109" s="63">
        <f t="shared" ref="BI109" si="848">IF(BJ109=AR109,1,0)</f>
        <v>1</v>
      </c>
      <c r="BJ109" s="63" t="s">
        <v>83</v>
      </c>
      <c r="BK109" s="66">
        <v>0.739728356583635</v>
      </c>
      <c r="BL109" s="66">
        <v>0.74088756788968202</v>
      </c>
      <c r="BM109" s="66">
        <v>26.943030662540899</v>
      </c>
      <c r="BN109" s="66">
        <v>26.625025595358</v>
      </c>
      <c r="BO109" s="66">
        <v>0.51016825010614397</v>
      </c>
      <c r="BP109" s="66">
        <v>0.50903087539983105</v>
      </c>
      <c r="BQ109" s="66">
        <v>0.85983829217951901</v>
      </c>
      <c r="BR109" s="66">
        <v>0.86117403136036696</v>
      </c>
      <c r="BS109" s="63" t="s">
        <v>75</v>
      </c>
      <c r="BT109" s="63" t="s">
        <v>75</v>
      </c>
      <c r="BU109" s="63" t="s">
        <v>73</v>
      </c>
      <c r="BV109" s="63" t="s">
        <v>73</v>
      </c>
      <c r="BW109" s="63" t="s">
        <v>75</v>
      </c>
      <c r="BX109" s="63" t="s">
        <v>75</v>
      </c>
      <c r="BY109" s="63" t="s">
        <v>77</v>
      </c>
      <c r="BZ109" s="63" t="s">
        <v>77</v>
      </c>
    </row>
    <row r="110" spans="1:78" s="63" customFormat="1" x14ac:dyDescent="0.3">
      <c r="A110" s="62" t="s">
        <v>82</v>
      </c>
      <c r="B110" s="63">
        <v>23773411</v>
      </c>
      <c r="C110" s="63" t="s">
        <v>9</v>
      </c>
      <c r="D110" s="63" t="s">
        <v>333</v>
      </c>
      <c r="E110" s="63" t="s">
        <v>318</v>
      </c>
      <c r="F110" s="79"/>
      <c r="G110" s="64">
        <v>0.86</v>
      </c>
      <c r="H110" s="64" t="str">
        <f t="shared" ref="H110" si="849">IF(G110&gt;0.8,"VG",IF(G110&gt;0.7,"G",IF(G110&gt;0.45,"S","NS")))</f>
        <v>VG</v>
      </c>
      <c r="I110" s="64" t="str">
        <f t="shared" ref="I110" si="850">AJ110</f>
        <v>G</v>
      </c>
      <c r="J110" s="64" t="str">
        <f t="shared" ref="J110" si="851">BB110</f>
        <v>G</v>
      </c>
      <c r="K110" s="64" t="str">
        <f t="shared" ref="K110" si="852">BT110</f>
        <v>G</v>
      </c>
      <c r="L110" s="65">
        <v>4.3999999999999997E-2</v>
      </c>
      <c r="M110" s="64" t="str">
        <f t="shared" ref="M110" si="853">IF(ABS(L110)&lt;5%,"VG",IF(ABS(L110)&lt;10%,"G",IF(ABS(L110)&lt;15%,"S","NS")))</f>
        <v>VG</v>
      </c>
      <c r="N110" s="64" t="str">
        <f t="shared" ref="N110" si="854">AO110</f>
        <v>VG</v>
      </c>
      <c r="O110" s="64" t="str">
        <f t="shared" ref="O110" si="855">BD110</f>
        <v>NS</v>
      </c>
      <c r="P110" s="64" t="str">
        <f t="shared" ref="P110" si="856">BY110</f>
        <v>VG</v>
      </c>
      <c r="Q110" s="64">
        <v>0.38</v>
      </c>
      <c r="R110" s="64" t="str">
        <f t="shared" ref="R110" si="857">IF(Q110&lt;=0.5,"VG",IF(Q110&lt;=0.6,"G",IF(Q110&lt;=0.7,"S","NS")))</f>
        <v>VG</v>
      </c>
      <c r="S110" s="64" t="str">
        <f t="shared" ref="S110" si="858">AN110</f>
        <v>G</v>
      </c>
      <c r="T110" s="64" t="str">
        <f t="shared" ref="T110" si="859">BF110</f>
        <v>G</v>
      </c>
      <c r="U110" s="64" t="str">
        <f t="shared" ref="U110" si="860">BX110</f>
        <v>G</v>
      </c>
      <c r="V110" s="128">
        <v>0.86</v>
      </c>
      <c r="W110" s="64" t="str">
        <f t="shared" ref="W110" si="861">IF(V110&gt;0.85,"VG",IF(V110&gt;0.75,"G",IF(V110&gt;0.6,"S","NS")))</f>
        <v>VG</v>
      </c>
      <c r="X110" s="64" t="str">
        <f t="shared" ref="X110" si="862">AP110</f>
        <v>G</v>
      </c>
      <c r="Y110" s="64" t="str">
        <f t="shared" ref="Y110" si="863">BH110</f>
        <v>VG</v>
      </c>
      <c r="Z110" s="64" t="str">
        <f t="shared" ref="Z110" si="864">BZ110</f>
        <v>VG</v>
      </c>
      <c r="AA110" s="66">
        <v>0.73647635295409697</v>
      </c>
      <c r="AB110" s="66">
        <v>0.71217887307743999</v>
      </c>
      <c r="AC110" s="66">
        <v>27.2620221999235</v>
      </c>
      <c r="AD110" s="66">
        <v>24.524223809741301</v>
      </c>
      <c r="AE110" s="66">
        <v>0.51334554351421302</v>
      </c>
      <c r="AF110" s="66">
        <v>0.53648963356486201</v>
      </c>
      <c r="AG110" s="66">
        <v>0.86031266235227699</v>
      </c>
      <c r="AH110" s="66">
        <v>0.80604704905596902</v>
      </c>
      <c r="AI110" s="67" t="s">
        <v>75</v>
      </c>
      <c r="AJ110" s="67" t="s">
        <v>75</v>
      </c>
      <c r="AK110" s="67" t="s">
        <v>73</v>
      </c>
      <c r="AL110" s="67" t="s">
        <v>73</v>
      </c>
      <c r="AM110" s="67" t="s">
        <v>75</v>
      </c>
      <c r="AN110" s="67" t="s">
        <v>75</v>
      </c>
      <c r="AO110" s="67" t="s">
        <v>77</v>
      </c>
      <c r="AP110" s="67" t="s">
        <v>75</v>
      </c>
      <c r="AR110" s="68" t="s">
        <v>83</v>
      </c>
      <c r="AS110" s="66">
        <v>0.73846200721585697</v>
      </c>
      <c r="AT110" s="66">
        <v>0.73940362028250395</v>
      </c>
      <c r="AU110" s="66">
        <v>26.413443273521001</v>
      </c>
      <c r="AV110" s="66">
        <v>26.218954908900098</v>
      </c>
      <c r="AW110" s="66">
        <v>0.51140785365903696</v>
      </c>
      <c r="AX110" s="66">
        <v>0.510486414821683</v>
      </c>
      <c r="AY110" s="66">
        <v>0.85207820283356694</v>
      </c>
      <c r="AZ110" s="66">
        <v>0.85461743340531704</v>
      </c>
      <c r="BA110" s="67" t="s">
        <v>75</v>
      </c>
      <c r="BB110" s="67" t="s">
        <v>75</v>
      </c>
      <c r="BC110" s="67" t="s">
        <v>73</v>
      </c>
      <c r="BD110" s="67" t="s">
        <v>73</v>
      </c>
      <c r="BE110" s="67" t="s">
        <v>75</v>
      </c>
      <c r="BF110" s="67" t="s">
        <v>75</v>
      </c>
      <c r="BG110" s="67" t="s">
        <v>77</v>
      </c>
      <c r="BH110" s="67" t="s">
        <v>77</v>
      </c>
      <c r="BI110" s="63">
        <f t="shared" ref="BI110" si="865">IF(BJ110=AR110,1,0)</f>
        <v>1</v>
      </c>
      <c r="BJ110" s="63" t="s">
        <v>83</v>
      </c>
      <c r="BK110" s="66">
        <v>0.739728356583635</v>
      </c>
      <c r="BL110" s="66">
        <v>0.74088756788968202</v>
      </c>
      <c r="BM110" s="66">
        <v>26.943030662540899</v>
      </c>
      <c r="BN110" s="66">
        <v>26.625025595358</v>
      </c>
      <c r="BO110" s="66">
        <v>0.51016825010614397</v>
      </c>
      <c r="BP110" s="66">
        <v>0.50903087539983105</v>
      </c>
      <c r="BQ110" s="66">
        <v>0.85983829217951901</v>
      </c>
      <c r="BR110" s="66">
        <v>0.86117403136036696</v>
      </c>
      <c r="BS110" s="63" t="s">
        <v>75</v>
      </c>
      <c r="BT110" s="63" t="s">
        <v>75</v>
      </c>
      <c r="BU110" s="63" t="s">
        <v>73</v>
      </c>
      <c r="BV110" s="63" t="s">
        <v>73</v>
      </c>
      <c r="BW110" s="63" t="s">
        <v>75</v>
      </c>
      <c r="BX110" s="63" t="s">
        <v>75</v>
      </c>
      <c r="BY110" s="63" t="s">
        <v>77</v>
      </c>
      <c r="BZ110" s="63" t="s">
        <v>77</v>
      </c>
    </row>
    <row r="111" spans="1:78" s="63" customFormat="1" x14ac:dyDescent="0.3">
      <c r="A111" s="62" t="s">
        <v>82</v>
      </c>
      <c r="B111" s="63">
        <v>23773411</v>
      </c>
      <c r="C111" s="63" t="s">
        <v>9</v>
      </c>
      <c r="D111" s="63" t="s">
        <v>334</v>
      </c>
      <c r="E111" s="63" t="s">
        <v>332</v>
      </c>
      <c r="F111" s="79"/>
      <c r="G111" s="64">
        <v>0.86</v>
      </c>
      <c r="H111" s="64" t="str">
        <f t="shared" ref="H111" si="866">IF(G111&gt;0.8,"VG",IF(G111&gt;0.7,"G",IF(G111&gt;0.45,"S","NS")))</f>
        <v>VG</v>
      </c>
      <c r="I111" s="64" t="str">
        <f t="shared" ref="I111" si="867">AJ111</f>
        <v>G</v>
      </c>
      <c r="J111" s="64" t="str">
        <f t="shared" ref="J111" si="868">BB111</f>
        <v>G</v>
      </c>
      <c r="K111" s="64" t="str">
        <f t="shared" ref="K111" si="869">BT111</f>
        <v>G</v>
      </c>
      <c r="L111" s="65">
        <v>3.9899999999999998E-2</v>
      </c>
      <c r="M111" s="64" t="str">
        <f t="shared" ref="M111" si="870">IF(ABS(L111)&lt;5%,"VG",IF(ABS(L111)&lt;10%,"G",IF(ABS(L111)&lt;15%,"S","NS")))</f>
        <v>VG</v>
      </c>
      <c r="N111" s="64" t="str">
        <f t="shared" ref="N111" si="871">AO111</f>
        <v>VG</v>
      </c>
      <c r="O111" s="64" t="str">
        <f t="shared" ref="O111" si="872">BD111</f>
        <v>NS</v>
      </c>
      <c r="P111" s="64" t="str">
        <f t="shared" ref="P111" si="873">BY111</f>
        <v>VG</v>
      </c>
      <c r="Q111" s="64">
        <v>0.37</v>
      </c>
      <c r="R111" s="64" t="str">
        <f t="shared" ref="R111" si="874">IF(Q111&lt;=0.5,"VG",IF(Q111&lt;=0.6,"G",IF(Q111&lt;=0.7,"S","NS")))</f>
        <v>VG</v>
      </c>
      <c r="S111" s="64" t="str">
        <f t="shared" ref="S111" si="875">AN111</f>
        <v>G</v>
      </c>
      <c r="T111" s="64" t="str">
        <f t="shared" ref="T111" si="876">BF111</f>
        <v>G</v>
      </c>
      <c r="U111" s="64" t="str">
        <f t="shared" ref="U111" si="877">BX111</f>
        <v>G</v>
      </c>
      <c r="V111" s="128">
        <v>0.86180000000000001</v>
      </c>
      <c r="W111" s="64" t="str">
        <f t="shared" ref="W111" si="878">IF(V111&gt;0.85,"VG",IF(V111&gt;0.75,"G",IF(V111&gt;0.6,"S","NS")))</f>
        <v>VG</v>
      </c>
      <c r="X111" s="64" t="str">
        <f t="shared" ref="X111" si="879">AP111</f>
        <v>G</v>
      </c>
      <c r="Y111" s="64" t="str">
        <f t="shared" ref="Y111" si="880">BH111</f>
        <v>VG</v>
      </c>
      <c r="Z111" s="64" t="str">
        <f t="shared" ref="Z111" si="881">BZ111</f>
        <v>VG</v>
      </c>
      <c r="AA111" s="66">
        <v>0.73647635295409697</v>
      </c>
      <c r="AB111" s="66">
        <v>0.71217887307743999</v>
      </c>
      <c r="AC111" s="66">
        <v>27.2620221999235</v>
      </c>
      <c r="AD111" s="66">
        <v>24.524223809741301</v>
      </c>
      <c r="AE111" s="66">
        <v>0.51334554351421302</v>
      </c>
      <c r="AF111" s="66">
        <v>0.53648963356486201</v>
      </c>
      <c r="AG111" s="66">
        <v>0.86031266235227699</v>
      </c>
      <c r="AH111" s="66">
        <v>0.80604704905596902</v>
      </c>
      <c r="AI111" s="67" t="s">
        <v>75</v>
      </c>
      <c r="AJ111" s="67" t="s">
        <v>75</v>
      </c>
      <c r="AK111" s="67" t="s">
        <v>73</v>
      </c>
      <c r="AL111" s="67" t="s">
        <v>73</v>
      </c>
      <c r="AM111" s="67" t="s">
        <v>75</v>
      </c>
      <c r="AN111" s="67" t="s">
        <v>75</v>
      </c>
      <c r="AO111" s="67" t="s">
        <v>77</v>
      </c>
      <c r="AP111" s="67" t="s">
        <v>75</v>
      </c>
      <c r="AR111" s="68" t="s">
        <v>83</v>
      </c>
      <c r="AS111" s="66">
        <v>0.73846200721585697</v>
      </c>
      <c r="AT111" s="66">
        <v>0.73940362028250395</v>
      </c>
      <c r="AU111" s="66">
        <v>26.413443273521001</v>
      </c>
      <c r="AV111" s="66">
        <v>26.218954908900098</v>
      </c>
      <c r="AW111" s="66">
        <v>0.51140785365903696</v>
      </c>
      <c r="AX111" s="66">
        <v>0.510486414821683</v>
      </c>
      <c r="AY111" s="66">
        <v>0.85207820283356694</v>
      </c>
      <c r="AZ111" s="66">
        <v>0.85461743340531704</v>
      </c>
      <c r="BA111" s="67" t="s">
        <v>75</v>
      </c>
      <c r="BB111" s="67" t="s">
        <v>75</v>
      </c>
      <c r="BC111" s="67" t="s">
        <v>73</v>
      </c>
      <c r="BD111" s="67" t="s">
        <v>73</v>
      </c>
      <c r="BE111" s="67" t="s">
        <v>75</v>
      </c>
      <c r="BF111" s="67" t="s">
        <v>75</v>
      </c>
      <c r="BG111" s="67" t="s">
        <v>77</v>
      </c>
      <c r="BH111" s="67" t="s">
        <v>77</v>
      </c>
      <c r="BI111" s="63">
        <f t="shared" ref="BI111" si="882">IF(BJ111=AR111,1,0)</f>
        <v>1</v>
      </c>
      <c r="BJ111" s="63" t="s">
        <v>83</v>
      </c>
      <c r="BK111" s="66">
        <v>0.739728356583635</v>
      </c>
      <c r="BL111" s="66">
        <v>0.74088756788968202</v>
      </c>
      <c r="BM111" s="66">
        <v>26.943030662540899</v>
      </c>
      <c r="BN111" s="66">
        <v>26.625025595358</v>
      </c>
      <c r="BO111" s="66">
        <v>0.51016825010614397</v>
      </c>
      <c r="BP111" s="66">
        <v>0.50903087539983105</v>
      </c>
      <c r="BQ111" s="66">
        <v>0.85983829217951901</v>
      </c>
      <c r="BR111" s="66">
        <v>0.86117403136036696</v>
      </c>
      <c r="BS111" s="63" t="s">
        <v>75</v>
      </c>
      <c r="BT111" s="63" t="s">
        <v>75</v>
      </c>
      <c r="BU111" s="63" t="s">
        <v>73</v>
      </c>
      <c r="BV111" s="63" t="s">
        <v>73</v>
      </c>
      <c r="BW111" s="63" t="s">
        <v>75</v>
      </c>
      <c r="BX111" s="63" t="s">
        <v>75</v>
      </c>
      <c r="BY111" s="63" t="s">
        <v>77</v>
      </c>
      <c r="BZ111" s="63" t="s">
        <v>77</v>
      </c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334</v>
      </c>
      <c r="E112" s="63" t="s">
        <v>340</v>
      </c>
      <c r="F112" s="79"/>
      <c r="G112" s="64">
        <v>0.86</v>
      </c>
      <c r="H112" s="64" t="str">
        <f t="shared" ref="H112" si="883">IF(G112&gt;0.8,"VG",IF(G112&gt;0.7,"G",IF(G112&gt;0.45,"S","NS")))</f>
        <v>VG</v>
      </c>
      <c r="I112" s="64" t="str">
        <f t="shared" ref="I112" si="884">AJ112</f>
        <v>G</v>
      </c>
      <c r="J112" s="64" t="str">
        <f t="shared" ref="J112" si="885">BB112</f>
        <v>G</v>
      </c>
      <c r="K112" s="64" t="str">
        <f t="shared" ref="K112" si="886">BT112</f>
        <v>G</v>
      </c>
      <c r="L112" s="65">
        <v>4.3900000000000002E-2</v>
      </c>
      <c r="M112" s="64" t="str">
        <f t="shared" ref="M112" si="887">IF(ABS(L112)&lt;5%,"VG",IF(ABS(L112)&lt;10%,"G",IF(ABS(L112)&lt;15%,"S","NS")))</f>
        <v>VG</v>
      </c>
      <c r="N112" s="64" t="str">
        <f t="shared" ref="N112" si="888">AO112</f>
        <v>VG</v>
      </c>
      <c r="O112" s="64" t="str">
        <f t="shared" ref="O112" si="889">BD112</f>
        <v>NS</v>
      </c>
      <c r="P112" s="64" t="str">
        <f t="shared" ref="P112" si="890">BY112</f>
        <v>VG</v>
      </c>
      <c r="Q112" s="64">
        <v>0.38</v>
      </c>
      <c r="R112" s="64" t="str">
        <f t="shared" ref="R112" si="891">IF(Q112&lt;=0.5,"VG",IF(Q112&lt;=0.6,"G",IF(Q112&lt;=0.7,"S","NS")))</f>
        <v>VG</v>
      </c>
      <c r="S112" s="64" t="str">
        <f t="shared" ref="S112" si="892">AN112</f>
        <v>G</v>
      </c>
      <c r="T112" s="64" t="str">
        <f t="shared" ref="T112" si="893">BF112</f>
        <v>G</v>
      </c>
      <c r="U112" s="64" t="str">
        <f t="shared" ref="U112" si="894">BX112</f>
        <v>G</v>
      </c>
      <c r="V112" s="128">
        <v>0.85799999999999998</v>
      </c>
      <c r="W112" s="64" t="str">
        <f t="shared" ref="W112" si="895">IF(V112&gt;0.85,"VG",IF(V112&gt;0.75,"G",IF(V112&gt;0.6,"S","NS")))</f>
        <v>VG</v>
      </c>
      <c r="X112" s="64" t="str">
        <f t="shared" ref="X112" si="896">AP112</f>
        <v>G</v>
      </c>
      <c r="Y112" s="64" t="str">
        <f t="shared" ref="Y112" si="897">BH112</f>
        <v>VG</v>
      </c>
      <c r="Z112" s="64" t="str">
        <f t="shared" ref="Z112" si="898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" si="899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334</v>
      </c>
      <c r="E113" s="63" t="s">
        <v>341</v>
      </c>
      <c r="F113" s="79"/>
      <c r="G113" s="64">
        <v>0.85899999999999999</v>
      </c>
      <c r="H113" s="64" t="str">
        <f t="shared" ref="H113" si="900">IF(G113&gt;0.8,"VG",IF(G113&gt;0.7,"G",IF(G113&gt;0.45,"S","NS")))</f>
        <v>VG</v>
      </c>
      <c r="I113" s="64" t="str">
        <f t="shared" ref="I113" si="901">AJ113</f>
        <v>G</v>
      </c>
      <c r="J113" s="64" t="str">
        <f t="shared" ref="J113" si="902">BB113</f>
        <v>G</v>
      </c>
      <c r="K113" s="64" t="str">
        <f t="shared" ref="K113" si="903">BT113</f>
        <v>G</v>
      </c>
      <c r="L113" s="65">
        <v>2.5999999999999999E-2</v>
      </c>
      <c r="M113" s="64" t="str">
        <f t="shared" ref="M113" si="904">IF(ABS(L113)&lt;5%,"VG",IF(ABS(L113)&lt;10%,"G",IF(ABS(L113)&lt;15%,"S","NS")))</f>
        <v>VG</v>
      </c>
      <c r="N113" s="64" t="str">
        <f t="shared" ref="N113" si="905">AO113</f>
        <v>VG</v>
      </c>
      <c r="O113" s="64" t="str">
        <f t="shared" ref="O113" si="906">BD113</f>
        <v>NS</v>
      </c>
      <c r="P113" s="64" t="str">
        <f t="shared" ref="P113" si="907">BY113</f>
        <v>VG</v>
      </c>
      <c r="Q113" s="64">
        <v>0.38</v>
      </c>
      <c r="R113" s="64" t="str">
        <f t="shared" ref="R113" si="908">IF(Q113&lt;=0.5,"VG",IF(Q113&lt;=0.6,"G",IF(Q113&lt;=0.7,"S","NS")))</f>
        <v>VG</v>
      </c>
      <c r="S113" s="64" t="str">
        <f t="shared" ref="S113" si="909">AN113</f>
        <v>G</v>
      </c>
      <c r="T113" s="64" t="str">
        <f t="shared" ref="T113" si="910">BF113</f>
        <v>G</v>
      </c>
      <c r="U113" s="64" t="str">
        <f t="shared" ref="U113" si="911">BX113</f>
        <v>G</v>
      </c>
      <c r="V113" s="128">
        <v>0.86009999999999998</v>
      </c>
      <c r="W113" s="64" t="str">
        <f t="shared" ref="W113" si="912">IF(V113&gt;0.85,"VG",IF(V113&gt;0.75,"G",IF(V113&gt;0.6,"S","NS")))</f>
        <v>VG</v>
      </c>
      <c r="X113" s="64" t="str">
        <f t="shared" ref="X113" si="913">AP113</f>
        <v>G</v>
      </c>
      <c r="Y113" s="64" t="str">
        <f t="shared" ref="Y113" si="914">BH113</f>
        <v>VG</v>
      </c>
      <c r="Z113" s="64" t="str">
        <f t="shared" ref="Z113" si="915">BZ113</f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ref="BI113" si="916">IF(BJ113=AR113,1,0)</f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346</v>
      </c>
      <c r="E114" s="63" t="s">
        <v>342</v>
      </c>
      <c r="F114" s="79"/>
      <c r="G114" s="81">
        <v>0.85899999999999999</v>
      </c>
      <c r="H114" s="64" t="str">
        <f t="shared" ref="H114" si="917">IF(G114&gt;0.8,"VG",IF(G114&gt;0.7,"G",IF(G114&gt;0.45,"S","NS")))</f>
        <v>VG</v>
      </c>
      <c r="I114" s="64" t="str">
        <f t="shared" ref="I114" si="918">AJ114</f>
        <v>G</v>
      </c>
      <c r="J114" s="64" t="str">
        <f t="shared" ref="J114" si="919">BB114</f>
        <v>G</v>
      </c>
      <c r="K114" s="64" t="str">
        <f t="shared" ref="K114" si="920">BT114</f>
        <v>G</v>
      </c>
      <c r="L114" s="157">
        <v>-2.8999999999999998E-3</v>
      </c>
      <c r="M114" s="64" t="str">
        <f t="shared" ref="M114" si="921">IF(ABS(L114)&lt;5%,"VG",IF(ABS(L114)&lt;10%,"G",IF(ABS(L114)&lt;15%,"S","NS")))</f>
        <v>VG</v>
      </c>
      <c r="N114" s="64" t="str">
        <f t="shared" ref="N114" si="922">AO114</f>
        <v>VG</v>
      </c>
      <c r="O114" s="64" t="str">
        <f t="shared" ref="O114" si="923">BD114</f>
        <v>NS</v>
      </c>
      <c r="P114" s="64" t="str">
        <f t="shared" ref="P114" si="924">BY114</f>
        <v>VG</v>
      </c>
      <c r="Q114" s="81">
        <v>0.376</v>
      </c>
      <c r="R114" s="64" t="str">
        <f t="shared" ref="R114" si="925">IF(Q114&lt;=0.5,"VG",IF(Q114&lt;=0.6,"G",IF(Q114&lt;=0.7,"S","NS")))</f>
        <v>VG</v>
      </c>
      <c r="S114" s="64" t="str">
        <f t="shared" ref="S114" si="926">AN114</f>
        <v>G</v>
      </c>
      <c r="T114" s="64" t="str">
        <f t="shared" ref="T114" si="927">BF114</f>
        <v>G</v>
      </c>
      <c r="U114" s="64" t="str">
        <f t="shared" ref="U114" si="928">BX114</f>
        <v>G</v>
      </c>
      <c r="V114" s="128">
        <v>0.85899999999999999</v>
      </c>
      <c r="W114" s="64" t="str">
        <f t="shared" ref="W114" si="929">IF(V114&gt;0.85,"VG",IF(V114&gt;0.75,"G",IF(V114&gt;0.6,"S","NS")))</f>
        <v>VG</v>
      </c>
      <c r="X114" s="64" t="str">
        <f t="shared" ref="X114" si="930">AP114</f>
        <v>G</v>
      </c>
      <c r="Y114" s="64" t="str">
        <f t="shared" ref="Y114" si="931">BH114</f>
        <v>VG</v>
      </c>
      <c r="Z114" s="64" t="str">
        <f t="shared" ref="Z114" si="932">BZ114</f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ref="BI114" si="933">IF(BJ114=AR114,1,0)</f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346</v>
      </c>
      <c r="E115" s="63" t="s">
        <v>344</v>
      </c>
      <c r="F115" s="79"/>
      <c r="G115" s="81">
        <v>0.85699999999999998</v>
      </c>
      <c r="H115" s="64" t="str">
        <f t="shared" ref="H115" si="934">IF(G115&gt;0.8,"VG",IF(G115&gt;0.7,"G",IF(G115&gt;0.45,"S","NS")))</f>
        <v>VG</v>
      </c>
      <c r="I115" s="64" t="str">
        <f t="shared" ref="I115" si="935">AJ115</f>
        <v>G</v>
      </c>
      <c r="J115" s="64" t="str">
        <f t="shared" ref="J115" si="936">BB115</f>
        <v>G</v>
      </c>
      <c r="K115" s="64" t="str">
        <f t="shared" ref="K115" si="937">BT115</f>
        <v>G</v>
      </c>
      <c r="L115" s="157">
        <v>8.0000000000000004E-4</v>
      </c>
      <c r="M115" s="64" t="str">
        <f t="shared" ref="M115" si="938">IF(ABS(L115)&lt;5%,"VG",IF(ABS(L115)&lt;10%,"G",IF(ABS(L115)&lt;15%,"S","NS")))</f>
        <v>VG</v>
      </c>
      <c r="N115" s="64" t="str">
        <f t="shared" ref="N115" si="939">AO115</f>
        <v>VG</v>
      </c>
      <c r="O115" s="64" t="str">
        <f t="shared" ref="O115" si="940">BD115</f>
        <v>NS</v>
      </c>
      <c r="P115" s="64" t="str">
        <f t="shared" ref="P115" si="941">BY115</f>
        <v>VG</v>
      </c>
      <c r="Q115" s="81">
        <v>0.378</v>
      </c>
      <c r="R115" s="64" t="str">
        <f t="shared" ref="R115" si="942">IF(Q115&lt;=0.5,"VG",IF(Q115&lt;=0.6,"G",IF(Q115&lt;=0.7,"S","NS")))</f>
        <v>VG</v>
      </c>
      <c r="S115" s="64" t="str">
        <f t="shared" ref="S115" si="943">AN115</f>
        <v>G</v>
      </c>
      <c r="T115" s="64" t="str">
        <f t="shared" ref="T115" si="944">BF115</f>
        <v>G</v>
      </c>
      <c r="U115" s="64" t="str">
        <f t="shared" ref="U115" si="945">BX115</f>
        <v>G</v>
      </c>
      <c r="V115" s="128">
        <v>0.85699999999999998</v>
      </c>
      <c r="W115" s="64" t="str">
        <f t="shared" ref="W115" si="946">IF(V115&gt;0.85,"VG",IF(V115&gt;0.75,"G",IF(V115&gt;0.6,"S","NS")))</f>
        <v>VG</v>
      </c>
      <c r="X115" s="64" t="str">
        <f t="shared" ref="X115" si="947">AP115</f>
        <v>G</v>
      </c>
      <c r="Y115" s="64" t="str">
        <f t="shared" ref="Y115" si="948">BH115</f>
        <v>VG</v>
      </c>
      <c r="Z115" s="64" t="str">
        <f t="shared" ref="Z115" si="949">BZ115</f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ref="BI115" si="950">IF(BJ115=AR115,1,0)</f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347</v>
      </c>
      <c r="E116" s="63" t="s">
        <v>352</v>
      </c>
      <c r="F116" s="79"/>
      <c r="G116" s="81">
        <v>0.89700000000000002</v>
      </c>
      <c r="H116" s="64" t="str">
        <f t="shared" ref="H116" si="951">IF(G116&gt;0.8,"VG",IF(G116&gt;0.7,"G",IF(G116&gt;0.45,"S","NS")))</f>
        <v>VG</v>
      </c>
      <c r="I116" s="64" t="str">
        <f t="shared" ref="I116" si="952">AJ116</f>
        <v>G</v>
      </c>
      <c r="J116" s="64" t="str">
        <f t="shared" ref="J116" si="953">BB116</f>
        <v>G</v>
      </c>
      <c r="K116" s="64" t="str">
        <f t="shared" ref="K116" si="954">BT116</f>
        <v>G</v>
      </c>
      <c r="L116" s="157">
        <v>1.093E-2</v>
      </c>
      <c r="M116" s="64" t="str">
        <f t="shared" ref="M116" si="955">IF(ABS(L116)&lt;5%,"VG",IF(ABS(L116)&lt;10%,"G",IF(ABS(L116)&lt;15%,"S","NS")))</f>
        <v>VG</v>
      </c>
      <c r="N116" s="64" t="str">
        <f t="shared" ref="N116" si="956">AO116</f>
        <v>VG</v>
      </c>
      <c r="O116" s="64" t="str">
        <f t="shared" ref="O116" si="957">BD116</f>
        <v>NS</v>
      </c>
      <c r="P116" s="64" t="str">
        <f t="shared" ref="P116" si="958">BY116</f>
        <v>VG</v>
      </c>
      <c r="Q116" s="81">
        <v>0.32</v>
      </c>
      <c r="R116" s="64" t="str">
        <f t="shared" ref="R116" si="959">IF(Q116&lt;=0.5,"VG",IF(Q116&lt;=0.6,"G",IF(Q116&lt;=0.7,"S","NS")))</f>
        <v>VG</v>
      </c>
      <c r="S116" s="64" t="str">
        <f t="shared" ref="S116" si="960">AN116</f>
        <v>G</v>
      </c>
      <c r="T116" s="64" t="str">
        <f t="shared" ref="T116" si="961">BF116</f>
        <v>G</v>
      </c>
      <c r="U116" s="64" t="str">
        <f t="shared" ref="U116" si="962">BX116</f>
        <v>G</v>
      </c>
      <c r="V116" s="128">
        <v>0.89800000000000002</v>
      </c>
      <c r="W116" s="64" t="str">
        <f t="shared" ref="W116" si="963">IF(V116&gt;0.85,"VG",IF(V116&gt;0.75,"G",IF(V116&gt;0.6,"S","NS")))</f>
        <v>VG</v>
      </c>
      <c r="X116" s="64" t="str">
        <f t="shared" ref="X116" si="964">AP116</f>
        <v>G</v>
      </c>
      <c r="Y116" s="64" t="str">
        <f t="shared" ref="Y116" si="965">BH116</f>
        <v>VG</v>
      </c>
      <c r="Z116" s="64" t="str">
        <f t="shared" ref="Z116" si="966">BZ116</f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ref="BI116" si="967">IF(BJ116=AR116,1,0)</f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63" customFormat="1" x14ac:dyDescent="0.3">
      <c r="A117" s="62" t="s">
        <v>82</v>
      </c>
      <c r="B117" s="63">
        <v>23773411</v>
      </c>
      <c r="C117" s="63" t="s">
        <v>9</v>
      </c>
      <c r="D117" s="63" t="s">
        <v>347</v>
      </c>
      <c r="E117" s="63" t="s">
        <v>351</v>
      </c>
      <c r="F117" s="79"/>
      <c r="G117" s="81">
        <v>0.89900000000000002</v>
      </c>
      <c r="H117" s="64" t="str">
        <f t="shared" ref="H117" si="968">IF(G117&gt;0.8,"VG",IF(G117&gt;0.7,"G",IF(G117&gt;0.45,"S","NS")))</f>
        <v>VG</v>
      </c>
      <c r="I117" s="64" t="str">
        <f t="shared" ref="I117" si="969">AJ117</f>
        <v>G</v>
      </c>
      <c r="J117" s="64" t="str">
        <f t="shared" ref="J117" si="970">BB117</f>
        <v>G</v>
      </c>
      <c r="K117" s="64" t="str">
        <f t="shared" ref="K117" si="971">BT117</f>
        <v>G</v>
      </c>
      <c r="L117" s="157">
        <v>2.435E-2</v>
      </c>
      <c r="M117" s="64" t="str">
        <f t="shared" ref="M117" si="972">IF(ABS(L117)&lt;5%,"VG",IF(ABS(L117)&lt;10%,"G",IF(ABS(L117)&lt;15%,"S","NS")))</f>
        <v>VG</v>
      </c>
      <c r="N117" s="64" t="str">
        <f t="shared" ref="N117" si="973">AO117</f>
        <v>VG</v>
      </c>
      <c r="O117" s="64" t="str">
        <f t="shared" ref="O117" si="974">BD117</f>
        <v>NS</v>
      </c>
      <c r="P117" s="64" t="str">
        <f t="shared" ref="P117" si="975">BY117</f>
        <v>VG</v>
      </c>
      <c r="Q117" s="81">
        <v>0.317</v>
      </c>
      <c r="R117" s="64" t="str">
        <f t="shared" ref="R117" si="976">IF(Q117&lt;=0.5,"VG",IF(Q117&lt;=0.6,"G",IF(Q117&lt;=0.7,"S","NS")))</f>
        <v>VG</v>
      </c>
      <c r="S117" s="64" t="str">
        <f t="shared" ref="S117" si="977">AN117</f>
        <v>G</v>
      </c>
      <c r="T117" s="64" t="str">
        <f t="shared" ref="T117" si="978">BF117</f>
        <v>G</v>
      </c>
      <c r="U117" s="64" t="str">
        <f t="shared" ref="U117" si="979">BX117</f>
        <v>G</v>
      </c>
      <c r="V117" s="128">
        <v>0.9022</v>
      </c>
      <c r="W117" s="64" t="str">
        <f t="shared" ref="W117" si="980">IF(V117&gt;0.85,"VG",IF(V117&gt;0.75,"G",IF(V117&gt;0.6,"S","NS")))</f>
        <v>VG</v>
      </c>
      <c r="X117" s="64" t="str">
        <f t="shared" ref="X117" si="981">AP117</f>
        <v>G</v>
      </c>
      <c r="Y117" s="64" t="str">
        <f t="shared" ref="Y117" si="982">BH117</f>
        <v>VG</v>
      </c>
      <c r="Z117" s="64" t="str">
        <f t="shared" ref="Z117" si="983">BZ117</f>
        <v>VG</v>
      </c>
      <c r="AA117" s="66">
        <v>0.73647635295409697</v>
      </c>
      <c r="AB117" s="66">
        <v>0.71217887307743999</v>
      </c>
      <c r="AC117" s="66">
        <v>27.2620221999235</v>
      </c>
      <c r="AD117" s="66">
        <v>24.524223809741301</v>
      </c>
      <c r="AE117" s="66">
        <v>0.51334554351421302</v>
      </c>
      <c r="AF117" s="66">
        <v>0.53648963356486201</v>
      </c>
      <c r="AG117" s="66">
        <v>0.86031266235227699</v>
      </c>
      <c r="AH117" s="66">
        <v>0.80604704905596902</v>
      </c>
      <c r="AI117" s="67" t="s">
        <v>75</v>
      </c>
      <c r="AJ117" s="67" t="s">
        <v>75</v>
      </c>
      <c r="AK117" s="67" t="s">
        <v>73</v>
      </c>
      <c r="AL117" s="67" t="s">
        <v>73</v>
      </c>
      <c r="AM117" s="67" t="s">
        <v>75</v>
      </c>
      <c r="AN117" s="67" t="s">
        <v>75</v>
      </c>
      <c r="AO117" s="67" t="s">
        <v>77</v>
      </c>
      <c r="AP117" s="67" t="s">
        <v>75</v>
      </c>
      <c r="AR117" s="68" t="s">
        <v>83</v>
      </c>
      <c r="AS117" s="66">
        <v>0.73846200721585697</v>
      </c>
      <c r="AT117" s="66">
        <v>0.73940362028250395</v>
      </c>
      <c r="AU117" s="66">
        <v>26.413443273521001</v>
      </c>
      <c r="AV117" s="66">
        <v>26.218954908900098</v>
      </c>
      <c r="AW117" s="66">
        <v>0.51140785365903696</v>
      </c>
      <c r="AX117" s="66">
        <v>0.510486414821683</v>
      </c>
      <c r="AY117" s="66">
        <v>0.85207820283356694</v>
      </c>
      <c r="AZ117" s="66">
        <v>0.85461743340531704</v>
      </c>
      <c r="BA117" s="67" t="s">
        <v>75</v>
      </c>
      <c r="BB117" s="67" t="s">
        <v>75</v>
      </c>
      <c r="BC117" s="67" t="s">
        <v>73</v>
      </c>
      <c r="BD117" s="67" t="s">
        <v>73</v>
      </c>
      <c r="BE117" s="67" t="s">
        <v>75</v>
      </c>
      <c r="BF117" s="67" t="s">
        <v>75</v>
      </c>
      <c r="BG117" s="67" t="s">
        <v>77</v>
      </c>
      <c r="BH117" s="67" t="s">
        <v>77</v>
      </c>
      <c r="BI117" s="63">
        <f t="shared" ref="BI117" si="984">IF(BJ117=AR117,1,0)</f>
        <v>1</v>
      </c>
      <c r="BJ117" s="63" t="s">
        <v>83</v>
      </c>
      <c r="BK117" s="66">
        <v>0.739728356583635</v>
      </c>
      <c r="BL117" s="66">
        <v>0.74088756788968202</v>
      </c>
      <c r="BM117" s="66">
        <v>26.943030662540899</v>
      </c>
      <c r="BN117" s="66">
        <v>26.625025595358</v>
      </c>
      <c r="BO117" s="66">
        <v>0.51016825010614397</v>
      </c>
      <c r="BP117" s="66">
        <v>0.50903087539983105</v>
      </c>
      <c r="BQ117" s="66">
        <v>0.85983829217951901</v>
      </c>
      <c r="BR117" s="66">
        <v>0.86117403136036696</v>
      </c>
      <c r="BS117" s="63" t="s">
        <v>75</v>
      </c>
      <c r="BT117" s="63" t="s">
        <v>75</v>
      </c>
      <c r="BU117" s="63" t="s">
        <v>73</v>
      </c>
      <c r="BV117" s="63" t="s">
        <v>73</v>
      </c>
      <c r="BW117" s="63" t="s">
        <v>75</v>
      </c>
      <c r="BX117" s="63" t="s">
        <v>75</v>
      </c>
      <c r="BY117" s="63" t="s">
        <v>77</v>
      </c>
      <c r="BZ117" s="63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359</v>
      </c>
      <c r="F118" s="79"/>
      <c r="G118" s="81">
        <v>0.89700000000000002</v>
      </c>
      <c r="H118" s="64" t="str">
        <f t="shared" ref="H118" si="985">IF(G118&gt;0.8,"VG",IF(G118&gt;0.7,"G",IF(G118&gt;0.45,"S","NS")))</f>
        <v>VG</v>
      </c>
      <c r="I118" s="64" t="str">
        <f t="shared" ref="I118" si="986">AJ118</f>
        <v>G</v>
      </c>
      <c r="J118" s="64" t="str">
        <f t="shared" ref="J118" si="987">BB118</f>
        <v>G</v>
      </c>
      <c r="K118" s="64" t="str">
        <f t="shared" ref="K118" si="988">BT118</f>
        <v>G</v>
      </c>
      <c r="L118" s="157">
        <v>1.06E-2</v>
      </c>
      <c r="M118" s="64" t="str">
        <f t="shared" ref="M118" si="989">IF(ABS(L118)&lt;5%,"VG",IF(ABS(L118)&lt;10%,"G",IF(ABS(L118)&lt;15%,"S","NS")))</f>
        <v>VG</v>
      </c>
      <c r="N118" s="64" t="str">
        <f t="shared" ref="N118" si="990">AO118</f>
        <v>VG</v>
      </c>
      <c r="O118" s="64" t="str">
        <f t="shared" ref="O118" si="991">BD118</f>
        <v>NS</v>
      </c>
      <c r="P118" s="64" t="str">
        <f t="shared" ref="P118" si="992">BY118</f>
        <v>VG</v>
      </c>
      <c r="Q118" s="81">
        <v>0.32</v>
      </c>
      <c r="R118" s="64" t="str">
        <f t="shared" ref="R118" si="993">IF(Q118&lt;=0.5,"VG",IF(Q118&lt;=0.6,"G",IF(Q118&lt;=0.7,"S","NS")))</f>
        <v>VG</v>
      </c>
      <c r="S118" s="64" t="str">
        <f t="shared" ref="S118" si="994">AN118</f>
        <v>G</v>
      </c>
      <c r="T118" s="64" t="str">
        <f t="shared" ref="T118" si="995">BF118</f>
        <v>G</v>
      </c>
      <c r="U118" s="64" t="str">
        <f t="shared" ref="U118" si="996">BX118</f>
        <v>G</v>
      </c>
      <c r="V118" s="128">
        <v>0.89800000000000002</v>
      </c>
      <c r="W118" s="64" t="str">
        <f t="shared" ref="W118" si="997">IF(V118&gt;0.85,"VG",IF(V118&gt;0.75,"G",IF(V118&gt;0.6,"S","NS")))</f>
        <v>VG</v>
      </c>
      <c r="X118" s="64" t="str">
        <f t="shared" ref="X118" si="998">AP118</f>
        <v>G</v>
      </c>
      <c r="Y118" s="64" t="str">
        <f t="shared" ref="Y118" si="999">BH118</f>
        <v>VG</v>
      </c>
      <c r="Z118" s="64" t="str">
        <f t="shared" ref="Z118" si="1000">BZ118</f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ref="BI118" si="1001">IF(BJ118=AR118,1,0)</f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364</v>
      </c>
      <c r="F119" s="79"/>
      <c r="G119" s="81">
        <v>0.89700000000000002</v>
      </c>
      <c r="H119" s="64" t="str">
        <f t="shared" ref="H119" si="1002">IF(G119&gt;0.8,"VG",IF(G119&gt;0.7,"G",IF(G119&gt;0.45,"S","NS")))</f>
        <v>VG</v>
      </c>
      <c r="I119" s="64" t="str">
        <f t="shared" ref="I119" si="1003">AJ119</f>
        <v>G</v>
      </c>
      <c r="J119" s="64" t="str">
        <f t="shared" ref="J119" si="1004">BB119</f>
        <v>G</v>
      </c>
      <c r="K119" s="64" t="str">
        <f t="shared" ref="K119" si="1005">BT119</f>
        <v>G</v>
      </c>
      <c r="L119" s="157">
        <v>1.06E-2</v>
      </c>
      <c r="M119" s="64" t="str">
        <f t="shared" ref="M119" si="1006">IF(ABS(L119)&lt;5%,"VG",IF(ABS(L119)&lt;10%,"G",IF(ABS(L119)&lt;15%,"S","NS")))</f>
        <v>VG</v>
      </c>
      <c r="N119" s="64" t="str">
        <f t="shared" ref="N119" si="1007">AO119</f>
        <v>VG</v>
      </c>
      <c r="O119" s="64" t="str">
        <f t="shared" ref="O119" si="1008">BD119</f>
        <v>NS</v>
      </c>
      <c r="P119" s="64" t="str">
        <f t="shared" ref="P119" si="1009">BY119</f>
        <v>VG</v>
      </c>
      <c r="Q119" s="81">
        <v>0.32</v>
      </c>
      <c r="R119" s="64" t="str">
        <f t="shared" ref="R119" si="1010">IF(Q119&lt;=0.5,"VG",IF(Q119&lt;=0.6,"G",IF(Q119&lt;=0.7,"S","NS")))</f>
        <v>VG</v>
      </c>
      <c r="S119" s="64" t="str">
        <f t="shared" ref="S119" si="1011">AN119</f>
        <v>G</v>
      </c>
      <c r="T119" s="64" t="str">
        <f t="shared" ref="T119" si="1012">BF119</f>
        <v>G</v>
      </c>
      <c r="U119" s="64" t="str">
        <f t="shared" ref="U119" si="1013">BX119</f>
        <v>G</v>
      </c>
      <c r="V119" s="128">
        <v>0.89800000000000002</v>
      </c>
      <c r="W119" s="64" t="str">
        <f t="shared" ref="W119" si="1014">IF(V119&gt;0.85,"VG",IF(V119&gt;0.75,"G",IF(V119&gt;0.6,"S","NS")))</f>
        <v>VG</v>
      </c>
      <c r="X119" s="64" t="str">
        <f t="shared" ref="X119" si="1015">AP119</f>
        <v>G</v>
      </c>
      <c r="Y119" s="64" t="str">
        <f t="shared" ref="Y119" si="1016">BH119</f>
        <v>VG</v>
      </c>
      <c r="Z119" s="64" t="str">
        <f t="shared" ref="Z119" si="1017">BZ119</f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ref="BI119" si="1018">IF(BJ119=AR119,1,0)</f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9" customFormat="1" x14ac:dyDescent="0.3">
      <c r="A120" s="72"/>
      <c r="F120" s="80"/>
      <c r="G120" s="158"/>
      <c r="H120" s="70"/>
      <c r="I120" s="70"/>
      <c r="J120" s="70"/>
      <c r="K120" s="70"/>
      <c r="L120" s="159"/>
      <c r="M120" s="70"/>
      <c r="N120" s="70"/>
      <c r="O120" s="70"/>
      <c r="P120" s="70"/>
      <c r="Q120" s="158"/>
      <c r="R120" s="70"/>
      <c r="S120" s="70"/>
      <c r="T120" s="70"/>
      <c r="U120" s="70"/>
      <c r="V120" s="129"/>
      <c r="W120" s="70"/>
      <c r="X120" s="70"/>
      <c r="Y120" s="70"/>
      <c r="Z120" s="70"/>
      <c r="AA120" s="73"/>
      <c r="AB120" s="73"/>
      <c r="AC120" s="73"/>
      <c r="AD120" s="73"/>
      <c r="AE120" s="73"/>
      <c r="AF120" s="73"/>
      <c r="AG120" s="73"/>
      <c r="AH120" s="73"/>
      <c r="AI120" s="74"/>
      <c r="AJ120" s="74"/>
      <c r="AK120" s="74"/>
      <c r="AL120" s="74"/>
      <c r="AM120" s="74"/>
      <c r="AN120" s="74"/>
      <c r="AO120" s="74"/>
      <c r="AP120" s="74"/>
      <c r="AR120" s="75"/>
      <c r="AS120" s="73"/>
      <c r="AT120" s="73"/>
      <c r="AU120" s="73"/>
      <c r="AV120" s="73"/>
      <c r="AW120" s="73"/>
      <c r="AX120" s="73"/>
      <c r="AY120" s="73"/>
      <c r="AZ120" s="73"/>
      <c r="BA120" s="74"/>
      <c r="BB120" s="74"/>
      <c r="BC120" s="74"/>
      <c r="BD120" s="74"/>
      <c r="BE120" s="74"/>
      <c r="BF120" s="74"/>
      <c r="BG120" s="74"/>
      <c r="BH120" s="74"/>
      <c r="BK120" s="73"/>
      <c r="BL120" s="73"/>
      <c r="BM120" s="73"/>
      <c r="BN120" s="73"/>
      <c r="BO120" s="73"/>
      <c r="BP120" s="73"/>
      <c r="BQ120" s="73"/>
      <c r="BR120" s="73"/>
    </row>
    <row r="121" spans="1:78" s="63" customFormat="1" x14ac:dyDescent="0.3">
      <c r="A121" s="62">
        <v>14162200</v>
      </c>
      <c r="B121" s="63">
        <v>23773405</v>
      </c>
      <c r="C121" s="63" t="s">
        <v>10</v>
      </c>
      <c r="D121" s="63" t="s">
        <v>172</v>
      </c>
      <c r="F121" s="77"/>
      <c r="G121" s="64">
        <v>0.52400000000000002</v>
      </c>
      <c r="H121" s="64" t="str">
        <f t="shared" ref="H121:H130" si="1019">IF(G121&gt;0.8,"VG",IF(G121&gt;0.7,"G",IF(G121&gt;0.45,"S","NS")))</f>
        <v>S</v>
      </c>
      <c r="I121" s="64" t="str">
        <f t="shared" ref="I121:I128" si="1020">AJ121</f>
        <v>S</v>
      </c>
      <c r="J121" s="64" t="str">
        <f t="shared" ref="J121:J128" si="1021">BB121</f>
        <v>S</v>
      </c>
      <c r="K121" s="64" t="str">
        <f t="shared" ref="K121:K128" si="1022">BT121</f>
        <v>S</v>
      </c>
      <c r="L121" s="65">
        <v>-4.2999999999999997E-2</v>
      </c>
      <c r="M121" s="64" t="str">
        <f t="shared" ref="M121:M130" si="1023">IF(ABS(L121)&lt;5%,"VG",IF(ABS(L121)&lt;10%,"G",IF(ABS(L121)&lt;15%,"S","NS")))</f>
        <v>VG</v>
      </c>
      <c r="N121" s="64" t="str">
        <f t="shared" ref="N121:N128" si="1024">AO121</f>
        <v>S</v>
      </c>
      <c r="O121" s="64" t="str">
        <f t="shared" ref="O121:O128" si="1025">BD121</f>
        <v>NS</v>
      </c>
      <c r="P121" s="64" t="str">
        <f t="shared" ref="P121:P128" si="1026">BY121</f>
        <v>S</v>
      </c>
      <c r="Q121" s="64">
        <v>0.68799999999999994</v>
      </c>
      <c r="R121" s="64" t="str">
        <f t="shared" ref="R121:R130" si="1027">IF(Q121&lt;=0.5,"VG",IF(Q121&lt;=0.6,"G",IF(Q121&lt;=0.7,"S","NS")))</f>
        <v>S</v>
      </c>
      <c r="S121" s="64" t="str">
        <f t="shared" ref="S121:S128" si="1028">AN121</f>
        <v>NS</v>
      </c>
      <c r="T121" s="64" t="str">
        <f t="shared" ref="T121:T128" si="1029">BF121</f>
        <v>S</v>
      </c>
      <c r="U121" s="64" t="str">
        <f t="shared" ref="U121:U128" si="1030">BX121</f>
        <v>S</v>
      </c>
      <c r="V121" s="64">
        <v>0.59899999999999998</v>
      </c>
      <c r="W121" s="64" t="str">
        <f t="shared" ref="W121:W130" si="1031">IF(V121&gt;0.85,"VG",IF(V121&gt;0.75,"G",IF(V121&gt;0.6,"S","NS")))</f>
        <v>NS</v>
      </c>
      <c r="X121" s="64" t="str">
        <f t="shared" ref="X121:X128" si="1032">AP121</f>
        <v>NS</v>
      </c>
      <c r="Y121" s="64" t="str">
        <f t="shared" ref="Y121:Y128" si="1033">BH121</f>
        <v>S</v>
      </c>
      <c r="Z121" s="64" t="str">
        <f t="shared" ref="Z121:Z128" si="1034">BZ121</f>
        <v>S</v>
      </c>
      <c r="AA121" s="66">
        <v>0.61474935919165996</v>
      </c>
      <c r="AB121" s="66">
        <v>0.50541865349041004</v>
      </c>
      <c r="AC121" s="66">
        <v>23.505529061268899</v>
      </c>
      <c r="AD121" s="66">
        <v>20.7573483741354</v>
      </c>
      <c r="AE121" s="66">
        <v>0.62068562155759599</v>
      </c>
      <c r="AF121" s="66">
        <v>0.70326477695786105</v>
      </c>
      <c r="AG121" s="66">
        <v>0.70620903477716401</v>
      </c>
      <c r="AH121" s="66">
        <v>0.59088709824975805</v>
      </c>
      <c r="AI121" s="67" t="s">
        <v>76</v>
      </c>
      <c r="AJ121" s="67" t="s">
        <v>76</v>
      </c>
      <c r="AK121" s="67" t="s">
        <v>73</v>
      </c>
      <c r="AL121" s="67" t="s">
        <v>73</v>
      </c>
      <c r="AM121" s="67" t="s">
        <v>76</v>
      </c>
      <c r="AN121" s="67" t="s">
        <v>73</v>
      </c>
      <c r="AO121" s="67" t="s">
        <v>76</v>
      </c>
      <c r="AP121" s="67" t="s">
        <v>73</v>
      </c>
      <c r="AR121" s="68" t="s">
        <v>84</v>
      </c>
      <c r="AS121" s="66">
        <v>0.65361168481487997</v>
      </c>
      <c r="AT121" s="66">
        <v>0.62891701080685203</v>
      </c>
      <c r="AU121" s="66">
        <v>19.157711222465299</v>
      </c>
      <c r="AV121" s="66">
        <v>19.6352986175783</v>
      </c>
      <c r="AW121" s="66">
        <v>0.58854763204444205</v>
      </c>
      <c r="AX121" s="66">
        <v>0.60916581420262605</v>
      </c>
      <c r="AY121" s="66">
        <v>0.71557078302967803</v>
      </c>
      <c r="AZ121" s="66">
        <v>0.69834539597761702</v>
      </c>
      <c r="BA121" s="67" t="s">
        <v>76</v>
      </c>
      <c r="BB121" s="67" t="s">
        <v>76</v>
      </c>
      <c r="BC121" s="67" t="s">
        <v>73</v>
      </c>
      <c r="BD121" s="67" t="s">
        <v>73</v>
      </c>
      <c r="BE121" s="67" t="s">
        <v>75</v>
      </c>
      <c r="BF121" s="67" t="s">
        <v>76</v>
      </c>
      <c r="BG121" s="67" t="s">
        <v>76</v>
      </c>
      <c r="BH121" s="67" t="s">
        <v>76</v>
      </c>
      <c r="BI121" s="63">
        <f t="shared" ref="BI121:BI128" si="1035">IF(BJ121=AR121,1,0)</f>
        <v>1</v>
      </c>
      <c r="BJ121" s="63" t="s">
        <v>84</v>
      </c>
      <c r="BK121" s="66">
        <v>0.61216899059697905</v>
      </c>
      <c r="BL121" s="66">
        <v>0.58873650283311596</v>
      </c>
      <c r="BM121" s="66">
        <v>23.1104136912037</v>
      </c>
      <c r="BN121" s="66">
        <v>22.9050585976862</v>
      </c>
      <c r="BO121" s="66">
        <v>0.62276079629583403</v>
      </c>
      <c r="BP121" s="66">
        <v>0.64129829031963304</v>
      </c>
      <c r="BQ121" s="66">
        <v>0.702161749198008</v>
      </c>
      <c r="BR121" s="66">
        <v>0.683585110815213</v>
      </c>
      <c r="BS121" s="63" t="s">
        <v>76</v>
      </c>
      <c r="BT121" s="63" t="s">
        <v>76</v>
      </c>
      <c r="BU121" s="63" t="s">
        <v>73</v>
      </c>
      <c r="BV121" s="63" t="s">
        <v>73</v>
      </c>
      <c r="BW121" s="63" t="s">
        <v>76</v>
      </c>
      <c r="BX121" s="63" t="s">
        <v>76</v>
      </c>
      <c r="BY121" s="63" t="s">
        <v>76</v>
      </c>
      <c r="BZ121" s="63" t="s">
        <v>76</v>
      </c>
    </row>
    <row r="122" spans="1:78" s="47" customFormat="1" x14ac:dyDescent="0.3">
      <c r="A122" s="48">
        <v>14162200</v>
      </c>
      <c r="B122" s="47">
        <v>23773405</v>
      </c>
      <c r="C122" s="47" t="s">
        <v>10</v>
      </c>
      <c r="D122" s="47" t="s">
        <v>178</v>
      </c>
      <c r="F122" s="100"/>
      <c r="G122" s="49">
        <v>0.43</v>
      </c>
      <c r="H122" s="49" t="str">
        <f t="shared" si="1019"/>
        <v>NS</v>
      </c>
      <c r="I122" s="49" t="str">
        <f t="shared" si="1020"/>
        <v>S</v>
      </c>
      <c r="J122" s="49" t="str">
        <f t="shared" si="1021"/>
        <v>S</v>
      </c>
      <c r="K122" s="49" t="str">
        <f t="shared" si="1022"/>
        <v>S</v>
      </c>
      <c r="L122" s="50">
        <v>-0.13400000000000001</v>
      </c>
      <c r="M122" s="49" t="str">
        <f t="shared" si="1023"/>
        <v>S</v>
      </c>
      <c r="N122" s="49" t="str">
        <f t="shared" si="1024"/>
        <v>S</v>
      </c>
      <c r="O122" s="49" t="str">
        <f t="shared" si="1025"/>
        <v>NS</v>
      </c>
      <c r="P122" s="49" t="str">
        <f t="shared" si="1026"/>
        <v>S</v>
      </c>
      <c r="Q122" s="49">
        <v>0.74</v>
      </c>
      <c r="R122" s="49" t="str">
        <f t="shared" si="1027"/>
        <v>NS</v>
      </c>
      <c r="S122" s="49" t="str">
        <f t="shared" si="1028"/>
        <v>NS</v>
      </c>
      <c r="T122" s="49" t="str">
        <f t="shared" si="1029"/>
        <v>S</v>
      </c>
      <c r="U122" s="49" t="str">
        <f t="shared" si="1030"/>
        <v>S</v>
      </c>
      <c r="V122" s="49">
        <v>0.56000000000000005</v>
      </c>
      <c r="W122" s="49" t="str">
        <f t="shared" si="1031"/>
        <v>NS</v>
      </c>
      <c r="X122" s="49" t="str">
        <f t="shared" si="1032"/>
        <v>NS</v>
      </c>
      <c r="Y122" s="49" t="str">
        <f t="shared" si="1033"/>
        <v>S</v>
      </c>
      <c r="Z122" s="49" t="str">
        <f t="shared" si="1034"/>
        <v>S</v>
      </c>
      <c r="AA122" s="51">
        <v>0.61474935919165996</v>
      </c>
      <c r="AB122" s="51">
        <v>0.50541865349041004</v>
      </c>
      <c r="AC122" s="51">
        <v>23.505529061268899</v>
      </c>
      <c r="AD122" s="51">
        <v>20.7573483741354</v>
      </c>
      <c r="AE122" s="51">
        <v>0.62068562155759599</v>
      </c>
      <c r="AF122" s="51">
        <v>0.70326477695786105</v>
      </c>
      <c r="AG122" s="51">
        <v>0.70620903477716401</v>
      </c>
      <c r="AH122" s="51">
        <v>0.59088709824975805</v>
      </c>
      <c r="AI122" s="52" t="s">
        <v>76</v>
      </c>
      <c r="AJ122" s="52" t="s">
        <v>76</v>
      </c>
      <c r="AK122" s="52" t="s">
        <v>73</v>
      </c>
      <c r="AL122" s="52" t="s">
        <v>73</v>
      </c>
      <c r="AM122" s="52" t="s">
        <v>76</v>
      </c>
      <c r="AN122" s="52" t="s">
        <v>73</v>
      </c>
      <c r="AO122" s="52" t="s">
        <v>76</v>
      </c>
      <c r="AP122" s="52" t="s">
        <v>73</v>
      </c>
      <c r="AR122" s="53" t="s">
        <v>84</v>
      </c>
      <c r="AS122" s="51">
        <v>0.65361168481487997</v>
      </c>
      <c r="AT122" s="51">
        <v>0.62891701080685203</v>
      </c>
      <c r="AU122" s="51">
        <v>19.157711222465299</v>
      </c>
      <c r="AV122" s="51">
        <v>19.6352986175783</v>
      </c>
      <c r="AW122" s="51">
        <v>0.58854763204444205</v>
      </c>
      <c r="AX122" s="51">
        <v>0.60916581420262605</v>
      </c>
      <c r="AY122" s="51">
        <v>0.71557078302967803</v>
      </c>
      <c r="AZ122" s="51">
        <v>0.69834539597761702</v>
      </c>
      <c r="BA122" s="52" t="s">
        <v>76</v>
      </c>
      <c r="BB122" s="52" t="s">
        <v>76</v>
      </c>
      <c r="BC122" s="52" t="s">
        <v>73</v>
      </c>
      <c r="BD122" s="52" t="s">
        <v>73</v>
      </c>
      <c r="BE122" s="52" t="s">
        <v>75</v>
      </c>
      <c r="BF122" s="52" t="s">
        <v>76</v>
      </c>
      <c r="BG122" s="52" t="s">
        <v>76</v>
      </c>
      <c r="BH122" s="52" t="s">
        <v>76</v>
      </c>
      <c r="BI122" s="47">
        <f t="shared" si="1035"/>
        <v>1</v>
      </c>
      <c r="BJ122" s="47" t="s">
        <v>84</v>
      </c>
      <c r="BK122" s="51">
        <v>0.61216899059697905</v>
      </c>
      <c r="BL122" s="51">
        <v>0.58873650283311596</v>
      </c>
      <c r="BM122" s="51">
        <v>23.1104136912037</v>
      </c>
      <c r="BN122" s="51">
        <v>22.9050585976862</v>
      </c>
      <c r="BO122" s="51">
        <v>0.62276079629583403</v>
      </c>
      <c r="BP122" s="51">
        <v>0.64129829031963304</v>
      </c>
      <c r="BQ122" s="51">
        <v>0.702161749198008</v>
      </c>
      <c r="BR122" s="51">
        <v>0.683585110815213</v>
      </c>
      <c r="BS122" s="47" t="s">
        <v>76</v>
      </c>
      <c r="BT122" s="47" t="s">
        <v>76</v>
      </c>
      <c r="BU122" s="47" t="s">
        <v>73</v>
      </c>
      <c r="BV122" s="47" t="s">
        <v>73</v>
      </c>
      <c r="BW122" s="47" t="s">
        <v>76</v>
      </c>
      <c r="BX122" s="47" t="s">
        <v>76</v>
      </c>
      <c r="BY122" s="47" t="s">
        <v>76</v>
      </c>
      <c r="BZ122" s="47" t="s">
        <v>76</v>
      </c>
    </row>
    <row r="123" spans="1:78" s="47" customFormat="1" x14ac:dyDescent="0.3">
      <c r="A123" s="48">
        <v>14162200</v>
      </c>
      <c r="B123" s="47">
        <v>23773405</v>
      </c>
      <c r="C123" s="47" t="s">
        <v>10</v>
      </c>
      <c r="D123" s="47" t="s">
        <v>185</v>
      </c>
      <c r="F123" s="100"/>
      <c r="G123" s="49">
        <v>0.44</v>
      </c>
      <c r="H123" s="49" t="str">
        <f t="shared" si="1019"/>
        <v>NS</v>
      </c>
      <c r="I123" s="49" t="str">
        <f t="shared" si="1020"/>
        <v>S</v>
      </c>
      <c r="J123" s="49" t="str">
        <f t="shared" si="1021"/>
        <v>S</v>
      </c>
      <c r="K123" s="49" t="str">
        <f t="shared" si="1022"/>
        <v>S</v>
      </c>
      <c r="L123" s="50">
        <v>-0.121</v>
      </c>
      <c r="M123" s="49" t="str">
        <f t="shared" si="1023"/>
        <v>S</v>
      </c>
      <c r="N123" s="49" t="str">
        <f t="shared" si="1024"/>
        <v>S</v>
      </c>
      <c r="O123" s="49" t="str">
        <f t="shared" si="1025"/>
        <v>NS</v>
      </c>
      <c r="P123" s="49" t="str">
        <f t="shared" si="1026"/>
        <v>S</v>
      </c>
      <c r="Q123" s="49">
        <v>0.73</v>
      </c>
      <c r="R123" s="49" t="str">
        <f t="shared" si="1027"/>
        <v>NS</v>
      </c>
      <c r="S123" s="49" t="str">
        <f t="shared" si="1028"/>
        <v>NS</v>
      </c>
      <c r="T123" s="49" t="str">
        <f t="shared" si="1029"/>
        <v>S</v>
      </c>
      <c r="U123" s="49" t="str">
        <f t="shared" si="1030"/>
        <v>S</v>
      </c>
      <c r="V123" s="49">
        <v>0.56000000000000005</v>
      </c>
      <c r="W123" s="49" t="str">
        <f t="shared" si="1031"/>
        <v>NS</v>
      </c>
      <c r="X123" s="49" t="str">
        <f t="shared" si="1032"/>
        <v>NS</v>
      </c>
      <c r="Y123" s="49" t="str">
        <f t="shared" si="1033"/>
        <v>S</v>
      </c>
      <c r="Z123" s="49" t="str">
        <f t="shared" si="1034"/>
        <v>S</v>
      </c>
      <c r="AA123" s="51">
        <v>0.61474935919165996</v>
      </c>
      <c r="AB123" s="51">
        <v>0.50541865349041004</v>
      </c>
      <c r="AC123" s="51">
        <v>23.505529061268899</v>
      </c>
      <c r="AD123" s="51">
        <v>20.7573483741354</v>
      </c>
      <c r="AE123" s="51">
        <v>0.62068562155759599</v>
      </c>
      <c r="AF123" s="51">
        <v>0.70326477695786105</v>
      </c>
      <c r="AG123" s="51">
        <v>0.70620903477716401</v>
      </c>
      <c r="AH123" s="51">
        <v>0.59088709824975805</v>
      </c>
      <c r="AI123" s="52" t="s">
        <v>76</v>
      </c>
      <c r="AJ123" s="52" t="s">
        <v>76</v>
      </c>
      <c r="AK123" s="52" t="s">
        <v>73</v>
      </c>
      <c r="AL123" s="52" t="s">
        <v>73</v>
      </c>
      <c r="AM123" s="52" t="s">
        <v>76</v>
      </c>
      <c r="AN123" s="52" t="s">
        <v>73</v>
      </c>
      <c r="AO123" s="52" t="s">
        <v>76</v>
      </c>
      <c r="AP123" s="52" t="s">
        <v>73</v>
      </c>
      <c r="AR123" s="53" t="s">
        <v>84</v>
      </c>
      <c r="AS123" s="51">
        <v>0.65361168481487997</v>
      </c>
      <c r="AT123" s="51">
        <v>0.62891701080685203</v>
      </c>
      <c r="AU123" s="51">
        <v>19.157711222465299</v>
      </c>
      <c r="AV123" s="51">
        <v>19.6352986175783</v>
      </c>
      <c r="AW123" s="51">
        <v>0.58854763204444205</v>
      </c>
      <c r="AX123" s="51">
        <v>0.60916581420262605</v>
      </c>
      <c r="AY123" s="51">
        <v>0.71557078302967803</v>
      </c>
      <c r="AZ123" s="51">
        <v>0.69834539597761702</v>
      </c>
      <c r="BA123" s="52" t="s">
        <v>76</v>
      </c>
      <c r="BB123" s="52" t="s">
        <v>76</v>
      </c>
      <c r="BC123" s="52" t="s">
        <v>73</v>
      </c>
      <c r="BD123" s="52" t="s">
        <v>73</v>
      </c>
      <c r="BE123" s="52" t="s">
        <v>75</v>
      </c>
      <c r="BF123" s="52" t="s">
        <v>76</v>
      </c>
      <c r="BG123" s="52" t="s">
        <v>76</v>
      </c>
      <c r="BH123" s="52" t="s">
        <v>76</v>
      </c>
      <c r="BI123" s="47">
        <f t="shared" si="1035"/>
        <v>1</v>
      </c>
      <c r="BJ123" s="47" t="s">
        <v>84</v>
      </c>
      <c r="BK123" s="51">
        <v>0.61216899059697905</v>
      </c>
      <c r="BL123" s="51">
        <v>0.58873650283311596</v>
      </c>
      <c r="BM123" s="51">
        <v>23.1104136912037</v>
      </c>
      <c r="BN123" s="51">
        <v>22.9050585976862</v>
      </c>
      <c r="BO123" s="51">
        <v>0.62276079629583403</v>
      </c>
      <c r="BP123" s="51">
        <v>0.64129829031963304</v>
      </c>
      <c r="BQ123" s="51">
        <v>0.702161749198008</v>
      </c>
      <c r="BR123" s="51">
        <v>0.683585110815213</v>
      </c>
      <c r="BS123" s="47" t="s">
        <v>76</v>
      </c>
      <c r="BT123" s="47" t="s">
        <v>76</v>
      </c>
      <c r="BU123" s="47" t="s">
        <v>73</v>
      </c>
      <c r="BV123" s="47" t="s">
        <v>73</v>
      </c>
      <c r="BW123" s="47" t="s">
        <v>76</v>
      </c>
      <c r="BX123" s="47" t="s">
        <v>76</v>
      </c>
      <c r="BY123" s="47" t="s">
        <v>76</v>
      </c>
      <c r="BZ123" s="47" t="s">
        <v>76</v>
      </c>
    </row>
    <row r="124" spans="1:78" s="47" customFormat="1" x14ac:dyDescent="0.3">
      <c r="A124" s="48">
        <v>14162200</v>
      </c>
      <c r="B124" s="47">
        <v>23773405</v>
      </c>
      <c r="C124" s="47" t="s">
        <v>10</v>
      </c>
      <c r="D124" s="47" t="s">
        <v>186</v>
      </c>
      <c r="F124" s="100"/>
      <c r="G124" s="49">
        <v>0.47</v>
      </c>
      <c r="H124" s="49" t="str">
        <f t="shared" si="1019"/>
        <v>S</v>
      </c>
      <c r="I124" s="49" t="str">
        <f t="shared" si="1020"/>
        <v>S</v>
      </c>
      <c r="J124" s="49" t="str">
        <f t="shared" si="1021"/>
        <v>S</v>
      </c>
      <c r="K124" s="49" t="str">
        <f t="shared" si="1022"/>
        <v>S</v>
      </c>
      <c r="L124" s="50">
        <v>-6.0999999999999999E-2</v>
      </c>
      <c r="M124" s="49" t="str">
        <f t="shared" si="1023"/>
        <v>G</v>
      </c>
      <c r="N124" s="49" t="str">
        <f t="shared" si="1024"/>
        <v>S</v>
      </c>
      <c r="O124" s="49" t="str">
        <f t="shared" si="1025"/>
        <v>NS</v>
      </c>
      <c r="P124" s="49" t="str">
        <f t="shared" si="1026"/>
        <v>S</v>
      </c>
      <c r="Q124" s="49">
        <v>0.73</v>
      </c>
      <c r="R124" s="49" t="str">
        <f t="shared" si="1027"/>
        <v>NS</v>
      </c>
      <c r="S124" s="49" t="str">
        <f t="shared" si="1028"/>
        <v>NS</v>
      </c>
      <c r="T124" s="49" t="str">
        <f t="shared" si="1029"/>
        <v>S</v>
      </c>
      <c r="U124" s="49" t="str">
        <f t="shared" si="1030"/>
        <v>S</v>
      </c>
      <c r="V124" s="49">
        <v>0.56000000000000005</v>
      </c>
      <c r="W124" s="49" t="str">
        <f t="shared" si="1031"/>
        <v>NS</v>
      </c>
      <c r="X124" s="49" t="str">
        <f t="shared" si="1032"/>
        <v>NS</v>
      </c>
      <c r="Y124" s="49" t="str">
        <f t="shared" si="1033"/>
        <v>S</v>
      </c>
      <c r="Z124" s="49" t="str">
        <f t="shared" si="1034"/>
        <v>S</v>
      </c>
      <c r="AA124" s="51">
        <v>0.61474935919165996</v>
      </c>
      <c r="AB124" s="51">
        <v>0.50541865349041004</v>
      </c>
      <c r="AC124" s="51">
        <v>23.505529061268899</v>
      </c>
      <c r="AD124" s="51">
        <v>20.7573483741354</v>
      </c>
      <c r="AE124" s="51">
        <v>0.62068562155759599</v>
      </c>
      <c r="AF124" s="51">
        <v>0.70326477695786105</v>
      </c>
      <c r="AG124" s="51">
        <v>0.70620903477716401</v>
      </c>
      <c r="AH124" s="51">
        <v>0.59088709824975805</v>
      </c>
      <c r="AI124" s="52" t="s">
        <v>76</v>
      </c>
      <c r="AJ124" s="52" t="s">
        <v>76</v>
      </c>
      <c r="AK124" s="52" t="s">
        <v>73</v>
      </c>
      <c r="AL124" s="52" t="s">
        <v>73</v>
      </c>
      <c r="AM124" s="52" t="s">
        <v>76</v>
      </c>
      <c r="AN124" s="52" t="s">
        <v>73</v>
      </c>
      <c r="AO124" s="52" t="s">
        <v>76</v>
      </c>
      <c r="AP124" s="52" t="s">
        <v>73</v>
      </c>
      <c r="AR124" s="53" t="s">
        <v>84</v>
      </c>
      <c r="AS124" s="51">
        <v>0.65361168481487997</v>
      </c>
      <c r="AT124" s="51">
        <v>0.62891701080685203</v>
      </c>
      <c r="AU124" s="51">
        <v>19.157711222465299</v>
      </c>
      <c r="AV124" s="51">
        <v>19.6352986175783</v>
      </c>
      <c r="AW124" s="51">
        <v>0.58854763204444205</v>
      </c>
      <c r="AX124" s="51">
        <v>0.60916581420262605</v>
      </c>
      <c r="AY124" s="51">
        <v>0.71557078302967803</v>
      </c>
      <c r="AZ124" s="51">
        <v>0.69834539597761702</v>
      </c>
      <c r="BA124" s="52" t="s">
        <v>76</v>
      </c>
      <c r="BB124" s="52" t="s">
        <v>76</v>
      </c>
      <c r="BC124" s="52" t="s">
        <v>73</v>
      </c>
      <c r="BD124" s="52" t="s">
        <v>73</v>
      </c>
      <c r="BE124" s="52" t="s">
        <v>75</v>
      </c>
      <c r="BF124" s="52" t="s">
        <v>76</v>
      </c>
      <c r="BG124" s="52" t="s">
        <v>76</v>
      </c>
      <c r="BH124" s="52" t="s">
        <v>76</v>
      </c>
      <c r="BI124" s="47">
        <f t="shared" si="1035"/>
        <v>1</v>
      </c>
      <c r="BJ124" s="47" t="s">
        <v>84</v>
      </c>
      <c r="BK124" s="51">
        <v>0.61216899059697905</v>
      </c>
      <c r="BL124" s="51">
        <v>0.58873650283311596</v>
      </c>
      <c r="BM124" s="51">
        <v>23.1104136912037</v>
      </c>
      <c r="BN124" s="51">
        <v>22.9050585976862</v>
      </c>
      <c r="BO124" s="51">
        <v>0.62276079629583403</v>
      </c>
      <c r="BP124" s="51">
        <v>0.64129829031963304</v>
      </c>
      <c r="BQ124" s="51">
        <v>0.702161749198008</v>
      </c>
      <c r="BR124" s="51">
        <v>0.683585110815213</v>
      </c>
      <c r="BS124" s="47" t="s">
        <v>76</v>
      </c>
      <c r="BT124" s="47" t="s">
        <v>76</v>
      </c>
      <c r="BU124" s="47" t="s">
        <v>73</v>
      </c>
      <c r="BV124" s="47" t="s">
        <v>73</v>
      </c>
      <c r="BW124" s="47" t="s">
        <v>76</v>
      </c>
      <c r="BX124" s="47" t="s">
        <v>76</v>
      </c>
      <c r="BY124" s="47" t="s">
        <v>76</v>
      </c>
      <c r="BZ124" s="47" t="s">
        <v>76</v>
      </c>
    </row>
    <row r="125" spans="1:78" s="63" customFormat="1" x14ac:dyDescent="0.3">
      <c r="A125" s="62">
        <v>14162200</v>
      </c>
      <c r="B125" s="63">
        <v>23773405</v>
      </c>
      <c r="C125" s="63" t="s">
        <v>10</v>
      </c>
      <c r="D125" s="63" t="s">
        <v>204</v>
      </c>
      <c r="F125" s="79"/>
      <c r="G125" s="64">
        <v>0.84</v>
      </c>
      <c r="H125" s="64" t="str">
        <f t="shared" si="1019"/>
        <v>VG</v>
      </c>
      <c r="I125" s="64" t="str">
        <f t="shared" si="1020"/>
        <v>S</v>
      </c>
      <c r="J125" s="64" t="str">
        <f t="shared" si="1021"/>
        <v>S</v>
      </c>
      <c r="K125" s="64" t="str">
        <f t="shared" si="1022"/>
        <v>S</v>
      </c>
      <c r="L125" s="65">
        <v>0.124</v>
      </c>
      <c r="M125" s="64" t="str">
        <f t="shared" si="1023"/>
        <v>S</v>
      </c>
      <c r="N125" s="64" t="str">
        <f t="shared" si="1024"/>
        <v>S</v>
      </c>
      <c r="O125" s="64" t="str">
        <f t="shared" si="1025"/>
        <v>NS</v>
      </c>
      <c r="P125" s="64" t="str">
        <f t="shared" si="1026"/>
        <v>S</v>
      </c>
      <c r="Q125" s="64">
        <v>0.4</v>
      </c>
      <c r="R125" s="64" t="str">
        <f t="shared" si="1027"/>
        <v>VG</v>
      </c>
      <c r="S125" s="64" t="str">
        <f t="shared" si="1028"/>
        <v>NS</v>
      </c>
      <c r="T125" s="64" t="str">
        <f t="shared" si="1029"/>
        <v>S</v>
      </c>
      <c r="U125" s="64" t="str">
        <f t="shared" si="1030"/>
        <v>S</v>
      </c>
      <c r="V125" s="64">
        <v>0.85</v>
      </c>
      <c r="W125" s="64" t="str">
        <f t="shared" si="1031"/>
        <v>G</v>
      </c>
      <c r="X125" s="64" t="str">
        <f t="shared" si="1032"/>
        <v>NS</v>
      </c>
      <c r="Y125" s="64" t="str">
        <f t="shared" si="1033"/>
        <v>S</v>
      </c>
      <c r="Z125" s="64" t="str">
        <f t="shared" si="1034"/>
        <v>S</v>
      </c>
      <c r="AA125" s="66">
        <v>0.61474935919165996</v>
      </c>
      <c r="AB125" s="66">
        <v>0.50541865349041004</v>
      </c>
      <c r="AC125" s="66">
        <v>23.505529061268899</v>
      </c>
      <c r="AD125" s="66">
        <v>20.7573483741354</v>
      </c>
      <c r="AE125" s="66">
        <v>0.62068562155759599</v>
      </c>
      <c r="AF125" s="66">
        <v>0.70326477695786105</v>
      </c>
      <c r="AG125" s="66">
        <v>0.70620903477716401</v>
      </c>
      <c r="AH125" s="66">
        <v>0.59088709824975805</v>
      </c>
      <c r="AI125" s="67" t="s">
        <v>76</v>
      </c>
      <c r="AJ125" s="67" t="s">
        <v>76</v>
      </c>
      <c r="AK125" s="67" t="s">
        <v>73</v>
      </c>
      <c r="AL125" s="67" t="s">
        <v>73</v>
      </c>
      <c r="AM125" s="67" t="s">
        <v>76</v>
      </c>
      <c r="AN125" s="67" t="s">
        <v>73</v>
      </c>
      <c r="AO125" s="67" t="s">
        <v>76</v>
      </c>
      <c r="AP125" s="67" t="s">
        <v>73</v>
      </c>
      <c r="AR125" s="68" t="s">
        <v>84</v>
      </c>
      <c r="AS125" s="66">
        <v>0.65361168481487997</v>
      </c>
      <c r="AT125" s="66">
        <v>0.62891701080685203</v>
      </c>
      <c r="AU125" s="66">
        <v>19.157711222465299</v>
      </c>
      <c r="AV125" s="66">
        <v>19.6352986175783</v>
      </c>
      <c r="AW125" s="66">
        <v>0.58854763204444205</v>
      </c>
      <c r="AX125" s="66">
        <v>0.60916581420262605</v>
      </c>
      <c r="AY125" s="66">
        <v>0.71557078302967803</v>
      </c>
      <c r="AZ125" s="66">
        <v>0.69834539597761702</v>
      </c>
      <c r="BA125" s="67" t="s">
        <v>76</v>
      </c>
      <c r="BB125" s="67" t="s">
        <v>76</v>
      </c>
      <c r="BC125" s="67" t="s">
        <v>73</v>
      </c>
      <c r="BD125" s="67" t="s">
        <v>73</v>
      </c>
      <c r="BE125" s="67" t="s">
        <v>75</v>
      </c>
      <c r="BF125" s="67" t="s">
        <v>76</v>
      </c>
      <c r="BG125" s="67" t="s">
        <v>76</v>
      </c>
      <c r="BH125" s="67" t="s">
        <v>76</v>
      </c>
      <c r="BI125" s="63">
        <f t="shared" si="1035"/>
        <v>1</v>
      </c>
      <c r="BJ125" s="63" t="s">
        <v>84</v>
      </c>
      <c r="BK125" s="66">
        <v>0.61216899059697905</v>
      </c>
      <c r="BL125" s="66">
        <v>0.58873650283311596</v>
      </c>
      <c r="BM125" s="66">
        <v>23.1104136912037</v>
      </c>
      <c r="BN125" s="66">
        <v>22.9050585976862</v>
      </c>
      <c r="BO125" s="66">
        <v>0.62276079629583403</v>
      </c>
      <c r="BP125" s="66">
        <v>0.64129829031963304</v>
      </c>
      <c r="BQ125" s="66">
        <v>0.702161749198008</v>
      </c>
      <c r="BR125" s="66">
        <v>0.683585110815213</v>
      </c>
      <c r="BS125" s="63" t="s">
        <v>76</v>
      </c>
      <c r="BT125" s="63" t="s">
        <v>76</v>
      </c>
      <c r="BU125" s="63" t="s">
        <v>73</v>
      </c>
      <c r="BV125" s="63" t="s">
        <v>73</v>
      </c>
      <c r="BW125" s="63" t="s">
        <v>76</v>
      </c>
      <c r="BX125" s="63" t="s">
        <v>76</v>
      </c>
      <c r="BY125" s="63" t="s">
        <v>76</v>
      </c>
      <c r="BZ125" s="63" t="s">
        <v>76</v>
      </c>
    </row>
    <row r="126" spans="1:78" s="63" customFormat="1" x14ac:dyDescent="0.3">
      <c r="A126" s="62">
        <v>14162200</v>
      </c>
      <c r="B126" s="63">
        <v>23773405</v>
      </c>
      <c r="C126" s="63" t="s">
        <v>10</v>
      </c>
      <c r="D126" s="63" t="s">
        <v>205</v>
      </c>
      <c r="F126" s="79"/>
      <c r="G126" s="64">
        <v>0.6</v>
      </c>
      <c r="H126" s="64" t="str">
        <f t="shared" si="1019"/>
        <v>S</v>
      </c>
      <c r="I126" s="64" t="str">
        <f t="shared" si="1020"/>
        <v>S</v>
      </c>
      <c r="J126" s="64" t="str">
        <f t="shared" si="1021"/>
        <v>S</v>
      </c>
      <c r="K126" s="64" t="str">
        <f t="shared" si="1022"/>
        <v>S</v>
      </c>
      <c r="L126" s="65">
        <v>1.7000000000000001E-2</v>
      </c>
      <c r="M126" s="64" t="str">
        <f t="shared" si="1023"/>
        <v>VG</v>
      </c>
      <c r="N126" s="64" t="str">
        <f t="shared" si="1024"/>
        <v>S</v>
      </c>
      <c r="O126" s="64" t="str">
        <f t="shared" si="1025"/>
        <v>NS</v>
      </c>
      <c r="P126" s="64" t="str">
        <f t="shared" si="1026"/>
        <v>S</v>
      </c>
      <c r="Q126" s="64">
        <v>0.63</v>
      </c>
      <c r="R126" s="64" t="str">
        <f t="shared" si="1027"/>
        <v>S</v>
      </c>
      <c r="S126" s="64" t="str">
        <f t="shared" si="1028"/>
        <v>NS</v>
      </c>
      <c r="T126" s="64" t="str">
        <f t="shared" si="1029"/>
        <v>S</v>
      </c>
      <c r="U126" s="64" t="str">
        <f t="shared" si="1030"/>
        <v>S</v>
      </c>
      <c r="V126" s="64">
        <v>0.64600000000000002</v>
      </c>
      <c r="W126" s="64" t="str">
        <f t="shared" si="1031"/>
        <v>S</v>
      </c>
      <c r="X126" s="64" t="str">
        <f t="shared" si="1032"/>
        <v>NS</v>
      </c>
      <c r="Y126" s="64" t="str">
        <f t="shared" si="1033"/>
        <v>S</v>
      </c>
      <c r="Z126" s="64" t="str">
        <f t="shared" si="1034"/>
        <v>S</v>
      </c>
      <c r="AA126" s="66">
        <v>0.61474935919165996</v>
      </c>
      <c r="AB126" s="66">
        <v>0.50541865349041004</v>
      </c>
      <c r="AC126" s="66">
        <v>23.505529061268899</v>
      </c>
      <c r="AD126" s="66">
        <v>20.7573483741354</v>
      </c>
      <c r="AE126" s="66">
        <v>0.62068562155759599</v>
      </c>
      <c r="AF126" s="66">
        <v>0.70326477695786105</v>
      </c>
      <c r="AG126" s="66">
        <v>0.70620903477716401</v>
      </c>
      <c r="AH126" s="66">
        <v>0.59088709824975805</v>
      </c>
      <c r="AI126" s="67" t="s">
        <v>76</v>
      </c>
      <c r="AJ126" s="67" t="s">
        <v>76</v>
      </c>
      <c r="AK126" s="67" t="s">
        <v>73</v>
      </c>
      <c r="AL126" s="67" t="s">
        <v>73</v>
      </c>
      <c r="AM126" s="67" t="s">
        <v>76</v>
      </c>
      <c r="AN126" s="67" t="s">
        <v>73</v>
      </c>
      <c r="AO126" s="67" t="s">
        <v>76</v>
      </c>
      <c r="AP126" s="67" t="s">
        <v>73</v>
      </c>
      <c r="AR126" s="68" t="s">
        <v>84</v>
      </c>
      <c r="AS126" s="66">
        <v>0.65361168481487997</v>
      </c>
      <c r="AT126" s="66">
        <v>0.62891701080685203</v>
      </c>
      <c r="AU126" s="66">
        <v>19.157711222465299</v>
      </c>
      <c r="AV126" s="66">
        <v>19.6352986175783</v>
      </c>
      <c r="AW126" s="66">
        <v>0.58854763204444205</v>
      </c>
      <c r="AX126" s="66">
        <v>0.60916581420262605</v>
      </c>
      <c r="AY126" s="66">
        <v>0.71557078302967803</v>
      </c>
      <c r="AZ126" s="66">
        <v>0.69834539597761702</v>
      </c>
      <c r="BA126" s="67" t="s">
        <v>76</v>
      </c>
      <c r="BB126" s="67" t="s">
        <v>76</v>
      </c>
      <c r="BC126" s="67" t="s">
        <v>73</v>
      </c>
      <c r="BD126" s="67" t="s">
        <v>73</v>
      </c>
      <c r="BE126" s="67" t="s">
        <v>75</v>
      </c>
      <c r="BF126" s="67" t="s">
        <v>76</v>
      </c>
      <c r="BG126" s="67" t="s">
        <v>76</v>
      </c>
      <c r="BH126" s="67" t="s">
        <v>76</v>
      </c>
      <c r="BI126" s="63">
        <f t="shared" si="1035"/>
        <v>1</v>
      </c>
      <c r="BJ126" s="63" t="s">
        <v>84</v>
      </c>
      <c r="BK126" s="66">
        <v>0.61216899059697905</v>
      </c>
      <c r="BL126" s="66">
        <v>0.58873650283311596</v>
      </c>
      <c r="BM126" s="66">
        <v>23.1104136912037</v>
      </c>
      <c r="BN126" s="66">
        <v>22.9050585976862</v>
      </c>
      <c r="BO126" s="66">
        <v>0.62276079629583403</v>
      </c>
      <c r="BP126" s="66">
        <v>0.64129829031963304</v>
      </c>
      <c r="BQ126" s="66">
        <v>0.702161749198008</v>
      </c>
      <c r="BR126" s="66">
        <v>0.683585110815213</v>
      </c>
      <c r="BS126" s="63" t="s">
        <v>76</v>
      </c>
      <c r="BT126" s="63" t="s">
        <v>76</v>
      </c>
      <c r="BU126" s="63" t="s">
        <v>73</v>
      </c>
      <c r="BV126" s="63" t="s">
        <v>73</v>
      </c>
      <c r="BW126" s="63" t="s">
        <v>76</v>
      </c>
      <c r="BX126" s="63" t="s">
        <v>76</v>
      </c>
      <c r="BY126" s="63" t="s">
        <v>76</v>
      </c>
      <c r="BZ126" s="63" t="s">
        <v>76</v>
      </c>
    </row>
    <row r="127" spans="1:78" s="63" customFormat="1" x14ac:dyDescent="0.3">
      <c r="A127" s="62">
        <v>14162200</v>
      </c>
      <c r="B127" s="63">
        <v>23773405</v>
      </c>
      <c r="C127" s="63" t="s">
        <v>10</v>
      </c>
      <c r="D127" s="63" t="s">
        <v>206</v>
      </c>
      <c r="F127" s="79"/>
      <c r="G127" s="64">
        <v>0.61</v>
      </c>
      <c r="H127" s="64" t="str">
        <f t="shared" si="1019"/>
        <v>S</v>
      </c>
      <c r="I127" s="64" t="str">
        <f t="shared" si="1020"/>
        <v>S</v>
      </c>
      <c r="J127" s="64" t="str">
        <f t="shared" si="1021"/>
        <v>S</v>
      </c>
      <c r="K127" s="64" t="str">
        <f t="shared" si="1022"/>
        <v>S</v>
      </c>
      <c r="L127" s="65">
        <v>-1.2E-2</v>
      </c>
      <c r="M127" s="64" t="str">
        <f t="shared" si="1023"/>
        <v>VG</v>
      </c>
      <c r="N127" s="64" t="str">
        <f t="shared" si="1024"/>
        <v>S</v>
      </c>
      <c r="O127" s="64" t="str">
        <f t="shared" si="1025"/>
        <v>NS</v>
      </c>
      <c r="P127" s="64" t="str">
        <f t="shared" si="1026"/>
        <v>S</v>
      </c>
      <c r="Q127" s="64">
        <v>0.63</v>
      </c>
      <c r="R127" s="64" t="str">
        <f t="shared" si="1027"/>
        <v>S</v>
      </c>
      <c r="S127" s="64" t="str">
        <f t="shared" si="1028"/>
        <v>NS</v>
      </c>
      <c r="T127" s="64" t="str">
        <f t="shared" si="1029"/>
        <v>S</v>
      </c>
      <c r="U127" s="64" t="str">
        <f t="shared" si="1030"/>
        <v>S</v>
      </c>
      <c r="V127" s="64">
        <v>0.64600000000000002</v>
      </c>
      <c r="W127" s="64" t="str">
        <f t="shared" si="1031"/>
        <v>S</v>
      </c>
      <c r="X127" s="64" t="str">
        <f t="shared" si="1032"/>
        <v>NS</v>
      </c>
      <c r="Y127" s="64" t="str">
        <f t="shared" si="1033"/>
        <v>S</v>
      </c>
      <c r="Z127" s="64" t="str">
        <f t="shared" si="1034"/>
        <v>S</v>
      </c>
      <c r="AA127" s="66">
        <v>0.61474935919165996</v>
      </c>
      <c r="AB127" s="66">
        <v>0.50541865349041004</v>
      </c>
      <c r="AC127" s="66">
        <v>23.505529061268899</v>
      </c>
      <c r="AD127" s="66">
        <v>20.7573483741354</v>
      </c>
      <c r="AE127" s="66">
        <v>0.62068562155759599</v>
      </c>
      <c r="AF127" s="66">
        <v>0.70326477695786105</v>
      </c>
      <c r="AG127" s="66">
        <v>0.70620903477716401</v>
      </c>
      <c r="AH127" s="66">
        <v>0.59088709824975805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76</v>
      </c>
      <c r="AN127" s="67" t="s">
        <v>73</v>
      </c>
      <c r="AO127" s="67" t="s">
        <v>76</v>
      </c>
      <c r="AP127" s="67" t="s">
        <v>73</v>
      </c>
      <c r="AR127" s="68" t="s">
        <v>84</v>
      </c>
      <c r="AS127" s="66">
        <v>0.65361168481487997</v>
      </c>
      <c r="AT127" s="66">
        <v>0.62891701080685203</v>
      </c>
      <c r="AU127" s="66">
        <v>19.157711222465299</v>
      </c>
      <c r="AV127" s="66">
        <v>19.6352986175783</v>
      </c>
      <c r="AW127" s="66">
        <v>0.58854763204444205</v>
      </c>
      <c r="AX127" s="66">
        <v>0.60916581420262605</v>
      </c>
      <c r="AY127" s="66">
        <v>0.71557078302967803</v>
      </c>
      <c r="AZ127" s="66">
        <v>0.69834539597761702</v>
      </c>
      <c r="BA127" s="67" t="s">
        <v>76</v>
      </c>
      <c r="BB127" s="67" t="s">
        <v>76</v>
      </c>
      <c r="BC127" s="67" t="s">
        <v>73</v>
      </c>
      <c r="BD127" s="67" t="s">
        <v>73</v>
      </c>
      <c r="BE127" s="67" t="s">
        <v>75</v>
      </c>
      <c r="BF127" s="67" t="s">
        <v>76</v>
      </c>
      <c r="BG127" s="67" t="s">
        <v>76</v>
      </c>
      <c r="BH127" s="67" t="s">
        <v>76</v>
      </c>
      <c r="BI127" s="63">
        <f t="shared" si="1035"/>
        <v>1</v>
      </c>
      <c r="BJ127" s="63" t="s">
        <v>84</v>
      </c>
      <c r="BK127" s="66">
        <v>0.61216899059697905</v>
      </c>
      <c r="BL127" s="66">
        <v>0.58873650283311596</v>
      </c>
      <c r="BM127" s="66">
        <v>23.1104136912037</v>
      </c>
      <c r="BN127" s="66">
        <v>22.9050585976862</v>
      </c>
      <c r="BO127" s="66">
        <v>0.62276079629583403</v>
      </c>
      <c r="BP127" s="66">
        <v>0.64129829031963304</v>
      </c>
      <c r="BQ127" s="66">
        <v>0.702161749198008</v>
      </c>
      <c r="BR127" s="66">
        <v>0.683585110815213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76</v>
      </c>
      <c r="BX127" s="63" t="s">
        <v>76</v>
      </c>
      <c r="BY127" s="63" t="s">
        <v>76</v>
      </c>
      <c r="BZ127" s="63" t="s">
        <v>76</v>
      </c>
    </row>
    <row r="128" spans="1:78" s="63" customFormat="1" x14ac:dyDescent="0.3">
      <c r="A128" s="62">
        <v>14162200</v>
      </c>
      <c r="B128" s="63">
        <v>23773405</v>
      </c>
      <c r="C128" s="63" t="s">
        <v>10</v>
      </c>
      <c r="D128" s="63" t="s">
        <v>212</v>
      </c>
      <c r="F128" s="79"/>
      <c r="G128" s="64">
        <v>0.6</v>
      </c>
      <c r="H128" s="64" t="str">
        <f t="shared" si="1019"/>
        <v>S</v>
      </c>
      <c r="I128" s="64" t="str">
        <f t="shared" si="1020"/>
        <v>S</v>
      </c>
      <c r="J128" s="64" t="str">
        <f t="shared" si="1021"/>
        <v>S</v>
      </c>
      <c r="K128" s="64" t="str">
        <f t="shared" si="1022"/>
        <v>S</v>
      </c>
      <c r="L128" s="65">
        <v>-4.4999999999999998E-2</v>
      </c>
      <c r="M128" s="64" t="str">
        <f t="shared" si="1023"/>
        <v>VG</v>
      </c>
      <c r="N128" s="64" t="str">
        <f t="shared" si="1024"/>
        <v>S</v>
      </c>
      <c r="O128" s="64" t="str">
        <f t="shared" si="1025"/>
        <v>NS</v>
      </c>
      <c r="P128" s="64" t="str">
        <f t="shared" si="1026"/>
        <v>S</v>
      </c>
      <c r="Q128" s="64">
        <v>0.63</v>
      </c>
      <c r="R128" s="64" t="str">
        <f t="shared" si="1027"/>
        <v>S</v>
      </c>
      <c r="S128" s="64" t="str">
        <f t="shared" si="1028"/>
        <v>NS</v>
      </c>
      <c r="T128" s="64" t="str">
        <f t="shared" si="1029"/>
        <v>S</v>
      </c>
      <c r="U128" s="64" t="str">
        <f t="shared" si="1030"/>
        <v>S</v>
      </c>
      <c r="V128" s="64">
        <v>0.65700000000000003</v>
      </c>
      <c r="W128" s="64" t="str">
        <f t="shared" si="1031"/>
        <v>S</v>
      </c>
      <c r="X128" s="64" t="str">
        <f t="shared" si="1032"/>
        <v>NS</v>
      </c>
      <c r="Y128" s="64" t="str">
        <f t="shared" si="1033"/>
        <v>S</v>
      </c>
      <c r="Z128" s="64" t="str">
        <f t="shared" si="1034"/>
        <v>S</v>
      </c>
      <c r="AA128" s="66">
        <v>0.61474935919165996</v>
      </c>
      <c r="AB128" s="66">
        <v>0.50541865349041004</v>
      </c>
      <c r="AC128" s="66">
        <v>23.505529061268899</v>
      </c>
      <c r="AD128" s="66">
        <v>20.7573483741354</v>
      </c>
      <c r="AE128" s="66">
        <v>0.62068562155759599</v>
      </c>
      <c r="AF128" s="66">
        <v>0.70326477695786105</v>
      </c>
      <c r="AG128" s="66">
        <v>0.70620903477716401</v>
      </c>
      <c r="AH128" s="66">
        <v>0.59088709824975805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76</v>
      </c>
      <c r="AN128" s="67" t="s">
        <v>73</v>
      </c>
      <c r="AO128" s="67" t="s">
        <v>76</v>
      </c>
      <c r="AP128" s="67" t="s">
        <v>73</v>
      </c>
      <c r="AR128" s="68" t="s">
        <v>84</v>
      </c>
      <c r="AS128" s="66">
        <v>0.65361168481487997</v>
      </c>
      <c r="AT128" s="66">
        <v>0.62891701080685203</v>
      </c>
      <c r="AU128" s="66">
        <v>19.157711222465299</v>
      </c>
      <c r="AV128" s="66">
        <v>19.6352986175783</v>
      </c>
      <c r="AW128" s="66">
        <v>0.58854763204444205</v>
      </c>
      <c r="AX128" s="66">
        <v>0.60916581420262605</v>
      </c>
      <c r="AY128" s="66">
        <v>0.71557078302967803</v>
      </c>
      <c r="AZ128" s="66">
        <v>0.69834539597761702</v>
      </c>
      <c r="BA128" s="67" t="s">
        <v>76</v>
      </c>
      <c r="BB128" s="67" t="s">
        <v>76</v>
      </c>
      <c r="BC128" s="67" t="s">
        <v>73</v>
      </c>
      <c r="BD128" s="67" t="s">
        <v>73</v>
      </c>
      <c r="BE128" s="67" t="s">
        <v>75</v>
      </c>
      <c r="BF128" s="67" t="s">
        <v>76</v>
      </c>
      <c r="BG128" s="67" t="s">
        <v>76</v>
      </c>
      <c r="BH128" s="67" t="s">
        <v>76</v>
      </c>
      <c r="BI128" s="63">
        <f t="shared" si="1035"/>
        <v>1</v>
      </c>
      <c r="BJ128" s="63" t="s">
        <v>84</v>
      </c>
      <c r="BK128" s="66">
        <v>0.61216899059697905</v>
      </c>
      <c r="BL128" s="66">
        <v>0.58873650283311596</v>
      </c>
      <c r="BM128" s="66">
        <v>23.1104136912037</v>
      </c>
      <c r="BN128" s="66">
        <v>22.9050585976862</v>
      </c>
      <c r="BO128" s="66">
        <v>0.62276079629583403</v>
      </c>
      <c r="BP128" s="66">
        <v>0.64129829031963304</v>
      </c>
      <c r="BQ128" s="66">
        <v>0.702161749198008</v>
      </c>
      <c r="BR128" s="66">
        <v>0.683585110815213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76</v>
      </c>
      <c r="BX128" s="63" t="s">
        <v>76</v>
      </c>
      <c r="BY128" s="63" t="s">
        <v>76</v>
      </c>
      <c r="BZ128" s="63" t="s">
        <v>76</v>
      </c>
    </row>
    <row r="129" spans="1:78" s="63" customFormat="1" x14ac:dyDescent="0.3">
      <c r="A129" s="62">
        <v>14162200</v>
      </c>
      <c r="B129" s="63">
        <v>23773405</v>
      </c>
      <c r="C129" s="63" t="s">
        <v>10</v>
      </c>
      <c r="D129" s="63" t="s">
        <v>228</v>
      </c>
      <c r="E129" s="63" t="s">
        <v>237</v>
      </c>
      <c r="F129" s="79"/>
      <c r="G129" s="64">
        <v>0.6</v>
      </c>
      <c r="H129" s="64" t="str">
        <f t="shared" si="1019"/>
        <v>S</v>
      </c>
      <c r="I129" s="64" t="str">
        <f t="shared" ref="I129" si="1036">AJ129</f>
        <v>S</v>
      </c>
      <c r="J129" s="64" t="str">
        <f t="shared" ref="J129" si="1037">BB129</f>
        <v>S</v>
      </c>
      <c r="K129" s="64" t="str">
        <f t="shared" ref="K129" si="1038">BT129</f>
        <v>S</v>
      </c>
      <c r="L129" s="65">
        <v>-4.2999999999999997E-2</v>
      </c>
      <c r="M129" s="64" t="str">
        <f t="shared" si="1023"/>
        <v>VG</v>
      </c>
      <c r="N129" s="64" t="str">
        <f t="shared" ref="N129" si="1039">AO129</f>
        <v>S</v>
      </c>
      <c r="O129" s="64" t="str">
        <f t="shared" ref="O129" si="1040">BD129</f>
        <v>NS</v>
      </c>
      <c r="P129" s="64" t="str">
        <f t="shared" ref="P129" si="1041">BY129</f>
        <v>S</v>
      </c>
      <c r="Q129" s="64">
        <v>0.60099999999999998</v>
      </c>
      <c r="R129" s="64" t="str">
        <f t="shared" si="1027"/>
        <v>S</v>
      </c>
      <c r="S129" s="64" t="str">
        <f t="shared" ref="S129" si="1042">AN129</f>
        <v>NS</v>
      </c>
      <c r="T129" s="64" t="str">
        <f t="shared" ref="T129" si="1043">BF129</f>
        <v>S</v>
      </c>
      <c r="U129" s="64" t="str">
        <f t="shared" ref="U129" si="1044">BX129</f>
        <v>S</v>
      </c>
      <c r="V129" s="64">
        <v>0.65700000000000003</v>
      </c>
      <c r="W129" s="64" t="str">
        <f t="shared" si="1031"/>
        <v>S</v>
      </c>
      <c r="X129" s="64" t="str">
        <f t="shared" ref="X129" si="1045">AP129</f>
        <v>NS</v>
      </c>
      <c r="Y129" s="64" t="str">
        <f t="shared" ref="Y129" si="1046">BH129</f>
        <v>S</v>
      </c>
      <c r="Z129" s="64" t="str">
        <f t="shared" ref="Z129" si="1047">BZ129</f>
        <v>S</v>
      </c>
      <c r="AA129" s="66">
        <v>0.61474935919165996</v>
      </c>
      <c r="AB129" s="66">
        <v>0.50541865349041004</v>
      </c>
      <c r="AC129" s="66">
        <v>23.505529061268899</v>
      </c>
      <c r="AD129" s="66">
        <v>20.7573483741354</v>
      </c>
      <c r="AE129" s="66">
        <v>0.62068562155759599</v>
      </c>
      <c r="AF129" s="66">
        <v>0.70326477695786105</v>
      </c>
      <c r="AG129" s="66">
        <v>0.70620903477716401</v>
      </c>
      <c r="AH129" s="66">
        <v>0.59088709824975805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76</v>
      </c>
      <c r="AN129" s="67" t="s">
        <v>73</v>
      </c>
      <c r="AO129" s="67" t="s">
        <v>76</v>
      </c>
      <c r="AP129" s="67" t="s">
        <v>73</v>
      </c>
      <c r="AR129" s="68" t="s">
        <v>84</v>
      </c>
      <c r="AS129" s="66">
        <v>0.65361168481487997</v>
      </c>
      <c r="AT129" s="66">
        <v>0.62891701080685203</v>
      </c>
      <c r="AU129" s="66">
        <v>19.157711222465299</v>
      </c>
      <c r="AV129" s="66">
        <v>19.6352986175783</v>
      </c>
      <c r="AW129" s="66">
        <v>0.58854763204444205</v>
      </c>
      <c r="AX129" s="66">
        <v>0.60916581420262605</v>
      </c>
      <c r="AY129" s="66">
        <v>0.71557078302967803</v>
      </c>
      <c r="AZ129" s="66">
        <v>0.69834539597761702</v>
      </c>
      <c r="BA129" s="67" t="s">
        <v>76</v>
      </c>
      <c r="BB129" s="67" t="s">
        <v>76</v>
      </c>
      <c r="BC129" s="67" t="s">
        <v>73</v>
      </c>
      <c r="BD129" s="67" t="s">
        <v>73</v>
      </c>
      <c r="BE129" s="67" t="s">
        <v>75</v>
      </c>
      <c r="BF129" s="67" t="s">
        <v>76</v>
      </c>
      <c r="BG129" s="67" t="s">
        <v>76</v>
      </c>
      <c r="BH129" s="67" t="s">
        <v>76</v>
      </c>
      <c r="BI129" s="63">
        <f t="shared" ref="BI129" si="1048">IF(BJ129=AR129,1,0)</f>
        <v>1</v>
      </c>
      <c r="BJ129" s="63" t="s">
        <v>84</v>
      </c>
      <c r="BK129" s="66">
        <v>0.61216899059697905</v>
      </c>
      <c r="BL129" s="66">
        <v>0.58873650283311596</v>
      </c>
      <c r="BM129" s="66">
        <v>23.1104136912037</v>
      </c>
      <c r="BN129" s="66">
        <v>22.9050585976862</v>
      </c>
      <c r="BO129" s="66">
        <v>0.62276079629583403</v>
      </c>
      <c r="BP129" s="66">
        <v>0.64129829031963304</v>
      </c>
      <c r="BQ129" s="66">
        <v>0.702161749198008</v>
      </c>
      <c r="BR129" s="66">
        <v>0.683585110815213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76</v>
      </c>
      <c r="BX129" s="63" t="s">
        <v>76</v>
      </c>
      <c r="BY129" s="63" t="s">
        <v>76</v>
      </c>
      <c r="BZ129" s="63" t="s">
        <v>76</v>
      </c>
    </row>
    <row r="130" spans="1:78" s="63" customFormat="1" x14ac:dyDescent="0.3">
      <c r="A130" s="62">
        <v>14162200</v>
      </c>
      <c r="B130" s="63">
        <v>23773405</v>
      </c>
      <c r="C130" s="63" t="s">
        <v>10</v>
      </c>
      <c r="D130" s="63" t="s">
        <v>254</v>
      </c>
      <c r="E130" s="63" t="s">
        <v>236</v>
      </c>
      <c r="F130" s="79"/>
      <c r="G130" s="64">
        <v>0.59</v>
      </c>
      <c r="H130" s="64" t="str">
        <f t="shared" si="1019"/>
        <v>S</v>
      </c>
      <c r="I130" s="64" t="str">
        <f t="shared" ref="I130" si="1049">AJ130</f>
        <v>S</v>
      </c>
      <c r="J130" s="64" t="str">
        <f t="shared" ref="J130" si="1050">BB130</f>
        <v>S</v>
      </c>
      <c r="K130" s="64" t="str">
        <f t="shared" ref="K130" si="1051">BT130</f>
        <v>S</v>
      </c>
      <c r="L130" s="65">
        <v>-7.0000000000000007E-2</v>
      </c>
      <c r="M130" s="64" t="str">
        <f t="shared" si="1023"/>
        <v>G</v>
      </c>
      <c r="N130" s="64" t="str">
        <f t="shared" ref="N130" si="1052">AO130</f>
        <v>S</v>
      </c>
      <c r="O130" s="64" t="str">
        <f t="shared" ref="O130" si="1053">BD130</f>
        <v>NS</v>
      </c>
      <c r="P130" s="64" t="str">
        <f t="shared" ref="P130" si="1054">BY130</f>
        <v>S</v>
      </c>
      <c r="Q130" s="64">
        <v>0.64</v>
      </c>
      <c r="R130" s="64" t="str">
        <f t="shared" si="1027"/>
        <v>S</v>
      </c>
      <c r="S130" s="64" t="str">
        <f t="shared" ref="S130" si="1055">AN130</f>
        <v>NS</v>
      </c>
      <c r="T130" s="64" t="str">
        <f t="shared" ref="T130" si="1056">BF130</f>
        <v>S</v>
      </c>
      <c r="U130" s="64" t="str">
        <f t="shared" ref="U130" si="1057">BX130</f>
        <v>S</v>
      </c>
      <c r="V130" s="64">
        <v>0.65700000000000003</v>
      </c>
      <c r="W130" s="64" t="str">
        <f t="shared" si="1031"/>
        <v>S</v>
      </c>
      <c r="X130" s="64" t="str">
        <f t="shared" ref="X130" si="1058">AP130</f>
        <v>NS</v>
      </c>
      <c r="Y130" s="64" t="str">
        <f t="shared" ref="Y130" si="1059">BH130</f>
        <v>S</v>
      </c>
      <c r="Z130" s="64" t="str">
        <f t="shared" ref="Z130" si="1060">BZ130</f>
        <v>S</v>
      </c>
      <c r="AA130" s="66">
        <v>0.61474935919165996</v>
      </c>
      <c r="AB130" s="66">
        <v>0.50541865349041004</v>
      </c>
      <c r="AC130" s="66">
        <v>23.505529061268899</v>
      </c>
      <c r="AD130" s="66">
        <v>20.7573483741354</v>
      </c>
      <c r="AE130" s="66">
        <v>0.62068562155759599</v>
      </c>
      <c r="AF130" s="66">
        <v>0.70326477695786105</v>
      </c>
      <c r="AG130" s="66">
        <v>0.70620903477716401</v>
      </c>
      <c r="AH130" s="66">
        <v>0.59088709824975805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76</v>
      </c>
      <c r="AN130" s="67" t="s">
        <v>73</v>
      </c>
      <c r="AO130" s="67" t="s">
        <v>76</v>
      </c>
      <c r="AP130" s="67" t="s">
        <v>73</v>
      </c>
      <c r="AR130" s="68" t="s">
        <v>84</v>
      </c>
      <c r="AS130" s="66">
        <v>0.65361168481487997</v>
      </c>
      <c r="AT130" s="66">
        <v>0.62891701080685203</v>
      </c>
      <c r="AU130" s="66">
        <v>19.157711222465299</v>
      </c>
      <c r="AV130" s="66">
        <v>19.6352986175783</v>
      </c>
      <c r="AW130" s="66">
        <v>0.58854763204444205</v>
      </c>
      <c r="AX130" s="66">
        <v>0.60916581420262605</v>
      </c>
      <c r="AY130" s="66">
        <v>0.71557078302967803</v>
      </c>
      <c r="AZ130" s="66">
        <v>0.69834539597761702</v>
      </c>
      <c r="BA130" s="67" t="s">
        <v>76</v>
      </c>
      <c r="BB130" s="67" t="s">
        <v>76</v>
      </c>
      <c r="BC130" s="67" t="s">
        <v>73</v>
      </c>
      <c r="BD130" s="67" t="s">
        <v>73</v>
      </c>
      <c r="BE130" s="67" t="s">
        <v>75</v>
      </c>
      <c r="BF130" s="67" t="s">
        <v>76</v>
      </c>
      <c r="BG130" s="67" t="s">
        <v>76</v>
      </c>
      <c r="BH130" s="67" t="s">
        <v>76</v>
      </c>
      <c r="BI130" s="63">
        <f t="shared" ref="BI130" si="1061">IF(BJ130=AR130,1,0)</f>
        <v>1</v>
      </c>
      <c r="BJ130" s="63" t="s">
        <v>84</v>
      </c>
      <c r="BK130" s="66">
        <v>0.61216899059697905</v>
      </c>
      <c r="BL130" s="66">
        <v>0.58873650283311596</v>
      </c>
      <c r="BM130" s="66">
        <v>23.1104136912037</v>
      </c>
      <c r="BN130" s="66">
        <v>22.9050585976862</v>
      </c>
      <c r="BO130" s="66">
        <v>0.62276079629583403</v>
      </c>
      <c r="BP130" s="66">
        <v>0.64129829031963304</v>
      </c>
      <c r="BQ130" s="66">
        <v>0.702161749198008</v>
      </c>
      <c r="BR130" s="66">
        <v>0.683585110815213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76</v>
      </c>
      <c r="BX130" s="63" t="s">
        <v>76</v>
      </c>
      <c r="BY130" s="63" t="s">
        <v>76</v>
      </c>
      <c r="BZ130" s="63" t="s">
        <v>76</v>
      </c>
    </row>
    <row r="131" spans="1:78" s="63" customFormat="1" x14ac:dyDescent="0.3">
      <c r="A131" s="62">
        <v>14162200</v>
      </c>
      <c r="B131" s="63">
        <v>23773405</v>
      </c>
      <c r="C131" s="63" t="s">
        <v>10</v>
      </c>
      <c r="D131" s="63" t="s">
        <v>260</v>
      </c>
      <c r="F131" s="79"/>
      <c r="G131" s="64">
        <v>0.59</v>
      </c>
      <c r="H131" s="64" t="str">
        <f t="shared" ref="H131" si="1062">IF(G131&gt;0.8,"VG",IF(G131&gt;0.7,"G",IF(G131&gt;0.45,"S","NS")))</f>
        <v>S</v>
      </c>
      <c r="I131" s="64" t="str">
        <f t="shared" ref="I131" si="1063">AJ131</f>
        <v>S</v>
      </c>
      <c r="J131" s="64" t="str">
        <f t="shared" ref="J131" si="1064">BB131</f>
        <v>S</v>
      </c>
      <c r="K131" s="64" t="str">
        <f t="shared" ref="K131" si="1065">BT131</f>
        <v>S</v>
      </c>
      <c r="L131" s="65">
        <v>-7.0999999999999994E-2</v>
      </c>
      <c r="M131" s="64" t="str">
        <f t="shared" ref="M131" si="1066">IF(ABS(L131)&lt;5%,"VG",IF(ABS(L131)&lt;10%,"G",IF(ABS(L131)&lt;15%,"S","NS")))</f>
        <v>G</v>
      </c>
      <c r="N131" s="64" t="str">
        <f t="shared" ref="N131" si="1067">AO131</f>
        <v>S</v>
      </c>
      <c r="O131" s="64" t="str">
        <f t="shared" ref="O131" si="1068">BD131</f>
        <v>NS</v>
      </c>
      <c r="P131" s="64" t="str">
        <f t="shared" ref="P131" si="1069">BY131</f>
        <v>S</v>
      </c>
      <c r="Q131" s="64">
        <v>0.64</v>
      </c>
      <c r="R131" s="64" t="str">
        <f t="shared" ref="R131" si="1070">IF(Q131&lt;=0.5,"VG",IF(Q131&lt;=0.6,"G",IF(Q131&lt;=0.7,"S","NS")))</f>
        <v>S</v>
      </c>
      <c r="S131" s="64" t="str">
        <f t="shared" ref="S131" si="1071">AN131</f>
        <v>NS</v>
      </c>
      <c r="T131" s="64" t="str">
        <f t="shared" ref="T131" si="1072">BF131</f>
        <v>S</v>
      </c>
      <c r="U131" s="64" t="str">
        <f t="shared" ref="U131" si="1073">BX131</f>
        <v>S</v>
      </c>
      <c r="V131" s="64">
        <v>0.65700000000000003</v>
      </c>
      <c r="W131" s="64" t="str">
        <f t="shared" ref="W131" si="1074">IF(V131&gt;0.85,"VG",IF(V131&gt;0.75,"G",IF(V131&gt;0.6,"S","NS")))</f>
        <v>S</v>
      </c>
      <c r="X131" s="64" t="str">
        <f t="shared" ref="X131" si="1075">AP131</f>
        <v>NS</v>
      </c>
      <c r="Y131" s="64" t="str">
        <f t="shared" ref="Y131" si="1076">BH131</f>
        <v>S</v>
      </c>
      <c r="Z131" s="64" t="str">
        <f t="shared" ref="Z131" si="1077">BZ131</f>
        <v>S</v>
      </c>
      <c r="AA131" s="66">
        <v>0.61474935919165996</v>
      </c>
      <c r="AB131" s="66">
        <v>0.50541865349041004</v>
      </c>
      <c r="AC131" s="66">
        <v>23.505529061268899</v>
      </c>
      <c r="AD131" s="66">
        <v>20.7573483741354</v>
      </c>
      <c r="AE131" s="66">
        <v>0.62068562155759599</v>
      </c>
      <c r="AF131" s="66">
        <v>0.70326477695786105</v>
      </c>
      <c r="AG131" s="66">
        <v>0.70620903477716401</v>
      </c>
      <c r="AH131" s="66">
        <v>0.59088709824975805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76</v>
      </c>
      <c r="AN131" s="67" t="s">
        <v>73</v>
      </c>
      <c r="AO131" s="67" t="s">
        <v>76</v>
      </c>
      <c r="AP131" s="67" t="s">
        <v>73</v>
      </c>
      <c r="AR131" s="68" t="s">
        <v>84</v>
      </c>
      <c r="AS131" s="66">
        <v>0.65361168481487997</v>
      </c>
      <c r="AT131" s="66">
        <v>0.62891701080685203</v>
      </c>
      <c r="AU131" s="66">
        <v>19.157711222465299</v>
      </c>
      <c r="AV131" s="66">
        <v>19.6352986175783</v>
      </c>
      <c r="AW131" s="66">
        <v>0.58854763204444205</v>
      </c>
      <c r="AX131" s="66">
        <v>0.60916581420262605</v>
      </c>
      <c r="AY131" s="66">
        <v>0.71557078302967803</v>
      </c>
      <c r="AZ131" s="66">
        <v>0.69834539597761702</v>
      </c>
      <c r="BA131" s="67" t="s">
        <v>76</v>
      </c>
      <c r="BB131" s="67" t="s">
        <v>76</v>
      </c>
      <c r="BC131" s="67" t="s">
        <v>73</v>
      </c>
      <c r="BD131" s="67" t="s">
        <v>73</v>
      </c>
      <c r="BE131" s="67" t="s">
        <v>75</v>
      </c>
      <c r="BF131" s="67" t="s">
        <v>76</v>
      </c>
      <c r="BG131" s="67" t="s">
        <v>76</v>
      </c>
      <c r="BH131" s="67" t="s">
        <v>76</v>
      </c>
      <c r="BI131" s="63">
        <f t="shared" ref="BI131" si="1078">IF(BJ131=AR131,1,0)</f>
        <v>1</v>
      </c>
      <c r="BJ131" s="63" t="s">
        <v>84</v>
      </c>
      <c r="BK131" s="66">
        <v>0.61216899059697905</v>
      </c>
      <c r="BL131" s="66">
        <v>0.58873650283311596</v>
      </c>
      <c r="BM131" s="66">
        <v>23.1104136912037</v>
      </c>
      <c r="BN131" s="66">
        <v>22.9050585976862</v>
      </c>
      <c r="BO131" s="66">
        <v>0.62276079629583403</v>
      </c>
      <c r="BP131" s="66">
        <v>0.64129829031963304</v>
      </c>
      <c r="BQ131" s="66">
        <v>0.702161749198008</v>
      </c>
      <c r="BR131" s="66">
        <v>0.683585110815213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76</v>
      </c>
      <c r="BX131" s="63" t="s">
        <v>76</v>
      </c>
      <c r="BY131" s="63" t="s">
        <v>76</v>
      </c>
      <c r="BZ131" s="63" t="s">
        <v>76</v>
      </c>
    </row>
    <row r="132" spans="1:78" s="30" customFormat="1" x14ac:dyDescent="0.3">
      <c r="A132" s="114">
        <v>14162200</v>
      </c>
      <c r="B132" s="30">
        <v>23773405</v>
      </c>
      <c r="C132" s="30" t="s">
        <v>10</v>
      </c>
      <c r="D132" s="30" t="s">
        <v>301</v>
      </c>
      <c r="F132" s="116"/>
      <c r="G132" s="24">
        <v>0.33</v>
      </c>
      <c r="H132" s="24" t="str">
        <f t="shared" ref="H132" si="1079">IF(G132&gt;0.8,"VG",IF(G132&gt;0.7,"G",IF(G132&gt;0.45,"S","NS")))</f>
        <v>NS</v>
      </c>
      <c r="I132" s="24" t="str">
        <f t="shared" ref="I132" si="1080">AJ132</f>
        <v>S</v>
      </c>
      <c r="J132" s="24" t="str">
        <f t="shared" ref="J132" si="1081">BB132</f>
        <v>S</v>
      </c>
      <c r="K132" s="24" t="str">
        <f t="shared" ref="K132" si="1082">BT132</f>
        <v>S</v>
      </c>
      <c r="L132" s="25">
        <v>-0.1948</v>
      </c>
      <c r="M132" s="24" t="str">
        <f t="shared" ref="M132" si="1083">IF(ABS(L132)&lt;5%,"VG",IF(ABS(L132)&lt;10%,"G",IF(ABS(L132)&lt;15%,"S","NS")))</f>
        <v>NS</v>
      </c>
      <c r="N132" s="24" t="str">
        <f t="shared" ref="N132" si="1084">AO132</f>
        <v>S</v>
      </c>
      <c r="O132" s="24" t="str">
        <f t="shared" ref="O132" si="1085">BD132</f>
        <v>NS</v>
      </c>
      <c r="P132" s="24" t="str">
        <f t="shared" ref="P132" si="1086">BY132</f>
        <v>S</v>
      </c>
      <c r="Q132" s="24">
        <v>0.78</v>
      </c>
      <c r="R132" s="24" t="str">
        <f t="shared" ref="R132" si="1087">IF(Q132&lt;=0.5,"VG",IF(Q132&lt;=0.6,"G",IF(Q132&lt;=0.7,"S","NS")))</f>
        <v>NS</v>
      </c>
      <c r="S132" s="24" t="str">
        <f t="shared" ref="S132" si="1088">AN132</f>
        <v>NS</v>
      </c>
      <c r="T132" s="24" t="str">
        <f t="shared" ref="T132" si="1089">BF132</f>
        <v>S</v>
      </c>
      <c r="U132" s="24" t="str">
        <f t="shared" ref="U132" si="1090">BX132</f>
        <v>S</v>
      </c>
      <c r="V132" s="24">
        <v>0.60899999999999999</v>
      </c>
      <c r="W132" s="24" t="str">
        <f t="shared" ref="W132" si="1091">IF(V132&gt;0.85,"VG",IF(V132&gt;0.75,"G",IF(V132&gt;0.6,"S","NS")))</f>
        <v>S</v>
      </c>
      <c r="X132" s="24" t="str">
        <f t="shared" ref="X132" si="1092">AP132</f>
        <v>NS</v>
      </c>
      <c r="Y132" s="24" t="str">
        <f t="shared" ref="Y132" si="1093">BH132</f>
        <v>S</v>
      </c>
      <c r="Z132" s="24" t="str">
        <f t="shared" ref="Z132" si="1094">BZ132</f>
        <v>S</v>
      </c>
      <c r="AA132" s="33">
        <v>0.61474935919165996</v>
      </c>
      <c r="AB132" s="33">
        <v>0.50541865349041004</v>
      </c>
      <c r="AC132" s="33">
        <v>23.505529061268899</v>
      </c>
      <c r="AD132" s="33">
        <v>20.7573483741354</v>
      </c>
      <c r="AE132" s="33">
        <v>0.62068562155759599</v>
      </c>
      <c r="AF132" s="33">
        <v>0.70326477695786105</v>
      </c>
      <c r="AG132" s="33">
        <v>0.70620903477716401</v>
      </c>
      <c r="AH132" s="33">
        <v>0.59088709824975805</v>
      </c>
      <c r="AI132" s="36" t="s">
        <v>76</v>
      </c>
      <c r="AJ132" s="36" t="s">
        <v>76</v>
      </c>
      <c r="AK132" s="36" t="s">
        <v>73</v>
      </c>
      <c r="AL132" s="36" t="s">
        <v>73</v>
      </c>
      <c r="AM132" s="36" t="s">
        <v>76</v>
      </c>
      <c r="AN132" s="36" t="s">
        <v>73</v>
      </c>
      <c r="AO132" s="36" t="s">
        <v>76</v>
      </c>
      <c r="AP132" s="36" t="s">
        <v>73</v>
      </c>
      <c r="AR132" s="117" t="s">
        <v>84</v>
      </c>
      <c r="AS132" s="33">
        <v>0.65361168481487997</v>
      </c>
      <c r="AT132" s="33">
        <v>0.62891701080685203</v>
      </c>
      <c r="AU132" s="33">
        <v>19.157711222465299</v>
      </c>
      <c r="AV132" s="33">
        <v>19.6352986175783</v>
      </c>
      <c r="AW132" s="33">
        <v>0.58854763204444205</v>
      </c>
      <c r="AX132" s="33">
        <v>0.60916581420262605</v>
      </c>
      <c r="AY132" s="33">
        <v>0.71557078302967803</v>
      </c>
      <c r="AZ132" s="33">
        <v>0.69834539597761702</v>
      </c>
      <c r="BA132" s="36" t="s">
        <v>76</v>
      </c>
      <c r="BB132" s="36" t="s">
        <v>76</v>
      </c>
      <c r="BC132" s="36" t="s">
        <v>73</v>
      </c>
      <c r="BD132" s="36" t="s">
        <v>73</v>
      </c>
      <c r="BE132" s="36" t="s">
        <v>75</v>
      </c>
      <c r="BF132" s="36" t="s">
        <v>76</v>
      </c>
      <c r="BG132" s="36" t="s">
        <v>76</v>
      </c>
      <c r="BH132" s="36" t="s">
        <v>76</v>
      </c>
      <c r="BI132" s="30">
        <f t="shared" ref="BI132" si="1095">IF(BJ132=AR132,1,0)</f>
        <v>1</v>
      </c>
      <c r="BJ132" s="30" t="s">
        <v>84</v>
      </c>
      <c r="BK132" s="33">
        <v>0.61216899059697905</v>
      </c>
      <c r="BL132" s="33">
        <v>0.58873650283311596</v>
      </c>
      <c r="BM132" s="33">
        <v>23.1104136912037</v>
      </c>
      <c r="BN132" s="33">
        <v>22.9050585976862</v>
      </c>
      <c r="BO132" s="33">
        <v>0.62276079629583403</v>
      </c>
      <c r="BP132" s="33">
        <v>0.64129829031963304</v>
      </c>
      <c r="BQ132" s="33">
        <v>0.702161749198008</v>
      </c>
      <c r="BR132" s="33">
        <v>0.683585110815213</v>
      </c>
      <c r="BS132" s="30" t="s">
        <v>76</v>
      </c>
      <c r="BT132" s="30" t="s">
        <v>76</v>
      </c>
      <c r="BU132" s="30" t="s">
        <v>73</v>
      </c>
      <c r="BV132" s="30" t="s">
        <v>73</v>
      </c>
      <c r="BW132" s="30" t="s">
        <v>76</v>
      </c>
      <c r="BX132" s="30" t="s">
        <v>76</v>
      </c>
      <c r="BY132" s="30" t="s">
        <v>76</v>
      </c>
      <c r="BZ132" s="30" t="s">
        <v>76</v>
      </c>
    </row>
    <row r="133" spans="1:78" s="30" customFormat="1" x14ac:dyDescent="0.3">
      <c r="A133" s="114">
        <v>14162200</v>
      </c>
      <c r="B133" s="30">
        <v>23773405</v>
      </c>
      <c r="C133" s="30" t="s">
        <v>10</v>
      </c>
      <c r="D133" s="30" t="s">
        <v>304</v>
      </c>
      <c r="F133" s="116"/>
      <c r="G133" s="24">
        <v>0.39</v>
      </c>
      <c r="H133" s="24" t="str">
        <f t="shared" ref="H133" si="1096">IF(G133&gt;0.8,"VG",IF(G133&gt;0.7,"G",IF(G133&gt;0.45,"S","NS")))</f>
        <v>NS</v>
      </c>
      <c r="I133" s="24" t="str">
        <f t="shared" ref="I133" si="1097">AJ133</f>
        <v>S</v>
      </c>
      <c r="J133" s="24" t="str">
        <f t="shared" ref="J133" si="1098">BB133</f>
        <v>S</v>
      </c>
      <c r="K133" s="24" t="str">
        <f t="shared" ref="K133" si="1099">BT133</f>
        <v>S</v>
      </c>
      <c r="L133" s="25">
        <v>-0.16839999999999999</v>
      </c>
      <c r="M133" s="24" t="str">
        <f t="shared" ref="M133" si="1100">IF(ABS(L133)&lt;5%,"VG",IF(ABS(L133)&lt;10%,"G",IF(ABS(L133)&lt;15%,"S","NS")))</f>
        <v>NS</v>
      </c>
      <c r="N133" s="24" t="str">
        <f t="shared" ref="N133" si="1101">AO133</f>
        <v>S</v>
      </c>
      <c r="O133" s="24" t="str">
        <f t="shared" ref="O133" si="1102">BD133</f>
        <v>NS</v>
      </c>
      <c r="P133" s="24" t="str">
        <f t="shared" ref="P133" si="1103">BY133</f>
        <v>S</v>
      </c>
      <c r="Q133" s="24">
        <v>0.76</v>
      </c>
      <c r="R133" s="24" t="str">
        <f t="shared" ref="R133" si="1104">IF(Q133&lt;=0.5,"VG",IF(Q133&lt;=0.6,"G",IF(Q133&lt;=0.7,"S","NS")))</f>
        <v>NS</v>
      </c>
      <c r="S133" s="24" t="str">
        <f t="shared" ref="S133" si="1105">AN133</f>
        <v>NS</v>
      </c>
      <c r="T133" s="24" t="str">
        <f t="shared" ref="T133" si="1106">BF133</f>
        <v>S</v>
      </c>
      <c r="U133" s="24" t="str">
        <f t="shared" ref="U133" si="1107">BX133</f>
        <v>S</v>
      </c>
      <c r="V133" s="24">
        <v>0.61599999999999999</v>
      </c>
      <c r="W133" s="24" t="str">
        <f t="shared" ref="W133" si="1108">IF(V133&gt;0.85,"VG",IF(V133&gt;0.75,"G",IF(V133&gt;0.6,"S","NS")))</f>
        <v>S</v>
      </c>
      <c r="X133" s="24" t="str">
        <f t="shared" ref="X133" si="1109">AP133</f>
        <v>NS</v>
      </c>
      <c r="Y133" s="24" t="str">
        <f t="shared" ref="Y133" si="1110">BH133</f>
        <v>S</v>
      </c>
      <c r="Z133" s="24" t="str">
        <f t="shared" ref="Z133" si="1111">BZ133</f>
        <v>S</v>
      </c>
      <c r="AA133" s="33">
        <v>0.61474935919165996</v>
      </c>
      <c r="AB133" s="33">
        <v>0.50541865349041004</v>
      </c>
      <c r="AC133" s="33">
        <v>23.505529061268899</v>
      </c>
      <c r="AD133" s="33">
        <v>20.7573483741354</v>
      </c>
      <c r="AE133" s="33">
        <v>0.62068562155759599</v>
      </c>
      <c r="AF133" s="33">
        <v>0.70326477695786105</v>
      </c>
      <c r="AG133" s="33">
        <v>0.70620903477716401</v>
      </c>
      <c r="AH133" s="33">
        <v>0.59088709824975805</v>
      </c>
      <c r="AI133" s="36" t="s">
        <v>76</v>
      </c>
      <c r="AJ133" s="36" t="s">
        <v>76</v>
      </c>
      <c r="AK133" s="36" t="s">
        <v>73</v>
      </c>
      <c r="AL133" s="36" t="s">
        <v>73</v>
      </c>
      <c r="AM133" s="36" t="s">
        <v>76</v>
      </c>
      <c r="AN133" s="36" t="s">
        <v>73</v>
      </c>
      <c r="AO133" s="36" t="s">
        <v>76</v>
      </c>
      <c r="AP133" s="36" t="s">
        <v>73</v>
      </c>
      <c r="AR133" s="117" t="s">
        <v>84</v>
      </c>
      <c r="AS133" s="33">
        <v>0.65361168481487997</v>
      </c>
      <c r="AT133" s="33">
        <v>0.62891701080685203</v>
      </c>
      <c r="AU133" s="33">
        <v>19.157711222465299</v>
      </c>
      <c r="AV133" s="33">
        <v>19.6352986175783</v>
      </c>
      <c r="AW133" s="33">
        <v>0.58854763204444205</v>
      </c>
      <c r="AX133" s="33">
        <v>0.60916581420262605</v>
      </c>
      <c r="AY133" s="33">
        <v>0.71557078302967803</v>
      </c>
      <c r="AZ133" s="33">
        <v>0.69834539597761702</v>
      </c>
      <c r="BA133" s="36" t="s">
        <v>76</v>
      </c>
      <c r="BB133" s="36" t="s">
        <v>76</v>
      </c>
      <c r="BC133" s="36" t="s">
        <v>73</v>
      </c>
      <c r="BD133" s="36" t="s">
        <v>73</v>
      </c>
      <c r="BE133" s="36" t="s">
        <v>75</v>
      </c>
      <c r="BF133" s="36" t="s">
        <v>76</v>
      </c>
      <c r="BG133" s="36" t="s">
        <v>76</v>
      </c>
      <c r="BH133" s="36" t="s">
        <v>76</v>
      </c>
      <c r="BI133" s="30">
        <f t="shared" ref="BI133" si="1112">IF(BJ133=AR133,1,0)</f>
        <v>1</v>
      </c>
      <c r="BJ133" s="30" t="s">
        <v>84</v>
      </c>
      <c r="BK133" s="33">
        <v>0.61216899059697905</v>
      </c>
      <c r="BL133" s="33">
        <v>0.58873650283311596</v>
      </c>
      <c r="BM133" s="33">
        <v>23.1104136912037</v>
      </c>
      <c r="BN133" s="33">
        <v>22.9050585976862</v>
      </c>
      <c r="BO133" s="33">
        <v>0.62276079629583403</v>
      </c>
      <c r="BP133" s="33">
        <v>0.64129829031963304</v>
      </c>
      <c r="BQ133" s="33">
        <v>0.702161749198008</v>
      </c>
      <c r="BR133" s="33">
        <v>0.683585110815213</v>
      </c>
      <c r="BS133" s="30" t="s">
        <v>76</v>
      </c>
      <c r="BT133" s="30" t="s">
        <v>76</v>
      </c>
      <c r="BU133" s="30" t="s">
        <v>73</v>
      </c>
      <c r="BV133" s="30" t="s">
        <v>73</v>
      </c>
      <c r="BW133" s="30" t="s">
        <v>76</v>
      </c>
      <c r="BX133" s="30" t="s">
        <v>76</v>
      </c>
      <c r="BY133" s="30" t="s">
        <v>76</v>
      </c>
      <c r="BZ133" s="30" t="s">
        <v>76</v>
      </c>
    </row>
    <row r="134" spans="1:78" s="63" customFormat="1" x14ac:dyDescent="0.3">
      <c r="A134" s="62">
        <v>14162200</v>
      </c>
      <c r="B134" s="63">
        <v>23773405</v>
      </c>
      <c r="C134" s="63" t="s">
        <v>10</v>
      </c>
      <c r="D134" s="63" t="s">
        <v>304</v>
      </c>
      <c r="E134" s="63" t="s">
        <v>306</v>
      </c>
      <c r="F134" s="79"/>
      <c r="G134" s="64">
        <v>0.51</v>
      </c>
      <c r="H134" s="64" t="str">
        <f t="shared" ref="H134" si="1113">IF(G134&gt;0.8,"VG",IF(G134&gt;0.7,"G",IF(G134&gt;0.45,"S","NS")))</f>
        <v>S</v>
      </c>
      <c r="I134" s="64" t="str">
        <f t="shared" ref="I134" si="1114">AJ134</f>
        <v>S</v>
      </c>
      <c r="J134" s="64" t="str">
        <f t="shared" ref="J134" si="1115">BB134</f>
        <v>S</v>
      </c>
      <c r="K134" s="64" t="str">
        <f t="shared" ref="K134" si="1116">BT134</f>
        <v>S</v>
      </c>
      <c r="L134" s="65">
        <v>-7.4999999999999997E-2</v>
      </c>
      <c r="M134" s="64" t="str">
        <f t="shared" ref="M134" si="1117">IF(ABS(L134)&lt;5%,"VG",IF(ABS(L134)&lt;10%,"G",IF(ABS(L134)&lt;15%,"S","NS")))</f>
        <v>G</v>
      </c>
      <c r="N134" s="64" t="str">
        <f t="shared" ref="N134" si="1118">AO134</f>
        <v>S</v>
      </c>
      <c r="O134" s="64" t="str">
        <f t="shared" ref="O134" si="1119">BD134</f>
        <v>NS</v>
      </c>
      <c r="P134" s="64" t="str">
        <f t="shared" ref="P134" si="1120">BY134</f>
        <v>S</v>
      </c>
      <c r="Q134" s="64">
        <v>0.7</v>
      </c>
      <c r="R134" s="64" t="str">
        <f t="shared" ref="R134" si="1121">IF(Q134&lt;=0.5,"VG",IF(Q134&lt;=0.6,"G",IF(Q134&lt;=0.7,"S","NS")))</f>
        <v>S</v>
      </c>
      <c r="S134" s="64" t="str">
        <f t="shared" ref="S134" si="1122">AN134</f>
        <v>NS</v>
      </c>
      <c r="T134" s="64" t="str">
        <f t="shared" ref="T134" si="1123">BF134</f>
        <v>S</v>
      </c>
      <c r="U134" s="64" t="str">
        <f t="shared" ref="U134" si="1124">BX134</f>
        <v>S</v>
      </c>
      <c r="V134" s="64">
        <v>0.627</v>
      </c>
      <c r="W134" s="64" t="str">
        <f t="shared" ref="W134" si="1125">IF(V134&gt;0.85,"VG",IF(V134&gt;0.75,"G",IF(V134&gt;0.6,"S","NS")))</f>
        <v>S</v>
      </c>
      <c r="X134" s="64" t="str">
        <f t="shared" ref="X134" si="1126">AP134</f>
        <v>NS</v>
      </c>
      <c r="Y134" s="64" t="str">
        <f t="shared" ref="Y134" si="1127">BH134</f>
        <v>S</v>
      </c>
      <c r="Z134" s="64" t="str">
        <f t="shared" ref="Z134" si="1128">BZ134</f>
        <v>S</v>
      </c>
      <c r="AA134" s="66">
        <v>0.61474935919165996</v>
      </c>
      <c r="AB134" s="66">
        <v>0.50541865349041004</v>
      </c>
      <c r="AC134" s="66">
        <v>23.505529061268899</v>
      </c>
      <c r="AD134" s="66">
        <v>20.7573483741354</v>
      </c>
      <c r="AE134" s="66">
        <v>0.62068562155759599</v>
      </c>
      <c r="AF134" s="66">
        <v>0.70326477695786105</v>
      </c>
      <c r="AG134" s="66">
        <v>0.70620903477716401</v>
      </c>
      <c r="AH134" s="66">
        <v>0.59088709824975805</v>
      </c>
      <c r="AI134" s="67" t="s">
        <v>76</v>
      </c>
      <c r="AJ134" s="67" t="s">
        <v>76</v>
      </c>
      <c r="AK134" s="67" t="s">
        <v>73</v>
      </c>
      <c r="AL134" s="67" t="s">
        <v>73</v>
      </c>
      <c r="AM134" s="67" t="s">
        <v>76</v>
      </c>
      <c r="AN134" s="67" t="s">
        <v>73</v>
      </c>
      <c r="AO134" s="67" t="s">
        <v>76</v>
      </c>
      <c r="AP134" s="67" t="s">
        <v>73</v>
      </c>
      <c r="AR134" s="68" t="s">
        <v>84</v>
      </c>
      <c r="AS134" s="66">
        <v>0.65361168481487997</v>
      </c>
      <c r="AT134" s="66">
        <v>0.62891701080685203</v>
      </c>
      <c r="AU134" s="66">
        <v>19.157711222465299</v>
      </c>
      <c r="AV134" s="66">
        <v>19.6352986175783</v>
      </c>
      <c r="AW134" s="66">
        <v>0.58854763204444205</v>
      </c>
      <c r="AX134" s="66">
        <v>0.60916581420262605</v>
      </c>
      <c r="AY134" s="66">
        <v>0.71557078302967803</v>
      </c>
      <c r="AZ134" s="66">
        <v>0.69834539597761702</v>
      </c>
      <c r="BA134" s="67" t="s">
        <v>76</v>
      </c>
      <c r="BB134" s="67" t="s">
        <v>76</v>
      </c>
      <c r="BC134" s="67" t="s">
        <v>73</v>
      </c>
      <c r="BD134" s="67" t="s">
        <v>73</v>
      </c>
      <c r="BE134" s="67" t="s">
        <v>75</v>
      </c>
      <c r="BF134" s="67" t="s">
        <v>76</v>
      </c>
      <c r="BG134" s="67" t="s">
        <v>76</v>
      </c>
      <c r="BH134" s="67" t="s">
        <v>76</v>
      </c>
      <c r="BI134" s="63">
        <f t="shared" ref="BI134" si="1129">IF(BJ134=AR134,1,0)</f>
        <v>1</v>
      </c>
      <c r="BJ134" s="63" t="s">
        <v>84</v>
      </c>
      <c r="BK134" s="66">
        <v>0.61216899059697905</v>
      </c>
      <c r="BL134" s="66">
        <v>0.58873650283311596</v>
      </c>
      <c r="BM134" s="66">
        <v>23.1104136912037</v>
      </c>
      <c r="BN134" s="66">
        <v>22.9050585976862</v>
      </c>
      <c r="BO134" s="66">
        <v>0.62276079629583403</v>
      </c>
      <c r="BP134" s="66">
        <v>0.64129829031963304</v>
      </c>
      <c r="BQ134" s="66">
        <v>0.702161749198008</v>
      </c>
      <c r="BR134" s="66">
        <v>0.683585110815213</v>
      </c>
      <c r="BS134" s="63" t="s">
        <v>76</v>
      </c>
      <c r="BT134" s="63" t="s">
        <v>76</v>
      </c>
      <c r="BU134" s="63" t="s">
        <v>73</v>
      </c>
      <c r="BV134" s="63" t="s">
        <v>73</v>
      </c>
      <c r="BW134" s="63" t="s">
        <v>76</v>
      </c>
      <c r="BX134" s="63" t="s">
        <v>76</v>
      </c>
      <c r="BY134" s="63" t="s">
        <v>76</v>
      </c>
      <c r="BZ134" s="63" t="s">
        <v>76</v>
      </c>
    </row>
    <row r="135" spans="1:78" s="63" customFormat="1" x14ac:dyDescent="0.3">
      <c r="A135" s="62">
        <v>14162200</v>
      </c>
      <c r="B135" s="63">
        <v>23773405</v>
      </c>
      <c r="C135" s="63" t="s">
        <v>10</v>
      </c>
      <c r="D135" s="63" t="s">
        <v>315</v>
      </c>
      <c r="E135" s="63" t="s">
        <v>316</v>
      </c>
      <c r="F135" s="79"/>
      <c r="G135" s="64">
        <v>0.59</v>
      </c>
      <c r="H135" s="64" t="str">
        <f t="shared" ref="H135" si="1130">IF(G135&gt;0.8,"VG",IF(G135&gt;0.7,"G",IF(G135&gt;0.45,"S","NS")))</f>
        <v>S</v>
      </c>
      <c r="I135" s="64" t="str">
        <f t="shared" ref="I135" si="1131">AJ135</f>
        <v>S</v>
      </c>
      <c r="J135" s="64" t="str">
        <f t="shared" ref="J135" si="1132">BB135</f>
        <v>S</v>
      </c>
      <c r="K135" s="64" t="str">
        <f t="shared" ref="K135" si="1133">BT135</f>
        <v>S</v>
      </c>
      <c r="L135" s="65">
        <v>-0.1032</v>
      </c>
      <c r="M135" s="64" t="str">
        <f t="shared" ref="M135" si="1134">IF(ABS(L135)&lt;5%,"VG",IF(ABS(L135)&lt;10%,"G",IF(ABS(L135)&lt;15%,"S","NS")))</f>
        <v>S</v>
      </c>
      <c r="N135" s="64" t="str">
        <f t="shared" ref="N135" si="1135">AO135</f>
        <v>S</v>
      </c>
      <c r="O135" s="64" t="str">
        <f t="shared" ref="O135" si="1136">BD135</f>
        <v>NS</v>
      </c>
      <c r="P135" s="64" t="str">
        <f t="shared" ref="P135" si="1137">BY135</f>
        <v>S</v>
      </c>
      <c r="Q135" s="64">
        <v>0.63</v>
      </c>
      <c r="R135" s="64" t="str">
        <f t="shared" ref="R135" si="1138">IF(Q135&lt;=0.5,"VG",IF(Q135&lt;=0.6,"G",IF(Q135&lt;=0.7,"S","NS")))</f>
        <v>S</v>
      </c>
      <c r="S135" s="64" t="str">
        <f t="shared" ref="S135" si="1139">AN135</f>
        <v>NS</v>
      </c>
      <c r="T135" s="64" t="str">
        <f t="shared" ref="T135" si="1140">BF135</f>
        <v>S</v>
      </c>
      <c r="U135" s="64" t="str">
        <f t="shared" ref="U135" si="1141">BX135</f>
        <v>S</v>
      </c>
      <c r="V135" s="64">
        <v>0.65</v>
      </c>
      <c r="W135" s="64" t="str">
        <f t="shared" ref="W135" si="1142">IF(V135&gt;0.85,"VG",IF(V135&gt;0.75,"G",IF(V135&gt;0.6,"S","NS")))</f>
        <v>S</v>
      </c>
      <c r="X135" s="64" t="str">
        <f t="shared" ref="X135" si="1143">AP135</f>
        <v>NS</v>
      </c>
      <c r="Y135" s="64" t="str">
        <f t="shared" ref="Y135" si="1144">BH135</f>
        <v>S</v>
      </c>
      <c r="Z135" s="64" t="str">
        <f t="shared" ref="Z135" si="1145">BZ135</f>
        <v>S</v>
      </c>
      <c r="AA135" s="66">
        <v>0.61474935919165996</v>
      </c>
      <c r="AB135" s="66">
        <v>0.50541865349041004</v>
      </c>
      <c r="AC135" s="66">
        <v>23.505529061268899</v>
      </c>
      <c r="AD135" s="66">
        <v>20.7573483741354</v>
      </c>
      <c r="AE135" s="66">
        <v>0.62068562155759599</v>
      </c>
      <c r="AF135" s="66">
        <v>0.70326477695786105</v>
      </c>
      <c r="AG135" s="66">
        <v>0.70620903477716401</v>
      </c>
      <c r="AH135" s="66">
        <v>0.59088709824975805</v>
      </c>
      <c r="AI135" s="67" t="s">
        <v>76</v>
      </c>
      <c r="AJ135" s="67" t="s">
        <v>76</v>
      </c>
      <c r="AK135" s="67" t="s">
        <v>73</v>
      </c>
      <c r="AL135" s="67" t="s">
        <v>73</v>
      </c>
      <c r="AM135" s="67" t="s">
        <v>76</v>
      </c>
      <c r="AN135" s="67" t="s">
        <v>73</v>
      </c>
      <c r="AO135" s="67" t="s">
        <v>76</v>
      </c>
      <c r="AP135" s="67" t="s">
        <v>73</v>
      </c>
      <c r="AR135" s="68" t="s">
        <v>84</v>
      </c>
      <c r="AS135" s="66">
        <v>0.65361168481487997</v>
      </c>
      <c r="AT135" s="66">
        <v>0.62891701080685203</v>
      </c>
      <c r="AU135" s="66">
        <v>19.157711222465299</v>
      </c>
      <c r="AV135" s="66">
        <v>19.6352986175783</v>
      </c>
      <c r="AW135" s="66">
        <v>0.58854763204444205</v>
      </c>
      <c r="AX135" s="66">
        <v>0.60916581420262605</v>
      </c>
      <c r="AY135" s="66">
        <v>0.71557078302967803</v>
      </c>
      <c r="AZ135" s="66">
        <v>0.69834539597761702</v>
      </c>
      <c r="BA135" s="67" t="s">
        <v>76</v>
      </c>
      <c r="BB135" s="67" t="s">
        <v>76</v>
      </c>
      <c r="BC135" s="67" t="s">
        <v>73</v>
      </c>
      <c r="BD135" s="67" t="s">
        <v>73</v>
      </c>
      <c r="BE135" s="67" t="s">
        <v>75</v>
      </c>
      <c r="BF135" s="67" t="s">
        <v>76</v>
      </c>
      <c r="BG135" s="67" t="s">
        <v>76</v>
      </c>
      <c r="BH135" s="67" t="s">
        <v>76</v>
      </c>
      <c r="BI135" s="63">
        <f t="shared" ref="BI135" si="1146">IF(BJ135=AR135,1,0)</f>
        <v>1</v>
      </c>
      <c r="BJ135" s="63" t="s">
        <v>84</v>
      </c>
      <c r="BK135" s="66">
        <v>0.61216899059697905</v>
      </c>
      <c r="BL135" s="66">
        <v>0.58873650283311596</v>
      </c>
      <c r="BM135" s="66">
        <v>23.1104136912037</v>
      </c>
      <c r="BN135" s="66">
        <v>22.9050585976862</v>
      </c>
      <c r="BO135" s="66">
        <v>0.62276079629583403</v>
      </c>
      <c r="BP135" s="66">
        <v>0.64129829031963304</v>
      </c>
      <c r="BQ135" s="66">
        <v>0.702161749198008</v>
      </c>
      <c r="BR135" s="66">
        <v>0.683585110815213</v>
      </c>
      <c r="BS135" s="63" t="s">
        <v>76</v>
      </c>
      <c r="BT135" s="63" t="s">
        <v>76</v>
      </c>
      <c r="BU135" s="63" t="s">
        <v>73</v>
      </c>
      <c r="BV135" s="63" t="s">
        <v>73</v>
      </c>
      <c r="BW135" s="63" t="s">
        <v>76</v>
      </c>
      <c r="BX135" s="63" t="s">
        <v>76</v>
      </c>
      <c r="BY135" s="63" t="s">
        <v>76</v>
      </c>
      <c r="BZ135" s="63" t="s">
        <v>76</v>
      </c>
    </row>
    <row r="136" spans="1:78" s="47" customFormat="1" x14ac:dyDescent="0.3">
      <c r="A136" s="48">
        <v>14162200</v>
      </c>
      <c r="B136" s="47">
        <v>23773405</v>
      </c>
      <c r="C136" s="47" t="s">
        <v>10</v>
      </c>
      <c r="D136" s="47" t="s">
        <v>317</v>
      </c>
      <c r="E136" s="47" t="s">
        <v>318</v>
      </c>
      <c r="F136" s="100"/>
      <c r="G136" s="49">
        <v>0.59</v>
      </c>
      <c r="H136" s="49" t="str">
        <f t="shared" ref="H136" si="1147">IF(G136&gt;0.8,"VG",IF(G136&gt;0.7,"G",IF(G136&gt;0.45,"S","NS")))</f>
        <v>S</v>
      </c>
      <c r="I136" s="49" t="str">
        <f t="shared" ref="I136" si="1148">AJ136</f>
        <v>S</v>
      </c>
      <c r="J136" s="49" t="str">
        <f t="shared" ref="J136" si="1149">BB136</f>
        <v>S</v>
      </c>
      <c r="K136" s="49" t="str">
        <f t="shared" ref="K136" si="1150">BT136</f>
        <v>S</v>
      </c>
      <c r="L136" s="50">
        <v>0.158</v>
      </c>
      <c r="M136" s="49" t="str">
        <f t="shared" ref="M136" si="1151">IF(ABS(L136)&lt;5%,"VG",IF(ABS(L136)&lt;10%,"G",IF(ABS(L136)&lt;15%,"S","NS")))</f>
        <v>NS</v>
      </c>
      <c r="N136" s="49" t="str">
        <f t="shared" ref="N136" si="1152">AO136</f>
        <v>S</v>
      </c>
      <c r="O136" s="49" t="str">
        <f t="shared" ref="O136" si="1153">BD136</f>
        <v>NS</v>
      </c>
      <c r="P136" s="49" t="str">
        <f t="shared" ref="P136" si="1154">BY136</f>
        <v>S</v>
      </c>
      <c r="Q136" s="49">
        <v>0.63</v>
      </c>
      <c r="R136" s="49" t="str">
        <f t="shared" ref="R136" si="1155">IF(Q136&lt;=0.5,"VG",IF(Q136&lt;=0.6,"G",IF(Q136&lt;=0.7,"S","NS")))</f>
        <v>S</v>
      </c>
      <c r="S136" s="49" t="str">
        <f t="shared" ref="S136" si="1156">AN136</f>
        <v>NS</v>
      </c>
      <c r="T136" s="49" t="str">
        <f t="shared" ref="T136" si="1157">BF136</f>
        <v>S</v>
      </c>
      <c r="U136" s="49" t="str">
        <f t="shared" ref="U136" si="1158">BX136</f>
        <v>S</v>
      </c>
      <c r="V136" s="49">
        <v>0.628</v>
      </c>
      <c r="W136" s="49" t="str">
        <f t="shared" ref="W136" si="1159">IF(V136&gt;0.85,"VG",IF(V136&gt;0.75,"G",IF(V136&gt;0.6,"S","NS")))</f>
        <v>S</v>
      </c>
      <c r="X136" s="49" t="str">
        <f t="shared" ref="X136" si="1160">AP136</f>
        <v>NS</v>
      </c>
      <c r="Y136" s="49" t="str">
        <f t="shared" ref="Y136" si="1161">BH136</f>
        <v>S</v>
      </c>
      <c r="Z136" s="49" t="str">
        <f t="shared" ref="Z136" si="1162">BZ136</f>
        <v>S</v>
      </c>
      <c r="AA136" s="51">
        <v>0.61474935919165996</v>
      </c>
      <c r="AB136" s="51">
        <v>0.50541865349041004</v>
      </c>
      <c r="AC136" s="51">
        <v>23.505529061268899</v>
      </c>
      <c r="AD136" s="51">
        <v>20.7573483741354</v>
      </c>
      <c r="AE136" s="51">
        <v>0.62068562155759599</v>
      </c>
      <c r="AF136" s="51">
        <v>0.70326477695786105</v>
      </c>
      <c r="AG136" s="51">
        <v>0.70620903477716401</v>
      </c>
      <c r="AH136" s="51">
        <v>0.59088709824975805</v>
      </c>
      <c r="AI136" s="52" t="s">
        <v>76</v>
      </c>
      <c r="AJ136" s="52" t="s">
        <v>76</v>
      </c>
      <c r="AK136" s="52" t="s">
        <v>73</v>
      </c>
      <c r="AL136" s="52" t="s">
        <v>73</v>
      </c>
      <c r="AM136" s="52" t="s">
        <v>76</v>
      </c>
      <c r="AN136" s="52" t="s">
        <v>73</v>
      </c>
      <c r="AO136" s="52" t="s">
        <v>76</v>
      </c>
      <c r="AP136" s="52" t="s">
        <v>73</v>
      </c>
      <c r="AR136" s="53" t="s">
        <v>84</v>
      </c>
      <c r="AS136" s="51">
        <v>0.65361168481487997</v>
      </c>
      <c r="AT136" s="51">
        <v>0.62891701080685203</v>
      </c>
      <c r="AU136" s="51">
        <v>19.157711222465299</v>
      </c>
      <c r="AV136" s="51">
        <v>19.6352986175783</v>
      </c>
      <c r="AW136" s="51">
        <v>0.58854763204444205</v>
      </c>
      <c r="AX136" s="51">
        <v>0.60916581420262605</v>
      </c>
      <c r="AY136" s="51">
        <v>0.71557078302967803</v>
      </c>
      <c r="AZ136" s="51">
        <v>0.69834539597761702</v>
      </c>
      <c r="BA136" s="52" t="s">
        <v>76</v>
      </c>
      <c r="BB136" s="52" t="s">
        <v>76</v>
      </c>
      <c r="BC136" s="52" t="s">
        <v>73</v>
      </c>
      <c r="BD136" s="52" t="s">
        <v>73</v>
      </c>
      <c r="BE136" s="52" t="s">
        <v>75</v>
      </c>
      <c r="BF136" s="52" t="s">
        <v>76</v>
      </c>
      <c r="BG136" s="52" t="s">
        <v>76</v>
      </c>
      <c r="BH136" s="52" t="s">
        <v>76</v>
      </c>
      <c r="BI136" s="47">
        <f t="shared" ref="BI136" si="1163">IF(BJ136=AR136,1,0)</f>
        <v>1</v>
      </c>
      <c r="BJ136" s="47" t="s">
        <v>84</v>
      </c>
      <c r="BK136" s="51">
        <v>0.61216899059697905</v>
      </c>
      <c r="BL136" s="51">
        <v>0.58873650283311596</v>
      </c>
      <c r="BM136" s="51">
        <v>23.1104136912037</v>
      </c>
      <c r="BN136" s="51">
        <v>22.9050585976862</v>
      </c>
      <c r="BO136" s="51">
        <v>0.62276079629583403</v>
      </c>
      <c r="BP136" s="51">
        <v>0.64129829031963304</v>
      </c>
      <c r="BQ136" s="51">
        <v>0.702161749198008</v>
      </c>
      <c r="BR136" s="51">
        <v>0.683585110815213</v>
      </c>
      <c r="BS136" s="47" t="s">
        <v>76</v>
      </c>
      <c r="BT136" s="47" t="s">
        <v>76</v>
      </c>
      <c r="BU136" s="47" t="s">
        <v>73</v>
      </c>
      <c r="BV136" s="47" t="s">
        <v>73</v>
      </c>
      <c r="BW136" s="47" t="s">
        <v>76</v>
      </c>
      <c r="BX136" s="47" t="s">
        <v>76</v>
      </c>
      <c r="BY136" s="47" t="s">
        <v>76</v>
      </c>
      <c r="BZ136" s="47" t="s">
        <v>76</v>
      </c>
    </row>
    <row r="137" spans="1:78" s="47" customFormat="1" x14ac:dyDescent="0.3">
      <c r="A137" s="48">
        <v>14162200</v>
      </c>
      <c r="B137" s="47">
        <v>23773405</v>
      </c>
      <c r="C137" s="47" t="s">
        <v>10</v>
      </c>
      <c r="D137" s="47" t="s">
        <v>319</v>
      </c>
      <c r="E137" s="47" t="s">
        <v>318</v>
      </c>
      <c r="F137" s="100"/>
      <c r="G137" s="49">
        <v>0.59</v>
      </c>
      <c r="H137" s="49" t="str">
        <f t="shared" ref="H137" si="1164">IF(G137&gt;0.8,"VG",IF(G137&gt;0.7,"G",IF(G137&gt;0.45,"S","NS")))</f>
        <v>S</v>
      </c>
      <c r="I137" s="49" t="str">
        <f t="shared" ref="I137" si="1165">AJ137</f>
        <v>S</v>
      </c>
      <c r="J137" s="49" t="str">
        <f t="shared" ref="J137" si="1166">BB137</f>
        <v>S</v>
      </c>
      <c r="K137" s="49" t="str">
        <f t="shared" ref="K137" si="1167">BT137</f>
        <v>S</v>
      </c>
      <c r="L137" s="50">
        <v>0.1615</v>
      </c>
      <c r="M137" s="49" t="str">
        <f t="shared" ref="M137" si="1168">IF(ABS(L137)&lt;5%,"VG",IF(ABS(L137)&lt;10%,"G",IF(ABS(L137)&lt;15%,"S","NS")))</f>
        <v>NS</v>
      </c>
      <c r="N137" s="49" t="str">
        <f t="shared" ref="N137" si="1169">AO137</f>
        <v>S</v>
      </c>
      <c r="O137" s="49" t="str">
        <f t="shared" ref="O137" si="1170">BD137</f>
        <v>NS</v>
      </c>
      <c r="P137" s="49" t="str">
        <f t="shared" ref="P137" si="1171">BY137</f>
        <v>S</v>
      </c>
      <c r="Q137" s="49">
        <v>0.63</v>
      </c>
      <c r="R137" s="49" t="str">
        <f t="shared" ref="R137" si="1172">IF(Q137&lt;=0.5,"VG",IF(Q137&lt;=0.6,"G",IF(Q137&lt;=0.7,"S","NS")))</f>
        <v>S</v>
      </c>
      <c r="S137" s="49" t="str">
        <f t="shared" ref="S137" si="1173">AN137</f>
        <v>NS</v>
      </c>
      <c r="T137" s="49" t="str">
        <f t="shared" ref="T137" si="1174">BF137</f>
        <v>S</v>
      </c>
      <c r="U137" s="49" t="str">
        <f t="shared" ref="U137" si="1175">BX137</f>
        <v>S</v>
      </c>
      <c r="V137" s="49">
        <v>0.628</v>
      </c>
      <c r="W137" s="49" t="str">
        <f t="shared" ref="W137" si="1176">IF(V137&gt;0.85,"VG",IF(V137&gt;0.75,"G",IF(V137&gt;0.6,"S","NS")))</f>
        <v>S</v>
      </c>
      <c r="X137" s="49" t="str">
        <f t="shared" ref="X137" si="1177">AP137</f>
        <v>NS</v>
      </c>
      <c r="Y137" s="49" t="str">
        <f t="shared" ref="Y137" si="1178">BH137</f>
        <v>S</v>
      </c>
      <c r="Z137" s="49" t="str">
        <f t="shared" ref="Z137" si="1179">BZ137</f>
        <v>S</v>
      </c>
      <c r="AA137" s="51">
        <v>0.61474935919165996</v>
      </c>
      <c r="AB137" s="51">
        <v>0.50541865349041004</v>
      </c>
      <c r="AC137" s="51">
        <v>23.505529061268899</v>
      </c>
      <c r="AD137" s="51">
        <v>20.7573483741354</v>
      </c>
      <c r="AE137" s="51">
        <v>0.62068562155759599</v>
      </c>
      <c r="AF137" s="51">
        <v>0.70326477695786105</v>
      </c>
      <c r="AG137" s="51">
        <v>0.70620903477716401</v>
      </c>
      <c r="AH137" s="51">
        <v>0.59088709824975805</v>
      </c>
      <c r="AI137" s="52" t="s">
        <v>76</v>
      </c>
      <c r="AJ137" s="52" t="s">
        <v>76</v>
      </c>
      <c r="AK137" s="52" t="s">
        <v>73</v>
      </c>
      <c r="AL137" s="52" t="s">
        <v>73</v>
      </c>
      <c r="AM137" s="52" t="s">
        <v>76</v>
      </c>
      <c r="AN137" s="52" t="s">
        <v>73</v>
      </c>
      <c r="AO137" s="52" t="s">
        <v>76</v>
      </c>
      <c r="AP137" s="52" t="s">
        <v>73</v>
      </c>
      <c r="AR137" s="53" t="s">
        <v>84</v>
      </c>
      <c r="AS137" s="51">
        <v>0.65361168481487997</v>
      </c>
      <c r="AT137" s="51">
        <v>0.62891701080685203</v>
      </c>
      <c r="AU137" s="51">
        <v>19.157711222465299</v>
      </c>
      <c r="AV137" s="51">
        <v>19.6352986175783</v>
      </c>
      <c r="AW137" s="51">
        <v>0.58854763204444205</v>
      </c>
      <c r="AX137" s="51">
        <v>0.60916581420262605</v>
      </c>
      <c r="AY137" s="51">
        <v>0.71557078302967803</v>
      </c>
      <c r="AZ137" s="51">
        <v>0.69834539597761702</v>
      </c>
      <c r="BA137" s="52" t="s">
        <v>76</v>
      </c>
      <c r="BB137" s="52" t="s">
        <v>76</v>
      </c>
      <c r="BC137" s="52" t="s">
        <v>73</v>
      </c>
      <c r="BD137" s="52" t="s">
        <v>73</v>
      </c>
      <c r="BE137" s="52" t="s">
        <v>75</v>
      </c>
      <c r="BF137" s="52" t="s">
        <v>76</v>
      </c>
      <c r="BG137" s="52" t="s">
        <v>76</v>
      </c>
      <c r="BH137" s="52" t="s">
        <v>76</v>
      </c>
      <c r="BI137" s="47">
        <f t="shared" ref="BI137" si="1180">IF(BJ137=AR137,1,0)</f>
        <v>1</v>
      </c>
      <c r="BJ137" s="47" t="s">
        <v>84</v>
      </c>
      <c r="BK137" s="51">
        <v>0.61216899059697905</v>
      </c>
      <c r="BL137" s="51">
        <v>0.58873650283311596</v>
      </c>
      <c r="BM137" s="51">
        <v>23.1104136912037</v>
      </c>
      <c r="BN137" s="51">
        <v>22.9050585976862</v>
      </c>
      <c r="BO137" s="51">
        <v>0.62276079629583403</v>
      </c>
      <c r="BP137" s="51">
        <v>0.64129829031963304</v>
      </c>
      <c r="BQ137" s="51">
        <v>0.702161749198008</v>
      </c>
      <c r="BR137" s="51">
        <v>0.683585110815213</v>
      </c>
      <c r="BS137" s="47" t="s">
        <v>76</v>
      </c>
      <c r="BT137" s="47" t="s">
        <v>76</v>
      </c>
      <c r="BU137" s="47" t="s">
        <v>73</v>
      </c>
      <c r="BV137" s="47" t="s">
        <v>73</v>
      </c>
      <c r="BW137" s="47" t="s">
        <v>76</v>
      </c>
      <c r="BX137" s="47" t="s">
        <v>76</v>
      </c>
      <c r="BY137" s="47" t="s">
        <v>76</v>
      </c>
      <c r="BZ137" s="47" t="s">
        <v>76</v>
      </c>
    </row>
    <row r="138" spans="1:78" s="47" customFormat="1" x14ac:dyDescent="0.3">
      <c r="A138" s="48">
        <v>14162200</v>
      </c>
      <c r="B138" s="47">
        <v>23773405</v>
      </c>
      <c r="C138" s="47" t="s">
        <v>10</v>
      </c>
      <c r="D138" s="47" t="s">
        <v>319</v>
      </c>
      <c r="E138" s="47" t="s">
        <v>316</v>
      </c>
      <c r="F138" s="100"/>
      <c r="G138" s="49">
        <v>0.6</v>
      </c>
      <c r="H138" s="49" t="str">
        <f t="shared" ref="H138" si="1181">IF(G138&gt;0.8,"VG",IF(G138&gt;0.7,"G",IF(G138&gt;0.45,"S","NS")))</f>
        <v>S</v>
      </c>
      <c r="I138" s="49" t="str">
        <f t="shared" ref="I138" si="1182">AJ138</f>
        <v>S</v>
      </c>
      <c r="J138" s="49" t="str">
        <f t="shared" ref="J138" si="1183">BB138</f>
        <v>S</v>
      </c>
      <c r="K138" s="49" t="str">
        <f t="shared" ref="K138" si="1184">BT138</f>
        <v>S</v>
      </c>
      <c r="L138" s="50">
        <v>0.152</v>
      </c>
      <c r="M138" s="49" t="str">
        <f t="shared" ref="M138" si="1185">IF(ABS(L138)&lt;5%,"VG",IF(ABS(L138)&lt;10%,"G",IF(ABS(L138)&lt;15%,"S","NS")))</f>
        <v>NS</v>
      </c>
      <c r="N138" s="49" t="str">
        <f t="shared" ref="N138" si="1186">AO138</f>
        <v>S</v>
      </c>
      <c r="O138" s="49" t="str">
        <f t="shared" ref="O138" si="1187">BD138</f>
        <v>NS</v>
      </c>
      <c r="P138" s="49" t="str">
        <f t="shared" ref="P138" si="1188">BY138</f>
        <v>S</v>
      </c>
      <c r="Q138" s="49">
        <v>0.62</v>
      </c>
      <c r="R138" s="49" t="str">
        <f t="shared" ref="R138" si="1189">IF(Q138&lt;=0.5,"VG",IF(Q138&lt;=0.6,"G",IF(Q138&lt;=0.7,"S","NS")))</f>
        <v>S</v>
      </c>
      <c r="S138" s="49" t="str">
        <f t="shared" ref="S138" si="1190">AN138</f>
        <v>NS</v>
      </c>
      <c r="T138" s="49" t="str">
        <f t="shared" ref="T138" si="1191">BF138</f>
        <v>S</v>
      </c>
      <c r="U138" s="49" t="str">
        <f t="shared" ref="U138" si="1192">BX138</f>
        <v>S</v>
      </c>
      <c r="V138" s="49">
        <v>0.63</v>
      </c>
      <c r="W138" s="49" t="str">
        <f t="shared" ref="W138" si="1193">IF(V138&gt;0.85,"VG",IF(V138&gt;0.75,"G",IF(V138&gt;0.6,"S","NS")))</f>
        <v>S</v>
      </c>
      <c r="X138" s="49" t="str">
        <f t="shared" ref="X138" si="1194">AP138</f>
        <v>NS</v>
      </c>
      <c r="Y138" s="49" t="str">
        <f t="shared" ref="Y138" si="1195">BH138</f>
        <v>S</v>
      </c>
      <c r="Z138" s="49" t="str">
        <f t="shared" ref="Z138" si="1196">BZ138</f>
        <v>S</v>
      </c>
      <c r="AA138" s="51">
        <v>0.61474935919165996</v>
      </c>
      <c r="AB138" s="51">
        <v>0.50541865349041004</v>
      </c>
      <c r="AC138" s="51">
        <v>23.505529061268899</v>
      </c>
      <c r="AD138" s="51">
        <v>20.7573483741354</v>
      </c>
      <c r="AE138" s="51">
        <v>0.62068562155759599</v>
      </c>
      <c r="AF138" s="51">
        <v>0.70326477695786105</v>
      </c>
      <c r="AG138" s="51">
        <v>0.70620903477716401</v>
      </c>
      <c r="AH138" s="51">
        <v>0.59088709824975805</v>
      </c>
      <c r="AI138" s="52" t="s">
        <v>76</v>
      </c>
      <c r="AJ138" s="52" t="s">
        <v>76</v>
      </c>
      <c r="AK138" s="52" t="s">
        <v>73</v>
      </c>
      <c r="AL138" s="52" t="s">
        <v>73</v>
      </c>
      <c r="AM138" s="52" t="s">
        <v>76</v>
      </c>
      <c r="AN138" s="52" t="s">
        <v>73</v>
      </c>
      <c r="AO138" s="52" t="s">
        <v>76</v>
      </c>
      <c r="AP138" s="52" t="s">
        <v>73</v>
      </c>
      <c r="AR138" s="53" t="s">
        <v>84</v>
      </c>
      <c r="AS138" s="51">
        <v>0.65361168481487997</v>
      </c>
      <c r="AT138" s="51">
        <v>0.62891701080685203</v>
      </c>
      <c r="AU138" s="51">
        <v>19.157711222465299</v>
      </c>
      <c r="AV138" s="51">
        <v>19.6352986175783</v>
      </c>
      <c r="AW138" s="51">
        <v>0.58854763204444205</v>
      </c>
      <c r="AX138" s="51">
        <v>0.60916581420262605</v>
      </c>
      <c r="AY138" s="51">
        <v>0.71557078302967803</v>
      </c>
      <c r="AZ138" s="51">
        <v>0.69834539597761702</v>
      </c>
      <c r="BA138" s="52" t="s">
        <v>76</v>
      </c>
      <c r="BB138" s="52" t="s">
        <v>76</v>
      </c>
      <c r="BC138" s="52" t="s">
        <v>73</v>
      </c>
      <c r="BD138" s="52" t="s">
        <v>73</v>
      </c>
      <c r="BE138" s="52" t="s">
        <v>75</v>
      </c>
      <c r="BF138" s="52" t="s">
        <v>76</v>
      </c>
      <c r="BG138" s="52" t="s">
        <v>76</v>
      </c>
      <c r="BH138" s="52" t="s">
        <v>76</v>
      </c>
      <c r="BI138" s="47">
        <f t="shared" ref="BI138" si="1197">IF(BJ138=AR138,1,0)</f>
        <v>1</v>
      </c>
      <c r="BJ138" s="47" t="s">
        <v>84</v>
      </c>
      <c r="BK138" s="51">
        <v>0.61216899059697905</v>
      </c>
      <c r="BL138" s="51">
        <v>0.58873650283311596</v>
      </c>
      <c r="BM138" s="51">
        <v>23.1104136912037</v>
      </c>
      <c r="BN138" s="51">
        <v>22.9050585976862</v>
      </c>
      <c r="BO138" s="51">
        <v>0.62276079629583403</v>
      </c>
      <c r="BP138" s="51">
        <v>0.64129829031963304</v>
      </c>
      <c r="BQ138" s="51">
        <v>0.702161749198008</v>
      </c>
      <c r="BR138" s="51">
        <v>0.683585110815213</v>
      </c>
      <c r="BS138" s="47" t="s">
        <v>76</v>
      </c>
      <c r="BT138" s="47" t="s">
        <v>76</v>
      </c>
      <c r="BU138" s="47" t="s">
        <v>73</v>
      </c>
      <c r="BV138" s="47" t="s">
        <v>73</v>
      </c>
      <c r="BW138" s="47" t="s">
        <v>76</v>
      </c>
      <c r="BX138" s="47" t="s">
        <v>76</v>
      </c>
      <c r="BY138" s="47" t="s">
        <v>76</v>
      </c>
      <c r="BZ138" s="47" t="s">
        <v>76</v>
      </c>
    </row>
    <row r="139" spans="1:78" s="63" customFormat="1" x14ac:dyDescent="0.3">
      <c r="A139" s="62">
        <v>14162200</v>
      </c>
      <c r="B139" s="63">
        <v>23773405</v>
      </c>
      <c r="C139" s="63" t="s">
        <v>10</v>
      </c>
      <c r="D139" s="63" t="s">
        <v>319</v>
      </c>
      <c r="E139" s="63" t="s">
        <v>318</v>
      </c>
      <c r="F139" s="79"/>
      <c r="G139" s="64">
        <v>0.59</v>
      </c>
      <c r="H139" s="64" t="str">
        <f t="shared" ref="H139" si="1198">IF(G139&gt;0.8,"VG",IF(G139&gt;0.7,"G",IF(G139&gt;0.45,"S","NS")))</f>
        <v>S</v>
      </c>
      <c r="I139" s="64" t="str">
        <f t="shared" ref="I139" si="1199">AJ139</f>
        <v>S</v>
      </c>
      <c r="J139" s="64" t="str">
        <f t="shared" ref="J139" si="1200">BB139</f>
        <v>S</v>
      </c>
      <c r="K139" s="64" t="str">
        <f t="shared" ref="K139" si="1201">BT139</f>
        <v>S</v>
      </c>
      <c r="L139" s="65">
        <v>-6.2E-2</v>
      </c>
      <c r="M139" s="64" t="str">
        <f t="shared" ref="M139" si="1202">IF(ABS(L139)&lt;5%,"VG",IF(ABS(L139)&lt;10%,"G",IF(ABS(L139)&lt;15%,"S","NS")))</f>
        <v>G</v>
      </c>
      <c r="N139" s="64" t="str">
        <f t="shared" ref="N139" si="1203">AO139</f>
        <v>S</v>
      </c>
      <c r="O139" s="64" t="str">
        <f t="shared" ref="O139" si="1204">BD139</f>
        <v>NS</v>
      </c>
      <c r="P139" s="64" t="str">
        <f t="shared" ref="P139" si="1205">BY139</f>
        <v>S</v>
      </c>
      <c r="Q139" s="64">
        <v>0.63</v>
      </c>
      <c r="R139" s="64" t="str">
        <f t="shared" ref="R139" si="1206">IF(Q139&lt;=0.5,"VG",IF(Q139&lt;=0.6,"G",IF(Q139&lt;=0.7,"S","NS")))</f>
        <v>S</v>
      </c>
      <c r="S139" s="64" t="str">
        <f t="shared" ref="S139" si="1207">AN139</f>
        <v>NS</v>
      </c>
      <c r="T139" s="64" t="str">
        <f t="shared" ref="T139" si="1208">BF139</f>
        <v>S</v>
      </c>
      <c r="U139" s="64" t="str">
        <f t="shared" ref="U139" si="1209">BX139</f>
        <v>S</v>
      </c>
      <c r="V139" s="64">
        <v>0.66</v>
      </c>
      <c r="W139" s="64" t="str">
        <f t="shared" ref="W139" si="1210">IF(V139&gt;0.85,"VG",IF(V139&gt;0.75,"G",IF(V139&gt;0.6,"S","NS")))</f>
        <v>S</v>
      </c>
      <c r="X139" s="64" t="str">
        <f t="shared" ref="X139" si="1211">AP139</f>
        <v>NS</v>
      </c>
      <c r="Y139" s="64" t="str">
        <f t="shared" ref="Y139" si="1212">BH139</f>
        <v>S</v>
      </c>
      <c r="Z139" s="64" t="str">
        <f t="shared" ref="Z139" si="1213">BZ139</f>
        <v>S</v>
      </c>
      <c r="AA139" s="66">
        <v>0.61474935919165996</v>
      </c>
      <c r="AB139" s="66">
        <v>0.50541865349041004</v>
      </c>
      <c r="AC139" s="66">
        <v>23.505529061268899</v>
      </c>
      <c r="AD139" s="66">
        <v>20.7573483741354</v>
      </c>
      <c r="AE139" s="66">
        <v>0.62068562155759599</v>
      </c>
      <c r="AF139" s="66">
        <v>0.70326477695786105</v>
      </c>
      <c r="AG139" s="66">
        <v>0.70620903477716401</v>
      </c>
      <c r="AH139" s="66">
        <v>0.59088709824975805</v>
      </c>
      <c r="AI139" s="67" t="s">
        <v>76</v>
      </c>
      <c r="AJ139" s="67" t="s">
        <v>76</v>
      </c>
      <c r="AK139" s="67" t="s">
        <v>73</v>
      </c>
      <c r="AL139" s="67" t="s">
        <v>73</v>
      </c>
      <c r="AM139" s="67" t="s">
        <v>76</v>
      </c>
      <c r="AN139" s="67" t="s">
        <v>73</v>
      </c>
      <c r="AO139" s="67" t="s">
        <v>76</v>
      </c>
      <c r="AP139" s="67" t="s">
        <v>73</v>
      </c>
      <c r="AR139" s="68" t="s">
        <v>84</v>
      </c>
      <c r="AS139" s="66">
        <v>0.65361168481487997</v>
      </c>
      <c r="AT139" s="66">
        <v>0.62891701080685203</v>
      </c>
      <c r="AU139" s="66">
        <v>19.157711222465299</v>
      </c>
      <c r="AV139" s="66">
        <v>19.6352986175783</v>
      </c>
      <c r="AW139" s="66">
        <v>0.58854763204444205</v>
      </c>
      <c r="AX139" s="66">
        <v>0.60916581420262605</v>
      </c>
      <c r="AY139" s="66">
        <v>0.71557078302967803</v>
      </c>
      <c r="AZ139" s="66">
        <v>0.69834539597761702</v>
      </c>
      <c r="BA139" s="67" t="s">
        <v>76</v>
      </c>
      <c r="BB139" s="67" t="s">
        <v>76</v>
      </c>
      <c r="BC139" s="67" t="s">
        <v>73</v>
      </c>
      <c r="BD139" s="67" t="s">
        <v>73</v>
      </c>
      <c r="BE139" s="67" t="s">
        <v>75</v>
      </c>
      <c r="BF139" s="67" t="s">
        <v>76</v>
      </c>
      <c r="BG139" s="67" t="s">
        <v>76</v>
      </c>
      <c r="BH139" s="67" t="s">
        <v>76</v>
      </c>
      <c r="BI139" s="63">
        <f t="shared" ref="BI139" si="1214">IF(BJ139=AR139,1,0)</f>
        <v>1</v>
      </c>
      <c r="BJ139" s="63" t="s">
        <v>84</v>
      </c>
      <c r="BK139" s="66">
        <v>0.61216899059697905</v>
      </c>
      <c r="BL139" s="66">
        <v>0.58873650283311596</v>
      </c>
      <c r="BM139" s="66">
        <v>23.1104136912037</v>
      </c>
      <c r="BN139" s="66">
        <v>22.9050585976862</v>
      </c>
      <c r="BO139" s="66">
        <v>0.62276079629583403</v>
      </c>
      <c r="BP139" s="66">
        <v>0.64129829031963304</v>
      </c>
      <c r="BQ139" s="66">
        <v>0.702161749198008</v>
      </c>
      <c r="BR139" s="66">
        <v>0.683585110815213</v>
      </c>
      <c r="BS139" s="63" t="s">
        <v>76</v>
      </c>
      <c r="BT139" s="63" t="s">
        <v>76</v>
      </c>
      <c r="BU139" s="63" t="s">
        <v>73</v>
      </c>
      <c r="BV139" s="63" t="s">
        <v>73</v>
      </c>
      <c r="BW139" s="63" t="s">
        <v>76</v>
      </c>
      <c r="BX139" s="63" t="s">
        <v>76</v>
      </c>
      <c r="BY139" s="63" t="s">
        <v>76</v>
      </c>
      <c r="BZ139" s="63" t="s">
        <v>76</v>
      </c>
    </row>
    <row r="140" spans="1:78" s="63" customFormat="1" x14ac:dyDescent="0.3">
      <c r="A140" s="62">
        <v>14162200</v>
      </c>
      <c r="B140" s="63">
        <v>23773405</v>
      </c>
      <c r="C140" s="63" t="s">
        <v>10</v>
      </c>
      <c r="D140" s="63" t="s">
        <v>346</v>
      </c>
      <c r="E140" s="63" t="s">
        <v>318</v>
      </c>
      <c r="F140" s="79"/>
      <c r="G140" s="64">
        <v>0.59</v>
      </c>
      <c r="H140" s="64" t="str">
        <f t="shared" ref="H140" si="1215">IF(G140&gt;0.8,"VG",IF(G140&gt;0.7,"G",IF(G140&gt;0.45,"S","NS")))</f>
        <v>S</v>
      </c>
      <c r="I140" s="64" t="str">
        <f t="shared" ref="I140" si="1216">AJ140</f>
        <v>S</v>
      </c>
      <c r="J140" s="64" t="str">
        <f t="shared" ref="J140" si="1217">BB140</f>
        <v>S</v>
      </c>
      <c r="K140" s="64" t="str">
        <f t="shared" ref="K140" si="1218">BT140</f>
        <v>S</v>
      </c>
      <c r="L140" s="65">
        <v>-7.1400000000000005E-2</v>
      </c>
      <c r="M140" s="64" t="str">
        <f t="shared" ref="M140" si="1219">IF(ABS(L140)&lt;5%,"VG",IF(ABS(L140)&lt;10%,"G",IF(ABS(L140)&lt;15%,"S","NS")))</f>
        <v>G</v>
      </c>
      <c r="N140" s="64" t="str">
        <f t="shared" ref="N140" si="1220">AO140</f>
        <v>S</v>
      </c>
      <c r="O140" s="64" t="str">
        <f t="shared" ref="O140" si="1221">BD140</f>
        <v>NS</v>
      </c>
      <c r="P140" s="64" t="str">
        <f t="shared" ref="P140" si="1222">BY140</f>
        <v>S</v>
      </c>
      <c r="Q140" s="64">
        <v>0.63900000000000001</v>
      </c>
      <c r="R140" s="64" t="str">
        <f t="shared" ref="R140" si="1223">IF(Q140&lt;=0.5,"VG",IF(Q140&lt;=0.6,"G",IF(Q140&lt;=0.7,"S","NS")))</f>
        <v>S</v>
      </c>
      <c r="S140" s="64" t="str">
        <f t="shared" ref="S140" si="1224">AN140</f>
        <v>NS</v>
      </c>
      <c r="T140" s="64" t="str">
        <f t="shared" ref="T140" si="1225">BF140</f>
        <v>S</v>
      </c>
      <c r="U140" s="64" t="str">
        <f t="shared" ref="U140" si="1226">BX140</f>
        <v>S</v>
      </c>
      <c r="V140" s="64">
        <v>0.66</v>
      </c>
      <c r="W140" s="64" t="str">
        <f t="shared" ref="W140" si="1227">IF(V140&gt;0.85,"VG",IF(V140&gt;0.75,"G",IF(V140&gt;0.6,"S","NS")))</f>
        <v>S</v>
      </c>
      <c r="X140" s="64" t="str">
        <f t="shared" ref="X140" si="1228">AP140</f>
        <v>NS</v>
      </c>
      <c r="Y140" s="64" t="str">
        <f t="shared" ref="Y140" si="1229">BH140</f>
        <v>S</v>
      </c>
      <c r="Z140" s="64" t="str">
        <f t="shared" ref="Z140" si="1230">BZ140</f>
        <v>S</v>
      </c>
      <c r="AA140" s="66">
        <v>0.61474935919165996</v>
      </c>
      <c r="AB140" s="66">
        <v>0.50541865349041004</v>
      </c>
      <c r="AC140" s="66">
        <v>23.505529061268899</v>
      </c>
      <c r="AD140" s="66">
        <v>20.7573483741354</v>
      </c>
      <c r="AE140" s="66">
        <v>0.62068562155759599</v>
      </c>
      <c r="AF140" s="66">
        <v>0.70326477695786105</v>
      </c>
      <c r="AG140" s="66">
        <v>0.70620903477716401</v>
      </c>
      <c r="AH140" s="66">
        <v>0.59088709824975805</v>
      </c>
      <c r="AI140" s="67" t="s">
        <v>76</v>
      </c>
      <c r="AJ140" s="67" t="s">
        <v>76</v>
      </c>
      <c r="AK140" s="67" t="s">
        <v>73</v>
      </c>
      <c r="AL140" s="67" t="s">
        <v>73</v>
      </c>
      <c r="AM140" s="67" t="s">
        <v>76</v>
      </c>
      <c r="AN140" s="67" t="s">
        <v>73</v>
      </c>
      <c r="AO140" s="67" t="s">
        <v>76</v>
      </c>
      <c r="AP140" s="67" t="s">
        <v>73</v>
      </c>
      <c r="AR140" s="68" t="s">
        <v>84</v>
      </c>
      <c r="AS140" s="66">
        <v>0.65361168481487997</v>
      </c>
      <c r="AT140" s="66">
        <v>0.62891701080685203</v>
      </c>
      <c r="AU140" s="66">
        <v>19.157711222465299</v>
      </c>
      <c r="AV140" s="66">
        <v>19.6352986175783</v>
      </c>
      <c r="AW140" s="66">
        <v>0.58854763204444205</v>
      </c>
      <c r="AX140" s="66">
        <v>0.60916581420262605</v>
      </c>
      <c r="AY140" s="66">
        <v>0.71557078302967803</v>
      </c>
      <c r="AZ140" s="66">
        <v>0.69834539597761702</v>
      </c>
      <c r="BA140" s="67" t="s">
        <v>76</v>
      </c>
      <c r="BB140" s="67" t="s">
        <v>76</v>
      </c>
      <c r="BC140" s="67" t="s">
        <v>73</v>
      </c>
      <c r="BD140" s="67" t="s">
        <v>73</v>
      </c>
      <c r="BE140" s="67" t="s">
        <v>75</v>
      </c>
      <c r="BF140" s="67" t="s">
        <v>76</v>
      </c>
      <c r="BG140" s="67" t="s">
        <v>76</v>
      </c>
      <c r="BH140" s="67" t="s">
        <v>76</v>
      </c>
      <c r="BI140" s="63">
        <f t="shared" ref="BI140" si="1231">IF(BJ140=AR140,1,0)</f>
        <v>1</v>
      </c>
      <c r="BJ140" s="63" t="s">
        <v>84</v>
      </c>
      <c r="BK140" s="66">
        <v>0.61216899059697905</v>
      </c>
      <c r="BL140" s="66">
        <v>0.58873650283311596</v>
      </c>
      <c r="BM140" s="66">
        <v>23.1104136912037</v>
      </c>
      <c r="BN140" s="66">
        <v>22.9050585976862</v>
      </c>
      <c r="BO140" s="66">
        <v>0.62276079629583403</v>
      </c>
      <c r="BP140" s="66">
        <v>0.64129829031963304</v>
      </c>
      <c r="BQ140" s="66">
        <v>0.702161749198008</v>
      </c>
      <c r="BR140" s="66">
        <v>0.683585110815213</v>
      </c>
      <c r="BS140" s="63" t="s">
        <v>76</v>
      </c>
      <c r="BT140" s="63" t="s">
        <v>76</v>
      </c>
      <c r="BU140" s="63" t="s">
        <v>73</v>
      </c>
      <c r="BV140" s="63" t="s">
        <v>73</v>
      </c>
      <c r="BW140" s="63" t="s">
        <v>76</v>
      </c>
      <c r="BX140" s="63" t="s">
        <v>76</v>
      </c>
      <c r="BY140" s="63" t="s">
        <v>76</v>
      </c>
      <c r="BZ140" s="63" t="s">
        <v>76</v>
      </c>
    </row>
    <row r="141" spans="1:78" s="63" customFormat="1" x14ac:dyDescent="0.3">
      <c r="A141" s="62">
        <v>14162200</v>
      </c>
      <c r="B141" s="63">
        <v>23773405</v>
      </c>
      <c r="C141" s="63" t="s">
        <v>10</v>
      </c>
      <c r="D141" s="63" t="s">
        <v>346</v>
      </c>
      <c r="E141" s="63" t="s">
        <v>316</v>
      </c>
      <c r="F141" s="79"/>
      <c r="G141" s="64">
        <v>0.59</v>
      </c>
      <c r="H141" s="64" t="str">
        <f t="shared" ref="H141" si="1232">IF(G141&gt;0.8,"VG",IF(G141&gt;0.7,"G",IF(G141&gt;0.45,"S","NS")))</f>
        <v>S</v>
      </c>
      <c r="I141" s="64" t="str">
        <f t="shared" ref="I141" si="1233">AJ141</f>
        <v>S</v>
      </c>
      <c r="J141" s="64" t="str">
        <f t="shared" ref="J141" si="1234">BB141</f>
        <v>S</v>
      </c>
      <c r="K141" s="64" t="str">
        <f t="shared" ref="K141" si="1235">BT141</f>
        <v>S</v>
      </c>
      <c r="L141" s="65">
        <v>-7.6100000000000001E-2</v>
      </c>
      <c r="M141" s="64" t="str">
        <f t="shared" ref="M141" si="1236">IF(ABS(L141)&lt;5%,"VG",IF(ABS(L141)&lt;10%,"G",IF(ABS(L141)&lt;15%,"S","NS")))</f>
        <v>G</v>
      </c>
      <c r="N141" s="64" t="str">
        <f t="shared" ref="N141" si="1237">AO141</f>
        <v>S</v>
      </c>
      <c r="O141" s="64" t="str">
        <f t="shared" ref="O141" si="1238">BD141</f>
        <v>NS</v>
      </c>
      <c r="P141" s="64" t="str">
        <f t="shared" ref="P141" si="1239">BY141</f>
        <v>S</v>
      </c>
      <c r="Q141" s="64">
        <v>0.63900000000000001</v>
      </c>
      <c r="R141" s="64" t="str">
        <f t="shared" ref="R141" si="1240">IF(Q141&lt;=0.5,"VG",IF(Q141&lt;=0.6,"G",IF(Q141&lt;=0.7,"S","NS")))</f>
        <v>S</v>
      </c>
      <c r="S141" s="64" t="str">
        <f t="shared" ref="S141" si="1241">AN141</f>
        <v>NS</v>
      </c>
      <c r="T141" s="64" t="str">
        <f t="shared" ref="T141" si="1242">BF141</f>
        <v>S</v>
      </c>
      <c r="U141" s="64" t="str">
        <f t="shared" ref="U141" si="1243">BX141</f>
        <v>S</v>
      </c>
      <c r="V141" s="64">
        <v>0.66</v>
      </c>
      <c r="W141" s="64" t="str">
        <f t="shared" ref="W141" si="1244">IF(V141&gt;0.85,"VG",IF(V141&gt;0.75,"G",IF(V141&gt;0.6,"S","NS")))</f>
        <v>S</v>
      </c>
      <c r="X141" s="64" t="str">
        <f t="shared" ref="X141" si="1245">AP141</f>
        <v>NS</v>
      </c>
      <c r="Y141" s="64" t="str">
        <f t="shared" ref="Y141" si="1246">BH141</f>
        <v>S</v>
      </c>
      <c r="Z141" s="64" t="str">
        <f t="shared" ref="Z141" si="1247">BZ141</f>
        <v>S</v>
      </c>
      <c r="AA141" s="66">
        <v>0.61474935919165996</v>
      </c>
      <c r="AB141" s="66">
        <v>0.50541865349041004</v>
      </c>
      <c r="AC141" s="66">
        <v>23.505529061268899</v>
      </c>
      <c r="AD141" s="66">
        <v>20.7573483741354</v>
      </c>
      <c r="AE141" s="66">
        <v>0.62068562155759599</v>
      </c>
      <c r="AF141" s="66">
        <v>0.70326477695786105</v>
      </c>
      <c r="AG141" s="66">
        <v>0.70620903477716401</v>
      </c>
      <c r="AH141" s="66">
        <v>0.59088709824975805</v>
      </c>
      <c r="AI141" s="67" t="s">
        <v>76</v>
      </c>
      <c r="AJ141" s="67" t="s">
        <v>76</v>
      </c>
      <c r="AK141" s="67" t="s">
        <v>73</v>
      </c>
      <c r="AL141" s="67" t="s">
        <v>73</v>
      </c>
      <c r="AM141" s="67" t="s">
        <v>76</v>
      </c>
      <c r="AN141" s="67" t="s">
        <v>73</v>
      </c>
      <c r="AO141" s="67" t="s">
        <v>76</v>
      </c>
      <c r="AP141" s="67" t="s">
        <v>73</v>
      </c>
      <c r="AR141" s="68" t="s">
        <v>84</v>
      </c>
      <c r="AS141" s="66">
        <v>0.65361168481487997</v>
      </c>
      <c r="AT141" s="66">
        <v>0.62891701080685203</v>
      </c>
      <c r="AU141" s="66">
        <v>19.157711222465299</v>
      </c>
      <c r="AV141" s="66">
        <v>19.6352986175783</v>
      </c>
      <c r="AW141" s="66">
        <v>0.58854763204444205</v>
      </c>
      <c r="AX141" s="66">
        <v>0.60916581420262605</v>
      </c>
      <c r="AY141" s="66">
        <v>0.71557078302967803</v>
      </c>
      <c r="AZ141" s="66">
        <v>0.69834539597761702</v>
      </c>
      <c r="BA141" s="67" t="s">
        <v>76</v>
      </c>
      <c r="BB141" s="67" t="s">
        <v>76</v>
      </c>
      <c r="BC141" s="67" t="s">
        <v>73</v>
      </c>
      <c r="BD141" s="67" t="s">
        <v>73</v>
      </c>
      <c r="BE141" s="67" t="s">
        <v>75</v>
      </c>
      <c r="BF141" s="67" t="s">
        <v>76</v>
      </c>
      <c r="BG141" s="67" t="s">
        <v>76</v>
      </c>
      <c r="BH141" s="67" t="s">
        <v>76</v>
      </c>
      <c r="BI141" s="63">
        <f t="shared" ref="BI141" si="1248">IF(BJ141=AR141,1,0)</f>
        <v>1</v>
      </c>
      <c r="BJ141" s="63" t="s">
        <v>84</v>
      </c>
      <c r="BK141" s="66">
        <v>0.61216899059697905</v>
      </c>
      <c r="BL141" s="66">
        <v>0.58873650283311596</v>
      </c>
      <c r="BM141" s="66">
        <v>23.1104136912037</v>
      </c>
      <c r="BN141" s="66">
        <v>22.9050585976862</v>
      </c>
      <c r="BO141" s="66">
        <v>0.62276079629583403</v>
      </c>
      <c r="BP141" s="66">
        <v>0.64129829031963304</v>
      </c>
      <c r="BQ141" s="66">
        <v>0.702161749198008</v>
      </c>
      <c r="BR141" s="66">
        <v>0.683585110815213</v>
      </c>
      <c r="BS141" s="63" t="s">
        <v>76</v>
      </c>
      <c r="BT141" s="63" t="s">
        <v>76</v>
      </c>
      <c r="BU141" s="63" t="s">
        <v>73</v>
      </c>
      <c r="BV141" s="63" t="s">
        <v>73</v>
      </c>
      <c r="BW141" s="63" t="s">
        <v>76</v>
      </c>
      <c r="BX141" s="63" t="s">
        <v>76</v>
      </c>
      <c r="BY141" s="63" t="s">
        <v>76</v>
      </c>
      <c r="BZ141" s="63" t="s">
        <v>76</v>
      </c>
    </row>
    <row r="142" spans="1:78" s="63" customFormat="1" x14ac:dyDescent="0.3">
      <c r="A142" s="62">
        <v>14162200</v>
      </c>
      <c r="B142" s="63">
        <v>23773405</v>
      </c>
      <c r="C142" s="63" t="s">
        <v>10</v>
      </c>
      <c r="D142" s="63" t="s">
        <v>347</v>
      </c>
      <c r="E142" s="63" t="s">
        <v>348</v>
      </c>
      <c r="F142" s="79"/>
      <c r="G142" s="64">
        <v>0.63200000000000001</v>
      </c>
      <c r="H142" s="64" t="str">
        <f t="shared" ref="H142" si="1249">IF(G142&gt;0.8,"VG",IF(G142&gt;0.7,"G",IF(G142&gt;0.45,"S","NS")))</f>
        <v>S</v>
      </c>
      <c r="I142" s="64" t="str">
        <f t="shared" ref="I142" si="1250">AJ142</f>
        <v>S</v>
      </c>
      <c r="J142" s="64" t="str">
        <f t="shared" ref="J142" si="1251">BB142</f>
        <v>S</v>
      </c>
      <c r="K142" s="64" t="str">
        <f t="shared" ref="K142" si="1252">BT142</f>
        <v>S</v>
      </c>
      <c r="L142" s="65">
        <v>-4.9599999999999998E-2</v>
      </c>
      <c r="M142" s="64" t="str">
        <f t="shared" ref="M142" si="1253">IF(ABS(L142)&lt;5%,"VG",IF(ABS(L142)&lt;10%,"G",IF(ABS(L142)&lt;15%,"S","NS")))</f>
        <v>VG</v>
      </c>
      <c r="N142" s="64" t="str">
        <f t="shared" ref="N142" si="1254">AO142</f>
        <v>S</v>
      </c>
      <c r="O142" s="64" t="str">
        <f t="shared" ref="O142" si="1255">BD142</f>
        <v>NS</v>
      </c>
      <c r="P142" s="64" t="str">
        <f t="shared" ref="P142" si="1256">BY142</f>
        <v>S</v>
      </c>
      <c r="Q142" s="64">
        <v>0.63200000000000001</v>
      </c>
      <c r="R142" s="64" t="str">
        <f t="shared" ref="R142" si="1257">IF(Q142&lt;=0.5,"VG",IF(Q142&lt;=0.6,"G",IF(Q142&lt;=0.7,"S","NS")))</f>
        <v>S</v>
      </c>
      <c r="S142" s="64" t="str">
        <f t="shared" ref="S142" si="1258">AN142</f>
        <v>NS</v>
      </c>
      <c r="T142" s="64" t="str">
        <f t="shared" ref="T142" si="1259">BF142</f>
        <v>S</v>
      </c>
      <c r="U142" s="64" t="str">
        <f t="shared" ref="U142" si="1260">BX142</f>
        <v>S</v>
      </c>
      <c r="V142" s="64">
        <v>0.66</v>
      </c>
      <c r="W142" s="64" t="str">
        <f t="shared" ref="W142" si="1261">IF(V142&gt;0.85,"VG",IF(V142&gt;0.75,"G",IF(V142&gt;0.6,"S","NS")))</f>
        <v>S</v>
      </c>
      <c r="X142" s="64" t="str">
        <f t="shared" ref="X142" si="1262">AP142</f>
        <v>NS</v>
      </c>
      <c r="Y142" s="64" t="str">
        <f t="shared" ref="Y142" si="1263">BH142</f>
        <v>S</v>
      </c>
      <c r="Z142" s="64" t="str">
        <f t="shared" ref="Z142" si="1264">BZ142</f>
        <v>S</v>
      </c>
      <c r="AA142" s="66">
        <v>0.61474935919165996</v>
      </c>
      <c r="AB142" s="66">
        <v>0.50541865349041004</v>
      </c>
      <c r="AC142" s="66">
        <v>23.505529061268899</v>
      </c>
      <c r="AD142" s="66">
        <v>20.7573483741354</v>
      </c>
      <c r="AE142" s="66">
        <v>0.62068562155759599</v>
      </c>
      <c r="AF142" s="66">
        <v>0.70326477695786105</v>
      </c>
      <c r="AG142" s="66">
        <v>0.70620903477716401</v>
      </c>
      <c r="AH142" s="66">
        <v>0.59088709824975805</v>
      </c>
      <c r="AI142" s="67" t="s">
        <v>76</v>
      </c>
      <c r="AJ142" s="67" t="s">
        <v>76</v>
      </c>
      <c r="AK142" s="67" t="s">
        <v>73</v>
      </c>
      <c r="AL142" s="67" t="s">
        <v>73</v>
      </c>
      <c r="AM142" s="67" t="s">
        <v>76</v>
      </c>
      <c r="AN142" s="67" t="s">
        <v>73</v>
      </c>
      <c r="AO142" s="67" t="s">
        <v>76</v>
      </c>
      <c r="AP142" s="67" t="s">
        <v>73</v>
      </c>
      <c r="AR142" s="68" t="s">
        <v>84</v>
      </c>
      <c r="AS142" s="66">
        <v>0.65361168481487997</v>
      </c>
      <c r="AT142" s="66">
        <v>0.62891701080685203</v>
      </c>
      <c r="AU142" s="66">
        <v>19.157711222465299</v>
      </c>
      <c r="AV142" s="66">
        <v>19.6352986175783</v>
      </c>
      <c r="AW142" s="66">
        <v>0.58854763204444205</v>
      </c>
      <c r="AX142" s="66">
        <v>0.60916581420262605</v>
      </c>
      <c r="AY142" s="66">
        <v>0.71557078302967803</v>
      </c>
      <c r="AZ142" s="66">
        <v>0.69834539597761702</v>
      </c>
      <c r="BA142" s="67" t="s">
        <v>76</v>
      </c>
      <c r="BB142" s="67" t="s">
        <v>76</v>
      </c>
      <c r="BC142" s="67" t="s">
        <v>73</v>
      </c>
      <c r="BD142" s="67" t="s">
        <v>73</v>
      </c>
      <c r="BE142" s="67" t="s">
        <v>75</v>
      </c>
      <c r="BF142" s="67" t="s">
        <v>76</v>
      </c>
      <c r="BG142" s="67" t="s">
        <v>76</v>
      </c>
      <c r="BH142" s="67" t="s">
        <v>76</v>
      </c>
      <c r="BI142" s="63">
        <f t="shared" ref="BI142" si="1265">IF(BJ142=AR142,1,0)</f>
        <v>1</v>
      </c>
      <c r="BJ142" s="63" t="s">
        <v>84</v>
      </c>
      <c r="BK142" s="66">
        <v>0.61216899059697905</v>
      </c>
      <c r="BL142" s="66">
        <v>0.58873650283311596</v>
      </c>
      <c r="BM142" s="66">
        <v>23.1104136912037</v>
      </c>
      <c r="BN142" s="66">
        <v>22.9050585976862</v>
      </c>
      <c r="BO142" s="66">
        <v>0.62276079629583403</v>
      </c>
      <c r="BP142" s="66">
        <v>0.64129829031963304</v>
      </c>
      <c r="BQ142" s="66">
        <v>0.702161749198008</v>
      </c>
      <c r="BR142" s="66">
        <v>0.683585110815213</v>
      </c>
      <c r="BS142" s="63" t="s">
        <v>76</v>
      </c>
      <c r="BT142" s="63" t="s">
        <v>76</v>
      </c>
      <c r="BU142" s="63" t="s">
        <v>73</v>
      </c>
      <c r="BV142" s="63" t="s">
        <v>73</v>
      </c>
      <c r="BW142" s="63" t="s">
        <v>76</v>
      </c>
      <c r="BX142" s="63" t="s">
        <v>76</v>
      </c>
      <c r="BY142" s="63" t="s">
        <v>76</v>
      </c>
      <c r="BZ142" s="63" t="s">
        <v>76</v>
      </c>
    </row>
    <row r="143" spans="1:78" s="63" customFormat="1" x14ac:dyDescent="0.3">
      <c r="A143" s="62">
        <v>14162200</v>
      </c>
      <c r="B143" s="63">
        <v>23773405</v>
      </c>
      <c r="C143" s="63" t="s">
        <v>10</v>
      </c>
      <c r="D143" s="63" t="s">
        <v>350</v>
      </c>
      <c r="E143" s="63" t="s">
        <v>349</v>
      </c>
      <c r="F143" s="79"/>
      <c r="G143" s="64">
        <v>0.59799999999999998</v>
      </c>
      <c r="H143" s="64" t="str">
        <f t="shared" ref="H143" si="1266">IF(G143&gt;0.8,"VG",IF(G143&gt;0.7,"G",IF(G143&gt;0.45,"S","NS")))</f>
        <v>S</v>
      </c>
      <c r="I143" s="64" t="str">
        <f t="shared" ref="I143" si="1267">AJ143</f>
        <v>S</v>
      </c>
      <c r="J143" s="64" t="str">
        <f t="shared" ref="J143" si="1268">BB143</f>
        <v>S</v>
      </c>
      <c r="K143" s="64" t="str">
        <f t="shared" ref="K143" si="1269">BT143</f>
        <v>S</v>
      </c>
      <c r="L143" s="65">
        <v>6.4000000000000003E-3</v>
      </c>
      <c r="M143" s="64" t="str">
        <f t="shared" ref="M143" si="1270">IF(ABS(L143)&lt;5%,"VG",IF(ABS(L143)&lt;10%,"G",IF(ABS(L143)&lt;15%,"S","NS")))</f>
        <v>VG</v>
      </c>
      <c r="N143" s="64" t="str">
        <f t="shared" ref="N143" si="1271">AO143</f>
        <v>S</v>
      </c>
      <c r="O143" s="64" t="str">
        <f t="shared" ref="O143" si="1272">BD143</f>
        <v>NS</v>
      </c>
      <c r="P143" s="64" t="str">
        <f t="shared" ref="P143" si="1273">BY143</f>
        <v>S</v>
      </c>
      <c r="Q143" s="64">
        <v>0.63200000000000001</v>
      </c>
      <c r="R143" s="64" t="str">
        <f t="shared" ref="R143" si="1274">IF(Q143&lt;=0.5,"VG",IF(Q143&lt;=0.6,"G",IF(Q143&lt;=0.7,"S","NS")))</f>
        <v>S</v>
      </c>
      <c r="S143" s="64" t="str">
        <f t="shared" ref="S143" si="1275">AN143</f>
        <v>NS</v>
      </c>
      <c r="T143" s="64" t="str">
        <f t="shared" ref="T143" si="1276">BF143</f>
        <v>S</v>
      </c>
      <c r="U143" s="64" t="str">
        <f t="shared" ref="U143" si="1277">BX143</f>
        <v>S</v>
      </c>
      <c r="V143" s="64">
        <v>0.64900000000000002</v>
      </c>
      <c r="W143" s="64" t="str">
        <f t="shared" ref="W143" si="1278">IF(V143&gt;0.85,"VG",IF(V143&gt;0.75,"G",IF(V143&gt;0.6,"S","NS")))</f>
        <v>S</v>
      </c>
      <c r="X143" s="64" t="str">
        <f t="shared" ref="X143" si="1279">AP143</f>
        <v>NS</v>
      </c>
      <c r="Y143" s="64" t="str">
        <f t="shared" ref="Y143" si="1280">BH143</f>
        <v>S</v>
      </c>
      <c r="Z143" s="64" t="str">
        <f t="shared" ref="Z143" si="1281">BZ143</f>
        <v>S</v>
      </c>
      <c r="AA143" s="66">
        <v>0.61474935919165996</v>
      </c>
      <c r="AB143" s="66">
        <v>0.50541865349041004</v>
      </c>
      <c r="AC143" s="66">
        <v>23.505529061268899</v>
      </c>
      <c r="AD143" s="66">
        <v>20.7573483741354</v>
      </c>
      <c r="AE143" s="66">
        <v>0.62068562155759599</v>
      </c>
      <c r="AF143" s="66">
        <v>0.70326477695786105</v>
      </c>
      <c r="AG143" s="66">
        <v>0.70620903477716401</v>
      </c>
      <c r="AH143" s="66">
        <v>0.59088709824975805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76</v>
      </c>
      <c r="AN143" s="67" t="s">
        <v>73</v>
      </c>
      <c r="AO143" s="67" t="s">
        <v>76</v>
      </c>
      <c r="AP143" s="67" t="s">
        <v>73</v>
      </c>
      <c r="AR143" s="68" t="s">
        <v>84</v>
      </c>
      <c r="AS143" s="66">
        <v>0.65361168481487997</v>
      </c>
      <c r="AT143" s="66">
        <v>0.62891701080685203</v>
      </c>
      <c r="AU143" s="66">
        <v>19.157711222465299</v>
      </c>
      <c r="AV143" s="66">
        <v>19.6352986175783</v>
      </c>
      <c r="AW143" s="66">
        <v>0.58854763204444205</v>
      </c>
      <c r="AX143" s="66">
        <v>0.60916581420262605</v>
      </c>
      <c r="AY143" s="66">
        <v>0.71557078302967803</v>
      </c>
      <c r="AZ143" s="66">
        <v>0.69834539597761702</v>
      </c>
      <c r="BA143" s="67" t="s">
        <v>76</v>
      </c>
      <c r="BB143" s="67" t="s">
        <v>76</v>
      </c>
      <c r="BC143" s="67" t="s">
        <v>73</v>
      </c>
      <c r="BD143" s="67" t="s">
        <v>73</v>
      </c>
      <c r="BE143" s="67" t="s">
        <v>75</v>
      </c>
      <c r="BF143" s="67" t="s">
        <v>76</v>
      </c>
      <c r="BG143" s="67" t="s">
        <v>76</v>
      </c>
      <c r="BH143" s="67" t="s">
        <v>76</v>
      </c>
      <c r="BI143" s="63">
        <f t="shared" ref="BI143" si="1282">IF(BJ143=AR143,1,0)</f>
        <v>1</v>
      </c>
      <c r="BJ143" s="63" t="s">
        <v>84</v>
      </c>
      <c r="BK143" s="66">
        <v>0.61216899059697905</v>
      </c>
      <c r="BL143" s="66">
        <v>0.58873650283311596</v>
      </c>
      <c r="BM143" s="66">
        <v>23.1104136912037</v>
      </c>
      <c r="BN143" s="66">
        <v>22.9050585976862</v>
      </c>
      <c r="BO143" s="66">
        <v>0.62276079629583403</v>
      </c>
      <c r="BP143" s="66">
        <v>0.64129829031963304</v>
      </c>
      <c r="BQ143" s="66">
        <v>0.702161749198008</v>
      </c>
      <c r="BR143" s="66">
        <v>0.683585110815213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76</v>
      </c>
      <c r="BX143" s="63" t="s">
        <v>76</v>
      </c>
      <c r="BY143" s="63" t="s">
        <v>76</v>
      </c>
      <c r="BZ143" s="63" t="s">
        <v>76</v>
      </c>
    </row>
    <row r="144" spans="1:78" s="63" customFormat="1" x14ac:dyDescent="0.3">
      <c r="A144" s="62">
        <v>14162200</v>
      </c>
      <c r="B144" s="63">
        <v>23773405</v>
      </c>
      <c r="C144" s="63" t="s">
        <v>10</v>
      </c>
      <c r="D144" s="63" t="s">
        <v>359</v>
      </c>
      <c r="F144" s="79"/>
      <c r="G144" s="64">
        <v>0.61399999999999999</v>
      </c>
      <c r="H144" s="64" t="str">
        <f t="shared" ref="H144" si="1283">IF(G144&gt;0.8,"VG",IF(G144&gt;0.7,"G",IF(G144&gt;0.45,"S","NS")))</f>
        <v>S</v>
      </c>
      <c r="I144" s="64" t="str">
        <f t="shared" ref="I144" si="1284">AJ144</f>
        <v>S</v>
      </c>
      <c r="J144" s="64" t="str">
        <f t="shared" ref="J144" si="1285">BB144</f>
        <v>S</v>
      </c>
      <c r="K144" s="64" t="str">
        <f t="shared" ref="K144" si="1286">BT144</f>
        <v>S</v>
      </c>
      <c r="L144" s="65">
        <v>-6.5000000000000002E-2</v>
      </c>
      <c r="M144" s="64" t="str">
        <f t="shared" ref="M144" si="1287">IF(ABS(L144)&lt;5%,"VG",IF(ABS(L144)&lt;10%,"G",IF(ABS(L144)&lt;15%,"S","NS")))</f>
        <v>G</v>
      </c>
      <c r="N144" s="64" t="str">
        <f t="shared" ref="N144" si="1288">AO144</f>
        <v>S</v>
      </c>
      <c r="O144" s="64" t="str">
        <f t="shared" ref="O144" si="1289">BD144</f>
        <v>NS</v>
      </c>
      <c r="P144" s="64" t="str">
        <f t="shared" ref="P144" si="1290">BY144</f>
        <v>S</v>
      </c>
      <c r="Q144" s="64">
        <v>0.61799999999999999</v>
      </c>
      <c r="R144" s="64" t="str">
        <f t="shared" ref="R144" si="1291">IF(Q144&lt;=0.5,"VG",IF(Q144&lt;=0.6,"G",IF(Q144&lt;=0.7,"S","NS")))</f>
        <v>S</v>
      </c>
      <c r="S144" s="64" t="str">
        <f t="shared" ref="S144" si="1292">AN144</f>
        <v>NS</v>
      </c>
      <c r="T144" s="64" t="str">
        <f t="shared" ref="T144" si="1293">BF144</f>
        <v>S</v>
      </c>
      <c r="U144" s="64" t="str">
        <f t="shared" ref="U144" si="1294">BX144</f>
        <v>S</v>
      </c>
      <c r="V144" s="64">
        <v>0.66700000000000004</v>
      </c>
      <c r="W144" s="64" t="str">
        <f t="shared" ref="W144" si="1295">IF(V144&gt;0.85,"VG",IF(V144&gt;0.75,"G",IF(V144&gt;0.6,"S","NS")))</f>
        <v>S</v>
      </c>
      <c r="X144" s="64" t="str">
        <f t="shared" ref="X144" si="1296">AP144</f>
        <v>NS</v>
      </c>
      <c r="Y144" s="64" t="str">
        <f t="shared" ref="Y144" si="1297">BH144</f>
        <v>S</v>
      </c>
      <c r="Z144" s="64" t="str">
        <f t="shared" ref="Z144" si="1298">BZ144</f>
        <v>S</v>
      </c>
      <c r="AA144" s="66">
        <v>0.61474935919165996</v>
      </c>
      <c r="AB144" s="66">
        <v>0.50541865349041004</v>
      </c>
      <c r="AC144" s="66">
        <v>23.505529061268899</v>
      </c>
      <c r="AD144" s="66">
        <v>20.7573483741354</v>
      </c>
      <c r="AE144" s="66">
        <v>0.62068562155759599</v>
      </c>
      <c r="AF144" s="66">
        <v>0.70326477695786105</v>
      </c>
      <c r="AG144" s="66">
        <v>0.70620903477716401</v>
      </c>
      <c r="AH144" s="66">
        <v>0.59088709824975805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76</v>
      </c>
      <c r="AN144" s="67" t="s">
        <v>73</v>
      </c>
      <c r="AO144" s="67" t="s">
        <v>76</v>
      </c>
      <c r="AP144" s="67" t="s">
        <v>73</v>
      </c>
      <c r="AR144" s="68" t="s">
        <v>84</v>
      </c>
      <c r="AS144" s="66">
        <v>0.65361168481487997</v>
      </c>
      <c r="AT144" s="66">
        <v>0.62891701080685203</v>
      </c>
      <c r="AU144" s="66">
        <v>19.157711222465299</v>
      </c>
      <c r="AV144" s="66">
        <v>19.6352986175783</v>
      </c>
      <c r="AW144" s="66">
        <v>0.58854763204444205</v>
      </c>
      <c r="AX144" s="66">
        <v>0.60916581420262605</v>
      </c>
      <c r="AY144" s="66">
        <v>0.71557078302967803</v>
      </c>
      <c r="AZ144" s="66">
        <v>0.69834539597761702</v>
      </c>
      <c r="BA144" s="67" t="s">
        <v>76</v>
      </c>
      <c r="BB144" s="67" t="s">
        <v>76</v>
      </c>
      <c r="BC144" s="67" t="s">
        <v>73</v>
      </c>
      <c r="BD144" s="67" t="s">
        <v>73</v>
      </c>
      <c r="BE144" s="67" t="s">
        <v>75</v>
      </c>
      <c r="BF144" s="67" t="s">
        <v>76</v>
      </c>
      <c r="BG144" s="67" t="s">
        <v>76</v>
      </c>
      <c r="BH144" s="67" t="s">
        <v>76</v>
      </c>
      <c r="BI144" s="63">
        <f t="shared" ref="BI144" si="1299">IF(BJ144=AR144,1,0)</f>
        <v>1</v>
      </c>
      <c r="BJ144" s="63" t="s">
        <v>84</v>
      </c>
      <c r="BK144" s="66">
        <v>0.61216899059697905</v>
      </c>
      <c r="BL144" s="66">
        <v>0.58873650283311596</v>
      </c>
      <c r="BM144" s="66">
        <v>23.1104136912037</v>
      </c>
      <c r="BN144" s="66">
        <v>22.9050585976862</v>
      </c>
      <c r="BO144" s="66">
        <v>0.62276079629583403</v>
      </c>
      <c r="BP144" s="66">
        <v>0.64129829031963304</v>
      </c>
      <c r="BQ144" s="66">
        <v>0.702161749198008</v>
      </c>
      <c r="BR144" s="66">
        <v>0.683585110815213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76</v>
      </c>
      <c r="BX144" s="63" t="s">
        <v>76</v>
      </c>
      <c r="BY144" s="63" t="s">
        <v>76</v>
      </c>
      <c r="BZ144" s="63" t="s">
        <v>76</v>
      </c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364</v>
      </c>
      <c r="F145" s="79"/>
      <c r="G145" s="64">
        <v>0.61399999999999999</v>
      </c>
      <c r="H145" s="64" t="str">
        <f t="shared" ref="H145" si="1300">IF(G145&gt;0.8,"VG",IF(G145&gt;0.7,"G",IF(G145&gt;0.45,"S","NS")))</f>
        <v>S</v>
      </c>
      <c r="I145" s="64" t="str">
        <f t="shared" ref="I145" si="1301">AJ145</f>
        <v>S</v>
      </c>
      <c r="J145" s="64" t="str">
        <f t="shared" ref="J145" si="1302">BB145</f>
        <v>S</v>
      </c>
      <c r="K145" s="64" t="str">
        <f t="shared" ref="K145" si="1303">BT145</f>
        <v>S</v>
      </c>
      <c r="L145" s="65">
        <v>-6.5000000000000002E-2</v>
      </c>
      <c r="M145" s="64" t="str">
        <f t="shared" ref="M145" si="1304">IF(ABS(L145)&lt;5%,"VG",IF(ABS(L145)&lt;10%,"G",IF(ABS(L145)&lt;15%,"S","NS")))</f>
        <v>G</v>
      </c>
      <c r="N145" s="64" t="str">
        <f t="shared" ref="N145" si="1305">AO145</f>
        <v>S</v>
      </c>
      <c r="O145" s="64" t="str">
        <f t="shared" ref="O145" si="1306">BD145</f>
        <v>NS</v>
      </c>
      <c r="P145" s="64" t="str">
        <f t="shared" ref="P145" si="1307">BY145</f>
        <v>S</v>
      </c>
      <c r="Q145" s="64">
        <v>0.61799999999999999</v>
      </c>
      <c r="R145" s="64" t="str">
        <f t="shared" ref="R145" si="1308">IF(Q145&lt;=0.5,"VG",IF(Q145&lt;=0.6,"G",IF(Q145&lt;=0.7,"S","NS")))</f>
        <v>S</v>
      </c>
      <c r="S145" s="64" t="str">
        <f t="shared" ref="S145" si="1309">AN145</f>
        <v>NS</v>
      </c>
      <c r="T145" s="64" t="str">
        <f t="shared" ref="T145" si="1310">BF145</f>
        <v>S</v>
      </c>
      <c r="U145" s="64" t="str">
        <f t="shared" ref="U145" si="1311">BX145</f>
        <v>S</v>
      </c>
      <c r="V145" s="64">
        <v>0.66700000000000004</v>
      </c>
      <c r="W145" s="64" t="str">
        <f t="shared" ref="W145" si="1312">IF(V145&gt;0.85,"VG",IF(V145&gt;0.75,"G",IF(V145&gt;0.6,"S","NS")))</f>
        <v>S</v>
      </c>
      <c r="X145" s="64" t="str">
        <f t="shared" ref="X145" si="1313">AP145</f>
        <v>NS</v>
      </c>
      <c r="Y145" s="64" t="str">
        <f t="shared" ref="Y145" si="1314">BH145</f>
        <v>S</v>
      </c>
      <c r="Z145" s="64" t="str">
        <f t="shared" ref="Z145" si="1315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" si="1316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69" customFormat="1" x14ac:dyDescent="0.3">
      <c r="A146" s="72"/>
      <c r="F146" s="80"/>
      <c r="G146" s="70"/>
      <c r="H146" s="70"/>
      <c r="I146" s="70"/>
      <c r="J146" s="70"/>
      <c r="K146" s="70"/>
      <c r="L146" s="71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3"/>
      <c r="AB146" s="73"/>
      <c r="AC146" s="73"/>
      <c r="AD146" s="73"/>
      <c r="AE146" s="73"/>
      <c r="AF146" s="73"/>
      <c r="AG146" s="73"/>
      <c r="AH146" s="73"/>
      <c r="AI146" s="74"/>
      <c r="AJ146" s="74"/>
      <c r="AK146" s="74"/>
      <c r="AL146" s="74"/>
      <c r="AM146" s="74"/>
      <c r="AN146" s="74"/>
      <c r="AO146" s="74"/>
      <c r="AP146" s="74"/>
      <c r="AR146" s="75"/>
      <c r="AS146" s="73"/>
      <c r="AT146" s="73"/>
      <c r="AU146" s="73"/>
      <c r="AV146" s="73"/>
      <c r="AW146" s="73"/>
      <c r="AX146" s="73"/>
      <c r="AY146" s="73"/>
      <c r="AZ146" s="73"/>
      <c r="BA146" s="74"/>
      <c r="BB146" s="74"/>
      <c r="BC146" s="74"/>
      <c r="BD146" s="74"/>
      <c r="BE146" s="74"/>
      <c r="BF146" s="74"/>
      <c r="BG146" s="74"/>
      <c r="BH146" s="74"/>
      <c r="BK146" s="73"/>
      <c r="BL146" s="73"/>
      <c r="BM146" s="73"/>
      <c r="BN146" s="73"/>
      <c r="BO146" s="73"/>
      <c r="BP146" s="73"/>
      <c r="BQ146" s="73"/>
      <c r="BR146" s="73"/>
    </row>
    <row r="147" spans="1:78" s="63" customFormat="1" x14ac:dyDescent="0.3">
      <c r="A147" s="62">
        <v>14162500</v>
      </c>
      <c r="B147" s="63">
        <v>23772909</v>
      </c>
      <c r="C147" s="63" t="s">
        <v>11</v>
      </c>
      <c r="D147" s="63" t="s">
        <v>179</v>
      </c>
      <c r="F147" s="77"/>
      <c r="G147" s="64">
        <v>0.68</v>
      </c>
      <c r="H147" s="64" t="str">
        <f t="shared" ref="H147:H157" si="1317">IF(G147&gt;0.8,"VG",IF(G147&gt;0.7,"G",IF(G147&gt;0.45,"S","NS")))</f>
        <v>S</v>
      </c>
      <c r="I147" s="64" t="str">
        <f t="shared" ref="I147:I154" si="1318">AJ147</f>
        <v>S</v>
      </c>
      <c r="J147" s="64" t="str">
        <f t="shared" ref="J147:J154" si="1319">BB147</f>
        <v>VG</v>
      </c>
      <c r="K147" s="64" t="str">
        <f t="shared" ref="K147:K154" si="1320">BT147</f>
        <v>G</v>
      </c>
      <c r="L147" s="65">
        <v>6.0000000000000001E-3</v>
      </c>
      <c r="M147" s="65" t="str">
        <f t="shared" ref="M147:M157" si="1321">IF(ABS(L147)&lt;5%,"VG",IF(ABS(L147)&lt;10%,"G",IF(ABS(L147)&lt;15%,"S","NS")))</f>
        <v>VG</v>
      </c>
      <c r="N147" s="64" t="str">
        <f t="shared" ref="N147:N154" si="1322">AO147</f>
        <v>G</v>
      </c>
      <c r="O147" s="64" t="str">
        <f t="shared" ref="O147:O154" si="1323">BD147</f>
        <v>G</v>
      </c>
      <c r="P147" s="64" t="str">
        <f t="shared" ref="P147:P154" si="1324">BY147</f>
        <v>G</v>
      </c>
      <c r="Q147" s="64">
        <v>0.56999999999999995</v>
      </c>
      <c r="R147" s="64" t="str">
        <f t="shared" ref="R147:R157" si="1325">IF(Q147&lt;=0.5,"VG",IF(Q147&lt;=0.6,"G",IF(Q147&lt;=0.7,"S","NS")))</f>
        <v>G</v>
      </c>
      <c r="S147" s="64" t="str">
        <f t="shared" ref="S147:S154" si="1326">AN147</f>
        <v>G</v>
      </c>
      <c r="T147" s="64" t="str">
        <f t="shared" ref="T147:T154" si="1327">BF147</f>
        <v>VG</v>
      </c>
      <c r="U147" s="64" t="str">
        <f t="shared" ref="U147:U154" si="1328">BX147</f>
        <v>VG</v>
      </c>
      <c r="V147" s="64">
        <v>0.78</v>
      </c>
      <c r="W147" s="64" t="str">
        <f t="shared" ref="W147:W157" si="1329">IF(V147&gt;0.85,"VG",IF(V147&gt;0.75,"G",IF(V147&gt;0.6,"S","NS")))</f>
        <v>G</v>
      </c>
      <c r="X147" s="64" t="str">
        <f t="shared" ref="X147:X154" si="1330">AP147</f>
        <v>S</v>
      </c>
      <c r="Y147" s="64" t="str">
        <f t="shared" ref="Y147:Y154" si="1331">BH147</f>
        <v>G</v>
      </c>
      <c r="Z147" s="64" t="str">
        <f t="shared" ref="Z147:Z154" si="1332">BZ147</f>
        <v>G</v>
      </c>
      <c r="AA147" s="66">
        <v>0.76488069174801598</v>
      </c>
      <c r="AB147" s="66">
        <v>0.68991725054118203</v>
      </c>
      <c r="AC147" s="66">
        <v>10.1443382784535</v>
      </c>
      <c r="AD147" s="66">
        <v>7.1222258413468396</v>
      </c>
      <c r="AE147" s="66">
        <v>0.484891027192693</v>
      </c>
      <c r="AF147" s="66">
        <v>0.55685074253234002</v>
      </c>
      <c r="AG147" s="66">
        <v>0.81843746163333897</v>
      </c>
      <c r="AH147" s="66">
        <v>0.72999307079166997</v>
      </c>
      <c r="AI147" s="67" t="s">
        <v>75</v>
      </c>
      <c r="AJ147" s="67" t="s">
        <v>76</v>
      </c>
      <c r="AK147" s="67" t="s">
        <v>76</v>
      </c>
      <c r="AL147" s="67" t="s">
        <v>75</v>
      </c>
      <c r="AM147" s="67" t="s">
        <v>77</v>
      </c>
      <c r="AN147" s="67" t="s">
        <v>75</v>
      </c>
      <c r="AO147" s="67" t="s">
        <v>75</v>
      </c>
      <c r="AP147" s="67" t="s">
        <v>76</v>
      </c>
      <c r="AR147" s="68" t="s">
        <v>85</v>
      </c>
      <c r="AS147" s="66">
        <v>0.79347932251418196</v>
      </c>
      <c r="AT147" s="66">
        <v>0.80273521066028797</v>
      </c>
      <c r="AU147" s="66">
        <v>6.4806978964083202</v>
      </c>
      <c r="AV147" s="66">
        <v>5.7980864326347703</v>
      </c>
      <c r="AW147" s="66">
        <v>0.454445461508659</v>
      </c>
      <c r="AX147" s="66">
        <v>0.444145009360357</v>
      </c>
      <c r="AY147" s="66">
        <v>0.82084976638971097</v>
      </c>
      <c r="AZ147" s="66">
        <v>0.82746101549721796</v>
      </c>
      <c r="BA147" s="67" t="s">
        <v>75</v>
      </c>
      <c r="BB147" s="67" t="s">
        <v>77</v>
      </c>
      <c r="BC147" s="67" t="s">
        <v>75</v>
      </c>
      <c r="BD147" s="67" t="s">
        <v>75</v>
      </c>
      <c r="BE147" s="67" t="s">
        <v>77</v>
      </c>
      <c r="BF147" s="67" t="s">
        <v>77</v>
      </c>
      <c r="BG147" s="67" t="s">
        <v>75</v>
      </c>
      <c r="BH147" s="67" t="s">
        <v>75</v>
      </c>
      <c r="BI147" s="63">
        <f t="shared" ref="BI147:BI154" si="1333">IF(BJ147=AR147,1,0)</f>
        <v>1</v>
      </c>
      <c r="BJ147" s="63" t="s">
        <v>85</v>
      </c>
      <c r="BK147" s="66">
        <v>0.77201057728846201</v>
      </c>
      <c r="BL147" s="66">
        <v>0.78145064939357001</v>
      </c>
      <c r="BM147" s="66">
        <v>8.3086932198694807</v>
      </c>
      <c r="BN147" s="66">
        <v>6.9422442839524603</v>
      </c>
      <c r="BO147" s="66">
        <v>0.47748237947754502</v>
      </c>
      <c r="BP147" s="66">
        <v>0.46749262091120802</v>
      </c>
      <c r="BQ147" s="66">
        <v>0.81530771590621798</v>
      </c>
      <c r="BR147" s="66">
        <v>0.81882056470473397</v>
      </c>
      <c r="BS147" s="63" t="s">
        <v>75</v>
      </c>
      <c r="BT147" s="63" t="s">
        <v>75</v>
      </c>
      <c r="BU147" s="63" t="s">
        <v>75</v>
      </c>
      <c r="BV147" s="63" t="s">
        <v>75</v>
      </c>
      <c r="BW147" s="63" t="s">
        <v>77</v>
      </c>
      <c r="BX147" s="63" t="s">
        <v>77</v>
      </c>
      <c r="BY147" s="63" t="s">
        <v>75</v>
      </c>
      <c r="BZ147" s="63" t="s">
        <v>75</v>
      </c>
    </row>
    <row r="148" spans="1:78" s="63" customFormat="1" x14ac:dyDescent="0.3">
      <c r="A148" s="62">
        <v>14162500</v>
      </c>
      <c r="B148" s="63">
        <v>23772909</v>
      </c>
      <c r="C148" s="63" t="s">
        <v>11</v>
      </c>
      <c r="D148" s="63" t="s">
        <v>178</v>
      </c>
      <c r="F148" s="79"/>
      <c r="G148" s="64">
        <v>0.54</v>
      </c>
      <c r="H148" s="64" t="str">
        <f t="shared" si="1317"/>
        <v>S</v>
      </c>
      <c r="I148" s="64" t="str">
        <f t="shared" si="1318"/>
        <v>S</v>
      </c>
      <c r="J148" s="64" t="str">
        <f t="shared" si="1319"/>
        <v>VG</v>
      </c>
      <c r="K148" s="64" t="str">
        <f t="shared" si="1320"/>
        <v>G</v>
      </c>
      <c r="L148" s="65">
        <v>-2.5000000000000001E-2</v>
      </c>
      <c r="M148" s="65" t="str">
        <f t="shared" si="1321"/>
        <v>VG</v>
      </c>
      <c r="N148" s="64" t="str">
        <f t="shared" si="1322"/>
        <v>G</v>
      </c>
      <c r="O148" s="64" t="str">
        <f t="shared" si="1323"/>
        <v>G</v>
      </c>
      <c r="P148" s="64" t="str">
        <f t="shared" si="1324"/>
        <v>G</v>
      </c>
      <c r="Q148" s="64">
        <v>0.67</v>
      </c>
      <c r="R148" s="64" t="str">
        <f t="shared" si="1325"/>
        <v>S</v>
      </c>
      <c r="S148" s="64" t="str">
        <f t="shared" si="1326"/>
        <v>G</v>
      </c>
      <c r="T148" s="64" t="str">
        <f t="shared" si="1327"/>
        <v>VG</v>
      </c>
      <c r="U148" s="64" t="str">
        <f t="shared" si="1328"/>
        <v>VG</v>
      </c>
      <c r="V148" s="64">
        <v>0.69</v>
      </c>
      <c r="W148" s="64" t="str">
        <f t="shared" si="1329"/>
        <v>S</v>
      </c>
      <c r="X148" s="64" t="str">
        <f t="shared" si="1330"/>
        <v>S</v>
      </c>
      <c r="Y148" s="64" t="str">
        <f t="shared" si="1331"/>
        <v>G</v>
      </c>
      <c r="Z148" s="64" t="str">
        <f t="shared" si="1332"/>
        <v>G</v>
      </c>
      <c r="AA148" s="66">
        <v>0.76488069174801598</v>
      </c>
      <c r="AB148" s="66">
        <v>0.68991725054118203</v>
      </c>
      <c r="AC148" s="66">
        <v>10.1443382784535</v>
      </c>
      <c r="AD148" s="66">
        <v>7.1222258413468396</v>
      </c>
      <c r="AE148" s="66">
        <v>0.484891027192693</v>
      </c>
      <c r="AF148" s="66">
        <v>0.55685074253234002</v>
      </c>
      <c r="AG148" s="66">
        <v>0.81843746163333897</v>
      </c>
      <c r="AH148" s="66">
        <v>0.72999307079166997</v>
      </c>
      <c r="AI148" s="67" t="s">
        <v>75</v>
      </c>
      <c r="AJ148" s="67" t="s">
        <v>76</v>
      </c>
      <c r="AK148" s="67" t="s">
        <v>76</v>
      </c>
      <c r="AL148" s="67" t="s">
        <v>75</v>
      </c>
      <c r="AM148" s="67" t="s">
        <v>77</v>
      </c>
      <c r="AN148" s="67" t="s">
        <v>75</v>
      </c>
      <c r="AO148" s="67" t="s">
        <v>75</v>
      </c>
      <c r="AP148" s="67" t="s">
        <v>76</v>
      </c>
      <c r="AR148" s="68" t="s">
        <v>85</v>
      </c>
      <c r="AS148" s="66">
        <v>0.79347932251418196</v>
      </c>
      <c r="AT148" s="66">
        <v>0.80273521066028797</v>
      </c>
      <c r="AU148" s="66">
        <v>6.4806978964083202</v>
      </c>
      <c r="AV148" s="66">
        <v>5.7980864326347703</v>
      </c>
      <c r="AW148" s="66">
        <v>0.454445461508659</v>
      </c>
      <c r="AX148" s="66">
        <v>0.444145009360357</v>
      </c>
      <c r="AY148" s="66">
        <v>0.82084976638971097</v>
      </c>
      <c r="AZ148" s="66">
        <v>0.82746101549721796</v>
      </c>
      <c r="BA148" s="67" t="s">
        <v>75</v>
      </c>
      <c r="BB148" s="67" t="s">
        <v>77</v>
      </c>
      <c r="BC148" s="67" t="s">
        <v>75</v>
      </c>
      <c r="BD148" s="67" t="s">
        <v>75</v>
      </c>
      <c r="BE148" s="67" t="s">
        <v>77</v>
      </c>
      <c r="BF148" s="67" t="s">
        <v>77</v>
      </c>
      <c r="BG148" s="67" t="s">
        <v>75</v>
      </c>
      <c r="BH148" s="67" t="s">
        <v>75</v>
      </c>
      <c r="BI148" s="63">
        <f t="shared" si="1333"/>
        <v>1</v>
      </c>
      <c r="BJ148" s="63" t="s">
        <v>85</v>
      </c>
      <c r="BK148" s="66">
        <v>0.77201057728846201</v>
      </c>
      <c r="BL148" s="66">
        <v>0.78145064939357001</v>
      </c>
      <c r="BM148" s="66">
        <v>8.3086932198694807</v>
      </c>
      <c r="BN148" s="66">
        <v>6.9422442839524603</v>
      </c>
      <c r="BO148" s="66">
        <v>0.47748237947754502</v>
      </c>
      <c r="BP148" s="66">
        <v>0.46749262091120802</v>
      </c>
      <c r="BQ148" s="66">
        <v>0.81530771590621798</v>
      </c>
      <c r="BR148" s="66">
        <v>0.81882056470473397</v>
      </c>
      <c r="BS148" s="63" t="s">
        <v>75</v>
      </c>
      <c r="BT148" s="63" t="s">
        <v>75</v>
      </c>
      <c r="BU148" s="63" t="s">
        <v>75</v>
      </c>
      <c r="BV148" s="63" t="s">
        <v>75</v>
      </c>
      <c r="BW148" s="63" t="s">
        <v>77</v>
      </c>
      <c r="BX148" s="63" t="s">
        <v>77</v>
      </c>
      <c r="BY148" s="63" t="s">
        <v>75</v>
      </c>
      <c r="BZ148" s="63" t="s">
        <v>75</v>
      </c>
    </row>
    <row r="149" spans="1:78" s="63" customFormat="1" x14ac:dyDescent="0.3">
      <c r="A149" s="62">
        <v>14162500</v>
      </c>
      <c r="B149" s="63">
        <v>23772909</v>
      </c>
      <c r="C149" s="63" t="s">
        <v>11</v>
      </c>
      <c r="D149" s="63" t="s">
        <v>185</v>
      </c>
      <c r="F149" s="79"/>
      <c r="G149" s="64">
        <v>0.61</v>
      </c>
      <c r="H149" s="64" t="str">
        <f t="shared" si="1317"/>
        <v>S</v>
      </c>
      <c r="I149" s="64" t="str">
        <f t="shared" si="1318"/>
        <v>S</v>
      </c>
      <c r="J149" s="64" t="str">
        <f t="shared" si="1319"/>
        <v>VG</v>
      </c>
      <c r="K149" s="64" t="str">
        <f t="shared" si="1320"/>
        <v>G</v>
      </c>
      <c r="L149" s="65">
        <v>5.0999999999999997E-2</v>
      </c>
      <c r="M149" s="65" t="str">
        <f t="shared" si="1321"/>
        <v>G</v>
      </c>
      <c r="N149" s="64" t="str">
        <f t="shared" si="1322"/>
        <v>G</v>
      </c>
      <c r="O149" s="64" t="str">
        <f t="shared" si="1323"/>
        <v>G</v>
      </c>
      <c r="P149" s="64" t="str">
        <f t="shared" si="1324"/>
        <v>G</v>
      </c>
      <c r="Q149" s="64">
        <v>0.62</v>
      </c>
      <c r="R149" s="64" t="str">
        <f t="shared" si="1325"/>
        <v>S</v>
      </c>
      <c r="S149" s="64" t="str">
        <f t="shared" si="1326"/>
        <v>G</v>
      </c>
      <c r="T149" s="64" t="str">
        <f t="shared" si="1327"/>
        <v>VG</v>
      </c>
      <c r="U149" s="64" t="str">
        <f t="shared" si="1328"/>
        <v>VG</v>
      </c>
      <c r="V149" s="64">
        <v>0.69</v>
      </c>
      <c r="W149" s="64" t="str">
        <f t="shared" si="1329"/>
        <v>S</v>
      </c>
      <c r="X149" s="64" t="str">
        <f t="shared" si="1330"/>
        <v>S</v>
      </c>
      <c r="Y149" s="64" t="str">
        <f t="shared" si="1331"/>
        <v>G</v>
      </c>
      <c r="Z149" s="64" t="str">
        <f t="shared" si="1332"/>
        <v>G</v>
      </c>
      <c r="AA149" s="66">
        <v>0.76488069174801598</v>
      </c>
      <c r="AB149" s="66">
        <v>0.68991725054118203</v>
      </c>
      <c r="AC149" s="66">
        <v>10.1443382784535</v>
      </c>
      <c r="AD149" s="66">
        <v>7.1222258413468396</v>
      </c>
      <c r="AE149" s="66">
        <v>0.484891027192693</v>
      </c>
      <c r="AF149" s="66">
        <v>0.55685074253234002</v>
      </c>
      <c r="AG149" s="66">
        <v>0.81843746163333897</v>
      </c>
      <c r="AH149" s="66">
        <v>0.72999307079166997</v>
      </c>
      <c r="AI149" s="67" t="s">
        <v>75</v>
      </c>
      <c r="AJ149" s="67" t="s">
        <v>76</v>
      </c>
      <c r="AK149" s="67" t="s">
        <v>76</v>
      </c>
      <c r="AL149" s="67" t="s">
        <v>75</v>
      </c>
      <c r="AM149" s="67" t="s">
        <v>77</v>
      </c>
      <c r="AN149" s="67" t="s">
        <v>75</v>
      </c>
      <c r="AO149" s="67" t="s">
        <v>75</v>
      </c>
      <c r="AP149" s="67" t="s">
        <v>76</v>
      </c>
      <c r="AR149" s="68" t="s">
        <v>85</v>
      </c>
      <c r="AS149" s="66">
        <v>0.79347932251418196</v>
      </c>
      <c r="AT149" s="66">
        <v>0.80273521066028797</v>
      </c>
      <c r="AU149" s="66">
        <v>6.4806978964083202</v>
      </c>
      <c r="AV149" s="66">
        <v>5.7980864326347703</v>
      </c>
      <c r="AW149" s="66">
        <v>0.454445461508659</v>
      </c>
      <c r="AX149" s="66">
        <v>0.444145009360357</v>
      </c>
      <c r="AY149" s="66">
        <v>0.82084976638971097</v>
      </c>
      <c r="AZ149" s="66">
        <v>0.82746101549721796</v>
      </c>
      <c r="BA149" s="67" t="s">
        <v>75</v>
      </c>
      <c r="BB149" s="67" t="s">
        <v>77</v>
      </c>
      <c r="BC149" s="67" t="s">
        <v>75</v>
      </c>
      <c r="BD149" s="67" t="s">
        <v>75</v>
      </c>
      <c r="BE149" s="67" t="s">
        <v>77</v>
      </c>
      <c r="BF149" s="67" t="s">
        <v>77</v>
      </c>
      <c r="BG149" s="67" t="s">
        <v>75</v>
      </c>
      <c r="BH149" s="67" t="s">
        <v>75</v>
      </c>
      <c r="BI149" s="63">
        <f t="shared" si="1333"/>
        <v>1</v>
      </c>
      <c r="BJ149" s="63" t="s">
        <v>85</v>
      </c>
      <c r="BK149" s="66">
        <v>0.77201057728846201</v>
      </c>
      <c r="BL149" s="66">
        <v>0.78145064939357001</v>
      </c>
      <c r="BM149" s="66">
        <v>8.3086932198694807</v>
      </c>
      <c r="BN149" s="66">
        <v>6.9422442839524603</v>
      </c>
      <c r="BO149" s="66">
        <v>0.47748237947754502</v>
      </c>
      <c r="BP149" s="66">
        <v>0.46749262091120802</v>
      </c>
      <c r="BQ149" s="66">
        <v>0.81530771590621798</v>
      </c>
      <c r="BR149" s="66">
        <v>0.81882056470473397</v>
      </c>
      <c r="BS149" s="63" t="s">
        <v>75</v>
      </c>
      <c r="BT149" s="63" t="s">
        <v>75</v>
      </c>
      <c r="BU149" s="63" t="s">
        <v>75</v>
      </c>
      <c r="BV149" s="63" t="s">
        <v>75</v>
      </c>
      <c r="BW149" s="63" t="s">
        <v>77</v>
      </c>
      <c r="BX149" s="63" t="s">
        <v>77</v>
      </c>
      <c r="BY149" s="63" t="s">
        <v>75</v>
      </c>
      <c r="BZ149" s="63" t="s">
        <v>75</v>
      </c>
    </row>
    <row r="150" spans="1:78" s="63" customFormat="1" x14ac:dyDescent="0.3">
      <c r="A150" s="62">
        <v>14162500</v>
      </c>
      <c r="B150" s="63">
        <v>23772909</v>
      </c>
      <c r="C150" s="63" t="s">
        <v>11</v>
      </c>
      <c r="D150" s="63" t="s">
        <v>186</v>
      </c>
      <c r="F150" s="79"/>
      <c r="G150" s="64">
        <v>0.6</v>
      </c>
      <c r="H150" s="64" t="str">
        <f t="shared" si="1317"/>
        <v>S</v>
      </c>
      <c r="I150" s="64" t="str">
        <f t="shared" si="1318"/>
        <v>S</v>
      </c>
      <c r="J150" s="64" t="str">
        <f t="shared" si="1319"/>
        <v>VG</v>
      </c>
      <c r="K150" s="64" t="str">
        <f t="shared" si="1320"/>
        <v>G</v>
      </c>
      <c r="L150" s="65">
        <v>0.06</v>
      </c>
      <c r="M150" s="65" t="str">
        <f t="shared" si="1321"/>
        <v>G</v>
      </c>
      <c r="N150" s="64" t="str">
        <f t="shared" si="1322"/>
        <v>G</v>
      </c>
      <c r="O150" s="64" t="str">
        <f t="shared" si="1323"/>
        <v>G</v>
      </c>
      <c r="P150" s="64" t="str">
        <f t="shared" si="1324"/>
        <v>G</v>
      </c>
      <c r="Q150" s="64">
        <v>0.62</v>
      </c>
      <c r="R150" s="64" t="str">
        <f t="shared" si="1325"/>
        <v>S</v>
      </c>
      <c r="S150" s="64" t="str">
        <f t="shared" si="1326"/>
        <v>G</v>
      </c>
      <c r="T150" s="64" t="str">
        <f t="shared" si="1327"/>
        <v>VG</v>
      </c>
      <c r="U150" s="64" t="str">
        <f t="shared" si="1328"/>
        <v>VG</v>
      </c>
      <c r="V150" s="64">
        <v>0.69</v>
      </c>
      <c r="W150" s="64" t="str">
        <f t="shared" si="1329"/>
        <v>S</v>
      </c>
      <c r="X150" s="64" t="str">
        <f t="shared" si="1330"/>
        <v>S</v>
      </c>
      <c r="Y150" s="64" t="str">
        <f t="shared" si="1331"/>
        <v>G</v>
      </c>
      <c r="Z150" s="64" t="str">
        <f t="shared" si="1332"/>
        <v>G</v>
      </c>
      <c r="AA150" s="66">
        <v>0.76488069174801598</v>
      </c>
      <c r="AB150" s="66">
        <v>0.68991725054118203</v>
      </c>
      <c r="AC150" s="66">
        <v>10.1443382784535</v>
      </c>
      <c r="AD150" s="66">
        <v>7.1222258413468396</v>
      </c>
      <c r="AE150" s="66">
        <v>0.484891027192693</v>
      </c>
      <c r="AF150" s="66">
        <v>0.55685074253234002</v>
      </c>
      <c r="AG150" s="66">
        <v>0.81843746163333897</v>
      </c>
      <c r="AH150" s="66">
        <v>0.72999307079166997</v>
      </c>
      <c r="AI150" s="67" t="s">
        <v>75</v>
      </c>
      <c r="AJ150" s="67" t="s">
        <v>76</v>
      </c>
      <c r="AK150" s="67" t="s">
        <v>76</v>
      </c>
      <c r="AL150" s="67" t="s">
        <v>75</v>
      </c>
      <c r="AM150" s="67" t="s">
        <v>77</v>
      </c>
      <c r="AN150" s="67" t="s">
        <v>75</v>
      </c>
      <c r="AO150" s="67" t="s">
        <v>75</v>
      </c>
      <c r="AP150" s="67" t="s">
        <v>76</v>
      </c>
      <c r="AR150" s="68" t="s">
        <v>85</v>
      </c>
      <c r="AS150" s="66">
        <v>0.79347932251418196</v>
      </c>
      <c r="AT150" s="66">
        <v>0.80273521066028797</v>
      </c>
      <c r="AU150" s="66">
        <v>6.4806978964083202</v>
      </c>
      <c r="AV150" s="66">
        <v>5.7980864326347703</v>
      </c>
      <c r="AW150" s="66">
        <v>0.454445461508659</v>
      </c>
      <c r="AX150" s="66">
        <v>0.444145009360357</v>
      </c>
      <c r="AY150" s="66">
        <v>0.82084976638971097</v>
      </c>
      <c r="AZ150" s="66">
        <v>0.82746101549721796</v>
      </c>
      <c r="BA150" s="67" t="s">
        <v>75</v>
      </c>
      <c r="BB150" s="67" t="s">
        <v>77</v>
      </c>
      <c r="BC150" s="67" t="s">
        <v>75</v>
      </c>
      <c r="BD150" s="67" t="s">
        <v>75</v>
      </c>
      <c r="BE150" s="67" t="s">
        <v>77</v>
      </c>
      <c r="BF150" s="67" t="s">
        <v>77</v>
      </c>
      <c r="BG150" s="67" t="s">
        <v>75</v>
      </c>
      <c r="BH150" s="67" t="s">
        <v>75</v>
      </c>
      <c r="BI150" s="63">
        <f t="shared" si="1333"/>
        <v>1</v>
      </c>
      <c r="BJ150" s="63" t="s">
        <v>85</v>
      </c>
      <c r="BK150" s="66">
        <v>0.77201057728846201</v>
      </c>
      <c r="BL150" s="66">
        <v>0.78145064939357001</v>
      </c>
      <c r="BM150" s="66">
        <v>8.3086932198694807</v>
      </c>
      <c r="BN150" s="66">
        <v>6.9422442839524603</v>
      </c>
      <c r="BO150" s="66">
        <v>0.47748237947754502</v>
      </c>
      <c r="BP150" s="66">
        <v>0.46749262091120802</v>
      </c>
      <c r="BQ150" s="66">
        <v>0.81530771590621798</v>
      </c>
      <c r="BR150" s="66">
        <v>0.81882056470473397</v>
      </c>
      <c r="BS150" s="63" t="s">
        <v>75</v>
      </c>
      <c r="BT150" s="63" t="s">
        <v>75</v>
      </c>
      <c r="BU150" s="63" t="s">
        <v>75</v>
      </c>
      <c r="BV150" s="63" t="s">
        <v>75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3">
      <c r="A151" s="62">
        <v>14162500</v>
      </c>
      <c r="B151" s="63">
        <v>23772909</v>
      </c>
      <c r="C151" s="63" t="s">
        <v>11</v>
      </c>
      <c r="D151" s="63" t="s">
        <v>204</v>
      </c>
      <c r="F151" s="79"/>
      <c r="G151" s="64">
        <v>0.78</v>
      </c>
      <c r="H151" s="64" t="str">
        <f t="shared" si="1317"/>
        <v>G</v>
      </c>
      <c r="I151" s="64" t="str">
        <f t="shared" si="1318"/>
        <v>S</v>
      </c>
      <c r="J151" s="64" t="str">
        <f t="shared" si="1319"/>
        <v>VG</v>
      </c>
      <c r="K151" s="64" t="str">
        <f t="shared" si="1320"/>
        <v>G</v>
      </c>
      <c r="L151" s="65">
        <v>6.2E-2</v>
      </c>
      <c r="M151" s="65" t="str">
        <f t="shared" si="1321"/>
        <v>G</v>
      </c>
      <c r="N151" s="64" t="str">
        <f t="shared" si="1322"/>
        <v>G</v>
      </c>
      <c r="O151" s="64" t="str">
        <f t="shared" si="1323"/>
        <v>G</v>
      </c>
      <c r="P151" s="64" t="str">
        <f t="shared" si="1324"/>
        <v>G</v>
      </c>
      <c r="Q151" s="64">
        <v>0.47</v>
      </c>
      <c r="R151" s="64" t="str">
        <f t="shared" si="1325"/>
        <v>VG</v>
      </c>
      <c r="S151" s="64" t="str">
        <f t="shared" si="1326"/>
        <v>G</v>
      </c>
      <c r="T151" s="64" t="str">
        <f t="shared" si="1327"/>
        <v>VG</v>
      </c>
      <c r="U151" s="64" t="str">
        <f t="shared" si="1328"/>
        <v>VG</v>
      </c>
      <c r="V151" s="64">
        <v>0.82</v>
      </c>
      <c r="W151" s="64" t="str">
        <f t="shared" si="1329"/>
        <v>G</v>
      </c>
      <c r="X151" s="64" t="str">
        <f t="shared" si="1330"/>
        <v>S</v>
      </c>
      <c r="Y151" s="64" t="str">
        <f t="shared" si="1331"/>
        <v>G</v>
      </c>
      <c r="Z151" s="64" t="str">
        <f t="shared" si="1332"/>
        <v>G</v>
      </c>
      <c r="AA151" s="66">
        <v>0.76488069174801598</v>
      </c>
      <c r="AB151" s="66">
        <v>0.68991725054118203</v>
      </c>
      <c r="AC151" s="66">
        <v>10.1443382784535</v>
      </c>
      <c r="AD151" s="66">
        <v>7.1222258413468396</v>
      </c>
      <c r="AE151" s="66">
        <v>0.484891027192693</v>
      </c>
      <c r="AF151" s="66">
        <v>0.55685074253234002</v>
      </c>
      <c r="AG151" s="66">
        <v>0.81843746163333897</v>
      </c>
      <c r="AH151" s="66">
        <v>0.72999307079166997</v>
      </c>
      <c r="AI151" s="67" t="s">
        <v>75</v>
      </c>
      <c r="AJ151" s="67" t="s">
        <v>76</v>
      </c>
      <c r="AK151" s="67" t="s">
        <v>76</v>
      </c>
      <c r="AL151" s="67" t="s">
        <v>75</v>
      </c>
      <c r="AM151" s="67" t="s">
        <v>77</v>
      </c>
      <c r="AN151" s="67" t="s">
        <v>75</v>
      </c>
      <c r="AO151" s="67" t="s">
        <v>75</v>
      </c>
      <c r="AP151" s="67" t="s">
        <v>76</v>
      </c>
      <c r="AR151" s="68" t="s">
        <v>85</v>
      </c>
      <c r="AS151" s="66">
        <v>0.79347932251418196</v>
      </c>
      <c r="AT151" s="66">
        <v>0.80273521066028797</v>
      </c>
      <c r="AU151" s="66">
        <v>6.4806978964083202</v>
      </c>
      <c r="AV151" s="66">
        <v>5.7980864326347703</v>
      </c>
      <c r="AW151" s="66">
        <v>0.454445461508659</v>
      </c>
      <c r="AX151" s="66">
        <v>0.444145009360357</v>
      </c>
      <c r="AY151" s="66">
        <v>0.82084976638971097</v>
      </c>
      <c r="AZ151" s="66">
        <v>0.82746101549721796</v>
      </c>
      <c r="BA151" s="67" t="s">
        <v>75</v>
      </c>
      <c r="BB151" s="67" t="s">
        <v>77</v>
      </c>
      <c r="BC151" s="67" t="s">
        <v>75</v>
      </c>
      <c r="BD151" s="67" t="s">
        <v>75</v>
      </c>
      <c r="BE151" s="67" t="s">
        <v>77</v>
      </c>
      <c r="BF151" s="67" t="s">
        <v>77</v>
      </c>
      <c r="BG151" s="67" t="s">
        <v>75</v>
      </c>
      <c r="BH151" s="67" t="s">
        <v>75</v>
      </c>
      <c r="BI151" s="63">
        <f t="shared" si="1333"/>
        <v>1</v>
      </c>
      <c r="BJ151" s="63" t="s">
        <v>85</v>
      </c>
      <c r="BK151" s="66">
        <v>0.77201057728846201</v>
      </c>
      <c r="BL151" s="66">
        <v>0.78145064939357001</v>
      </c>
      <c r="BM151" s="66">
        <v>8.3086932198694807</v>
      </c>
      <c r="BN151" s="66">
        <v>6.9422442839524603</v>
      </c>
      <c r="BO151" s="66">
        <v>0.47748237947754502</v>
      </c>
      <c r="BP151" s="66">
        <v>0.46749262091120802</v>
      </c>
      <c r="BQ151" s="66">
        <v>0.81530771590621798</v>
      </c>
      <c r="BR151" s="66">
        <v>0.81882056470473397</v>
      </c>
      <c r="BS151" s="63" t="s">
        <v>75</v>
      </c>
      <c r="BT151" s="63" t="s">
        <v>75</v>
      </c>
      <c r="BU151" s="63" t="s">
        <v>75</v>
      </c>
      <c r="BV151" s="63" t="s">
        <v>75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14162500</v>
      </c>
      <c r="B152" s="63">
        <v>23772909</v>
      </c>
      <c r="C152" s="63" t="s">
        <v>11</v>
      </c>
      <c r="D152" s="63" t="s">
        <v>212</v>
      </c>
      <c r="F152" s="79"/>
      <c r="G152" s="64">
        <v>0.75</v>
      </c>
      <c r="H152" s="64" t="str">
        <f t="shared" si="1317"/>
        <v>G</v>
      </c>
      <c r="I152" s="64" t="str">
        <f t="shared" si="1318"/>
        <v>S</v>
      </c>
      <c r="J152" s="64" t="str">
        <f t="shared" si="1319"/>
        <v>VG</v>
      </c>
      <c r="K152" s="64" t="str">
        <f t="shared" si="1320"/>
        <v>G</v>
      </c>
      <c r="L152" s="65">
        <v>4.0000000000000001E-3</v>
      </c>
      <c r="M152" s="65" t="str">
        <f t="shared" si="1321"/>
        <v>VG</v>
      </c>
      <c r="N152" s="64" t="str">
        <f t="shared" si="1322"/>
        <v>G</v>
      </c>
      <c r="O152" s="64" t="str">
        <f t="shared" si="1323"/>
        <v>G</v>
      </c>
      <c r="P152" s="64" t="str">
        <f t="shared" si="1324"/>
        <v>G</v>
      </c>
      <c r="Q152" s="64">
        <v>0.5</v>
      </c>
      <c r="R152" s="64" t="str">
        <f t="shared" si="1325"/>
        <v>VG</v>
      </c>
      <c r="S152" s="64" t="str">
        <f t="shared" si="1326"/>
        <v>G</v>
      </c>
      <c r="T152" s="64" t="str">
        <f t="shared" si="1327"/>
        <v>VG</v>
      </c>
      <c r="U152" s="64" t="str">
        <f t="shared" si="1328"/>
        <v>VG</v>
      </c>
      <c r="V152" s="64">
        <v>0.82</v>
      </c>
      <c r="W152" s="64" t="str">
        <f t="shared" si="1329"/>
        <v>G</v>
      </c>
      <c r="X152" s="64" t="str">
        <f t="shared" si="1330"/>
        <v>S</v>
      </c>
      <c r="Y152" s="64" t="str">
        <f t="shared" si="1331"/>
        <v>G</v>
      </c>
      <c r="Z152" s="64" t="str">
        <f t="shared" si="1332"/>
        <v>G</v>
      </c>
      <c r="AA152" s="66">
        <v>0.76488069174801598</v>
      </c>
      <c r="AB152" s="66">
        <v>0.68991725054118203</v>
      </c>
      <c r="AC152" s="66">
        <v>10.1443382784535</v>
      </c>
      <c r="AD152" s="66">
        <v>7.1222258413468396</v>
      </c>
      <c r="AE152" s="66">
        <v>0.484891027192693</v>
      </c>
      <c r="AF152" s="66">
        <v>0.55685074253234002</v>
      </c>
      <c r="AG152" s="66">
        <v>0.81843746163333897</v>
      </c>
      <c r="AH152" s="66">
        <v>0.72999307079166997</v>
      </c>
      <c r="AI152" s="67" t="s">
        <v>75</v>
      </c>
      <c r="AJ152" s="67" t="s">
        <v>76</v>
      </c>
      <c r="AK152" s="67" t="s">
        <v>76</v>
      </c>
      <c r="AL152" s="67" t="s">
        <v>75</v>
      </c>
      <c r="AM152" s="67" t="s">
        <v>77</v>
      </c>
      <c r="AN152" s="67" t="s">
        <v>75</v>
      </c>
      <c r="AO152" s="67" t="s">
        <v>75</v>
      </c>
      <c r="AP152" s="67" t="s">
        <v>76</v>
      </c>
      <c r="AR152" s="68" t="s">
        <v>85</v>
      </c>
      <c r="AS152" s="66">
        <v>0.79347932251418196</v>
      </c>
      <c r="AT152" s="66">
        <v>0.80273521066028797</v>
      </c>
      <c r="AU152" s="66">
        <v>6.4806978964083202</v>
      </c>
      <c r="AV152" s="66">
        <v>5.7980864326347703</v>
      </c>
      <c r="AW152" s="66">
        <v>0.454445461508659</v>
      </c>
      <c r="AX152" s="66">
        <v>0.444145009360357</v>
      </c>
      <c r="AY152" s="66">
        <v>0.82084976638971097</v>
      </c>
      <c r="AZ152" s="66">
        <v>0.82746101549721796</v>
      </c>
      <c r="BA152" s="67" t="s">
        <v>75</v>
      </c>
      <c r="BB152" s="67" t="s">
        <v>77</v>
      </c>
      <c r="BC152" s="67" t="s">
        <v>75</v>
      </c>
      <c r="BD152" s="67" t="s">
        <v>75</v>
      </c>
      <c r="BE152" s="67" t="s">
        <v>77</v>
      </c>
      <c r="BF152" s="67" t="s">
        <v>77</v>
      </c>
      <c r="BG152" s="67" t="s">
        <v>75</v>
      </c>
      <c r="BH152" s="67" t="s">
        <v>75</v>
      </c>
      <c r="BI152" s="63">
        <f t="shared" si="1333"/>
        <v>1</v>
      </c>
      <c r="BJ152" s="63" t="s">
        <v>85</v>
      </c>
      <c r="BK152" s="66">
        <v>0.77201057728846201</v>
      </c>
      <c r="BL152" s="66">
        <v>0.78145064939357001</v>
      </c>
      <c r="BM152" s="66">
        <v>8.3086932198694807</v>
      </c>
      <c r="BN152" s="66">
        <v>6.9422442839524603</v>
      </c>
      <c r="BO152" s="66">
        <v>0.47748237947754502</v>
      </c>
      <c r="BP152" s="66">
        <v>0.46749262091120802</v>
      </c>
      <c r="BQ152" s="66">
        <v>0.81530771590621798</v>
      </c>
      <c r="BR152" s="66">
        <v>0.81882056470473397</v>
      </c>
      <c r="BS152" s="63" t="s">
        <v>75</v>
      </c>
      <c r="BT152" s="63" t="s">
        <v>75</v>
      </c>
      <c r="BU152" s="63" t="s">
        <v>75</v>
      </c>
      <c r="BV152" s="63" t="s">
        <v>75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14162500</v>
      </c>
      <c r="B153" s="63">
        <v>23772909</v>
      </c>
      <c r="C153" s="63" t="s">
        <v>11</v>
      </c>
      <c r="D153" s="63" t="s">
        <v>220</v>
      </c>
      <c r="F153" s="79"/>
      <c r="G153" s="64">
        <v>0.76</v>
      </c>
      <c r="H153" s="64" t="str">
        <f t="shared" si="1317"/>
        <v>G</v>
      </c>
      <c r="I153" s="64" t="str">
        <f t="shared" si="1318"/>
        <v>S</v>
      </c>
      <c r="J153" s="64" t="str">
        <f t="shared" si="1319"/>
        <v>VG</v>
      </c>
      <c r="K153" s="64" t="str">
        <f t="shared" si="1320"/>
        <v>G</v>
      </c>
      <c r="L153" s="65">
        <v>4.0000000000000001E-3</v>
      </c>
      <c r="M153" s="65" t="str">
        <f t="shared" si="1321"/>
        <v>VG</v>
      </c>
      <c r="N153" s="64" t="str">
        <f t="shared" si="1322"/>
        <v>G</v>
      </c>
      <c r="O153" s="64" t="str">
        <f t="shared" si="1323"/>
        <v>G</v>
      </c>
      <c r="P153" s="64" t="str">
        <f t="shared" si="1324"/>
        <v>G</v>
      </c>
      <c r="Q153" s="64">
        <v>0.49</v>
      </c>
      <c r="R153" s="64" t="str">
        <f t="shared" si="1325"/>
        <v>VG</v>
      </c>
      <c r="S153" s="64" t="str">
        <f t="shared" si="1326"/>
        <v>G</v>
      </c>
      <c r="T153" s="64" t="str">
        <f t="shared" si="1327"/>
        <v>VG</v>
      </c>
      <c r="U153" s="64" t="str">
        <f t="shared" si="1328"/>
        <v>VG</v>
      </c>
      <c r="V153" s="64">
        <v>0.82</v>
      </c>
      <c r="W153" s="64" t="str">
        <f t="shared" si="1329"/>
        <v>G</v>
      </c>
      <c r="X153" s="64" t="str">
        <f t="shared" si="1330"/>
        <v>S</v>
      </c>
      <c r="Y153" s="64" t="str">
        <f t="shared" si="1331"/>
        <v>G</v>
      </c>
      <c r="Z153" s="64" t="str">
        <f t="shared" si="1332"/>
        <v>G</v>
      </c>
      <c r="AA153" s="66">
        <v>0.76488069174801598</v>
      </c>
      <c r="AB153" s="66">
        <v>0.68991725054118203</v>
      </c>
      <c r="AC153" s="66">
        <v>10.1443382784535</v>
      </c>
      <c r="AD153" s="66">
        <v>7.1222258413468396</v>
      </c>
      <c r="AE153" s="66">
        <v>0.484891027192693</v>
      </c>
      <c r="AF153" s="66">
        <v>0.55685074253234002</v>
      </c>
      <c r="AG153" s="66">
        <v>0.81843746163333897</v>
      </c>
      <c r="AH153" s="66">
        <v>0.72999307079166997</v>
      </c>
      <c r="AI153" s="67" t="s">
        <v>75</v>
      </c>
      <c r="AJ153" s="67" t="s">
        <v>76</v>
      </c>
      <c r="AK153" s="67" t="s">
        <v>76</v>
      </c>
      <c r="AL153" s="67" t="s">
        <v>75</v>
      </c>
      <c r="AM153" s="67" t="s">
        <v>77</v>
      </c>
      <c r="AN153" s="67" t="s">
        <v>75</v>
      </c>
      <c r="AO153" s="67" t="s">
        <v>75</v>
      </c>
      <c r="AP153" s="67" t="s">
        <v>76</v>
      </c>
      <c r="AR153" s="68" t="s">
        <v>85</v>
      </c>
      <c r="AS153" s="66">
        <v>0.79347932251418196</v>
      </c>
      <c r="AT153" s="66">
        <v>0.80273521066028797</v>
      </c>
      <c r="AU153" s="66">
        <v>6.4806978964083202</v>
      </c>
      <c r="AV153" s="66">
        <v>5.7980864326347703</v>
      </c>
      <c r="AW153" s="66">
        <v>0.454445461508659</v>
      </c>
      <c r="AX153" s="66">
        <v>0.444145009360357</v>
      </c>
      <c r="AY153" s="66">
        <v>0.82084976638971097</v>
      </c>
      <c r="AZ153" s="66">
        <v>0.82746101549721796</v>
      </c>
      <c r="BA153" s="67" t="s">
        <v>75</v>
      </c>
      <c r="BB153" s="67" t="s">
        <v>77</v>
      </c>
      <c r="BC153" s="67" t="s">
        <v>75</v>
      </c>
      <c r="BD153" s="67" t="s">
        <v>75</v>
      </c>
      <c r="BE153" s="67" t="s">
        <v>77</v>
      </c>
      <c r="BF153" s="67" t="s">
        <v>77</v>
      </c>
      <c r="BG153" s="67" t="s">
        <v>75</v>
      </c>
      <c r="BH153" s="67" t="s">
        <v>75</v>
      </c>
      <c r="BI153" s="63">
        <f t="shared" si="1333"/>
        <v>1</v>
      </c>
      <c r="BJ153" s="63" t="s">
        <v>85</v>
      </c>
      <c r="BK153" s="66">
        <v>0.77201057728846201</v>
      </c>
      <c r="BL153" s="66">
        <v>0.78145064939357001</v>
      </c>
      <c r="BM153" s="66">
        <v>8.3086932198694807</v>
      </c>
      <c r="BN153" s="66">
        <v>6.9422442839524603</v>
      </c>
      <c r="BO153" s="66">
        <v>0.47748237947754502</v>
      </c>
      <c r="BP153" s="66">
        <v>0.46749262091120802</v>
      </c>
      <c r="BQ153" s="66">
        <v>0.81530771590621798</v>
      </c>
      <c r="BR153" s="66">
        <v>0.81882056470473397</v>
      </c>
      <c r="BS153" s="63" t="s">
        <v>75</v>
      </c>
      <c r="BT153" s="63" t="s">
        <v>75</v>
      </c>
      <c r="BU153" s="63" t="s">
        <v>75</v>
      </c>
      <c r="BV153" s="63" t="s">
        <v>75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14162500</v>
      </c>
      <c r="B154" s="63">
        <v>23772909</v>
      </c>
      <c r="C154" s="63" t="s">
        <v>11</v>
      </c>
      <c r="D154" s="63" t="s">
        <v>225</v>
      </c>
      <c r="F154" s="79"/>
      <c r="G154" s="64">
        <v>0.76</v>
      </c>
      <c r="H154" s="64" t="str">
        <f t="shared" si="1317"/>
        <v>G</v>
      </c>
      <c r="I154" s="64" t="str">
        <f t="shared" si="1318"/>
        <v>S</v>
      </c>
      <c r="J154" s="64" t="str">
        <f t="shared" si="1319"/>
        <v>VG</v>
      </c>
      <c r="K154" s="64" t="str">
        <f t="shared" si="1320"/>
        <v>G</v>
      </c>
      <c r="L154" s="65">
        <v>0</v>
      </c>
      <c r="M154" s="65" t="str">
        <f t="shared" si="1321"/>
        <v>VG</v>
      </c>
      <c r="N154" s="64" t="str">
        <f t="shared" si="1322"/>
        <v>G</v>
      </c>
      <c r="O154" s="64" t="str">
        <f t="shared" si="1323"/>
        <v>G</v>
      </c>
      <c r="P154" s="64" t="str">
        <f t="shared" si="1324"/>
        <v>G</v>
      </c>
      <c r="Q154" s="64">
        <v>0.49</v>
      </c>
      <c r="R154" s="64" t="str">
        <f t="shared" si="1325"/>
        <v>VG</v>
      </c>
      <c r="S154" s="64" t="str">
        <f t="shared" si="1326"/>
        <v>G</v>
      </c>
      <c r="T154" s="64" t="str">
        <f t="shared" si="1327"/>
        <v>VG</v>
      </c>
      <c r="U154" s="64" t="str">
        <f t="shared" si="1328"/>
        <v>VG</v>
      </c>
      <c r="V154" s="64">
        <v>0.81</v>
      </c>
      <c r="W154" s="64" t="str">
        <f t="shared" si="1329"/>
        <v>G</v>
      </c>
      <c r="X154" s="64" t="str">
        <f t="shared" si="1330"/>
        <v>S</v>
      </c>
      <c r="Y154" s="64" t="str">
        <f t="shared" si="1331"/>
        <v>G</v>
      </c>
      <c r="Z154" s="64" t="str">
        <f t="shared" si="1332"/>
        <v>G</v>
      </c>
      <c r="AA154" s="66">
        <v>0.76488069174801598</v>
      </c>
      <c r="AB154" s="66">
        <v>0.68991725054118203</v>
      </c>
      <c r="AC154" s="66">
        <v>10.1443382784535</v>
      </c>
      <c r="AD154" s="66">
        <v>7.1222258413468396</v>
      </c>
      <c r="AE154" s="66">
        <v>0.484891027192693</v>
      </c>
      <c r="AF154" s="66">
        <v>0.55685074253234002</v>
      </c>
      <c r="AG154" s="66">
        <v>0.81843746163333897</v>
      </c>
      <c r="AH154" s="66">
        <v>0.72999307079166997</v>
      </c>
      <c r="AI154" s="67" t="s">
        <v>75</v>
      </c>
      <c r="AJ154" s="67" t="s">
        <v>76</v>
      </c>
      <c r="AK154" s="67" t="s">
        <v>76</v>
      </c>
      <c r="AL154" s="67" t="s">
        <v>75</v>
      </c>
      <c r="AM154" s="67" t="s">
        <v>77</v>
      </c>
      <c r="AN154" s="67" t="s">
        <v>75</v>
      </c>
      <c r="AO154" s="67" t="s">
        <v>75</v>
      </c>
      <c r="AP154" s="67" t="s">
        <v>76</v>
      </c>
      <c r="AR154" s="68" t="s">
        <v>85</v>
      </c>
      <c r="AS154" s="66">
        <v>0.79347932251418196</v>
      </c>
      <c r="AT154" s="66">
        <v>0.80273521066028797</v>
      </c>
      <c r="AU154" s="66">
        <v>6.4806978964083202</v>
      </c>
      <c r="AV154" s="66">
        <v>5.7980864326347703</v>
      </c>
      <c r="AW154" s="66">
        <v>0.454445461508659</v>
      </c>
      <c r="AX154" s="66">
        <v>0.444145009360357</v>
      </c>
      <c r="AY154" s="66">
        <v>0.82084976638971097</v>
      </c>
      <c r="AZ154" s="66">
        <v>0.82746101549721796</v>
      </c>
      <c r="BA154" s="67" t="s">
        <v>75</v>
      </c>
      <c r="BB154" s="67" t="s">
        <v>77</v>
      </c>
      <c r="BC154" s="67" t="s">
        <v>75</v>
      </c>
      <c r="BD154" s="67" t="s">
        <v>75</v>
      </c>
      <c r="BE154" s="67" t="s">
        <v>77</v>
      </c>
      <c r="BF154" s="67" t="s">
        <v>77</v>
      </c>
      <c r="BG154" s="67" t="s">
        <v>75</v>
      </c>
      <c r="BH154" s="67" t="s">
        <v>75</v>
      </c>
      <c r="BI154" s="63">
        <f t="shared" si="1333"/>
        <v>1</v>
      </c>
      <c r="BJ154" s="63" t="s">
        <v>85</v>
      </c>
      <c r="BK154" s="66">
        <v>0.77201057728846201</v>
      </c>
      <c r="BL154" s="66">
        <v>0.78145064939357001</v>
      </c>
      <c r="BM154" s="66">
        <v>8.3086932198694807</v>
      </c>
      <c r="BN154" s="66">
        <v>6.9422442839524603</v>
      </c>
      <c r="BO154" s="66">
        <v>0.47748237947754502</v>
      </c>
      <c r="BP154" s="66">
        <v>0.46749262091120802</v>
      </c>
      <c r="BQ154" s="66">
        <v>0.81530771590621798</v>
      </c>
      <c r="BR154" s="66">
        <v>0.81882056470473397</v>
      </c>
      <c r="BS154" s="63" t="s">
        <v>75</v>
      </c>
      <c r="BT154" s="63" t="s">
        <v>75</v>
      </c>
      <c r="BU154" s="63" t="s">
        <v>75</v>
      </c>
      <c r="BV154" s="63" t="s">
        <v>75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14162500</v>
      </c>
      <c r="B155" s="63">
        <v>23772909</v>
      </c>
      <c r="C155" s="63" t="s">
        <v>11</v>
      </c>
      <c r="D155" s="63" t="s">
        <v>228</v>
      </c>
      <c r="F155" s="79"/>
      <c r="G155" s="64">
        <v>0.76</v>
      </c>
      <c r="H155" s="64" t="str">
        <f t="shared" si="1317"/>
        <v>G</v>
      </c>
      <c r="I155" s="64" t="str">
        <f t="shared" ref="I155" si="1334">AJ155</f>
        <v>S</v>
      </c>
      <c r="J155" s="64" t="str">
        <f t="shared" ref="J155" si="1335">BB155</f>
        <v>VG</v>
      </c>
      <c r="K155" s="64" t="str">
        <f t="shared" ref="K155" si="1336">BT155</f>
        <v>G</v>
      </c>
      <c r="L155" s="65">
        <v>2E-3</v>
      </c>
      <c r="M155" s="65" t="str">
        <f t="shared" si="1321"/>
        <v>VG</v>
      </c>
      <c r="N155" s="64" t="str">
        <f t="shared" ref="N155" si="1337">AO155</f>
        <v>G</v>
      </c>
      <c r="O155" s="64" t="str">
        <f t="shared" ref="O155" si="1338">BD155</f>
        <v>G</v>
      </c>
      <c r="P155" s="64" t="str">
        <f t="shared" ref="P155" si="1339">BY155</f>
        <v>G</v>
      </c>
      <c r="Q155" s="64">
        <v>0.49</v>
      </c>
      <c r="R155" s="64" t="str">
        <f t="shared" si="1325"/>
        <v>VG</v>
      </c>
      <c r="S155" s="64" t="str">
        <f t="shared" ref="S155" si="1340">AN155</f>
        <v>G</v>
      </c>
      <c r="T155" s="64" t="str">
        <f t="shared" ref="T155" si="1341">BF155</f>
        <v>VG</v>
      </c>
      <c r="U155" s="64" t="str">
        <f t="shared" ref="U155" si="1342">BX155</f>
        <v>VG</v>
      </c>
      <c r="V155" s="64">
        <v>0.81</v>
      </c>
      <c r="W155" s="64" t="str">
        <f t="shared" si="1329"/>
        <v>G</v>
      </c>
      <c r="X155" s="64" t="str">
        <f t="shared" ref="X155" si="1343">AP155</f>
        <v>S</v>
      </c>
      <c r="Y155" s="64" t="str">
        <f t="shared" ref="Y155" si="1344">BH155</f>
        <v>G</v>
      </c>
      <c r="Z155" s="64" t="str">
        <f t="shared" ref="Z155" si="1345">BZ155</f>
        <v>G</v>
      </c>
      <c r="AA155" s="66">
        <v>0.76488069174801598</v>
      </c>
      <c r="AB155" s="66">
        <v>0.68991725054118203</v>
      </c>
      <c r="AC155" s="66">
        <v>10.1443382784535</v>
      </c>
      <c r="AD155" s="66">
        <v>7.1222258413468396</v>
      </c>
      <c r="AE155" s="66">
        <v>0.484891027192693</v>
      </c>
      <c r="AF155" s="66">
        <v>0.55685074253234002</v>
      </c>
      <c r="AG155" s="66">
        <v>0.81843746163333897</v>
      </c>
      <c r="AH155" s="66">
        <v>0.72999307079166997</v>
      </c>
      <c r="AI155" s="67" t="s">
        <v>75</v>
      </c>
      <c r="AJ155" s="67" t="s">
        <v>76</v>
      </c>
      <c r="AK155" s="67" t="s">
        <v>76</v>
      </c>
      <c r="AL155" s="67" t="s">
        <v>75</v>
      </c>
      <c r="AM155" s="67" t="s">
        <v>77</v>
      </c>
      <c r="AN155" s="67" t="s">
        <v>75</v>
      </c>
      <c r="AO155" s="67" t="s">
        <v>75</v>
      </c>
      <c r="AP155" s="67" t="s">
        <v>76</v>
      </c>
      <c r="AR155" s="68" t="s">
        <v>85</v>
      </c>
      <c r="AS155" s="66">
        <v>0.79347932251418196</v>
      </c>
      <c r="AT155" s="66">
        <v>0.80273521066028797</v>
      </c>
      <c r="AU155" s="66">
        <v>6.4806978964083202</v>
      </c>
      <c r="AV155" s="66">
        <v>5.7980864326347703</v>
      </c>
      <c r="AW155" s="66">
        <v>0.454445461508659</v>
      </c>
      <c r="AX155" s="66">
        <v>0.444145009360357</v>
      </c>
      <c r="AY155" s="66">
        <v>0.82084976638971097</v>
      </c>
      <c r="AZ155" s="66">
        <v>0.82746101549721796</v>
      </c>
      <c r="BA155" s="67" t="s">
        <v>75</v>
      </c>
      <c r="BB155" s="67" t="s">
        <v>77</v>
      </c>
      <c r="BC155" s="67" t="s">
        <v>75</v>
      </c>
      <c r="BD155" s="67" t="s">
        <v>75</v>
      </c>
      <c r="BE155" s="67" t="s">
        <v>77</v>
      </c>
      <c r="BF155" s="67" t="s">
        <v>77</v>
      </c>
      <c r="BG155" s="67" t="s">
        <v>75</v>
      </c>
      <c r="BH155" s="67" t="s">
        <v>75</v>
      </c>
      <c r="BI155" s="63">
        <f t="shared" ref="BI155" si="1346">IF(BJ155=AR155,1,0)</f>
        <v>1</v>
      </c>
      <c r="BJ155" s="63" t="s">
        <v>85</v>
      </c>
      <c r="BK155" s="66">
        <v>0.77201057728846201</v>
      </c>
      <c r="BL155" s="66">
        <v>0.78145064939357001</v>
      </c>
      <c r="BM155" s="66">
        <v>8.3086932198694807</v>
      </c>
      <c r="BN155" s="66">
        <v>6.9422442839524603</v>
      </c>
      <c r="BO155" s="66">
        <v>0.47748237947754502</v>
      </c>
      <c r="BP155" s="66">
        <v>0.46749262091120802</v>
      </c>
      <c r="BQ155" s="66">
        <v>0.81530771590621798</v>
      </c>
      <c r="BR155" s="66">
        <v>0.81882056470473397</v>
      </c>
      <c r="BS155" s="63" t="s">
        <v>75</v>
      </c>
      <c r="BT155" s="63" t="s">
        <v>75</v>
      </c>
      <c r="BU155" s="63" t="s">
        <v>75</v>
      </c>
      <c r="BV155" s="63" t="s">
        <v>75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14162500</v>
      </c>
      <c r="B156" s="63">
        <v>23772909</v>
      </c>
      <c r="C156" s="63" t="s">
        <v>11</v>
      </c>
      <c r="D156" s="63" t="s">
        <v>240</v>
      </c>
      <c r="F156" s="79"/>
      <c r="G156" s="64">
        <v>0.75</v>
      </c>
      <c r="H156" s="64" t="str">
        <f t="shared" si="1317"/>
        <v>G</v>
      </c>
      <c r="I156" s="64" t="str">
        <f t="shared" ref="I156" si="1347">AJ156</f>
        <v>S</v>
      </c>
      <c r="J156" s="64" t="str">
        <f t="shared" ref="J156" si="1348">BB156</f>
        <v>VG</v>
      </c>
      <c r="K156" s="64" t="str">
        <f t="shared" ref="K156" si="1349">BT156</f>
        <v>G</v>
      </c>
      <c r="L156" s="65">
        <v>-1E-3</v>
      </c>
      <c r="M156" s="65" t="str">
        <f t="shared" si="1321"/>
        <v>VG</v>
      </c>
      <c r="N156" s="64" t="str">
        <f t="shared" ref="N156" si="1350">AO156</f>
        <v>G</v>
      </c>
      <c r="O156" s="64" t="str">
        <f t="shared" ref="O156" si="1351">BD156</f>
        <v>G</v>
      </c>
      <c r="P156" s="64" t="str">
        <f t="shared" ref="P156" si="1352">BY156</f>
        <v>G</v>
      </c>
      <c r="Q156" s="64">
        <v>0.5</v>
      </c>
      <c r="R156" s="64" t="str">
        <f t="shared" si="1325"/>
        <v>VG</v>
      </c>
      <c r="S156" s="64" t="str">
        <f t="shared" ref="S156" si="1353">AN156</f>
        <v>G</v>
      </c>
      <c r="T156" s="64" t="str">
        <f t="shared" ref="T156" si="1354">BF156</f>
        <v>VG</v>
      </c>
      <c r="U156" s="64" t="str">
        <f t="shared" ref="U156" si="1355">BX156</f>
        <v>VG</v>
      </c>
      <c r="V156" s="64">
        <v>0.81</v>
      </c>
      <c r="W156" s="64" t="str">
        <f t="shared" si="1329"/>
        <v>G</v>
      </c>
      <c r="X156" s="64" t="str">
        <f t="shared" ref="X156" si="1356">AP156</f>
        <v>S</v>
      </c>
      <c r="Y156" s="64" t="str">
        <f t="shared" ref="Y156" si="1357">BH156</f>
        <v>G</v>
      </c>
      <c r="Z156" s="64" t="str">
        <f t="shared" ref="Z156" si="1358">BZ156</f>
        <v>G</v>
      </c>
      <c r="AA156" s="66">
        <v>0.76488069174801598</v>
      </c>
      <c r="AB156" s="66">
        <v>0.68991725054118203</v>
      </c>
      <c r="AC156" s="66">
        <v>10.1443382784535</v>
      </c>
      <c r="AD156" s="66">
        <v>7.1222258413468396</v>
      </c>
      <c r="AE156" s="66">
        <v>0.484891027192693</v>
      </c>
      <c r="AF156" s="66">
        <v>0.55685074253234002</v>
      </c>
      <c r="AG156" s="66">
        <v>0.81843746163333897</v>
      </c>
      <c r="AH156" s="66">
        <v>0.72999307079166997</v>
      </c>
      <c r="AI156" s="67" t="s">
        <v>75</v>
      </c>
      <c r="AJ156" s="67" t="s">
        <v>76</v>
      </c>
      <c r="AK156" s="67" t="s">
        <v>76</v>
      </c>
      <c r="AL156" s="67" t="s">
        <v>75</v>
      </c>
      <c r="AM156" s="67" t="s">
        <v>77</v>
      </c>
      <c r="AN156" s="67" t="s">
        <v>75</v>
      </c>
      <c r="AO156" s="67" t="s">
        <v>75</v>
      </c>
      <c r="AP156" s="67" t="s">
        <v>76</v>
      </c>
      <c r="AR156" s="68" t="s">
        <v>85</v>
      </c>
      <c r="AS156" s="66">
        <v>0.79347932251418196</v>
      </c>
      <c r="AT156" s="66">
        <v>0.80273521066028797</v>
      </c>
      <c r="AU156" s="66">
        <v>6.4806978964083202</v>
      </c>
      <c r="AV156" s="66">
        <v>5.7980864326347703</v>
      </c>
      <c r="AW156" s="66">
        <v>0.454445461508659</v>
      </c>
      <c r="AX156" s="66">
        <v>0.444145009360357</v>
      </c>
      <c r="AY156" s="66">
        <v>0.82084976638971097</v>
      </c>
      <c r="AZ156" s="66">
        <v>0.82746101549721796</v>
      </c>
      <c r="BA156" s="67" t="s">
        <v>75</v>
      </c>
      <c r="BB156" s="67" t="s">
        <v>77</v>
      </c>
      <c r="BC156" s="67" t="s">
        <v>75</v>
      </c>
      <c r="BD156" s="67" t="s">
        <v>75</v>
      </c>
      <c r="BE156" s="67" t="s">
        <v>77</v>
      </c>
      <c r="BF156" s="67" t="s">
        <v>77</v>
      </c>
      <c r="BG156" s="67" t="s">
        <v>75</v>
      </c>
      <c r="BH156" s="67" t="s">
        <v>75</v>
      </c>
      <c r="BI156" s="63">
        <f t="shared" ref="BI156" si="1359">IF(BJ156=AR156,1,0)</f>
        <v>1</v>
      </c>
      <c r="BJ156" s="63" t="s">
        <v>85</v>
      </c>
      <c r="BK156" s="66">
        <v>0.77201057728846201</v>
      </c>
      <c r="BL156" s="66">
        <v>0.78145064939357001</v>
      </c>
      <c r="BM156" s="66">
        <v>8.3086932198694807</v>
      </c>
      <c r="BN156" s="66">
        <v>6.9422442839524603</v>
      </c>
      <c r="BO156" s="66">
        <v>0.47748237947754502</v>
      </c>
      <c r="BP156" s="66">
        <v>0.46749262091120802</v>
      </c>
      <c r="BQ156" s="66">
        <v>0.81530771590621798</v>
      </c>
      <c r="BR156" s="66">
        <v>0.81882056470473397</v>
      </c>
      <c r="BS156" s="63" t="s">
        <v>75</v>
      </c>
      <c r="BT156" s="63" t="s">
        <v>75</v>
      </c>
      <c r="BU156" s="63" t="s">
        <v>75</v>
      </c>
      <c r="BV156" s="63" t="s">
        <v>75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14162500</v>
      </c>
      <c r="B157" s="63">
        <v>23772909</v>
      </c>
      <c r="C157" s="63" t="s">
        <v>11</v>
      </c>
      <c r="D157" s="63" t="s">
        <v>254</v>
      </c>
      <c r="F157" s="79"/>
      <c r="G157" s="64">
        <v>0.76</v>
      </c>
      <c r="H157" s="64" t="str">
        <f t="shared" si="1317"/>
        <v>G</v>
      </c>
      <c r="I157" s="64" t="str">
        <f t="shared" ref="I157" si="1360">AJ157</f>
        <v>S</v>
      </c>
      <c r="J157" s="64" t="str">
        <f t="shared" ref="J157" si="1361">BB157</f>
        <v>VG</v>
      </c>
      <c r="K157" s="64" t="str">
        <f t="shared" ref="K157" si="1362">BT157</f>
        <v>G</v>
      </c>
      <c r="L157" s="65">
        <v>-1E-3</v>
      </c>
      <c r="M157" s="65" t="str">
        <f t="shared" si="1321"/>
        <v>VG</v>
      </c>
      <c r="N157" s="64" t="str">
        <f t="shared" ref="N157" si="1363">AO157</f>
        <v>G</v>
      </c>
      <c r="O157" s="64" t="str">
        <f t="shared" ref="O157" si="1364">BD157</f>
        <v>G</v>
      </c>
      <c r="P157" s="64" t="str">
        <f t="shared" ref="P157" si="1365">BY157</f>
        <v>G</v>
      </c>
      <c r="Q157" s="64">
        <v>0.49</v>
      </c>
      <c r="R157" s="64" t="str">
        <f t="shared" si="1325"/>
        <v>VG</v>
      </c>
      <c r="S157" s="64" t="str">
        <f t="shared" ref="S157" si="1366">AN157</f>
        <v>G</v>
      </c>
      <c r="T157" s="64" t="str">
        <f t="shared" ref="T157" si="1367">BF157</f>
        <v>VG</v>
      </c>
      <c r="U157" s="64" t="str">
        <f t="shared" ref="U157" si="1368">BX157</f>
        <v>VG</v>
      </c>
      <c r="V157" s="64">
        <v>0.81</v>
      </c>
      <c r="W157" s="64" t="str">
        <f t="shared" si="1329"/>
        <v>G</v>
      </c>
      <c r="X157" s="64" t="str">
        <f t="shared" ref="X157" si="1369">AP157</f>
        <v>S</v>
      </c>
      <c r="Y157" s="64" t="str">
        <f t="shared" ref="Y157" si="1370">BH157</f>
        <v>G</v>
      </c>
      <c r="Z157" s="64" t="str">
        <f t="shared" ref="Z157" si="1371">BZ157</f>
        <v>G</v>
      </c>
      <c r="AA157" s="66">
        <v>0.76488069174801598</v>
      </c>
      <c r="AB157" s="66">
        <v>0.68991725054118203</v>
      </c>
      <c r="AC157" s="66">
        <v>10.1443382784535</v>
      </c>
      <c r="AD157" s="66">
        <v>7.1222258413468396</v>
      </c>
      <c r="AE157" s="66">
        <v>0.484891027192693</v>
      </c>
      <c r="AF157" s="66">
        <v>0.55685074253234002</v>
      </c>
      <c r="AG157" s="66">
        <v>0.81843746163333897</v>
      </c>
      <c r="AH157" s="66">
        <v>0.72999307079166997</v>
      </c>
      <c r="AI157" s="67" t="s">
        <v>75</v>
      </c>
      <c r="AJ157" s="67" t="s">
        <v>76</v>
      </c>
      <c r="AK157" s="67" t="s">
        <v>76</v>
      </c>
      <c r="AL157" s="67" t="s">
        <v>75</v>
      </c>
      <c r="AM157" s="67" t="s">
        <v>77</v>
      </c>
      <c r="AN157" s="67" t="s">
        <v>75</v>
      </c>
      <c r="AO157" s="67" t="s">
        <v>75</v>
      </c>
      <c r="AP157" s="67" t="s">
        <v>76</v>
      </c>
      <c r="AR157" s="68" t="s">
        <v>85</v>
      </c>
      <c r="AS157" s="66">
        <v>0.79347932251418196</v>
      </c>
      <c r="AT157" s="66">
        <v>0.80273521066028797</v>
      </c>
      <c r="AU157" s="66">
        <v>6.4806978964083202</v>
      </c>
      <c r="AV157" s="66">
        <v>5.7980864326347703</v>
      </c>
      <c r="AW157" s="66">
        <v>0.454445461508659</v>
      </c>
      <c r="AX157" s="66">
        <v>0.444145009360357</v>
      </c>
      <c r="AY157" s="66">
        <v>0.82084976638971097</v>
      </c>
      <c r="AZ157" s="66">
        <v>0.82746101549721796</v>
      </c>
      <c r="BA157" s="67" t="s">
        <v>75</v>
      </c>
      <c r="BB157" s="67" t="s">
        <v>77</v>
      </c>
      <c r="BC157" s="67" t="s">
        <v>75</v>
      </c>
      <c r="BD157" s="67" t="s">
        <v>75</v>
      </c>
      <c r="BE157" s="67" t="s">
        <v>77</v>
      </c>
      <c r="BF157" s="67" t="s">
        <v>77</v>
      </c>
      <c r="BG157" s="67" t="s">
        <v>75</v>
      </c>
      <c r="BH157" s="67" t="s">
        <v>75</v>
      </c>
      <c r="BI157" s="63">
        <f t="shared" ref="BI157" si="1372">IF(BJ157=AR157,1,0)</f>
        <v>1</v>
      </c>
      <c r="BJ157" s="63" t="s">
        <v>85</v>
      </c>
      <c r="BK157" s="66">
        <v>0.77201057728846201</v>
      </c>
      <c r="BL157" s="66">
        <v>0.78145064939357001</v>
      </c>
      <c r="BM157" s="66">
        <v>8.3086932198694807</v>
      </c>
      <c r="BN157" s="66">
        <v>6.9422442839524603</v>
      </c>
      <c r="BO157" s="66">
        <v>0.47748237947754502</v>
      </c>
      <c r="BP157" s="66">
        <v>0.46749262091120802</v>
      </c>
      <c r="BQ157" s="66">
        <v>0.81530771590621798</v>
      </c>
      <c r="BR157" s="66">
        <v>0.81882056470473397</v>
      </c>
      <c r="BS157" s="63" t="s">
        <v>75</v>
      </c>
      <c r="BT157" s="63" t="s">
        <v>75</v>
      </c>
      <c r="BU157" s="63" t="s">
        <v>75</v>
      </c>
      <c r="BV157" s="63" t="s">
        <v>75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14162500</v>
      </c>
      <c r="B158" s="63">
        <v>23772909</v>
      </c>
      <c r="C158" s="63" t="s">
        <v>11</v>
      </c>
      <c r="D158" s="63" t="s">
        <v>347</v>
      </c>
      <c r="F158" s="79"/>
      <c r="G158" s="64">
        <v>0.76800000000000002</v>
      </c>
      <c r="H158" s="64" t="str">
        <f t="shared" ref="H158" si="1373">IF(G158&gt;0.8,"VG",IF(G158&gt;0.7,"G",IF(G158&gt;0.45,"S","NS")))</f>
        <v>G</v>
      </c>
      <c r="I158" s="64" t="str">
        <f t="shared" ref="I158" si="1374">AJ158</f>
        <v>S</v>
      </c>
      <c r="J158" s="64" t="str">
        <f t="shared" ref="J158" si="1375">BB158</f>
        <v>VG</v>
      </c>
      <c r="K158" s="64" t="str">
        <f t="shared" ref="K158" si="1376">BT158</f>
        <v>G</v>
      </c>
      <c r="L158" s="65">
        <v>-2E-3</v>
      </c>
      <c r="M158" s="65" t="str">
        <f t="shared" ref="M158" si="1377">IF(ABS(L158)&lt;5%,"VG",IF(ABS(L158)&lt;10%,"G",IF(ABS(L158)&lt;15%,"S","NS")))</f>
        <v>VG</v>
      </c>
      <c r="N158" s="64" t="str">
        <f t="shared" ref="N158" si="1378">AO158</f>
        <v>G</v>
      </c>
      <c r="O158" s="64" t="str">
        <f t="shared" ref="O158" si="1379">BD158</f>
        <v>G</v>
      </c>
      <c r="P158" s="64" t="str">
        <f t="shared" ref="P158" si="1380">BY158</f>
        <v>G</v>
      </c>
      <c r="Q158" s="64">
        <v>0.48</v>
      </c>
      <c r="R158" s="64" t="str">
        <f t="shared" ref="R158" si="1381">IF(Q158&lt;=0.5,"VG",IF(Q158&lt;=0.6,"G",IF(Q158&lt;=0.7,"S","NS")))</f>
        <v>VG</v>
      </c>
      <c r="S158" s="64" t="str">
        <f t="shared" ref="S158" si="1382">AN158</f>
        <v>G</v>
      </c>
      <c r="T158" s="64" t="str">
        <f t="shared" ref="T158" si="1383">BF158</f>
        <v>VG</v>
      </c>
      <c r="U158" s="64" t="str">
        <f t="shared" ref="U158" si="1384">BX158</f>
        <v>VG</v>
      </c>
      <c r="V158" s="64">
        <v>0.82</v>
      </c>
      <c r="W158" s="64" t="str">
        <f t="shared" ref="W158" si="1385">IF(V158&gt;0.85,"VG",IF(V158&gt;0.75,"G",IF(V158&gt;0.6,"S","NS")))</f>
        <v>G</v>
      </c>
      <c r="X158" s="64" t="str">
        <f t="shared" ref="X158" si="1386">AP158</f>
        <v>S</v>
      </c>
      <c r="Y158" s="64" t="str">
        <f t="shared" ref="Y158" si="1387">BH158</f>
        <v>G</v>
      </c>
      <c r="Z158" s="64" t="str">
        <f t="shared" ref="Z158" si="1388">BZ158</f>
        <v>G</v>
      </c>
      <c r="AA158" s="66">
        <v>0.76488069174801598</v>
      </c>
      <c r="AB158" s="66">
        <v>0.68991725054118203</v>
      </c>
      <c r="AC158" s="66">
        <v>10.1443382784535</v>
      </c>
      <c r="AD158" s="66">
        <v>7.1222258413468396</v>
      </c>
      <c r="AE158" s="66">
        <v>0.484891027192693</v>
      </c>
      <c r="AF158" s="66">
        <v>0.55685074253234002</v>
      </c>
      <c r="AG158" s="66">
        <v>0.81843746163333897</v>
      </c>
      <c r="AH158" s="66">
        <v>0.72999307079166997</v>
      </c>
      <c r="AI158" s="67" t="s">
        <v>75</v>
      </c>
      <c r="AJ158" s="67" t="s">
        <v>76</v>
      </c>
      <c r="AK158" s="67" t="s">
        <v>76</v>
      </c>
      <c r="AL158" s="67" t="s">
        <v>75</v>
      </c>
      <c r="AM158" s="67" t="s">
        <v>77</v>
      </c>
      <c r="AN158" s="67" t="s">
        <v>75</v>
      </c>
      <c r="AO158" s="67" t="s">
        <v>75</v>
      </c>
      <c r="AP158" s="67" t="s">
        <v>76</v>
      </c>
      <c r="AR158" s="68" t="s">
        <v>85</v>
      </c>
      <c r="AS158" s="66">
        <v>0.79347932251418196</v>
      </c>
      <c r="AT158" s="66">
        <v>0.80273521066028797</v>
      </c>
      <c r="AU158" s="66">
        <v>6.4806978964083202</v>
      </c>
      <c r="AV158" s="66">
        <v>5.7980864326347703</v>
      </c>
      <c r="AW158" s="66">
        <v>0.454445461508659</v>
      </c>
      <c r="AX158" s="66">
        <v>0.444145009360357</v>
      </c>
      <c r="AY158" s="66">
        <v>0.82084976638971097</v>
      </c>
      <c r="AZ158" s="66">
        <v>0.82746101549721796</v>
      </c>
      <c r="BA158" s="67" t="s">
        <v>75</v>
      </c>
      <c r="BB158" s="67" t="s">
        <v>77</v>
      </c>
      <c r="BC158" s="67" t="s">
        <v>75</v>
      </c>
      <c r="BD158" s="67" t="s">
        <v>75</v>
      </c>
      <c r="BE158" s="67" t="s">
        <v>77</v>
      </c>
      <c r="BF158" s="67" t="s">
        <v>77</v>
      </c>
      <c r="BG158" s="67" t="s">
        <v>75</v>
      </c>
      <c r="BH158" s="67" t="s">
        <v>75</v>
      </c>
      <c r="BI158" s="63">
        <f t="shared" ref="BI158" si="1389">IF(BJ158=AR158,1,0)</f>
        <v>1</v>
      </c>
      <c r="BJ158" s="63" t="s">
        <v>85</v>
      </c>
      <c r="BK158" s="66">
        <v>0.77201057728846201</v>
      </c>
      <c r="BL158" s="66">
        <v>0.78145064939357001</v>
      </c>
      <c r="BM158" s="66">
        <v>8.3086932198694807</v>
      </c>
      <c r="BN158" s="66">
        <v>6.9422442839524603</v>
      </c>
      <c r="BO158" s="66">
        <v>0.47748237947754502</v>
      </c>
      <c r="BP158" s="66">
        <v>0.46749262091120802</v>
      </c>
      <c r="BQ158" s="66">
        <v>0.81530771590621798</v>
      </c>
      <c r="BR158" s="66">
        <v>0.81882056470473397</v>
      </c>
      <c r="BS158" s="63" t="s">
        <v>75</v>
      </c>
      <c r="BT158" s="63" t="s">
        <v>75</v>
      </c>
      <c r="BU158" s="63" t="s">
        <v>75</v>
      </c>
      <c r="BV158" s="63" t="s">
        <v>75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14162500</v>
      </c>
      <c r="B159" s="63">
        <v>23772909</v>
      </c>
      <c r="C159" s="63" t="s">
        <v>11</v>
      </c>
      <c r="D159" s="63" t="s">
        <v>359</v>
      </c>
      <c r="F159" s="79"/>
      <c r="G159" s="64">
        <v>0.76800000000000002</v>
      </c>
      <c r="H159" s="64" t="str">
        <f t="shared" ref="H159" si="1390">IF(G159&gt;0.8,"VG",IF(G159&gt;0.7,"G",IF(G159&gt;0.45,"S","NS")))</f>
        <v>G</v>
      </c>
      <c r="I159" s="64" t="str">
        <f t="shared" ref="I159" si="1391">AJ159</f>
        <v>S</v>
      </c>
      <c r="J159" s="64" t="str">
        <f t="shared" ref="J159" si="1392">BB159</f>
        <v>VG</v>
      </c>
      <c r="K159" s="64" t="str">
        <f t="shared" ref="K159" si="1393">BT159</f>
        <v>G</v>
      </c>
      <c r="L159" s="65">
        <v>-2E-3</v>
      </c>
      <c r="M159" s="65" t="str">
        <f t="shared" ref="M159" si="1394">IF(ABS(L159)&lt;5%,"VG",IF(ABS(L159)&lt;10%,"G",IF(ABS(L159)&lt;15%,"S","NS")))</f>
        <v>VG</v>
      </c>
      <c r="N159" s="64" t="str">
        <f t="shared" ref="N159" si="1395">AO159</f>
        <v>G</v>
      </c>
      <c r="O159" s="64" t="str">
        <f t="shared" ref="O159" si="1396">BD159</f>
        <v>G</v>
      </c>
      <c r="P159" s="64" t="str">
        <f t="shared" ref="P159" si="1397">BY159</f>
        <v>G</v>
      </c>
      <c r="Q159" s="64">
        <v>0.48199999999999998</v>
      </c>
      <c r="R159" s="64" t="str">
        <f t="shared" ref="R159" si="1398">IF(Q159&lt;=0.5,"VG",IF(Q159&lt;=0.6,"G",IF(Q159&lt;=0.7,"S","NS")))</f>
        <v>VG</v>
      </c>
      <c r="S159" s="64" t="str">
        <f t="shared" ref="S159" si="1399">AN159</f>
        <v>G</v>
      </c>
      <c r="T159" s="64" t="str">
        <f t="shared" ref="T159" si="1400">BF159</f>
        <v>VG</v>
      </c>
      <c r="U159" s="64" t="str">
        <f t="shared" ref="U159" si="1401">BX159</f>
        <v>VG</v>
      </c>
      <c r="V159" s="64">
        <v>0.82299999999999995</v>
      </c>
      <c r="W159" s="64" t="str">
        <f t="shared" ref="W159" si="1402">IF(V159&gt;0.85,"VG",IF(V159&gt;0.75,"G",IF(V159&gt;0.6,"S","NS")))</f>
        <v>G</v>
      </c>
      <c r="X159" s="64" t="str">
        <f t="shared" ref="X159" si="1403">AP159</f>
        <v>S</v>
      </c>
      <c r="Y159" s="64" t="str">
        <f t="shared" ref="Y159" si="1404">BH159</f>
        <v>G</v>
      </c>
      <c r="Z159" s="64" t="str">
        <f t="shared" ref="Z159" si="1405">BZ159</f>
        <v>G</v>
      </c>
      <c r="AA159" s="66">
        <v>0.76488069174801598</v>
      </c>
      <c r="AB159" s="66">
        <v>0.68991725054118203</v>
      </c>
      <c r="AC159" s="66">
        <v>10.1443382784535</v>
      </c>
      <c r="AD159" s="66">
        <v>7.1222258413468396</v>
      </c>
      <c r="AE159" s="66">
        <v>0.484891027192693</v>
      </c>
      <c r="AF159" s="66">
        <v>0.55685074253234002</v>
      </c>
      <c r="AG159" s="66">
        <v>0.81843746163333897</v>
      </c>
      <c r="AH159" s="66">
        <v>0.72999307079166997</v>
      </c>
      <c r="AI159" s="67" t="s">
        <v>75</v>
      </c>
      <c r="AJ159" s="67" t="s">
        <v>76</v>
      </c>
      <c r="AK159" s="67" t="s">
        <v>76</v>
      </c>
      <c r="AL159" s="67" t="s">
        <v>75</v>
      </c>
      <c r="AM159" s="67" t="s">
        <v>77</v>
      </c>
      <c r="AN159" s="67" t="s">
        <v>75</v>
      </c>
      <c r="AO159" s="67" t="s">
        <v>75</v>
      </c>
      <c r="AP159" s="67" t="s">
        <v>76</v>
      </c>
      <c r="AR159" s="68" t="s">
        <v>85</v>
      </c>
      <c r="AS159" s="66">
        <v>0.79347932251418196</v>
      </c>
      <c r="AT159" s="66">
        <v>0.80273521066028797</v>
      </c>
      <c r="AU159" s="66">
        <v>6.4806978964083202</v>
      </c>
      <c r="AV159" s="66">
        <v>5.7980864326347703</v>
      </c>
      <c r="AW159" s="66">
        <v>0.454445461508659</v>
      </c>
      <c r="AX159" s="66">
        <v>0.444145009360357</v>
      </c>
      <c r="AY159" s="66">
        <v>0.82084976638971097</v>
      </c>
      <c r="AZ159" s="66">
        <v>0.82746101549721796</v>
      </c>
      <c r="BA159" s="67" t="s">
        <v>75</v>
      </c>
      <c r="BB159" s="67" t="s">
        <v>77</v>
      </c>
      <c r="BC159" s="67" t="s">
        <v>75</v>
      </c>
      <c r="BD159" s="67" t="s">
        <v>75</v>
      </c>
      <c r="BE159" s="67" t="s">
        <v>77</v>
      </c>
      <c r="BF159" s="67" t="s">
        <v>77</v>
      </c>
      <c r="BG159" s="67" t="s">
        <v>75</v>
      </c>
      <c r="BH159" s="67" t="s">
        <v>75</v>
      </c>
      <c r="BI159" s="63">
        <f t="shared" ref="BI159" si="1406">IF(BJ159=AR159,1,0)</f>
        <v>1</v>
      </c>
      <c r="BJ159" s="63" t="s">
        <v>85</v>
      </c>
      <c r="BK159" s="66">
        <v>0.77201057728846201</v>
      </c>
      <c r="BL159" s="66">
        <v>0.78145064939357001</v>
      </c>
      <c r="BM159" s="66">
        <v>8.3086932198694807</v>
      </c>
      <c r="BN159" s="66">
        <v>6.9422442839524603</v>
      </c>
      <c r="BO159" s="66">
        <v>0.47748237947754502</v>
      </c>
      <c r="BP159" s="66">
        <v>0.46749262091120802</v>
      </c>
      <c r="BQ159" s="66">
        <v>0.81530771590621798</v>
      </c>
      <c r="BR159" s="66">
        <v>0.81882056470473397</v>
      </c>
      <c r="BS159" s="63" t="s">
        <v>75</v>
      </c>
      <c r="BT159" s="63" t="s">
        <v>75</v>
      </c>
      <c r="BU159" s="63" t="s">
        <v>75</v>
      </c>
      <c r="BV159" s="63" t="s">
        <v>75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14162500</v>
      </c>
      <c r="B160" s="63">
        <v>23772909</v>
      </c>
      <c r="C160" s="63" t="s">
        <v>11</v>
      </c>
      <c r="D160" s="63" t="s">
        <v>364</v>
      </c>
      <c r="F160" s="79"/>
      <c r="G160" s="64">
        <v>0.76800000000000002</v>
      </c>
      <c r="H160" s="64" t="str">
        <f t="shared" ref="H160" si="1407">IF(G160&gt;0.8,"VG",IF(G160&gt;0.7,"G",IF(G160&gt;0.45,"S","NS")))</f>
        <v>G</v>
      </c>
      <c r="I160" s="64" t="str">
        <f t="shared" ref="I160" si="1408">AJ160</f>
        <v>S</v>
      </c>
      <c r="J160" s="64" t="str">
        <f t="shared" ref="J160" si="1409">BB160</f>
        <v>VG</v>
      </c>
      <c r="K160" s="64" t="str">
        <f t="shared" ref="K160" si="1410">BT160</f>
        <v>G</v>
      </c>
      <c r="L160" s="65">
        <v>-2E-3</v>
      </c>
      <c r="M160" s="65" t="str">
        <f t="shared" ref="M160" si="1411">IF(ABS(L160)&lt;5%,"VG",IF(ABS(L160)&lt;10%,"G",IF(ABS(L160)&lt;15%,"S","NS")))</f>
        <v>VG</v>
      </c>
      <c r="N160" s="64" t="str">
        <f t="shared" ref="N160" si="1412">AO160</f>
        <v>G</v>
      </c>
      <c r="O160" s="64" t="str">
        <f t="shared" ref="O160" si="1413">BD160</f>
        <v>G</v>
      </c>
      <c r="P160" s="64" t="str">
        <f t="shared" ref="P160" si="1414">BY160</f>
        <v>G</v>
      </c>
      <c r="Q160" s="64">
        <v>0.48199999999999998</v>
      </c>
      <c r="R160" s="64" t="str">
        <f t="shared" ref="R160" si="1415">IF(Q160&lt;=0.5,"VG",IF(Q160&lt;=0.6,"G",IF(Q160&lt;=0.7,"S","NS")))</f>
        <v>VG</v>
      </c>
      <c r="S160" s="64" t="str">
        <f t="shared" ref="S160" si="1416">AN160</f>
        <v>G</v>
      </c>
      <c r="T160" s="64" t="str">
        <f t="shared" ref="T160" si="1417">BF160</f>
        <v>VG</v>
      </c>
      <c r="U160" s="64" t="str">
        <f t="shared" ref="U160" si="1418">BX160</f>
        <v>VG</v>
      </c>
      <c r="V160" s="64">
        <v>0.82299999999999995</v>
      </c>
      <c r="W160" s="64" t="str">
        <f t="shared" ref="W160" si="1419">IF(V160&gt;0.85,"VG",IF(V160&gt;0.75,"G",IF(V160&gt;0.6,"S","NS")))</f>
        <v>G</v>
      </c>
      <c r="X160" s="64" t="str">
        <f t="shared" ref="X160" si="1420">AP160</f>
        <v>S</v>
      </c>
      <c r="Y160" s="64" t="str">
        <f t="shared" ref="Y160" si="1421">BH160</f>
        <v>G</v>
      </c>
      <c r="Z160" s="64" t="str">
        <f t="shared" ref="Z160" si="1422">BZ160</f>
        <v>G</v>
      </c>
      <c r="AA160" s="66">
        <v>0.76488069174801598</v>
      </c>
      <c r="AB160" s="66">
        <v>0.68991725054118203</v>
      </c>
      <c r="AC160" s="66">
        <v>10.1443382784535</v>
      </c>
      <c r="AD160" s="66">
        <v>7.1222258413468396</v>
      </c>
      <c r="AE160" s="66">
        <v>0.484891027192693</v>
      </c>
      <c r="AF160" s="66">
        <v>0.55685074253234002</v>
      </c>
      <c r="AG160" s="66">
        <v>0.81843746163333897</v>
      </c>
      <c r="AH160" s="66">
        <v>0.72999307079166997</v>
      </c>
      <c r="AI160" s="67" t="s">
        <v>75</v>
      </c>
      <c r="AJ160" s="67" t="s">
        <v>76</v>
      </c>
      <c r="AK160" s="67" t="s">
        <v>76</v>
      </c>
      <c r="AL160" s="67" t="s">
        <v>75</v>
      </c>
      <c r="AM160" s="67" t="s">
        <v>77</v>
      </c>
      <c r="AN160" s="67" t="s">
        <v>75</v>
      </c>
      <c r="AO160" s="67" t="s">
        <v>75</v>
      </c>
      <c r="AP160" s="67" t="s">
        <v>76</v>
      </c>
      <c r="AR160" s="68" t="s">
        <v>85</v>
      </c>
      <c r="AS160" s="66">
        <v>0.79347932251418196</v>
      </c>
      <c r="AT160" s="66">
        <v>0.80273521066028797</v>
      </c>
      <c r="AU160" s="66">
        <v>6.4806978964083202</v>
      </c>
      <c r="AV160" s="66">
        <v>5.7980864326347703</v>
      </c>
      <c r="AW160" s="66">
        <v>0.454445461508659</v>
      </c>
      <c r="AX160" s="66">
        <v>0.444145009360357</v>
      </c>
      <c r="AY160" s="66">
        <v>0.82084976638971097</v>
      </c>
      <c r="AZ160" s="66">
        <v>0.82746101549721796</v>
      </c>
      <c r="BA160" s="67" t="s">
        <v>75</v>
      </c>
      <c r="BB160" s="67" t="s">
        <v>77</v>
      </c>
      <c r="BC160" s="67" t="s">
        <v>75</v>
      </c>
      <c r="BD160" s="67" t="s">
        <v>75</v>
      </c>
      <c r="BE160" s="67" t="s">
        <v>77</v>
      </c>
      <c r="BF160" s="67" t="s">
        <v>77</v>
      </c>
      <c r="BG160" s="67" t="s">
        <v>75</v>
      </c>
      <c r="BH160" s="67" t="s">
        <v>75</v>
      </c>
      <c r="BI160" s="63">
        <f t="shared" ref="BI160" si="1423">IF(BJ160=AR160,1,0)</f>
        <v>1</v>
      </c>
      <c r="BJ160" s="63" t="s">
        <v>85</v>
      </c>
      <c r="BK160" s="66">
        <v>0.77201057728846201</v>
      </c>
      <c r="BL160" s="66">
        <v>0.78145064939357001</v>
      </c>
      <c r="BM160" s="66">
        <v>8.3086932198694807</v>
      </c>
      <c r="BN160" s="66">
        <v>6.9422442839524603</v>
      </c>
      <c r="BO160" s="66">
        <v>0.47748237947754502</v>
      </c>
      <c r="BP160" s="66">
        <v>0.46749262091120802</v>
      </c>
      <c r="BQ160" s="66">
        <v>0.81530771590621798</v>
      </c>
      <c r="BR160" s="66">
        <v>0.81882056470473397</v>
      </c>
      <c r="BS160" s="63" t="s">
        <v>75</v>
      </c>
      <c r="BT160" s="63" t="s">
        <v>75</v>
      </c>
      <c r="BU160" s="63" t="s">
        <v>75</v>
      </c>
      <c r="BV160" s="63" t="s">
        <v>75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9" customFormat="1" x14ac:dyDescent="0.3">
      <c r="A161" s="72"/>
      <c r="F161" s="80"/>
      <c r="G161" s="70"/>
      <c r="H161" s="70"/>
      <c r="I161" s="70"/>
      <c r="J161" s="70"/>
      <c r="K161" s="70"/>
      <c r="L161" s="71"/>
      <c r="M161" s="71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3"/>
      <c r="AB161" s="73"/>
      <c r="AC161" s="73"/>
      <c r="AD161" s="73"/>
      <c r="AE161" s="73"/>
      <c r="AF161" s="73"/>
      <c r="AG161" s="73"/>
      <c r="AH161" s="73"/>
      <c r="AI161" s="74"/>
      <c r="AJ161" s="74"/>
      <c r="AK161" s="74"/>
      <c r="AL161" s="74"/>
      <c r="AM161" s="74"/>
      <c r="AN161" s="74"/>
      <c r="AO161" s="74"/>
      <c r="AP161" s="74"/>
      <c r="AR161" s="75"/>
      <c r="AS161" s="73"/>
      <c r="AT161" s="73"/>
      <c r="AU161" s="73"/>
      <c r="AV161" s="73"/>
      <c r="AW161" s="73"/>
      <c r="AX161" s="73"/>
      <c r="AY161" s="73"/>
      <c r="AZ161" s="73"/>
      <c r="BA161" s="74"/>
      <c r="BB161" s="74"/>
      <c r="BC161" s="74"/>
      <c r="BD161" s="74"/>
      <c r="BE161" s="74"/>
      <c r="BF161" s="74"/>
      <c r="BG161" s="74"/>
      <c r="BH161" s="74"/>
      <c r="BK161" s="73"/>
      <c r="BL161" s="73"/>
      <c r="BM161" s="73"/>
      <c r="BN161" s="73"/>
      <c r="BO161" s="73"/>
      <c r="BP161" s="73"/>
      <c r="BQ161" s="73"/>
      <c r="BR161" s="73"/>
    </row>
    <row r="162" spans="1:78" s="47" customFormat="1" x14ac:dyDescent="0.3">
      <c r="A162" s="48">
        <v>14163150</v>
      </c>
      <c r="B162" s="47">
        <v>23772857</v>
      </c>
      <c r="C162" s="47" t="s">
        <v>25</v>
      </c>
      <c r="D162" s="47" t="s">
        <v>172</v>
      </c>
      <c r="F162" s="77"/>
      <c r="G162" s="49">
        <v>0.14000000000000001</v>
      </c>
      <c r="H162" s="49" t="str">
        <f>IF(G162&gt;0.8,"VG",IF(G162&gt;0.7,"G",IF(G162&gt;0.45,"S","NS")))</f>
        <v>NS</v>
      </c>
      <c r="I162" s="49">
        <f>AJ162</f>
        <v>0</v>
      </c>
      <c r="J162" s="49">
        <f>BB162</f>
        <v>0</v>
      </c>
      <c r="K162" s="49">
        <f>BT162</f>
        <v>0</v>
      </c>
      <c r="L162" s="50">
        <v>-0.35299999999999998</v>
      </c>
      <c r="M162" s="50" t="str">
        <f>IF(ABS(L162)&lt;5%,"VG",IF(ABS(L162)&lt;10%,"G",IF(ABS(L162)&lt;15%,"S","NS")))</f>
        <v>NS</v>
      </c>
      <c r="N162" s="49">
        <f>AO162</f>
        <v>0</v>
      </c>
      <c r="O162" s="49">
        <f>BD162</f>
        <v>0</v>
      </c>
      <c r="P162" s="49">
        <f>BY162</f>
        <v>0</v>
      </c>
      <c r="Q162" s="49">
        <v>0.72899999999999998</v>
      </c>
      <c r="R162" s="49" t="str">
        <f>IF(Q162&lt;=0.5,"VG",IF(Q162&lt;=0.6,"G",IF(Q162&lt;=0.7,"S","NS")))</f>
        <v>NS</v>
      </c>
      <c r="S162" s="49">
        <f>AN162</f>
        <v>0</v>
      </c>
      <c r="T162" s="49">
        <f>BF162</f>
        <v>0</v>
      </c>
      <c r="U162" s="49">
        <f>BX162</f>
        <v>0</v>
      </c>
      <c r="V162" s="49">
        <v>0.83699999999999997</v>
      </c>
      <c r="W162" s="49" t="str">
        <f>IF(V162&gt;0.85,"VG",IF(V162&gt;0.75,"G",IF(V162&gt;0.6,"S","NS")))</f>
        <v>G</v>
      </c>
      <c r="X162" s="49">
        <f>AP162</f>
        <v>0</v>
      </c>
      <c r="Y162" s="49">
        <f>BH162</f>
        <v>0</v>
      </c>
      <c r="Z162" s="49">
        <f>BZ162</f>
        <v>0</v>
      </c>
      <c r="AA162" s="49"/>
      <c r="AB162" s="50"/>
      <c r="AC162" s="49"/>
      <c r="AD162" s="49"/>
      <c r="AE162" s="49"/>
      <c r="AF162" s="50"/>
      <c r="AG162" s="49"/>
      <c r="AH162" s="49"/>
      <c r="AI162" s="49"/>
      <c r="AJ162" s="50"/>
      <c r="AK162" s="49"/>
      <c r="AL162" s="49"/>
    </row>
    <row r="163" spans="1:78" s="47" customFormat="1" x14ac:dyDescent="0.3">
      <c r="A163" s="48">
        <v>14163900</v>
      </c>
      <c r="B163" s="47">
        <v>23772801</v>
      </c>
      <c r="C163" s="47" t="s">
        <v>26</v>
      </c>
      <c r="D163" s="47" t="s">
        <v>172</v>
      </c>
      <c r="F163" s="77"/>
      <c r="G163" s="49">
        <v>0.23</v>
      </c>
      <c r="H163" s="49" t="str">
        <f>IF(G163&gt;0.8,"VG",IF(G163&gt;0.7,"G",IF(G163&gt;0.45,"S","NS")))</f>
        <v>NS</v>
      </c>
      <c r="I163" s="49">
        <f>AJ163</f>
        <v>0</v>
      </c>
      <c r="J163" s="49">
        <f>BB163</f>
        <v>0</v>
      </c>
      <c r="K163" s="49">
        <f>BT163</f>
        <v>0</v>
      </c>
      <c r="L163" s="50">
        <v>-0.33500000000000002</v>
      </c>
      <c r="M163" s="50" t="str">
        <f>IF(ABS(L163)&lt;5%,"VG",IF(ABS(L163)&lt;10%,"G",IF(ABS(L163)&lt;15%,"S","NS")))</f>
        <v>NS</v>
      </c>
      <c r="N163" s="49">
        <f>AO163</f>
        <v>0</v>
      </c>
      <c r="O163" s="49">
        <f>BD163</f>
        <v>0</v>
      </c>
      <c r="P163" s="49">
        <f>BY163</f>
        <v>0</v>
      </c>
      <c r="Q163" s="49">
        <v>0.71799999999999997</v>
      </c>
      <c r="R163" s="49" t="str">
        <f>IF(Q163&lt;=0.5,"VG",IF(Q163&lt;=0.6,"G",IF(Q163&lt;=0.7,"S","NS")))</f>
        <v>NS</v>
      </c>
      <c r="S163" s="49">
        <f>AN163</f>
        <v>0</v>
      </c>
      <c r="T163" s="49">
        <f>BF163</f>
        <v>0</v>
      </c>
      <c r="U163" s="49">
        <f>BX163</f>
        <v>0</v>
      </c>
      <c r="V163" s="49">
        <v>0.78</v>
      </c>
      <c r="W163" s="49" t="str">
        <f>IF(V163&gt;0.85,"VG",IF(V163&gt;0.75,"G",IF(V163&gt;0.6,"S","NS")))</f>
        <v>G</v>
      </c>
      <c r="X163" s="49">
        <f>AP163</f>
        <v>0</v>
      </c>
      <c r="Y163" s="49">
        <f>BH163</f>
        <v>0</v>
      </c>
      <c r="Z163" s="49">
        <f>BZ163</f>
        <v>0</v>
      </c>
      <c r="AA163" s="49"/>
      <c r="AB163" s="50"/>
      <c r="AC163" s="49"/>
      <c r="AD163" s="49"/>
      <c r="AE163" s="49"/>
      <c r="AF163" s="50"/>
      <c r="AG163" s="49"/>
      <c r="AH163" s="49"/>
      <c r="AI163" s="49"/>
      <c r="AJ163" s="50"/>
      <c r="AK163" s="49"/>
      <c r="AL163" s="49"/>
    </row>
    <row r="164" spans="1:78" s="47" customFormat="1" x14ac:dyDescent="0.3">
      <c r="A164" s="48">
        <v>14164700</v>
      </c>
      <c r="B164" s="47">
        <v>23774369</v>
      </c>
      <c r="C164" s="47" t="s">
        <v>12</v>
      </c>
      <c r="D164" s="47" t="s">
        <v>172</v>
      </c>
      <c r="F164" s="77"/>
      <c r="G164" s="49">
        <v>0.35699999999999998</v>
      </c>
      <c r="H164" s="49" t="str">
        <f>IF(G164&gt;0.8,"VG",IF(G164&gt;0.7,"G",IF(G164&gt;0.45,"S","NS")))</f>
        <v>NS</v>
      </c>
      <c r="I164" s="49" t="str">
        <f>AJ164</f>
        <v>NS</v>
      </c>
      <c r="J164" s="49" t="str">
        <f>BB164</f>
        <v>NS</v>
      </c>
      <c r="K164" s="49" t="str">
        <f>BT164</f>
        <v>NS</v>
      </c>
      <c r="L164" s="50">
        <v>0.60499999999999998</v>
      </c>
      <c r="M164" s="50" t="str">
        <f>IF(ABS(L164)&lt;5%,"VG",IF(ABS(L164)&lt;10%,"G",IF(ABS(L164)&lt;15%,"S","NS")))</f>
        <v>NS</v>
      </c>
      <c r="N164" s="49" t="str">
        <f>AO164</f>
        <v>S</v>
      </c>
      <c r="O164" s="49" t="str">
        <f>BD164</f>
        <v>NS</v>
      </c>
      <c r="P164" s="49" t="str">
        <f>BY164</f>
        <v>NS</v>
      </c>
      <c r="Q164" s="49">
        <v>0.747</v>
      </c>
      <c r="R164" s="49" t="str">
        <f>IF(Q164&lt;=0.5,"VG",IF(Q164&lt;=0.6,"G",IF(Q164&lt;=0.7,"S","NS")))</f>
        <v>NS</v>
      </c>
      <c r="S164" s="49" t="str">
        <f>AN164</f>
        <v>NS</v>
      </c>
      <c r="T164" s="49" t="str">
        <f>BF164</f>
        <v>NS</v>
      </c>
      <c r="U164" s="49" t="str">
        <f>BX164</f>
        <v>NS</v>
      </c>
      <c r="V164" s="49">
        <v>0.70399999999999996</v>
      </c>
      <c r="W164" s="49" t="str">
        <f>IF(V164&gt;0.85,"VG",IF(V164&gt;0.75,"G",IF(V164&gt;0.6,"S","NS")))</f>
        <v>S</v>
      </c>
      <c r="X164" s="49" t="str">
        <f>AP164</f>
        <v>S</v>
      </c>
      <c r="Y164" s="49" t="str">
        <f>BH164</f>
        <v>S</v>
      </c>
      <c r="Z164" s="49" t="str">
        <f>BZ164</f>
        <v>S</v>
      </c>
      <c r="AA164" s="51">
        <v>3.0704881282754101E-2</v>
      </c>
      <c r="AB164" s="51">
        <v>8.4524781993650294E-2</v>
      </c>
      <c r="AC164" s="51">
        <v>57.725781118164299</v>
      </c>
      <c r="AD164" s="51">
        <v>55.898433080474298</v>
      </c>
      <c r="AE164" s="51">
        <v>0.98452786589168995</v>
      </c>
      <c r="AF164" s="51">
        <v>0.956804691672417</v>
      </c>
      <c r="AG164" s="51">
        <v>0.60214454482463797</v>
      </c>
      <c r="AH164" s="51">
        <v>0.63132009052717497</v>
      </c>
      <c r="AI164" s="52" t="s">
        <v>73</v>
      </c>
      <c r="AJ164" s="52" t="s">
        <v>73</v>
      </c>
      <c r="AK164" s="52" t="s">
        <v>73</v>
      </c>
      <c r="AL164" s="52" t="s">
        <v>73</v>
      </c>
      <c r="AM164" s="52" t="s">
        <v>73</v>
      </c>
      <c r="AN164" s="52" t="s">
        <v>73</v>
      </c>
      <c r="AO164" s="52" t="s">
        <v>76</v>
      </c>
      <c r="AP164" s="52" t="s">
        <v>76</v>
      </c>
      <c r="AR164" s="53" t="s">
        <v>86</v>
      </c>
      <c r="AS164" s="51">
        <v>-0.140948274247363</v>
      </c>
      <c r="AT164" s="51">
        <v>-0.122937769553058</v>
      </c>
      <c r="AU164" s="51">
        <v>66.867307385937096</v>
      </c>
      <c r="AV164" s="51">
        <v>66.057230496528703</v>
      </c>
      <c r="AW164" s="51">
        <v>1.0681518029977599</v>
      </c>
      <c r="AX164" s="51">
        <v>1.0596875811073101</v>
      </c>
      <c r="AY164" s="51">
        <v>0.57818284597209202</v>
      </c>
      <c r="AZ164" s="51">
        <v>0.60062178678829903</v>
      </c>
      <c r="BA164" s="52" t="s">
        <v>73</v>
      </c>
      <c r="BB164" s="52" t="s">
        <v>73</v>
      </c>
      <c r="BC164" s="52" t="s">
        <v>73</v>
      </c>
      <c r="BD164" s="52" t="s">
        <v>73</v>
      </c>
      <c r="BE164" s="52" t="s">
        <v>73</v>
      </c>
      <c r="BF164" s="52" t="s">
        <v>73</v>
      </c>
      <c r="BG164" s="52" t="s">
        <v>73</v>
      </c>
      <c r="BH164" s="52" t="s">
        <v>76</v>
      </c>
      <c r="BI164" s="47">
        <f>IF(BJ164=AR164,1,0)</f>
        <v>1</v>
      </c>
      <c r="BJ164" s="47" t="s">
        <v>86</v>
      </c>
      <c r="BK164" s="51">
        <v>-5.9165543784451997E-2</v>
      </c>
      <c r="BL164" s="51">
        <v>-4.1886943092680901E-2</v>
      </c>
      <c r="BM164" s="51">
        <v>61.764911696754098</v>
      </c>
      <c r="BN164" s="51">
        <v>61.151691742809497</v>
      </c>
      <c r="BO164" s="51">
        <v>1.02915768654976</v>
      </c>
      <c r="BP164" s="51">
        <v>1.02072863342452</v>
      </c>
      <c r="BQ164" s="51">
        <v>0.58744030239503198</v>
      </c>
      <c r="BR164" s="51">
        <v>0.61195296299156199</v>
      </c>
      <c r="BS164" s="47" t="s">
        <v>73</v>
      </c>
      <c r="BT164" s="47" t="s">
        <v>73</v>
      </c>
      <c r="BU164" s="47" t="s">
        <v>73</v>
      </c>
      <c r="BV164" s="47" t="s">
        <v>73</v>
      </c>
      <c r="BW164" s="47" t="s">
        <v>73</v>
      </c>
      <c r="BX164" s="47" t="s">
        <v>73</v>
      </c>
      <c r="BY164" s="47" t="s">
        <v>73</v>
      </c>
      <c r="BZ164" s="47" t="s">
        <v>76</v>
      </c>
    </row>
    <row r="165" spans="1:78" s="30" customFormat="1" x14ac:dyDescent="0.3">
      <c r="A165" s="114">
        <v>14164700</v>
      </c>
      <c r="B165" s="30">
        <v>23774369</v>
      </c>
      <c r="C165" s="30" t="s">
        <v>12</v>
      </c>
      <c r="D165" s="30" t="s">
        <v>204</v>
      </c>
      <c r="F165" s="116"/>
      <c r="G165" s="24">
        <v>0.35</v>
      </c>
      <c r="H165" s="24" t="str">
        <f>IF(G165&gt;0.8,"VG",IF(G165&gt;0.7,"G",IF(G165&gt;0.45,"S","NS")))</f>
        <v>NS</v>
      </c>
      <c r="I165" s="24" t="str">
        <f>AJ165</f>
        <v>NS</v>
      </c>
      <c r="J165" s="24" t="str">
        <f>BB165</f>
        <v>NS</v>
      </c>
      <c r="K165" s="24" t="str">
        <f>BT165</f>
        <v>NS</v>
      </c>
      <c r="L165" s="25">
        <v>0.61</v>
      </c>
      <c r="M165" s="25" t="str">
        <f>IF(ABS(L165)&lt;5%,"VG",IF(ABS(L165)&lt;10%,"G",IF(ABS(L165)&lt;15%,"S","NS")))</f>
        <v>NS</v>
      </c>
      <c r="N165" s="24" t="str">
        <f>AO165</f>
        <v>S</v>
      </c>
      <c r="O165" s="24" t="str">
        <f>BD165</f>
        <v>NS</v>
      </c>
      <c r="P165" s="24" t="str">
        <f>BY165</f>
        <v>NS</v>
      </c>
      <c r="Q165" s="24">
        <v>0.747</v>
      </c>
      <c r="R165" s="24" t="str">
        <f>IF(Q165&lt;=0.5,"VG",IF(Q165&lt;=0.6,"G",IF(Q165&lt;=0.7,"S","NS")))</f>
        <v>NS</v>
      </c>
      <c r="S165" s="24" t="str">
        <f>AN165</f>
        <v>NS</v>
      </c>
      <c r="T165" s="24" t="str">
        <f>BF165</f>
        <v>NS</v>
      </c>
      <c r="U165" s="24" t="str">
        <f>BX165</f>
        <v>NS</v>
      </c>
      <c r="V165" s="24">
        <v>0.73</v>
      </c>
      <c r="W165" s="24" t="str">
        <f>IF(V165&gt;0.85,"VG",IF(V165&gt;0.75,"G",IF(V165&gt;0.6,"S","NS")))</f>
        <v>S</v>
      </c>
      <c r="X165" s="24" t="str">
        <f>AP165</f>
        <v>S</v>
      </c>
      <c r="Y165" s="24" t="str">
        <f>BH165</f>
        <v>S</v>
      </c>
      <c r="Z165" s="24" t="str">
        <f>BZ165</f>
        <v>S</v>
      </c>
      <c r="AA165" s="33">
        <v>3.0704881282754101E-2</v>
      </c>
      <c r="AB165" s="33">
        <v>8.4524781993650294E-2</v>
      </c>
      <c r="AC165" s="33">
        <v>57.725781118164299</v>
      </c>
      <c r="AD165" s="33">
        <v>55.898433080474298</v>
      </c>
      <c r="AE165" s="33">
        <v>0.98452786589168995</v>
      </c>
      <c r="AF165" s="33">
        <v>0.956804691672417</v>
      </c>
      <c r="AG165" s="33">
        <v>0.60214454482463797</v>
      </c>
      <c r="AH165" s="33">
        <v>0.63132009052717497</v>
      </c>
      <c r="AI165" s="36" t="s">
        <v>73</v>
      </c>
      <c r="AJ165" s="36" t="s">
        <v>73</v>
      </c>
      <c r="AK165" s="36" t="s">
        <v>73</v>
      </c>
      <c r="AL165" s="36" t="s">
        <v>73</v>
      </c>
      <c r="AM165" s="36" t="s">
        <v>73</v>
      </c>
      <c r="AN165" s="36" t="s">
        <v>73</v>
      </c>
      <c r="AO165" s="36" t="s">
        <v>76</v>
      </c>
      <c r="AP165" s="36" t="s">
        <v>76</v>
      </c>
      <c r="AR165" s="117" t="s">
        <v>86</v>
      </c>
      <c r="AS165" s="33">
        <v>-0.140948274247363</v>
      </c>
      <c r="AT165" s="33">
        <v>-0.122937769553058</v>
      </c>
      <c r="AU165" s="33">
        <v>66.867307385937096</v>
      </c>
      <c r="AV165" s="33">
        <v>66.057230496528703</v>
      </c>
      <c r="AW165" s="33">
        <v>1.0681518029977599</v>
      </c>
      <c r="AX165" s="33">
        <v>1.0596875811073101</v>
      </c>
      <c r="AY165" s="33">
        <v>0.57818284597209202</v>
      </c>
      <c r="AZ165" s="33">
        <v>0.60062178678829903</v>
      </c>
      <c r="BA165" s="36" t="s">
        <v>73</v>
      </c>
      <c r="BB165" s="36" t="s">
        <v>73</v>
      </c>
      <c r="BC165" s="36" t="s">
        <v>73</v>
      </c>
      <c r="BD165" s="36" t="s">
        <v>73</v>
      </c>
      <c r="BE165" s="36" t="s">
        <v>73</v>
      </c>
      <c r="BF165" s="36" t="s">
        <v>73</v>
      </c>
      <c r="BG165" s="36" t="s">
        <v>73</v>
      </c>
      <c r="BH165" s="36" t="s">
        <v>76</v>
      </c>
      <c r="BI165" s="30">
        <f>IF(BJ165=AR165,1,0)</f>
        <v>1</v>
      </c>
      <c r="BJ165" s="30" t="s">
        <v>86</v>
      </c>
      <c r="BK165" s="33">
        <v>-5.9165543784451997E-2</v>
      </c>
      <c r="BL165" s="33">
        <v>-4.1886943092680901E-2</v>
      </c>
      <c r="BM165" s="33">
        <v>61.764911696754098</v>
      </c>
      <c r="BN165" s="33">
        <v>61.151691742809497</v>
      </c>
      <c r="BO165" s="33">
        <v>1.02915768654976</v>
      </c>
      <c r="BP165" s="33">
        <v>1.02072863342452</v>
      </c>
      <c r="BQ165" s="33">
        <v>0.58744030239503198</v>
      </c>
      <c r="BR165" s="33">
        <v>0.61195296299156199</v>
      </c>
      <c r="BS165" s="30" t="s">
        <v>73</v>
      </c>
      <c r="BT165" s="30" t="s">
        <v>73</v>
      </c>
      <c r="BU165" s="30" t="s">
        <v>73</v>
      </c>
      <c r="BV165" s="30" t="s">
        <v>73</v>
      </c>
      <c r="BW165" s="30" t="s">
        <v>73</v>
      </c>
      <c r="BX165" s="30" t="s">
        <v>73</v>
      </c>
      <c r="BY165" s="30" t="s">
        <v>73</v>
      </c>
      <c r="BZ165" s="30" t="s">
        <v>76</v>
      </c>
    </row>
    <row r="166" spans="1:78" s="69" customFormat="1" x14ac:dyDescent="0.3">
      <c r="A166" s="72"/>
      <c r="F166" s="80"/>
      <c r="G166" s="70"/>
      <c r="H166" s="70"/>
      <c r="I166" s="70"/>
      <c r="J166" s="70"/>
      <c r="K166" s="70"/>
      <c r="L166" s="71"/>
      <c r="M166" s="71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3"/>
      <c r="AB166" s="73"/>
      <c r="AC166" s="73"/>
      <c r="AD166" s="73"/>
      <c r="AE166" s="73"/>
      <c r="AF166" s="73"/>
      <c r="AG166" s="73"/>
      <c r="AH166" s="73"/>
      <c r="AI166" s="74"/>
      <c r="AJ166" s="74"/>
      <c r="AK166" s="74"/>
      <c r="AL166" s="74"/>
      <c r="AM166" s="74"/>
      <c r="AN166" s="74"/>
      <c r="AO166" s="74"/>
      <c r="AP166" s="74"/>
      <c r="AR166" s="75"/>
      <c r="AS166" s="73"/>
      <c r="AT166" s="73"/>
      <c r="AU166" s="73"/>
      <c r="AV166" s="73"/>
      <c r="AW166" s="73"/>
      <c r="AX166" s="73"/>
      <c r="AY166" s="73"/>
      <c r="AZ166" s="73"/>
      <c r="BA166" s="74"/>
      <c r="BB166" s="74"/>
      <c r="BC166" s="74"/>
      <c r="BD166" s="74"/>
      <c r="BE166" s="74"/>
      <c r="BF166" s="74"/>
      <c r="BG166" s="74"/>
      <c r="BH166" s="74"/>
      <c r="BK166" s="73"/>
      <c r="BL166" s="73"/>
      <c r="BM166" s="73"/>
      <c r="BN166" s="73"/>
      <c r="BO166" s="73"/>
      <c r="BP166" s="73"/>
      <c r="BQ166" s="73"/>
      <c r="BR166" s="73"/>
    </row>
    <row r="167" spans="1:78" s="63" customFormat="1" x14ac:dyDescent="0.3">
      <c r="A167" s="62">
        <v>14164900</v>
      </c>
      <c r="B167" s="63">
        <v>23772751</v>
      </c>
      <c r="C167" s="63" t="s">
        <v>13</v>
      </c>
      <c r="D167" s="63" t="s">
        <v>172</v>
      </c>
      <c r="F167" s="77"/>
      <c r="G167" s="64">
        <v>0.77100000000000002</v>
      </c>
      <c r="H167" s="64" t="str">
        <f t="shared" ref="H167:H181" si="1424">IF(G167&gt;0.8,"VG",IF(G167&gt;0.7,"G",IF(G167&gt;0.45,"S","NS")))</f>
        <v>G</v>
      </c>
      <c r="I167" s="64" t="str">
        <f t="shared" ref="I167:I173" si="1425">AJ167</f>
        <v>G</v>
      </c>
      <c r="J167" s="64" t="str">
        <f t="shared" ref="J167:J173" si="1426">BB167</f>
        <v>VG</v>
      </c>
      <c r="K167" s="64" t="str">
        <f t="shared" ref="K167:K173" si="1427">BT167</f>
        <v>VG</v>
      </c>
      <c r="L167" s="65">
        <v>-1.7000000000000001E-2</v>
      </c>
      <c r="M167" s="65" t="str">
        <f t="shared" ref="M167:M181" si="1428">IF(ABS(L167)&lt;5%,"VG",IF(ABS(L167)&lt;10%,"G",IF(ABS(L167)&lt;15%,"S","NS")))</f>
        <v>VG</v>
      </c>
      <c r="N167" s="64" t="str">
        <f t="shared" ref="N167:N173" si="1429">AO167</f>
        <v>G</v>
      </c>
      <c r="O167" s="64" t="str">
        <f t="shared" ref="O167:O173" si="1430">BD167</f>
        <v>VG</v>
      </c>
      <c r="P167" s="64" t="str">
        <f t="shared" ref="P167:P173" si="1431">BY167</f>
        <v>G</v>
      </c>
      <c r="Q167" s="64">
        <v>0.47699999999999998</v>
      </c>
      <c r="R167" s="64" t="str">
        <f t="shared" ref="R167:R181" si="1432">IF(Q167&lt;=0.5,"VG",IF(Q167&lt;=0.6,"G",IF(Q167&lt;=0.7,"S","NS")))</f>
        <v>VG</v>
      </c>
      <c r="S167" s="64" t="str">
        <f t="shared" ref="S167:S173" si="1433">AN167</f>
        <v>VG</v>
      </c>
      <c r="T167" s="64" t="str">
        <f t="shared" ref="T167:T173" si="1434">BF167</f>
        <v>VG</v>
      </c>
      <c r="U167" s="64" t="str">
        <f t="shared" ref="U167:U173" si="1435">BX167</f>
        <v>VG</v>
      </c>
      <c r="V167" s="64">
        <v>0.79300000000000004</v>
      </c>
      <c r="W167" s="64" t="str">
        <f t="shared" ref="W167:W181" si="1436">IF(V167&gt;0.85,"VG",IF(V167&gt;0.75,"G",IF(V167&gt;0.6,"S","NS")))</f>
        <v>G</v>
      </c>
      <c r="X167" s="64" t="str">
        <f t="shared" ref="X167:X173" si="1437">AP167</f>
        <v>G</v>
      </c>
      <c r="Y167" s="64" t="str">
        <f t="shared" ref="Y167:Y173" si="1438">BH167</f>
        <v>VG</v>
      </c>
      <c r="Z167" s="64" t="str">
        <f t="shared" ref="Z167:Z173" si="1439">BZ167</f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ref="BI167:BI173" si="1440">IF(BJ167=AR167,1,0)</f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14164900</v>
      </c>
      <c r="B168" s="63">
        <v>23772751</v>
      </c>
      <c r="C168" s="63" t="s">
        <v>13</v>
      </c>
      <c r="D168" s="63" t="s">
        <v>175</v>
      </c>
      <c r="F168" s="77"/>
      <c r="G168" s="64">
        <v>0.76</v>
      </c>
      <c r="H168" s="64" t="str">
        <f t="shared" si="1424"/>
        <v>G</v>
      </c>
      <c r="I168" s="64" t="str">
        <f t="shared" si="1425"/>
        <v>G</v>
      </c>
      <c r="J168" s="64" t="str">
        <f t="shared" si="1426"/>
        <v>VG</v>
      </c>
      <c r="K168" s="64" t="str">
        <f t="shared" si="1427"/>
        <v>VG</v>
      </c>
      <c r="L168" s="65">
        <v>-1.9E-2</v>
      </c>
      <c r="M168" s="65" t="str">
        <f t="shared" si="1428"/>
        <v>VG</v>
      </c>
      <c r="N168" s="64" t="str">
        <f t="shared" si="1429"/>
        <v>G</v>
      </c>
      <c r="O168" s="64" t="str">
        <f t="shared" si="1430"/>
        <v>VG</v>
      </c>
      <c r="P168" s="64" t="str">
        <f t="shared" si="1431"/>
        <v>G</v>
      </c>
      <c r="Q168" s="64">
        <v>0.49</v>
      </c>
      <c r="R168" s="64" t="str">
        <f t="shared" si="1432"/>
        <v>VG</v>
      </c>
      <c r="S168" s="64" t="str">
        <f t="shared" si="1433"/>
        <v>VG</v>
      </c>
      <c r="T168" s="64" t="str">
        <f t="shared" si="1434"/>
        <v>VG</v>
      </c>
      <c r="U168" s="64" t="str">
        <f t="shared" si="1435"/>
        <v>VG</v>
      </c>
      <c r="V168" s="64">
        <v>0.79300000000000004</v>
      </c>
      <c r="W168" s="64" t="str">
        <f t="shared" si="1436"/>
        <v>G</v>
      </c>
      <c r="X168" s="64" t="str">
        <f t="shared" si="1437"/>
        <v>G</v>
      </c>
      <c r="Y168" s="64" t="str">
        <f t="shared" si="1438"/>
        <v>VG</v>
      </c>
      <c r="Z168" s="64" t="str">
        <f t="shared" si="1439"/>
        <v>G</v>
      </c>
      <c r="AA168" s="66">
        <v>0.82957537734731002</v>
      </c>
      <c r="AB168" s="66">
        <v>0.770017181523593</v>
      </c>
      <c r="AC168" s="66">
        <v>4.1945904485044201</v>
      </c>
      <c r="AD168" s="66">
        <v>1.60133556975805</v>
      </c>
      <c r="AE168" s="66">
        <v>0.41282517201920899</v>
      </c>
      <c r="AF168" s="66">
        <v>0.47956523902010201</v>
      </c>
      <c r="AG168" s="66">
        <v>0.83981224617125405</v>
      </c>
      <c r="AH168" s="66">
        <v>0.77168278397218004</v>
      </c>
      <c r="AI168" s="67" t="s">
        <v>77</v>
      </c>
      <c r="AJ168" s="67" t="s">
        <v>75</v>
      </c>
      <c r="AK168" s="67" t="s">
        <v>77</v>
      </c>
      <c r="AL168" s="67" t="s">
        <v>77</v>
      </c>
      <c r="AM168" s="67" t="s">
        <v>77</v>
      </c>
      <c r="AN168" s="67" t="s">
        <v>77</v>
      </c>
      <c r="AO168" s="67" t="s">
        <v>75</v>
      </c>
      <c r="AP168" s="67" t="s">
        <v>75</v>
      </c>
      <c r="AR168" s="68" t="s">
        <v>87</v>
      </c>
      <c r="AS168" s="66">
        <v>0.84535320975234196</v>
      </c>
      <c r="AT168" s="66">
        <v>0.852362033202411</v>
      </c>
      <c r="AU168" s="66">
        <v>0.65503642042571297</v>
      </c>
      <c r="AV168" s="66">
        <v>0.70929549035220396</v>
      </c>
      <c r="AW168" s="66">
        <v>0.39325156102380399</v>
      </c>
      <c r="AX168" s="66">
        <v>0.38423686288224501</v>
      </c>
      <c r="AY168" s="66">
        <v>0.84908178687649805</v>
      </c>
      <c r="AZ168" s="66">
        <v>0.85623492331974904</v>
      </c>
      <c r="BA168" s="67" t="s">
        <v>77</v>
      </c>
      <c r="BB168" s="67" t="s">
        <v>77</v>
      </c>
      <c r="BC168" s="67" t="s">
        <v>77</v>
      </c>
      <c r="BD168" s="67" t="s">
        <v>77</v>
      </c>
      <c r="BE168" s="67" t="s">
        <v>77</v>
      </c>
      <c r="BF168" s="67" t="s">
        <v>77</v>
      </c>
      <c r="BG168" s="67" t="s">
        <v>75</v>
      </c>
      <c r="BH168" s="67" t="s">
        <v>77</v>
      </c>
      <c r="BI168" s="63">
        <f t="shared" si="1440"/>
        <v>1</v>
      </c>
      <c r="BJ168" s="63" t="s">
        <v>87</v>
      </c>
      <c r="BK168" s="66">
        <v>0.83149852870428698</v>
      </c>
      <c r="BL168" s="66">
        <v>0.840051780765255</v>
      </c>
      <c r="BM168" s="66">
        <v>2.4536945846266698</v>
      </c>
      <c r="BN168" s="66">
        <v>1.8573873082821999</v>
      </c>
      <c r="BO168" s="66">
        <v>0.41048930716367399</v>
      </c>
      <c r="BP168" s="66">
        <v>0.39993526880577102</v>
      </c>
      <c r="BQ168" s="66">
        <v>0.83515826593662201</v>
      </c>
      <c r="BR168" s="66">
        <v>0.84255161739777595</v>
      </c>
      <c r="BS168" s="63" t="s">
        <v>77</v>
      </c>
      <c r="BT168" s="63" t="s">
        <v>77</v>
      </c>
      <c r="BU168" s="63" t="s">
        <v>77</v>
      </c>
      <c r="BV168" s="63" t="s">
        <v>77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14164900</v>
      </c>
      <c r="B169" s="63">
        <v>23772751</v>
      </c>
      <c r="C169" s="63" t="s">
        <v>13</v>
      </c>
      <c r="D169" s="63" t="s">
        <v>176</v>
      </c>
      <c r="F169" s="77"/>
      <c r="G169" s="64">
        <v>0.74</v>
      </c>
      <c r="H169" s="64" t="str">
        <f t="shared" si="1424"/>
        <v>G</v>
      </c>
      <c r="I169" s="64" t="str">
        <f t="shared" si="1425"/>
        <v>G</v>
      </c>
      <c r="J169" s="64" t="str">
        <f t="shared" si="1426"/>
        <v>VG</v>
      </c>
      <c r="K169" s="64" t="str">
        <f t="shared" si="1427"/>
        <v>VG</v>
      </c>
      <c r="L169" s="65">
        <v>-8.0000000000000002E-3</v>
      </c>
      <c r="M169" s="65" t="str">
        <f t="shared" si="1428"/>
        <v>VG</v>
      </c>
      <c r="N169" s="64" t="str">
        <f t="shared" si="1429"/>
        <v>G</v>
      </c>
      <c r="O169" s="64" t="str">
        <f t="shared" si="1430"/>
        <v>VG</v>
      </c>
      <c r="P169" s="64" t="str">
        <f t="shared" si="1431"/>
        <v>G</v>
      </c>
      <c r="Q169" s="64">
        <v>0.51</v>
      </c>
      <c r="R169" s="64" t="str">
        <f t="shared" si="1432"/>
        <v>G</v>
      </c>
      <c r="S169" s="64" t="str">
        <f t="shared" si="1433"/>
        <v>VG</v>
      </c>
      <c r="T169" s="64" t="str">
        <f t="shared" si="1434"/>
        <v>VG</v>
      </c>
      <c r="U169" s="64" t="str">
        <f t="shared" si="1435"/>
        <v>VG</v>
      </c>
      <c r="V169" s="64">
        <v>0.82</v>
      </c>
      <c r="W169" s="64" t="str">
        <f t="shared" si="1436"/>
        <v>G</v>
      </c>
      <c r="X169" s="64" t="str">
        <f t="shared" si="1437"/>
        <v>G</v>
      </c>
      <c r="Y169" s="64" t="str">
        <f t="shared" si="1438"/>
        <v>VG</v>
      </c>
      <c r="Z169" s="64" t="str">
        <f t="shared" si="1439"/>
        <v>G</v>
      </c>
      <c r="AA169" s="66">
        <v>0.82957537734731002</v>
      </c>
      <c r="AB169" s="66">
        <v>0.770017181523593</v>
      </c>
      <c r="AC169" s="66">
        <v>4.1945904485044201</v>
      </c>
      <c r="AD169" s="66">
        <v>1.60133556975805</v>
      </c>
      <c r="AE169" s="66">
        <v>0.41282517201920899</v>
      </c>
      <c r="AF169" s="66">
        <v>0.47956523902010201</v>
      </c>
      <c r="AG169" s="66">
        <v>0.83981224617125405</v>
      </c>
      <c r="AH169" s="66">
        <v>0.77168278397218004</v>
      </c>
      <c r="AI169" s="67" t="s">
        <v>77</v>
      </c>
      <c r="AJ169" s="67" t="s">
        <v>75</v>
      </c>
      <c r="AK169" s="67" t="s">
        <v>77</v>
      </c>
      <c r="AL169" s="67" t="s">
        <v>77</v>
      </c>
      <c r="AM169" s="67" t="s">
        <v>77</v>
      </c>
      <c r="AN169" s="67" t="s">
        <v>77</v>
      </c>
      <c r="AO169" s="67" t="s">
        <v>75</v>
      </c>
      <c r="AP169" s="67" t="s">
        <v>75</v>
      </c>
      <c r="AR169" s="68" t="s">
        <v>87</v>
      </c>
      <c r="AS169" s="66">
        <v>0.84535320975234196</v>
      </c>
      <c r="AT169" s="66">
        <v>0.852362033202411</v>
      </c>
      <c r="AU169" s="66">
        <v>0.65503642042571297</v>
      </c>
      <c r="AV169" s="66">
        <v>0.70929549035220396</v>
      </c>
      <c r="AW169" s="66">
        <v>0.39325156102380399</v>
      </c>
      <c r="AX169" s="66">
        <v>0.38423686288224501</v>
      </c>
      <c r="AY169" s="66">
        <v>0.84908178687649805</v>
      </c>
      <c r="AZ169" s="66">
        <v>0.85623492331974904</v>
      </c>
      <c r="BA169" s="67" t="s">
        <v>77</v>
      </c>
      <c r="BB169" s="67" t="s">
        <v>77</v>
      </c>
      <c r="BC169" s="67" t="s">
        <v>77</v>
      </c>
      <c r="BD169" s="67" t="s">
        <v>77</v>
      </c>
      <c r="BE169" s="67" t="s">
        <v>77</v>
      </c>
      <c r="BF169" s="67" t="s">
        <v>77</v>
      </c>
      <c r="BG169" s="67" t="s">
        <v>75</v>
      </c>
      <c r="BH169" s="67" t="s">
        <v>77</v>
      </c>
      <c r="BI169" s="63">
        <f t="shared" si="1440"/>
        <v>1</v>
      </c>
      <c r="BJ169" s="63" t="s">
        <v>87</v>
      </c>
      <c r="BK169" s="66">
        <v>0.83149852870428698</v>
      </c>
      <c r="BL169" s="66">
        <v>0.840051780765255</v>
      </c>
      <c r="BM169" s="66">
        <v>2.4536945846266698</v>
      </c>
      <c r="BN169" s="66">
        <v>1.8573873082821999</v>
      </c>
      <c r="BO169" s="66">
        <v>0.41048930716367399</v>
      </c>
      <c r="BP169" s="66">
        <v>0.39993526880577102</v>
      </c>
      <c r="BQ169" s="66">
        <v>0.83515826593662201</v>
      </c>
      <c r="BR169" s="66">
        <v>0.84255161739777595</v>
      </c>
      <c r="BS169" s="63" t="s">
        <v>77</v>
      </c>
      <c r="BT169" s="63" t="s">
        <v>77</v>
      </c>
      <c r="BU169" s="63" t="s">
        <v>77</v>
      </c>
      <c r="BV169" s="63" t="s">
        <v>77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3" customFormat="1" x14ac:dyDescent="0.3">
      <c r="A170" s="62">
        <v>14164900</v>
      </c>
      <c r="B170" s="63">
        <v>23772751</v>
      </c>
      <c r="C170" s="63" t="s">
        <v>13</v>
      </c>
      <c r="D170" s="63" t="s">
        <v>177</v>
      </c>
      <c r="F170" s="77"/>
      <c r="G170" s="64">
        <v>0.75</v>
      </c>
      <c r="H170" s="64" t="str">
        <f t="shared" si="1424"/>
        <v>G</v>
      </c>
      <c r="I170" s="64" t="str">
        <f t="shared" si="1425"/>
        <v>G</v>
      </c>
      <c r="J170" s="64" t="str">
        <f t="shared" si="1426"/>
        <v>VG</v>
      </c>
      <c r="K170" s="64" t="str">
        <f t="shared" si="1427"/>
        <v>VG</v>
      </c>
      <c r="L170" s="65">
        <v>-7.0000000000000001E-3</v>
      </c>
      <c r="M170" s="65" t="str">
        <f t="shared" si="1428"/>
        <v>VG</v>
      </c>
      <c r="N170" s="64" t="str">
        <f t="shared" si="1429"/>
        <v>G</v>
      </c>
      <c r="O170" s="64" t="str">
        <f t="shared" si="1430"/>
        <v>VG</v>
      </c>
      <c r="P170" s="64" t="str">
        <f t="shared" si="1431"/>
        <v>G</v>
      </c>
      <c r="Q170" s="64">
        <v>0.5</v>
      </c>
      <c r="R170" s="64" t="str">
        <f t="shared" si="1432"/>
        <v>VG</v>
      </c>
      <c r="S170" s="64" t="str">
        <f t="shared" si="1433"/>
        <v>VG</v>
      </c>
      <c r="T170" s="64" t="str">
        <f t="shared" si="1434"/>
        <v>VG</v>
      </c>
      <c r="U170" s="64" t="str">
        <f t="shared" si="1435"/>
        <v>VG</v>
      </c>
      <c r="V170" s="64">
        <v>0.78</v>
      </c>
      <c r="W170" s="64" t="str">
        <f t="shared" si="1436"/>
        <v>G</v>
      </c>
      <c r="X170" s="64" t="str">
        <f t="shared" si="1437"/>
        <v>G</v>
      </c>
      <c r="Y170" s="64" t="str">
        <f t="shared" si="1438"/>
        <v>VG</v>
      </c>
      <c r="Z170" s="64" t="str">
        <f t="shared" si="1439"/>
        <v>G</v>
      </c>
      <c r="AA170" s="66">
        <v>0.82957537734731002</v>
      </c>
      <c r="AB170" s="66">
        <v>0.770017181523593</v>
      </c>
      <c r="AC170" s="66">
        <v>4.1945904485044201</v>
      </c>
      <c r="AD170" s="66">
        <v>1.60133556975805</v>
      </c>
      <c r="AE170" s="66">
        <v>0.41282517201920899</v>
      </c>
      <c r="AF170" s="66">
        <v>0.47956523902010201</v>
      </c>
      <c r="AG170" s="66">
        <v>0.83981224617125405</v>
      </c>
      <c r="AH170" s="66">
        <v>0.77168278397218004</v>
      </c>
      <c r="AI170" s="67" t="s">
        <v>77</v>
      </c>
      <c r="AJ170" s="67" t="s">
        <v>75</v>
      </c>
      <c r="AK170" s="67" t="s">
        <v>77</v>
      </c>
      <c r="AL170" s="67" t="s">
        <v>77</v>
      </c>
      <c r="AM170" s="67" t="s">
        <v>77</v>
      </c>
      <c r="AN170" s="67" t="s">
        <v>77</v>
      </c>
      <c r="AO170" s="67" t="s">
        <v>75</v>
      </c>
      <c r="AP170" s="67" t="s">
        <v>75</v>
      </c>
      <c r="AR170" s="68" t="s">
        <v>87</v>
      </c>
      <c r="AS170" s="66">
        <v>0.84535320975234196</v>
      </c>
      <c r="AT170" s="66">
        <v>0.852362033202411</v>
      </c>
      <c r="AU170" s="66">
        <v>0.65503642042571297</v>
      </c>
      <c r="AV170" s="66">
        <v>0.70929549035220396</v>
      </c>
      <c r="AW170" s="66">
        <v>0.39325156102380399</v>
      </c>
      <c r="AX170" s="66">
        <v>0.38423686288224501</v>
      </c>
      <c r="AY170" s="66">
        <v>0.84908178687649805</v>
      </c>
      <c r="AZ170" s="66">
        <v>0.85623492331974904</v>
      </c>
      <c r="BA170" s="67" t="s">
        <v>77</v>
      </c>
      <c r="BB170" s="67" t="s">
        <v>77</v>
      </c>
      <c r="BC170" s="67" t="s">
        <v>77</v>
      </c>
      <c r="BD170" s="67" t="s">
        <v>77</v>
      </c>
      <c r="BE170" s="67" t="s">
        <v>77</v>
      </c>
      <c r="BF170" s="67" t="s">
        <v>77</v>
      </c>
      <c r="BG170" s="67" t="s">
        <v>75</v>
      </c>
      <c r="BH170" s="67" t="s">
        <v>77</v>
      </c>
      <c r="BI170" s="63">
        <f t="shared" si="1440"/>
        <v>1</v>
      </c>
      <c r="BJ170" s="63" t="s">
        <v>87</v>
      </c>
      <c r="BK170" s="66">
        <v>0.83149852870428698</v>
      </c>
      <c r="BL170" s="66">
        <v>0.840051780765255</v>
      </c>
      <c r="BM170" s="66">
        <v>2.4536945846266698</v>
      </c>
      <c r="BN170" s="66">
        <v>1.8573873082821999</v>
      </c>
      <c r="BO170" s="66">
        <v>0.41048930716367399</v>
      </c>
      <c r="BP170" s="66">
        <v>0.39993526880577102</v>
      </c>
      <c r="BQ170" s="66">
        <v>0.83515826593662201</v>
      </c>
      <c r="BR170" s="66">
        <v>0.84255161739777595</v>
      </c>
      <c r="BS170" s="63" t="s">
        <v>77</v>
      </c>
      <c r="BT170" s="63" t="s">
        <v>77</v>
      </c>
      <c r="BU170" s="63" t="s">
        <v>77</v>
      </c>
      <c r="BV170" s="63" t="s">
        <v>77</v>
      </c>
      <c r="BW170" s="63" t="s">
        <v>77</v>
      </c>
      <c r="BX170" s="63" t="s">
        <v>77</v>
      </c>
      <c r="BY170" s="63" t="s">
        <v>75</v>
      </c>
      <c r="BZ170" s="63" t="s">
        <v>75</v>
      </c>
    </row>
    <row r="171" spans="1:78" s="63" customFormat="1" x14ac:dyDescent="0.3">
      <c r="A171" s="62">
        <v>14164900</v>
      </c>
      <c r="B171" s="63">
        <v>23772751</v>
      </c>
      <c r="C171" s="63" t="s">
        <v>13</v>
      </c>
      <c r="D171" s="83">
        <v>44181</v>
      </c>
      <c r="E171" s="83"/>
      <c r="F171" s="77"/>
      <c r="G171" s="64">
        <v>0.69</v>
      </c>
      <c r="H171" s="64" t="str">
        <f t="shared" si="1424"/>
        <v>S</v>
      </c>
      <c r="I171" s="64" t="str">
        <f t="shared" si="1425"/>
        <v>G</v>
      </c>
      <c r="J171" s="64" t="str">
        <f t="shared" si="1426"/>
        <v>VG</v>
      </c>
      <c r="K171" s="64" t="str">
        <f t="shared" si="1427"/>
        <v>VG</v>
      </c>
      <c r="L171" s="65">
        <v>1.7000000000000001E-2</v>
      </c>
      <c r="M171" s="65" t="str">
        <f t="shared" si="1428"/>
        <v>VG</v>
      </c>
      <c r="N171" s="64" t="str">
        <f t="shared" si="1429"/>
        <v>G</v>
      </c>
      <c r="O171" s="64" t="str">
        <f t="shared" si="1430"/>
        <v>VG</v>
      </c>
      <c r="P171" s="64" t="str">
        <f t="shared" si="1431"/>
        <v>G</v>
      </c>
      <c r="Q171" s="64">
        <v>0.56000000000000005</v>
      </c>
      <c r="R171" s="64" t="str">
        <f t="shared" si="1432"/>
        <v>G</v>
      </c>
      <c r="S171" s="64" t="str">
        <f t="shared" si="1433"/>
        <v>VG</v>
      </c>
      <c r="T171" s="64" t="str">
        <f t="shared" si="1434"/>
        <v>VG</v>
      </c>
      <c r="U171" s="64" t="str">
        <f t="shared" si="1435"/>
        <v>VG</v>
      </c>
      <c r="V171" s="64">
        <v>0.7</v>
      </c>
      <c r="W171" s="64" t="str">
        <f t="shared" si="1436"/>
        <v>S</v>
      </c>
      <c r="X171" s="64" t="str">
        <f t="shared" si="1437"/>
        <v>G</v>
      </c>
      <c r="Y171" s="64" t="str">
        <f t="shared" si="1438"/>
        <v>VG</v>
      </c>
      <c r="Z171" s="64" t="str">
        <f t="shared" si="1439"/>
        <v>G</v>
      </c>
      <c r="AA171" s="66">
        <v>0.82957537734731002</v>
      </c>
      <c r="AB171" s="66">
        <v>0.770017181523593</v>
      </c>
      <c r="AC171" s="66">
        <v>4.1945904485044201</v>
      </c>
      <c r="AD171" s="66">
        <v>1.60133556975805</v>
      </c>
      <c r="AE171" s="66">
        <v>0.41282517201920899</v>
      </c>
      <c r="AF171" s="66">
        <v>0.47956523902010201</v>
      </c>
      <c r="AG171" s="66">
        <v>0.83981224617125405</v>
      </c>
      <c r="AH171" s="66">
        <v>0.77168278397218004</v>
      </c>
      <c r="AI171" s="67" t="s">
        <v>77</v>
      </c>
      <c r="AJ171" s="67" t="s">
        <v>75</v>
      </c>
      <c r="AK171" s="67" t="s">
        <v>77</v>
      </c>
      <c r="AL171" s="67" t="s">
        <v>77</v>
      </c>
      <c r="AM171" s="67" t="s">
        <v>77</v>
      </c>
      <c r="AN171" s="67" t="s">
        <v>77</v>
      </c>
      <c r="AO171" s="67" t="s">
        <v>75</v>
      </c>
      <c r="AP171" s="67" t="s">
        <v>75</v>
      </c>
      <c r="AR171" s="68" t="s">
        <v>87</v>
      </c>
      <c r="AS171" s="66">
        <v>0.84535320975234196</v>
      </c>
      <c r="AT171" s="66">
        <v>0.852362033202411</v>
      </c>
      <c r="AU171" s="66">
        <v>0.65503642042571297</v>
      </c>
      <c r="AV171" s="66">
        <v>0.70929549035220396</v>
      </c>
      <c r="AW171" s="66">
        <v>0.39325156102380399</v>
      </c>
      <c r="AX171" s="66">
        <v>0.38423686288224501</v>
      </c>
      <c r="AY171" s="66">
        <v>0.84908178687649805</v>
      </c>
      <c r="AZ171" s="66">
        <v>0.85623492331974904</v>
      </c>
      <c r="BA171" s="67" t="s">
        <v>77</v>
      </c>
      <c r="BB171" s="67" t="s">
        <v>77</v>
      </c>
      <c r="BC171" s="67" t="s">
        <v>77</v>
      </c>
      <c r="BD171" s="67" t="s">
        <v>77</v>
      </c>
      <c r="BE171" s="67" t="s">
        <v>77</v>
      </c>
      <c r="BF171" s="67" t="s">
        <v>77</v>
      </c>
      <c r="BG171" s="67" t="s">
        <v>75</v>
      </c>
      <c r="BH171" s="67" t="s">
        <v>77</v>
      </c>
      <c r="BI171" s="63">
        <f t="shared" si="1440"/>
        <v>1</v>
      </c>
      <c r="BJ171" s="63" t="s">
        <v>87</v>
      </c>
      <c r="BK171" s="66">
        <v>0.83149852870428698</v>
      </c>
      <c r="BL171" s="66">
        <v>0.840051780765255</v>
      </c>
      <c r="BM171" s="66">
        <v>2.4536945846266698</v>
      </c>
      <c r="BN171" s="66">
        <v>1.8573873082821999</v>
      </c>
      <c r="BO171" s="66">
        <v>0.41048930716367399</v>
      </c>
      <c r="BP171" s="66">
        <v>0.39993526880577102</v>
      </c>
      <c r="BQ171" s="66">
        <v>0.83515826593662201</v>
      </c>
      <c r="BR171" s="66">
        <v>0.84255161739777595</v>
      </c>
      <c r="BS171" s="63" t="s">
        <v>77</v>
      </c>
      <c r="BT171" s="63" t="s">
        <v>77</v>
      </c>
      <c r="BU171" s="63" t="s">
        <v>77</v>
      </c>
      <c r="BV171" s="63" t="s">
        <v>77</v>
      </c>
      <c r="BW171" s="63" t="s">
        <v>77</v>
      </c>
      <c r="BX171" s="63" t="s">
        <v>77</v>
      </c>
      <c r="BY171" s="63" t="s">
        <v>75</v>
      </c>
      <c r="BZ171" s="63" t="s">
        <v>75</v>
      </c>
    </row>
    <row r="172" spans="1:78" s="63" customFormat="1" x14ac:dyDescent="0.3">
      <c r="A172" s="62">
        <v>14164900</v>
      </c>
      <c r="B172" s="63">
        <v>23772751</v>
      </c>
      <c r="C172" s="63" t="s">
        <v>13</v>
      </c>
      <c r="D172" s="83" t="s">
        <v>185</v>
      </c>
      <c r="E172" s="83"/>
      <c r="F172" s="77"/>
      <c r="G172" s="64">
        <v>0.68</v>
      </c>
      <c r="H172" s="64" t="str">
        <f t="shared" si="1424"/>
        <v>S</v>
      </c>
      <c r="I172" s="64" t="str">
        <f t="shared" si="1425"/>
        <v>G</v>
      </c>
      <c r="J172" s="64" t="str">
        <f t="shared" si="1426"/>
        <v>VG</v>
      </c>
      <c r="K172" s="64" t="str">
        <f t="shared" si="1427"/>
        <v>VG</v>
      </c>
      <c r="L172" s="65">
        <v>8.7999999999999995E-2</v>
      </c>
      <c r="M172" s="65" t="str">
        <f t="shared" si="1428"/>
        <v>G</v>
      </c>
      <c r="N172" s="64" t="str">
        <f t="shared" si="1429"/>
        <v>G</v>
      </c>
      <c r="O172" s="64" t="str">
        <f t="shared" si="1430"/>
        <v>VG</v>
      </c>
      <c r="P172" s="64" t="str">
        <f t="shared" si="1431"/>
        <v>G</v>
      </c>
      <c r="Q172" s="64">
        <v>0.56000000000000005</v>
      </c>
      <c r="R172" s="64" t="str">
        <f t="shared" si="1432"/>
        <v>G</v>
      </c>
      <c r="S172" s="64" t="str">
        <f t="shared" si="1433"/>
        <v>VG</v>
      </c>
      <c r="T172" s="64" t="str">
        <f t="shared" si="1434"/>
        <v>VG</v>
      </c>
      <c r="U172" s="64" t="str">
        <f t="shared" si="1435"/>
        <v>VG</v>
      </c>
      <c r="V172" s="64">
        <v>0.71</v>
      </c>
      <c r="W172" s="64" t="str">
        <f t="shared" si="1436"/>
        <v>S</v>
      </c>
      <c r="X172" s="64" t="str">
        <f t="shared" si="1437"/>
        <v>G</v>
      </c>
      <c r="Y172" s="64" t="str">
        <f t="shared" si="1438"/>
        <v>VG</v>
      </c>
      <c r="Z172" s="64" t="str">
        <f t="shared" si="1439"/>
        <v>G</v>
      </c>
      <c r="AA172" s="66">
        <v>0.82957537734731002</v>
      </c>
      <c r="AB172" s="66">
        <v>0.770017181523593</v>
      </c>
      <c r="AC172" s="66">
        <v>4.1945904485044201</v>
      </c>
      <c r="AD172" s="66">
        <v>1.60133556975805</v>
      </c>
      <c r="AE172" s="66">
        <v>0.41282517201920899</v>
      </c>
      <c r="AF172" s="66">
        <v>0.47956523902010201</v>
      </c>
      <c r="AG172" s="66">
        <v>0.83981224617125405</v>
      </c>
      <c r="AH172" s="66">
        <v>0.77168278397218004</v>
      </c>
      <c r="AI172" s="67" t="s">
        <v>77</v>
      </c>
      <c r="AJ172" s="67" t="s">
        <v>75</v>
      </c>
      <c r="AK172" s="67" t="s">
        <v>77</v>
      </c>
      <c r="AL172" s="67" t="s">
        <v>77</v>
      </c>
      <c r="AM172" s="67" t="s">
        <v>77</v>
      </c>
      <c r="AN172" s="67" t="s">
        <v>77</v>
      </c>
      <c r="AO172" s="67" t="s">
        <v>75</v>
      </c>
      <c r="AP172" s="67" t="s">
        <v>75</v>
      </c>
      <c r="AR172" s="68" t="s">
        <v>87</v>
      </c>
      <c r="AS172" s="66">
        <v>0.84535320975234196</v>
      </c>
      <c r="AT172" s="66">
        <v>0.852362033202411</v>
      </c>
      <c r="AU172" s="66">
        <v>0.65503642042571297</v>
      </c>
      <c r="AV172" s="66">
        <v>0.70929549035220396</v>
      </c>
      <c r="AW172" s="66">
        <v>0.39325156102380399</v>
      </c>
      <c r="AX172" s="66">
        <v>0.38423686288224501</v>
      </c>
      <c r="AY172" s="66">
        <v>0.84908178687649805</v>
      </c>
      <c r="AZ172" s="66">
        <v>0.85623492331974904</v>
      </c>
      <c r="BA172" s="67" t="s">
        <v>77</v>
      </c>
      <c r="BB172" s="67" t="s">
        <v>77</v>
      </c>
      <c r="BC172" s="67" t="s">
        <v>77</v>
      </c>
      <c r="BD172" s="67" t="s">
        <v>77</v>
      </c>
      <c r="BE172" s="67" t="s">
        <v>77</v>
      </c>
      <c r="BF172" s="67" t="s">
        <v>77</v>
      </c>
      <c r="BG172" s="67" t="s">
        <v>75</v>
      </c>
      <c r="BH172" s="67" t="s">
        <v>77</v>
      </c>
      <c r="BI172" s="63">
        <f t="shared" si="1440"/>
        <v>1</v>
      </c>
      <c r="BJ172" s="63" t="s">
        <v>87</v>
      </c>
      <c r="BK172" s="66">
        <v>0.83149852870428698</v>
      </c>
      <c r="BL172" s="66">
        <v>0.840051780765255</v>
      </c>
      <c r="BM172" s="66">
        <v>2.4536945846266698</v>
      </c>
      <c r="BN172" s="66">
        <v>1.8573873082821999</v>
      </c>
      <c r="BO172" s="66">
        <v>0.41048930716367399</v>
      </c>
      <c r="BP172" s="66">
        <v>0.39993526880577102</v>
      </c>
      <c r="BQ172" s="66">
        <v>0.83515826593662201</v>
      </c>
      <c r="BR172" s="66">
        <v>0.84255161739777595</v>
      </c>
      <c r="BS172" s="63" t="s">
        <v>77</v>
      </c>
      <c r="BT172" s="63" t="s">
        <v>77</v>
      </c>
      <c r="BU172" s="63" t="s">
        <v>77</v>
      </c>
      <c r="BV172" s="63" t="s">
        <v>77</v>
      </c>
      <c r="BW172" s="63" t="s">
        <v>77</v>
      </c>
      <c r="BX172" s="63" t="s">
        <v>77</v>
      </c>
      <c r="BY172" s="63" t="s">
        <v>75</v>
      </c>
      <c r="BZ172" s="63" t="s">
        <v>75</v>
      </c>
    </row>
    <row r="173" spans="1:78" s="63" customFormat="1" x14ac:dyDescent="0.3">
      <c r="A173" s="62">
        <v>14164900</v>
      </c>
      <c r="B173" s="63">
        <v>23772751</v>
      </c>
      <c r="C173" s="63" t="s">
        <v>13</v>
      </c>
      <c r="D173" s="83" t="s">
        <v>186</v>
      </c>
      <c r="E173" s="83"/>
      <c r="F173" s="77"/>
      <c r="G173" s="64">
        <v>0.68</v>
      </c>
      <c r="H173" s="64" t="str">
        <f t="shared" si="1424"/>
        <v>S</v>
      </c>
      <c r="I173" s="64" t="str">
        <f t="shared" si="1425"/>
        <v>G</v>
      </c>
      <c r="J173" s="64" t="str">
        <f t="shared" si="1426"/>
        <v>VG</v>
      </c>
      <c r="K173" s="64" t="str">
        <f t="shared" si="1427"/>
        <v>VG</v>
      </c>
      <c r="L173" s="65">
        <v>9.6000000000000002E-2</v>
      </c>
      <c r="M173" s="65" t="str">
        <f t="shared" si="1428"/>
        <v>G</v>
      </c>
      <c r="N173" s="64" t="str">
        <f t="shared" si="1429"/>
        <v>G</v>
      </c>
      <c r="O173" s="64" t="str">
        <f t="shared" si="1430"/>
        <v>VG</v>
      </c>
      <c r="P173" s="64" t="str">
        <f t="shared" si="1431"/>
        <v>G</v>
      </c>
      <c r="Q173" s="64">
        <v>0.56000000000000005</v>
      </c>
      <c r="R173" s="64" t="str">
        <f t="shared" si="1432"/>
        <v>G</v>
      </c>
      <c r="S173" s="64" t="str">
        <f t="shared" si="1433"/>
        <v>VG</v>
      </c>
      <c r="T173" s="64" t="str">
        <f t="shared" si="1434"/>
        <v>VG</v>
      </c>
      <c r="U173" s="64" t="str">
        <f t="shared" si="1435"/>
        <v>VG</v>
      </c>
      <c r="V173" s="64">
        <v>0.71</v>
      </c>
      <c r="W173" s="64" t="str">
        <f t="shared" si="1436"/>
        <v>S</v>
      </c>
      <c r="X173" s="64" t="str">
        <f t="shared" si="1437"/>
        <v>G</v>
      </c>
      <c r="Y173" s="64" t="str">
        <f t="shared" si="1438"/>
        <v>VG</v>
      </c>
      <c r="Z173" s="64" t="str">
        <f t="shared" si="1439"/>
        <v>G</v>
      </c>
      <c r="AA173" s="66">
        <v>0.82957537734731002</v>
      </c>
      <c r="AB173" s="66">
        <v>0.770017181523593</v>
      </c>
      <c r="AC173" s="66">
        <v>4.1945904485044201</v>
      </c>
      <c r="AD173" s="66">
        <v>1.60133556975805</v>
      </c>
      <c r="AE173" s="66">
        <v>0.41282517201920899</v>
      </c>
      <c r="AF173" s="66">
        <v>0.47956523902010201</v>
      </c>
      <c r="AG173" s="66">
        <v>0.83981224617125405</v>
      </c>
      <c r="AH173" s="66">
        <v>0.77168278397218004</v>
      </c>
      <c r="AI173" s="67" t="s">
        <v>77</v>
      </c>
      <c r="AJ173" s="67" t="s">
        <v>75</v>
      </c>
      <c r="AK173" s="67" t="s">
        <v>77</v>
      </c>
      <c r="AL173" s="67" t="s">
        <v>77</v>
      </c>
      <c r="AM173" s="67" t="s">
        <v>77</v>
      </c>
      <c r="AN173" s="67" t="s">
        <v>77</v>
      </c>
      <c r="AO173" s="67" t="s">
        <v>75</v>
      </c>
      <c r="AP173" s="67" t="s">
        <v>75</v>
      </c>
      <c r="AR173" s="68" t="s">
        <v>87</v>
      </c>
      <c r="AS173" s="66">
        <v>0.84535320975234196</v>
      </c>
      <c r="AT173" s="66">
        <v>0.852362033202411</v>
      </c>
      <c r="AU173" s="66">
        <v>0.65503642042571297</v>
      </c>
      <c r="AV173" s="66">
        <v>0.70929549035220396</v>
      </c>
      <c r="AW173" s="66">
        <v>0.39325156102380399</v>
      </c>
      <c r="AX173" s="66">
        <v>0.38423686288224501</v>
      </c>
      <c r="AY173" s="66">
        <v>0.84908178687649805</v>
      </c>
      <c r="AZ173" s="66">
        <v>0.85623492331974904</v>
      </c>
      <c r="BA173" s="67" t="s">
        <v>77</v>
      </c>
      <c r="BB173" s="67" t="s">
        <v>77</v>
      </c>
      <c r="BC173" s="67" t="s">
        <v>77</v>
      </c>
      <c r="BD173" s="67" t="s">
        <v>77</v>
      </c>
      <c r="BE173" s="67" t="s">
        <v>77</v>
      </c>
      <c r="BF173" s="67" t="s">
        <v>77</v>
      </c>
      <c r="BG173" s="67" t="s">
        <v>75</v>
      </c>
      <c r="BH173" s="67" t="s">
        <v>77</v>
      </c>
      <c r="BI173" s="63">
        <f t="shared" si="1440"/>
        <v>1</v>
      </c>
      <c r="BJ173" s="63" t="s">
        <v>87</v>
      </c>
      <c r="BK173" s="66">
        <v>0.83149852870428698</v>
      </c>
      <c r="BL173" s="66">
        <v>0.840051780765255</v>
      </c>
      <c r="BM173" s="66">
        <v>2.4536945846266698</v>
      </c>
      <c r="BN173" s="66">
        <v>1.8573873082821999</v>
      </c>
      <c r="BO173" s="66">
        <v>0.41048930716367399</v>
      </c>
      <c r="BP173" s="66">
        <v>0.39993526880577102</v>
      </c>
      <c r="BQ173" s="66">
        <v>0.83515826593662201</v>
      </c>
      <c r="BR173" s="66">
        <v>0.84255161739777595</v>
      </c>
      <c r="BS173" s="63" t="s">
        <v>77</v>
      </c>
      <c r="BT173" s="63" t="s">
        <v>77</v>
      </c>
      <c r="BU173" s="63" t="s">
        <v>77</v>
      </c>
      <c r="BV173" s="63" t="s">
        <v>77</v>
      </c>
      <c r="BW173" s="63" t="s">
        <v>77</v>
      </c>
      <c r="BX173" s="63" t="s">
        <v>77</v>
      </c>
      <c r="BY173" s="63" t="s">
        <v>75</v>
      </c>
      <c r="BZ173" s="63" t="s">
        <v>75</v>
      </c>
    </row>
    <row r="174" spans="1:78" s="63" customFormat="1" x14ac:dyDescent="0.3">
      <c r="A174" s="62">
        <v>14164900</v>
      </c>
      <c r="B174" s="63">
        <v>23772751</v>
      </c>
      <c r="C174" s="63" t="s">
        <v>13</v>
      </c>
      <c r="D174" s="83" t="s">
        <v>197</v>
      </c>
      <c r="E174" s="83"/>
      <c r="F174" s="77"/>
      <c r="G174" s="64">
        <v>0.68</v>
      </c>
      <c r="H174" s="64" t="str">
        <f t="shared" si="1424"/>
        <v>S</v>
      </c>
      <c r="I174" s="64" t="str">
        <f t="shared" ref="I174" si="1441">AJ174</f>
        <v>G</v>
      </c>
      <c r="J174" s="64" t="str">
        <f t="shared" ref="J174" si="1442">BB174</f>
        <v>VG</v>
      </c>
      <c r="K174" s="64" t="str">
        <f t="shared" ref="K174" si="1443">BT174</f>
        <v>VG</v>
      </c>
      <c r="L174" s="65">
        <v>9.6000000000000002E-2</v>
      </c>
      <c r="M174" s="65" t="str">
        <f t="shared" si="1428"/>
        <v>G</v>
      </c>
      <c r="N174" s="64" t="str">
        <f t="shared" ref="N174" si="1444">AO174</f>
        <v>G</v>
      </c>
      <c r="O174" s="64" t="str">
        <f t="shared" ref="O174" si="1445">BD174</f>
        <v>VG</v>
      </c>
      <c r="P174" s="64" t="str">
        <f t="shared" ref="P174" si="1446">BY174</f>
        <v>G</v>
      </c>
      <c r="Q174" s="64">
        <v>0.56000000000000005</v>
      </c>
      <c r="R174" s="64" t="str">
        <f t="shared" si="1432"/>
        <v>G</v>
      </c>
      <c r="S174" s="64" t="str">
        <f t="shared" ref="S174" si="1447">AN174</f>
        <v>VG</v>
      </c>
      <c r="T174" s="64" t="str">
        <f t="shared" ref="T174" si="1448">BF174</f>
        <v>VG</v>
      </c>
      <c r="U174" s="64" t="str">
        <f t="shared" ref="U174" si="1449">BX174</f>
        <v>VG</v>
      </c>
      <c r="V174" s="64">
        <v>0.71</v>
      </c>
      <c r="W174" s="64" t="str">
        <f t="shared" si="1436"/>
        <v>S</v>
      </c>
      <c r="X174" s="64" t="str">
        <f t="shared" ref="X174" si="1450">AP174</f>
        <v>G</v>
      </c>
      <c r="Y174" s="64" t="str">
        <f t="shared" ref="Y174" si="1451">BH174</f>
        <v>VG</v>
      </c>
      <c r="Z174" s="64" t="str">
        <f t="shared" ref="Z174" si="1452">BZ174</f>
        <v>G</v>
      </c>
      <c r="AA174" s="66">
        <v>0.82957537734731002</v>
      </c>
      <c r="AB174" s="66">
        <v>0.770017181523593</v>
      </c>
      <c r="AC174" s="66">
        <v>4.1945904485044201</v>
      </c>
      <c r="AD174" s="66">
        <v>1.60133556975805</v>
      </c>
      <c r="AE174" s="66">
        <v>0.41282517201920899</v>
      </c>
      <c r="AF174" s="66">
        <v>0.47956523902010201</v>
      </c>
      <c r="AG174" s="66">
        <v>0.83981224617125405</v>
      </c>
      <c r="AH174" s="66">
        <v>0.77168278397218004</v>
      </c>
      <c r="AI174" s="67" t="s">
        <v>77</v>
      </c>
      <c r="AJ174" s="67" t="s">
        <v>75</v>
      </c>
      <c r="AK174" s="67" t="s">
        <v>77</v>
      </c>
      <c r="AL174" s="67" t="s">
        <v>77</v>
      </c>
      <c r="AM174" s="67" t="s">
        <v>77</v>
      </c>
      <c r="AN174" s="67" t="s">
        <v>77</v>
      </c>
      <c r="AO174" s="67" t="s">
        <v>75</v>
      </c>
      <c r="AP174" s="67" t="s">
        <v>75</v>
      </c>
      <c r="AR174" s="68" t="s">
        <v>87</v>
      </c>
      <c r="AS174" s="66">
        <v>0.84535320975234196</v>
      </c>
      <c r="AT174" s="66">
        <v>0.852362033202411</v>
      </c>
      <c r="AU174" s="66">
        <v>0.65503642042571297</v>
      </c>
      <c r="AV174" s="66">
        <v>0.70929549035220396</v>
      </c>
      <c r="AW174" s="66">
        <v>0.39325156102380399</v>
      </c>
      <c r="AX174" s="66">
        <v>0.38423686288224501</v>
      </c>
      <c r="AY174" s="66">
        <v>0.84908178687649805</v>
      </c>
      <c r="AZ174" s="66">
        <v>0.85623492331974904</v>
      </c>
      <c r="BA174" s="67" t="s">
        <v>77</v>
      </c>
      <c r="BB174" s="67" t="s">
        <v>77</v>
      </c>
      <c r="BC174" s="67" t="s">
        <v>77</v>
      </c>
      <c r="BD174" s="67" t="s">
        <v>77</v>
      </c>
      <c r="BE174" s="67" t="s">
        <v>77</v>
      </c>
      <c r="BF174" s="67" t="s">
        <v>77</v>
      </c>
      <c r="BG174" s="67" t="s">
        <v>75</v>
      </c>
      <c r="BH174" s="67" t="s">
        <v>77</v>
      </c>
      <c r="BI174" s="63">
        <f t="shared" ref="BI174" si="1453">IF(BJ174=AR174,1,0)</f>
        <v>1</v>
      </c>
      <c r="BJ174" s="63" t="s">
        <v>87</v>
      </c>
      <c r="BK174" s="66">
        <v>0.83149852870428698</v>
      </c>
      <c r="BL174" s="66">
        <v>0.840051780765255</v>
      </c>
      <c r="BM174" s="66">
        <v>2.4536945846266698</v>
      </c>
      <c r="BN174" s="66">
        <v>1.8573873082821999</v>
      </c>
      <c r="BO174" s="66">
        <v>0.41048930716367399</v>
      </c>
      <c r="BP174" s="66">
        <v>0.39993526880577102</v>
      </c>
      <c r="BQ174" s="66">
        <v>0.83515826593662201</v>
      </c>
      <c r="BR174" s="66">
        <v>0.84255161739777595</v>
      </c>
      <c r="BS174" s="63" t="s">
        <v>77</v>
      </c>
      <c r="BT174" s="63" t="s">
        <v>77</v>
      </c>
      <c r="BU174" s="63" t="s">
        <v>77</v>
      </c>
      <c r="BV174" s="63" t="s">
        <v>77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14164900</v>
      </c>
      <c r="B175" s="63">
        <v>23772751</v>
      </c>
      <c r="C175" s="63" t="s">
        <v>13</v>
      </c>
      <c r="D175" s="83">
        <v>44187</v>
      </c>
      <c r="E175" s="83"/>
      <c r="F175" s="77"/>
      <c r="G175" s="64">
        <v>0.81</v>
      </c>
      <c r="H175" s="64" t="str">
        <f t="shared" si="1424"/>
        <v>VG</v>
      </c>
      <c r="I175" s="64" t="str">
        <f t="shared" ref="I175" si="1454">AJ175</f>
        <v>G</v>
      </c>
      <c r="J175" s="64" t="str">
        <f t="shared" ref="J175" si="1455">BB175</f>
        <v>VG</v>
      </c>
      <c r="K175" s="64" t="str">
        <f t="shared" ref="K175" si="1456">BT175</f>
        <v>VG</v>
      </c>
      <c r="L175" s="65">
        <v>4.1000000000000002E-2</v>
      </c>
      <c r="M175" s="65" t="str">
        <f t="shared" si="1428"/>
        <v>VG</v>
      </c>
      <c r="N175" s="64" t="str">
        <f t="shared" ref="N175" si="1457">AO175</f>
        <v>G</v>
      </c>
      <c r="O175" s="64" t="str">
        <f t="shared" ref="O175" si="1458">BD175</f>
        <v>VG</v>
      </c>
      <c r="P175" s="64" t="str">
        <f t="shared" ref="P175" si="1459">BY175</f>
        <v>G</v>
      </c>
      <c r="Q175" s="64">
        <v>0.43</v>
      </c>
      <c r="R175" s="64" t="str">
        <f t="shared" si="1432"/>
        <v>VG</v>
      </c>
      <c r="S175" s="64" t="str">
        <f t="shared" ref="S175" si="1460">AN175</f>
        <v>VG</v>
      </c>
      <c r="T175" s="64" t="str">
        <f t="shared" ref="T175" si="1461">BF175</f>
        <v>VG</v>
      </c>
      <c r="U175" s="64" t="str">
        <f t="shared" ref="U175" si="1462">BX175</f>
        <v>VG</v>
      </c>
      <c r="V175" s="64">
        <v>0.82</v>
      </c>
      <c r="W175" s="64" t="str">
        <f t="shared" si="1436"/>
        <v>G</v>
      </c>
      <c r="X175" s="64" t="str">
        <f t="shared" ref="X175" si="1463">AP175</f>
        <v>G</v>
      </c>
      <c r="Y175" s="64" t="str">
        <f t="shared" ref="Y175" si="1464">BH175</f>
        <v>VG</v>
      </c>
      <c r="Z175" s="64" t="str">
        <f t="shared" ref="Z175" si="1465">BZ175</f>
        <v>G</v>
      </c>
      <c r="AA175" s="66">
        <v>0.82957537734731002</v>
      </c>
      <c r="AB175" s="66">
        <v>0.770017181523593</v>
      </c>
      <c r="AC175" s="66">
        <v>4.1945904485044201</v>
      </c>
      <c r="AD175" s="66">
        <v>1.60133556975805</v>
      </c>
      <c r="AE175" s="66">
        <v>0.41282517201920899</v>
      </c>
      <c r="AF175" s="66">
        <v>0.47956523902010201</v>
      </c>
      <c r="AG175" s="66">
        <v>0.83981224617125405</v>
      </c>
      <c r="AH175" s="66">
        <v>0.77168278397218004</v>
      </c>
      <c r="AI175" s="67" t="s">
        <v>77</v>
      </c>
      <c r="AJ175" s="67" t="s">
        <v>75</v>
      </c>
      <c r="AK175" s="67" t="s">
        <v>77</v>
      </c>
      <c r="AL175" s="67" t="s">
        <v>77</v>
      </c>
      <c r="AM175" s="67" t="s">
        <v>77</v>
      </c>
      <c r="AN175" s="67" t="s">
        <v>77</v>
      </c>
      <c r="AO175" s="67" t="s">
        <v>75</v>
      </c>
      <c r="AP175" s="67" t="s">
        <v>75</v>
      </c>
      <c r="AR175" s="68" t="s">
        <v>87</v>
      </c>
      <c r="AS175" s="66">
        <v>0.84535320975234196</v>
      </c>
      <c r="AT175" s="66">
        <v>0.852362033202411</v>
      </c>
      <c r="AU175" s="66">
        <v>0.65503642042571297</v>
      </c>
      <c r="AV175" s="66">
        <v>0.70929549035220396</v>
      </c>
      <c r="AW175" s="66">
        <v>0.39325156102380399</v>
      </c>
      <c r="AX175" s="66">
        <v>0.38423686288224501</v>
      </c>
      <c r="AY175" s="66">
        <v>0.84908178687649805</v>
      </c>
      <c r="AZ175" s="66">
        <v>0.85623492331974904</v>
      </c>
      <c r="BA175" s="67" t="s">
        <v>77</v>
      </c>
      <c r="BB175" s="67" t="s">
        <v>77</v>
      </c>
      <c r="BC175" s="67" t="s">
        <v>77</v>
      </c>
      <c r="BD175" s="67" t="s">
        <v>77</v>
      </c>
      <c r="BE175" s="67" t="s">
        <v>77</v>
      </c>
      <c r="BF175" s="67" t="s">
        <v>77</v>
      </c>
      <c r="BG175" s="67" t="s">
        <v>75</v>
      </c>
      <c r="BH175" s="67" t="s">
        <v>77</v>
      </c>
      <c r="BI175" s="63">
        <f t="shared" ref="BI175" si="1466">IF(BJ175=AR175,1,0)</f>
        <v>1</v>
      </c>
      <c r="BJ175" s="63" t="s">
        <v>87</v>
      </c>
      <c r="BK175" s="66">
        <v>0.83149852870428698</v>
      </c>
      <c r="BL175" s="66">
        <v>0.840051780765255</v>
      </c>
      <c r="BM175" s="66">
        <v>2.4536945846266698</v>
      </c>
      <c r="BN175" s="66">
        <v>1.8573873082821999</v>
      </c>
      <c r="BO175" s="66">
        <v>0.41048930716367399</v>
      </c>
      <c r="BP175" s="66">
        <v>0.39993526880577102</v>
      </c>
      <c r="BQ175" s="66">
        <v>0.83515826593662201</v>
      </c>
      <c r="BR175" s="66">
        <v>0.84255161739777595</v>
      </c>
      <c r="BS175" s="63" t="s">
        <v>77</v>
      </c>
      <c r="BT175" s="63" t="s">
        <v>77</v>
      </c>
      <c r="BU175" s="63" t="s">
        <v>77</v>
      </c>
      <c r="BV175" s="63" t="s">
        <v>77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14164900</v>
      </c>
      <c r="B176" s="63">
        <v>23772751</v>
      </c>
      <c r="C176" s="63" t="s">
        <v>13</v>
      </c>
      <c r="D176" s="83" t="s">
        <v>204</v>
      </c>
      <c r="E176" s="83"/>
      <c r="F176" s="77"/>
      <c r="G176" s="64">
        <v>0.82</v>
      </c>
      <c r="H176" s="64" t="str">
        <f t="shared" si="1424"/>
        <v>VG</v>
      </c>
      <c r="I176" s="64" t="str">
        <f t="shared" ref="I176" si="1467">AJ176</f>
        <v>G</v>
      </c>
      <c r="J176" s="64" t="str">
        <f t="shared" ref="J176" si="1468">BB176</f>
        <v>VG</v>
      </c>
      <c r="K176" s="64" t="str">
        <f t="shared" ref="K176" si="1469">BT176</f>
        <v>VG</v>
      </c>
      <c r="L176" s="65">
        <v>2.8000000000000001E-2</v>
      </c>
      <c r="M176" s="65" t="str">
        <f t="shared" si="1428"/>
        <v>VG</v>
      </c>
      <c r="N176" s="64" t="str">
        <f t="shared" ref="N176" si="1470">AO176</f>
        <v>G</v>
      </c>
      <c r="O176" s="64" t="str">
        <f t="shared" ref="O176" si="1471">BD176</f>
        <v>VG</v>
      </c>
      <c r="P176" s="64" t="str">
        <f t="shared" ref="P176" si="1472">BY176</f>
        <v>G</v>
      </c>
      <c r="Q176" s="64">
        <v>0.42</v>
      </c>
      <c r="R176" s="64" t="str">
        <f t="shared" si="1432"/>
        <v>VG</v>
      </c>
      <c r="S176" s="64" t="str">
        <f t="shared" ref="S176" si="1473">AN176</f>
        <v>VG</v>
      </c>
      <c r="T176" s="64" t="str">
        <f t="shared" ref="T176" si="1474">BF176</f>
        <v>VG</v>
      </c>
      <c r="U176" s="64" t="str">
        <f t="shared" ref="U176" si="1475">BX176</f>
        <v>VG</v>
      </c>
      <c r="V176" s="64">
        <v>0.83</v>
      </c>
      <c r="W176" s="64" t="str">
        <f t="shared" si="1436"/>
        <v>G</v>
      </c>
      <c r="X176" s="64" t="str">
        <f t="shared" ref="X176" si="1476">AP176</f>
        <v>G</v>
      </c>
      <c r="Y176" s="64" t="str">
        <f t="shared" ref="Y176" si="1477">BH176</f>
        <v>VG</v>
      </c>
      <c r="Z176" s="64" t="str">
        <f t="shared" ref="Z176" si="1478">BZ176</f>
        <v>G</v>
      </c>
      <c r="AA176" s="66">
        <v>0.82957537734731002</v>
      </c>
      <c r="AB176" s="66">
        <v>0.770017181523593</v>
      </c>
      <c r="AC176" s="66">
        <v>4.1945904485044201</v>
      </c>
      <c r="AD176" s="66">
        <v>1.60133556975805</v>
      </c>
      <c r="AE176" s="66">
        <v>0.41282517201920899</v>
      </c>
      <c r="AF176" s="66">
        <v>0.47956523902010201</v>
      </c>
      <c r="AG176" s="66">
        <v>0.83981224617125405</v>
      </c>
      <c r="AH176" s="66">
        <v>0.77168278397218004</v>
      </c>
      <c r="AI176" s="67" t="s">
        <v>77</v>
      </c>
      <c r="AJ176" s="67" t="s">
        <v>75</v>
      </c>
      <c r="AK176" s="67" t="s">
        <v>77</v>
      </c>
      <c r="AL176" s="67" t="s">
        <v>77</v>
      </c>
      <c r="AM176" s="67" t="s">
        <v>77</v>
      </c>
      <c r="AN176" s="67" t="s">
        <v>77</v>
      </c>
      <c r="AO176" s="67" t="s">
        <v>75</v>
      </c>
      <c r="AP176" s="67" t="s">
        <v>75</v>
      </c>
      <c r="AR176" s="68" t="s">
        <v>87</v>
      </c>
      <c r="AS176" s="66">
        <v>0.84535320975234196</v>
      </c>
      <c r="AT176" s="66">
        <v>0.852362033202411</v>
      </c>
      <c r="AU176" s="66">
        <v>0.65503642042571297</v>
      </c>
      <c r="AV176" s="66">
        <v>0.70929549035220396</v>
      </c>
      <c r="AW176" s="66">
        <v>0.39325156102380399</v>
      </c>
      <c r="AX176" s="66">
        <v>0.38423686288224501</v>
      </c>
      <c r="AY176" s="66">
        <v>0.84908178687649805</v>
      </c>
      <c r="AZ176" s="66">
        <v>0.85623492331974904</v>
      </c>
      <c r="BA176" s="67" t="s">
        <v>77</v>
      </c>
      <c r="BB176" s="67" t="s">
        <v>77</v>
      </c>
      <c r="BC176" s="67" t="s">
        <v>77</v>
      </c>
      <c r="BD176" s="67" t="s">
        <v>77</v>
      </c>
      <c r="BE176" s="67" t="s">
        <v>77</v>
      </c>
      <c r="BF176" s="67" t="s">
        <v>77</v>
      </c>
      <c r="BG176" s="67" t="s">
        <v>75</v>
      </c>
      <c r="BH176" s="67" t="s">
        <v>77</v>
      </c>
      <c r="BI176" s="63">
        <f t="shared" ref="BI176" si="1479">IF(BJ176=AR176,1,0)</f>
        <v>1</v>
      </c>
      <c r="BJ176" s="63" t="s">
        <v>87</v>
      </c>
      <c r="BK176" s="66">
        <v>0.83149852870428698</v>
      </c>
      <c r="BL176" s="66">
        <v>0.840051780765255</v>
      </c>
      <c r="BM176" s="66">
        <v>2.4536945846266698</v>
      </c>
      <c r="BN176" s="66">
        <v>1.8573873082821999</v>
      </c>
      <c r="BO176" s="66">
        <v>0.41048930716367399</v>
      </c>
      <c r="BP176" s="66">
        <v>0.39993526880577102</v>
      </c>
      <c r="BQ176" s="66">
        <v>0.83515826593662201</v>
      </c>
      <c r="BR176" s="66">
        <v>0.84255161739777595</v>
      </c>
      <c r="BS176" s="63" t="s">
        <v>77</v>
      </c>
      <c r="BT176" s="63" t="s">
        <v>77</v>
      </c>
      <c r="BU176" s="63" t="s">
        <v>77</v>
      </c>
      <c r="BV176" s="63" t="s">
        <v>77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14164900</v>
      </c>
      <c r="B177" s="63">
        <v>23772751</v>
      </c>
      <c r="C177" s="63" t="s">
        <v>13</v>
      </c>
      <c r="D177" s="83" t="s">
        <v>205</v>
      </c>
      <c r="E177" s="83"/>
      <c r="F177" s="77"/>
      <c r="G177" s="64">
        <v>0.82</v>
      </c>
      <c r="H177" s="64" t="str">
        <f t="shared" si="1424"/>
        <v>VG</v>
      </c>
      <c r="I177" s="64" t="str">
        <f t="shared" ref="I177" si="1480">AJ177</f>
        <v>G</v>
      </c>
      <c r="J177" s="64" t="str">
        <f t="shared" ref="J177" si="1481">BB177</f>
        <v>VG</v>
      </c>
      <c r="K177" s="64" t="str">
        <f t="shared" ref="K177" si="1482">BT177</f>
        <v>VG</v>
      </c>
      <c r="L177" s="65">
        <v>1.7000000000000001E-2</v>
      </c>
      <c r="M177" s="65" t="str">
        <f t="shared" si="1428"/>
        <v>VG</v>
      </c>
      <c r="N177" s="64" t="str">
        <f t="shared" ref="N177" si="1483">AO177</f>
        <v>G</v>
      </c>
      <c r="O177" s="64" t="str">
        <f t="shared" ref="O177" si="1484">BD177</f>
        <v>VG</v>
      </c>
      <c r="P177" s="64" t="str">
        <f t="shared" ref="P177" si="1485">BY177</f>
        <v>G</v>
      </c>
      <c r="Q177" s="64">
        <v>0.42</v>
      </c>
      <c r="R177" s="64" t="str">
        <f t="shared" si="1432"/>
        <v>VG</v>
      </c>
      <c r="S177" s="64" t="str">
        <f t="shared" ref="S177" si="1486">AN177</f>
        <v>VG</v>
      </c>
      <c r="T177" s="64" t="str">
        <f t="shared" ref="T177" si="1487">BF177</f>
        <v>VG</v>
      </c>
      <c r="U177" s="64" t="str">
        <f t="shared" ref="U177" si="1488">BX177</f>
        <v>VG</v>
      </c>
      <c r="V177" s="64">
        <v>0.83</v>
      </c>
      <c r="W177" s="64" t="str">
        <f t="shared" si="1436"/>
        <v>G</v>
      </c>
      <c r="X177" s="64" t="str">
        <f t="shared" ref="X177" si="1489">AP177</f>
        <v>G</v>
      </c>
      <c r="Y177" s="64" t="str">
        <f t="shared" ref="Y177" si="1490">BH177</f>
        <v>VG</v>
      </c>
      <c r="Z177" s="64" t="str">
        <f t="shared" ref="Z177" si="1491">BZ177</f>
        <v>G</v>
      </c>
      <c r="AA177" s="66">
        <v>0.82957537734731002</v>
      </c>
      <c r="AB177" s="66">
        <v>0.770017181523593</v>
      </c>
      <c r="AC177" s="66">
        <v>4.1945904485044201</v>
      </c>
      <c r="AD177" s="66">
        <v>1.60133556975805</v>
      </c>
      <c r="AE177" s="66">
        <v>0.41282517201920899</v>
      </c>
      <c r="AF177" s="66">
        <v>0.47956523902010201</v>
      </c>
      <c r="AG177" s="66">
        <v>0.83981224617125405</v>
      </c>
      <c r="AH177" s="66">
        <v>0.77168278397218004</v>
      </c>
      <c r="AI177" s="67" t="s">
        <v>77</v>
      </c>
      <c r="AJ177" s="67" t="s">
        <v>75</v>
      </c>
      <c r="AK177" s="67" t="s">
        <v>77</v>
      </c>
      <c r="AL177" s="67" t="s">
        <v>77</v>
      </c>
      <c r="AM177" s="67" t="s">
        <v>77</v>
      </c>
      <c r="AN177" s="67" t="s">
        <v>77</v>
      </c>
      <c r="AO177" s="67" t="s">
        <v>75</v>
      </c>
      <c r="AP177" s="67" t="s">
        <v>75</v>
      </c>
      <c r="AR177" s="68" t="s">
        <v>87</v>
      </c>
      <c r="AS177" s="66">
        <v>0.84535320975234196</v>
      </c>
      <c r="AT177" s="66">
        <v>0.852362033202411</v>
      </c>
      <c r="AU177" s="66">
        <v>0.65503642042571297</v>
      </c>
      <c r="AV177" s="66">
        <v>0.70929549035220396</v>
      </c>
      <c r="AW177" s="66">
        <v>0.39325156102380399</v>
      </c>
      <c r="AX177" s="66">
        <v>0.38423686288224501</v>
      </c>
      <c r="AY177" s="66">
        <v>0.84908178687649805</v>
      </c>
      <c r="AZ177" s="66">
        <v>0.85623492331974904</v>
      </c>
      <c r="BA177" s="67" t="s">
        <v>77</v>
      </c>
      <c r="BB177" s="67" t="s">
        <v>77</v>
      </c>
      <c r="BC177" s="67" t="s">
        <v>77</v>
      </c>
      <c r="BD177" s="67" t="s">
        <v>77</v>
      </c>
      <c r="BE177" s="67" t="s">
        <v>77</v>
      </c>
      <c r="BF177" s="67" t="s">
        <v>77</v>
      </c>
      <c r="BG177" s="67" t="s">
        <v>75</v>
      </c>
      <c r="BH177" s="67" t="s">
        <v>77</v>
      </c>
      <c r="BI177" s="63">
        <f t="shared" ref="BI177" si="1492">IF(BJ177=AR177,1,0)</f>
        <v>1</v>
      </c>
      <c r="BJ177" s="63" t="s">
        <v>87</v>
      </c>
      <c r="BK177" s="66">
        <v>0.83149852870428698</v>
      </c>
      <c r="BL177" s="66">
        <v>0.840051780765255</v>
      </c>
      <c r="BM177" s="66">
        <v>2.4536945846266698</v>
      </c>
      <c r="BN177" s="66">
        <v>1.8573873082821999</v>
      </c>
      <c r="BO177" s="66">
        <v>0.41048930716367399</v>
      </c>
      <c r="BP177" s="66">
        <v>0.39993526880577102</v>
      </c>
      <c r="BQ177" s="66">
        <v>0.83515826593662201</v>
      </c>
      <c r="BR177" s="66">
        <v>0.84255161739777595</v>
      </c>
      <c r="BS177" s="63" t="s">
        <v>77</v>
      </c>
      <c r="BT177" s="63" t="s">
        <v>77</v>
      </c>
      <c r="BU177" s="63" t="s">
        <v>77</v>
      </c>
      <c r="BV177" s="63" t="s">
        <v>77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14164900</v>
      </c>
      <c r="B178" s="63">
        <v>23772751</v>
      </c>
      <c r="C178" s="63" t="s">
        <v>13</v>
      </c>
      <c r="D178" s="83" t="s">
        <v>209</v>
      </c>
      <c r="E178" s="83"/>
      <c r="F178" s="77"/>
      <c r="G178" s="64">
        <v>0.8</v>
      </c>
      <c r="H178" s="64" t="str">
        <f t="shared" si="1424"/>
        <v>G</v>
      </c>
      <c r="I178" s="64" t="str">
        <f t="shared" ref="I178" si="1493">AJ178</f>
        <v>G</v>
      </c>
      <c r="J178" s="64" t="str">
        <f t="shared" ref="J178" si="1494">BB178</f>
        <v>VG</v>
      </c>
      <c r="K178" s="64" t="str">
        <f t="shared" ref="K178" si="1495">BT178</f>
        <v>VG</v>
      </c>
      <c r="L178" s="65">
        <v>-2.3E-2</v>
      </c>
      <c r="M178" s="65" t="str">
        <f t="shared" si="1428"/>
        <v>VG</v>
      </c>
      <c r="N178" s="64" t="str">
        <f t="shared" ref="N178" si="1496">AO178</f>
        <v>G</v>
      </c>
      <c r="O178" s="64" t="str">
        <f t="shared" ref="O178" si="1497">BD178</f>
        <v>VG</v>
      </c>
      <c r="P178" s="64" t="str">
        <f t="shared" ref="P178" si="1498">BY178</f>
        <v>G</v>
      </c>
      <c r="Q178" s="64">
        <v>0.45</v>
      </c>
      <c r="R178" s="64" t="str">
        <f t="shared" si="1432"/>
        <v>VG</v>
      </c>
      <c r="S178" s="64" t="str">
        <f t="shared" ref="S178" si="1499">AN178</f>
        <v>VG</v>
      </c>
      <c r="T178" s="64" t="str">
        <f t="shared" ref="T178" si="1500">BF178</f>
        <v>VG</v>
      </c>
      <c r="U178" s="64" t="str">
        <f t="shared" ref="U178" si="1501">BX178</f>
        <v>VG</v>
      </c>
      <c r="V178" s="64">
        <v>0.81</v>
      </c>
      <c r="W178" s="64" t="str">
        <f t="shared" si="1436"/>
        <v>G</v>
      </c>
      <c r="X178" s="64" t="str">
        <f t="shared" ref="X178" si="1502">AP178</f>
        <v>G</v>
      </c>
      <c r="Y178" s="64" t="str">
        <f t="shared" ref="Y178" si="1503">BH178</f>
        <v>VG</v>
      </c>
      <c r="Z178" s="64" t="str">
        <f t="shared" ref="Z178" si="1504">BZ178</f>
        <v>G</v>
      </c>
      <c r="AA178" s="66">
        <v>0.82957537734731002</v>
      </c>
      <c r="AB178" s="66">
        <v>0.770017181523593</v>
      </c>
      <c r="AC178" s="66">
        <v>4.1945904485044201</v>
      </c>
      <c r="AD178" s="66">
        <v>1.60133556975805</v>
      </c>
      <c r="AE178" s="66">
        <v>0.41282517201920899</v>
      </c>
      <c r="AF178" s="66">
        <v>0.47956523902010201</v>
      </c>
      <c r="AG178" s="66">
        <v>0.83981224617125405</v>
      </c>
      <c r="AH178" s="66">
        <v>0.77168278397218004</v>
      </c>
      <c r="AI178" s="67" t="s">
        <v>77</v>
      </c>
      <c r="AJ178" s="67" t="s">
        <v>75</v>
      </c>
      <c r="AK178" s="67" t="s">
        <v>77</v>
      </c>
      <c r="AL178" s="67" t="s">
        <v>77</v>
      </c>
      <c r="AM178" s="67" t="s">
        <v>77</v>
      </c>
      <c r="AN178" s="67" t="s">
        <v>77</v>
      </c>
      <c r="AO178" s="67" t="s">
        <v>75</v>
      </c>
      <c r="AP178" s="67" t="s">
        <v>75</v>
      </c>
      <c r="AR178" s="68" t="s">
        <v>87</v>
      </c>
      <c r="AS178" s="66">
        <v>0.84535320975234196</v>
      </c>
      <c r="AT178" s="66">
        <v>0.852362033202411</v>
      </c>
      <c r="AU178" s="66">
        <v>0.65503642042571297</v>
      </c>
      <c r="AV178" s="66">
        <v>0.70929549035220396</v>
      </c>
      <c r="AW178" s="66">
        <v>0.39325156102380399</v>
      </c>
      <c r="AX178" s="66">
        <v>0.38423686288224501</v>
      </c>
      <c r="AY178" s="66">
        <v>0.84908178687649805</v>
      </c>
      <c r="AZ178" s="66">
        <v>0.85623492331974904</v>
      </c>
      <c r="BA178" s="67" t="s">
        <v>77</v>
      </c>
      <c r="BB178" s="67" t="s">
        <v>77</v>
      </c>
      <c r="BC178" s="67" t="s">
        <v>77</v>
      </c>
      <c r="BD178" s="67" t="s">
        <v>77</v>
      </c>
      <c r="BE178" s="67" t="s">
        <v>77</v>
      </c>
      <c r="BF178" s="67" t="s">
        <v>77</v>
      </c>
      <c r="BG178" s="67" t="s">
        <v>75</v>
      </c>
      <c r="BH178" s="67" t="s">
        <v>77</v>
      </c>
      <c r="BI178" s="63">
        <f t="shared" ref="BI178" si="1505">IF(BJ178=AR178,1,0)</f>
        <v>1</v>
      </c>
      <c r="BJ178" s="63" t="s">
        <v>87</v>
      </c>
      <c r="BK178" s="66">
        <v>0.83149852870428698</v>
      </c>
      <c r="BL178" s="66">
        <v>0.840051780765255</v>
      </c>
      <c r="BM178" s="66">
        <v>2.4536945846266698</v>
      </c>
      <c r="BN178" s="66">
        <v>1.8573873082821999</v>
      </c>
      <c r="BO178" s="66">
        <v>0.41048930716367399</v>
      </c>
      <c r="BP178" s="66">
        <v>0.39993526880577102</v>
      </c>
      <c r="BQ178" s="66">
        <v>0.83515826593662201</v>
      </c>
      <c r="BR178" s="66">
        <v>0.84255161739777595</v>
      </c>
      <c r="BS178" s="63" t="s">
        <v>77</v>
      </c>
      <c r="BT178" s="63" t="s">
        <v>77</v>
      </c>
      <c r="BU178" s="63" t="s">
        <v>77</v>
      </c>
      <c r="BV178" s="63" t="s">
        <v>77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14164900</v>
      </c>
      <c r="B179" s="63">
        <v>23772751</v>
      </c>
      <c r="C179" s="63" t="s">
        <v>13</v>
      </c>
      <c r="D179" s="83" t="s">
        <v>212</v>
      </c>
      <c r="E179" s="83"/>
      <c r="F179" s="77"/>
      <c r="G179" s="64">
        <v>0.81</v>
      </c>
      <c r="H179" s="64" t="str">
        <f t="shared" si="1424"/>
        <v>VG</v>
      </c>
      <c r="I179" s="64" t="str">
        <f t="shared" ref="I179" si="1506">AJ179</f>
        <v>G</v>
      </c>
      <c r="J179" s="64" t="str">
        <f t="shared" ref="J179" si="1507">BB179</f>
        <v>VG</v>
      </c>
      <c r="K179" s="64" t="str">
        <f t="shared" ref="K179" si="1508">BT179</f>
        <v>VG</v>
      </c>
      <c r="L179" s="65">
        <v>-2.1000000000000001E-2</v>
      </c>
      <c r="M179" s="65" t="str">
        <f t="shared" si="1428"/>
        <v>VG</v>
      </c>
      <c r="N179" s="64" t="str">
        <f t="shared" ref="N179" si="1509">AO179</f>
        <v>G</v>
      </c>
      <c r="O179" s="64" t="str">
        <f t="shared" ref="O179" si="1510">BD179</f>
        <v>VG</v>
      </c>
      <c r="P179" s="64" t="str">
        <f t="shared" ref="P179" si="1511">BY179</f>
        <v>G</v>
      </c>
      <c r="Q179" s="64">
        <v>0.44</v>
      </c>
      <c r="R179" s="64" t="str">
        <f t="shared" si="1432"/>
        <v>VG</v>
      </c>
      <c r="S179" s="64" t="str">
        <f t="shared" ref="S179" si="1512">AN179</f>
        <v>VG</v>
      </c>
      <c r="T179" s="64" t="str">
        <f t="shared" ref="T179" si="1513">BF179</f>
        <v>VG</v>
      </c>
      <c r="U179" s="64" t="str">
        <f t="shared" ref="U179" si="1514">BX179</f>
        <v>VG</v>
      </c>
      <c r="V179" s="64">
        <v>0.81799999999999995</v>
      </c>
      <c r="W179" s="64" t="str">
        <f t="shared" si="1436"/>
        <v>G</v>
      </c>
      <c r="X179" s="64" t="str">
        <f t="shared" ref="X179" si="1515">AP179</f>
        <v>G</v>
      </c>
      <c r="Y179" s="64" t="str">
        <f t="shared" ref="Y179" si="1516">BH179</f>
        <v>VG</v>
      </c>
      <c r="Z179" s="64" t="str">
        <f t="shared" ref="Z179" si="1517">BZ179</f>
        <v>G</v>
      </c>
      <c r="AA179" s="66">
        <v>0.82957537734731002</v>
      </c>
      <c r="AB179" s="66">
        <v>0.770017181523593</v>
      </c>
      <c r="AC179" s="66">
        <v>4.1945904485044201</v>
      </c>
      <c r="AD179" s="66">
        <v>1.60133556975805</v>
      </c>
      <c r="AE179" s="66">
        <v>0.41282517201920899</v>
      </c>
      <c r="AF179" s="66">
        <v>0.47956523902010201</v>
      </c>
      <c r="AG179" s="66">
        <v>0.83981224617125405</v>
      </c>
      <c r="AH179" s="66">
        <v>0.77168278397218004</v>
      </c>
      <c r="AI179" s="67" t="s">
        <v>77</v>
      </c>
      <c r="AJ179" s="67" t="s">
        <v>75</v>
      </c>
      <c r="AK179" s="67" t="s">
        <v>77</v>
      </c>
      <c r="AL179" s="67" t="s">
        <v>77</v>
      </c>
      <c r="AM179" s="67" t="s">
        <v>77</v>
      </c>
      <c r="AN179" s="67" t="s">
        <v>77</v>
      </c>
      <c r="AO179" s="67" t="s">
        <v>75</v>
      </c>
      <c r="AP179" s="67" t="s">
        <v>75</v>
      </c>
      <c r="AR179" s="68" t="s">
        <v>87</v>
      </c>
      <c r="AS179" s="66">
        <v>0.84535320975234196</v>
      </c>
      <c r="AT179" s="66">
        <v>0.852362033202411</v>
      </c>
      <c r="AU179" s="66">
        <v>0.65503642042571297</v>
      </c>
      <c r="AV179" s="66">
        <v>0.70929549035220396</v>
      </c>
      <c r="AW179" s="66">
        <v>0.39325156102380399</v>
      </c>
      <c r="AX179" s="66">
        <v>0.38423686288224501</v>
      </c>
      <c r="AY179" s="66">
        <v>0.84908178687649805</v>
      </c>
      <c r="AZ179" s="66">
        <v>0.85623492331974904</v>
      </c>
      <c r="BA179" s="67" t="s">
        <v>77</v>
      </c>
      <c r="BB179" s="67" t="s">
        <v>77</v>
      </c>
      <c r="BC179" s="67" t="s">
        <v>77</v>
      </c>
      <c r="BD179" s="67" t="s">
        <v>77</v>
      </c>
      <c r="BE179" s="67" t="s">
        <v>77</v>
      </c>
      <c r="BF179" s="67" t="s">
        <v>77</v>
      </c>
      <c r="BG179" s="67" t="s">
        <v>75</v>
      </c>
      <c r="BH179" s="67" t="s">
        <v>77</v>
      </c>
      <c r="BI179" s="63">
        <f t="shared" ref="BI179" si="1518">IF(BJ179=AR179,1,0)</f>
        <v>1</v>
      </c>
      <c r="BJ179" s="63" t="s">
        <v>87</v>
      </c>
      <c r="BK179" s="66">
        <v>0.83149852870428698</v>
      </c>
      <c r="BL179" s="66">
        <v>0.840051780765255</v>
      </c>
      <c r="BM179" s="66">
        <v>2.4536945846266698</v>
      </c>
      <c r="BN179" s="66">
        <v>1.8573873082821999</v>
      </c>
      <c r="BO179" s="66">
        <v>0.41048930716367399</v>
      </c>
      <c r="BP179" s="66">
        <v>0.39993526880577102</v>
      </c>
      <c r="BQ179" s="66">
        <v>0.83515826593662201</v>
      </c>
      <c r="BR179" s="66">
        <v>0.84255161739777595</v>
      </c>
      <c r="BS179" s="63" t="s">
        <v>77</v>
      </c>
      <c r="BT179" s="63" t="s">
        <v>77</v>
      </c>
      <c r="BU179" s="63" t="s">
        <v>77</v>
      </c>
      <c r="BV179" s="63" t="s">
        <v>77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14164900</v>
      </c>
      <c r="B180" s="63">
        <v>23772751</v>
      </c>
      <c r="C180" s="63" t="s">
        <v>13</v>
      </c>
      <c r="D180" s="83" t="s">
        <v>225</v>
      </c>
      <c r="E180" s="83"/>
      <c r="F180" s="77"/>
      <c r="G180" s="81">
        <v>0.80400000000000005</v>
      </c>
      <c r="H180" s="64" t="str">
        <f t="shared" si="1424"/>
        <v>VG</v>
      </c>
      <c r="I180" s="64" t="str">
        <f t="shared" ref="I180" si="1519">AJ180</f>
        <v>G</v>
      </c>
      <c r="J180" s="64" t="str">
        <f t="shared" ref="J180" si="1520">BB180</f>
        <v>VG</v>
      </c>
      <c r="K180" s="64" t="str">
        <f t="shared" ref="K180" si="1521">BT180</f>
        <v>VG</v>
      </c>
      <c r="L180" s="65">
        <v>-2.8000000000000001E-2</v>
      </c>
      <c r="M180" s="65" t="str">
        <f t="shared" si="1428"/>
        <v>VG</v>
      </c>
      <c r="N180" s="64" t="str">
        <f t="shared" ref="N180" si="1522">AO180</f>
        <v>G</v>
      </c>
      <c r="O180" s="64" t="str">
        <f t="shared" ref="O180" si="1523">BD180</f>
        <v>VG</v>
      </c>
      <c r="P180" s="64" t="str">
        <f t="shared" ref="P180" si="1524">BY180</f>
        <v>G</v>
      </c>
      <c r="Q180" s="64">
        <v>0.44</v>
      </c>
      <c r="R180" s="64" t="str">
        <f t="shared" si="1432"/>
        <v>VG</v>
      </c>
      <c r="S180" s="64" t="str">
        <f t="shared" ref="S180" si="1525">AN180</f>
        <v>VG</v>
      </c>
      <c r="T180" s="64" t="str">
        <f t="shared" ref="T180" si="1526">BF180</f>
        <v>VG</v>
      </c>
      <c r="U180" s="64" t="str">
        <f t="shared" ref="U180" si="1527">BX180</f>
        <v>VG</v>
      </c>
      <c r="V180" s="64">
        <v>0.81799999999999995</v>
      </c>
      <c r="W180" s="64" t="str">
        <f t="shared" si="1436"/>
        <v>G</v>
      </c>
      <c r="X180" s="64" t="str">
        <f t="shared" ref="X180" si="1528">AP180</f>
        <v>G</v>
      </c>
      <c r="Y180" s="64" t="str">
        <f t="shared" ref="Y180" si="1529">BH180</f>
        <v>VG</v>
      </c>
      <c r="Z180" s="64" t="str">
        <f t="shared" ref="Z180" si="1530">BZ180</f>
        <v>G</v>
      </c>
      <c r="AA180" s="66">
        <v>0.82957537734731002</v>
      </c>
      <c r="AB180" s="66">
        <v>0.770017181523593</v>
      </c>
      <c r="AC180" s="66">
        <v>4.1945904485044201</v>
      </c>
      <c r="AD180" s="66">
        <v>1.60133556975805</v>
      </c>
      <c r="AE180" s="66">
        <v>0.41282517201920899</v>
      </c>
      <c r="AF180" s="66">
        <v>0.47956523902010201</v>
      </c>
      <c r="AG180" s="66">
        <v>0.83981224617125405</v>
      </c>
      <c r="AH180" s="66">
        <v>0.77168278397218004</v>
      </c>
      <c r="AI180" s="67" t="s">
        <v>77</v>
      </c>
      <c r="AJ180" s="67" t="s">
        <v>75</v>
      </c>
      <c r="AK180" s="67" t="s">
        <v>77</v>
      </c>
      <c r="AL180" s="67" t="s">
        <v>77</v>
      </c>
      <c r="AM180" s="67" t="s">
        <v>77</v>
      </c>
      <c r="AN180" s="67" t="s">
        <v>77</v>
      </c>
      <c r="AO180" s="67" t="s">
        <v>75</v>
      </c>
      <c r="AP180" s="67" t="s">
        <v>75</v>
      </c>
      <c r="AR180" s="68" t="s">
        <v>87</v>
      </c>
      <c r="AS180" s="66">
        <v>0.84535320975234196</v>
      </c>
      <c r="AT180" s="66">
        <v>0.852362033202411</v>
      </c>
      <c r="AU180" s="66">
        <v>0.65503642042571297</v>
      </c>
      <c r="AV180" s="66">
        <v>0.70929549035220396</v>
      </c>
      <c r="AW180" s="66">
        <v>0.39325156102380399</v>
      </c>
      <c r="AX180" s="66">
        <v>0.38423686288224501</v>
      </c>
      <c r="AY180" s="66">
        <v>0.84908178687649805</v>
      </c>
      <c r="AZ180" s="66">
        <v>0.85623492331974904</v>
      </c>
      <c r="BA180" s="67" t="s">
        <v>77</v>
      </c>
      <c r="BB180" s="67" t="s">
        <v>77</v>
      </c>
      <c r="BC180" s="67" t="s">
        <v>77</v>
      </c>
      <c r="BD180" s="67" t="s">
        <v>77</v>
      </c>
      <c r="BE180" s="67" t="s">
        <v>77</v>
      </c>
      <c r="BF180" s="67" t="s">
        <v>77</v>
      </c>
      <c r="BG180" s="67" t="s">
        <v>75</v>
      </c>
      <c r="BH180" s="67" t="s">
        <v>77</v>
      </c>
      <c r="BI180" s="63">
        <f t="shared" ref="BI180" si="1531">IF(BJ180=AR180,1,0)</f>
        <v>1</v>
      </c>
      <c r="BJ180" s="63" t="s">
        <v>87</v>
      </c>
      <c r="BK180" s="66">
        <v>0.83149852870428698</v>
      </c>
      <c r="BL180" s="66">
        <v>0.840051780765255</v>
      </c>
      <c r="BM180" s="66">
        <v>2.4536945846266698</v>
      </c>
      <c r="BN180" s="66">
        <v>1.8573873082821999</v>
      </c>
      <c r="BO180" s="66">
        <v>0.41048930716367399</v>
      </c>
      <c r="BP180" s="66">
        <v>0.39993526880577102</v>
      </c>
      <c r="BQ180" s="66">
        <v>0.83515826593662201</v>
      </c>
      <c r="BR180" s="66">
        <v>0.84255161739777595</v>
      </c>
      <c r="BS180" s="63" t="s">
        <v>77</v>
      </c>
      <c r="BT180" s="63" t="s">
        <v>77</v>
      </c>
      <c r="BU180" s="63" t="s">
        <v>77</v>
      </c>
      <c r="BV180" s="63" t="s">
        <v>77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14164900</v>
      </c>
      <c r="B181" s="63">
        <v>23772751</v>
      </c>
      <c r="C181" s="63" t="s">
        <v>13</v>
      </c>
      <c r="D181" s="83" t="s">
        <v>226</v>
      </c>
      <c r="E181" s="83"/>
      <c r="F181" s="77"/>
      <c r="G181" s="81">
        <v>0.80500000000000005</v>
      </c>
      <c r="H181" s="64" t="str">
        <f t="shared" si="1424"/>
        <v>VG</v>
      </c>
      <c r="I181" s="64" t="str">
        <f t="shared" ref="I181" si="1532">AJ181</f>
        <v>G</v>
      </c>
      <c r="J181" s="64" t="str">
        <f t="shared" ref="J181" si="1533">BB181</f>
        <v>VG</v>
      </c>
      <c r="K181" s="64" t="str">
        <f t="shared" ref="K181" si="1534">BT181</f>
        <v>VG</v>
      </c>
      <c r="L181" s="65">
        <v>-0.02</v>
      </c>
      <c r="M181" s="65" t="str">
        <f t="shared" si="1428"/>
        <v>VG</v>
      </c>
      <c r="N181" s="64" t="str">
        <f t="shared" ref="N181" si="1535">AO181</f>
        <v>G</v>
      </c>
      <c r="O181" s="64" t="str">
        <f t="shared" ref="O181" si="1536">BD181</f>
        <v>VG</v>
      </c>
      <c r="P181" s="64" t="str">
        <f t="shared" ref="P181" si="1537">BY181</f>
        <v>G</v>
      </c>
      <c r="Q181" s="64">
        <v>0.44</v>
      </c>
      <c r="R181" s="64" t="str">
        <f t="shared" si="1432"/>
        <v>VG</v>
      </c>
      <c r="S181" s="64" t="str">
        <f t="shared" ref="S181" si="1538">AN181</f>
        <v>VG</v>
      </c>
      <c r="T181" s="64" t="str">
        <f t="shared" ref="T181" si="1539">BF181</f>
        <v>VG</v>
      </c>
      <c r="U181" s="64" t="str">
        <f t="shared" ref="U181" si="1540">BX181</f>
        <v>VG</v>
      </c>
      <c r="V181" s="64">
        <v>0.81399999999999995</v>
      </c>
      <c r="W181" s="64" t="str">
        <f t="shared" si="1436"/>
        <v>G</v>
      </c>
      <c r="X181" s="64" t="str">
        <f t="shared" ref="X181" si="1541">AP181</f>
        <v>G</v>
      </c>
      <c r="Y181" s="64" t="str">
        <f t="shared" ref="Y181" si="1542">BH181</f>
        <v>VG</v>
      </c>
      <c r="Z181" s="64" t="str">
        <f t="shared" ref="Z181" si="1543">BZ181</f>
        <v>G</v>
      </c>
      <c r="AA181" s="66">
        <v>0.82957537734731002</v>
      </c>
      <c r="AB181" s="66">
        <v>0.770017181523593</v>
      </c>
      <c r="AC181" s="66">
        <v>4.1945904485044201</v>
      </c>
      <c r="AD181" s="66">
        <v>1.60133556975805</v>
      </c>
      <c r="AE181" s="66">
        <v>0.41282517201920899</v>
      </c>
      <c r="AF181" s="66">
        <v>0.47956523902010201</v>
      </c>
      <c r="AG181" s="66">
        <v>0.83981224617125405</v>
      </c>
      <c r="AH181" s="66">
        <v>0.77168278397218004</v>
      </c>
      <c r="AI181" s="67" t="s">
        <v>77</v>
      </c>
      <c r="AJ181" s="67" t="s">
        <v>75</v>
      </c>
      <c r="AK181" s="67" t="s">
        <v>77</v>
      </c>
      <c r="AL181" s="67" t="s">
        <v>77</v>
      </c>
      <c r="AM181" s="67" t="s">
        <v>77</v>
      </c>
      <c r="AN181" s="67" t="s">
        <v>77</v>
      </c>
      <c r="AO181" s="67" t="s">
        <v>75</v>
      </c>
      <c r="AP181" s="67" t="s">
        <v>75</v>
      </c>
      <c r="AR181" s="68" t="s">
        <v>87</v>
      </c>
      <c r="AS181" s="66">
        <v>0.84535320975234196</v>
      </c>
      <c r="AT181" s="66">
        <v>0.852362033202411</v>
      </c>
      <c r="AU181" s="66">
        <v>0.65503642042571297</v>
      </c>
      <c r="AV181" s="66">
        <v>0.70929549035220396</v>
      </c>
      <c r="AW181" s="66">
        <v>0.39325156102380399</v>
      </c>
      <c r="AX181" s="66">
        <v>0.38423686288224501</v>
      </c>
      <c r="AY181" s="66">
        <v>0.84908178687649805</v>
      </c>
      <c r="AZ181" s="66">
        <v>0.85623492331974904</v>
      </c>
      <c r="BA181" s="67" t="s">
        <v>77</v>
      </c>
      <c r="BB181" s="67" t="s">
        <v>77</v>
      </c>
      <c r="BC181" s="67" t="s">
        <v>77</v>
      </c>
      <c r="BD181" s="67" t="s">
        <v>77</v>
      </c>
      <c r="BE181" s="67" t="s">
        <v>77</v>
      </c>
      <c r="BF181" s="67" t="s">
        <v>77</v>
      </c>
      <c r="BG181" s="67" t="s">
        <v>75</v>
      </c>
      <c r="BH181" s="67" t="s">
        <v>77</v>
      </c>
      <c r="BI181" s="63">
        <f t="shared" ref="BI181" si="1544">IF(BJ181=AR181,1,0)</f>
        <v>1</v>
      </c>
      <c r="BJ181" s="63" t="s">
        <v>87</v>
      </c>
      <c r="BK181" s="66">
        <v>0.83149852870428698</v>
      </c>
      <c r="BL181" s="66">
        <v>0.840051780765255</v>
      </c>
      <c r="BM181" s="66">
        <v>2.4536945846266698</v>
      </c>
      <c r="BN181" s="66">
        <v>1.8573873082821999</v>
      </c>
      <c r="BO181" s="66">
        <v>0.41048930716367399</v>
      </c>
      <c r="BP181" s="66">
        <v>0.39993526880577102</v>
      </c>
      <c r="BQ181" s="66">
        <v>0.83515826593662201</v>
      </c>
      <c r="BR181" s="66">
        <v>0.84255161739777595</v>
      </c>
      <c r="BS181" s="63" t="s">
        <v>77</v>
      </c>
      <c r="BT181" s="63" t="s">
        <v>77</v>
      </c>
      <c r="BU181" s="63" t="s">
        <v>77</v>
      </c>
      <c r="BV181" s="63" t="s">
        <v>77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14164900</v>
      </c>
      <c r="B182" s="63">
        <v>23772751</v>
      </c>
      <c r="C182" s="63" t="s">
        <v>13</v>
      </c>
      <c r="D182" s="83" t="s">
        <v>228</v>
      </c>
      <c r="E182" s="83"/>
      <c r="F182" s="77"/>
      <c r="G182" s="81">
        <v>0.80500000000000005</v>
      </c>
      <c r="H182" s="64" t="str">
        <f t="shared" ref="H182" si="1545">IF(G182&gt;0.8,"VG",IF(G182&gt;0.7,"G",IF(G182&gt;0.45,"S","NS")))</f>
        <v>VG</v>
      </c>
      <c r="I182" s="64" t="str">
        <f t="shared" ref="I182" si="1546">AJ182</f>
        <v>G</v>
      </c>
      <c r="J182" s="64" t="str">
        <f t="shared" ref="J182" si="1547">BB182</f>
        <v>VG</v>
      </c>
      <c r="K182" s="64" t="str">
        <f t="shared" ref="K182" si="1548">BT182</f>
        <v>VG</v>
      </c>
      <c r="L182" s="65">
        <v>-1.78E-2</v>
      </c>
      <c r="M182" s="65" t="str">
        <f t="shared" ref="M182" si="1549">IF(ABS(L182)&lt;5%,"VG",IF(ABS(L182)&lt;10%,"G",IF(ABS(L182)&lt;15%,"S","NS")))</f>
        <v>VG</v>
      </c>
      <c r="N182" s="64" t="str">
        <f t="shared" ref="N182" si="1550">AO182</f>
        <v>G</v>
      </c>
      <c r="O182" s="64" t="str">
        <f t="shared" ref="O182" si="1551">BD182</f>
        <v>VG</v>
      </c>
      <c r="P182" s="64" t="str">
        <f t="shared" ref="P182" si="1552">BY182</f>
        <v>G</v>
      </c>
      <c r="Q182" s="64">
        <v>0.44</v>
      </c>
      <c r="R182" s="64" t="str">
        <f t="shared" ref="R182" si="1553">IF(Q182&lt;=0.5,"VG",IF(Q182&lt;=0.6,"G",IF(Q182&lt;=0.7,"S","NS")))</f>
        <v>VG</v>
      </c>
      <c r="S182" s="64" t="str">
        <f t="shared" ref="S182" si="1554">AN182</f>
        <v>VG</v>
      </c>
      <c r="T182" s="64" t="str">
        <f t="shared" ref="T182" si="1555">BF182</f>
        <v>VG</v>
      </c>
      <c r="U182" s="64" t="str">
        <f t="shared" ref="U182" si="1556">BX182</f>
        <v>VG</v>
      </c>
      <c r="V182" s="64">
        <v>0.81399999999999995</v>
      </c>
      <c r="W182" s="64" t="str">
        <f t="shared" ref="W182" si="1557">IF(V182&gt;0.85,"VG",IF(V182&gt;0.75,"G",IF(V182&gt;0.6,"S","NS")))</f>
        <v>G</v>
      </c>
      <c r="X182" s="64" t="str">
        <f t="shared" ref="X182" si="1558">AP182</f>
        <v>G</v>
      </c>
      <c r="Y182" s="64" t="str">
        <f t="shared" ref="Y182" si="1559">BH182</f>
        <v>VG</v>
      </c>
      <c r="Z182" s="64" t="str">
        <f t="shared" ref="Z182" si="1560">BZ182</f>
        <v>G</v>
      </c>
      <c r="AA182" s="66">
        <v>0.82957537734731002</v>
      </c>
      <c r="AB182" s="66">
        <v>0.770017181523593</v>
      </c>
      <c r="AC182" s="66">
        <v>4.1945904485044201</v>
      </c>
      <c r="AD182" s="66">
        <v>1.60133556975805</v>
      </c>
      <c r="AE182" s="66">
        <v>0.41282517201920899</v>
      </c>
      <c r="AF182" s="66">
        <v>0.47956523902010201</v>
      </c>
      <c r="AG182" s="66">
        <v>0.83981224617125405</v>
      </c>
      <c r="AH182" s="66">
        <v>0.77168278397218004</v>
      </c>
      <c r="AI182" s="67" t="s">
        <v>77</v>
      </c>
      <c r="AJ182" s="67" t="s">
        <v>75</v>
      </c>
      <c r="AK182" s="67" t="s">
        <v>77</v>
      </c>
      <c r="AL182" s="67" t="s">
        <v>77</v>
      </c>
      <c r="AM182" s="67" t="s">
        <v>77</v>
      </c>
      <c r="AN182" s="67" t="s">
        <v>77</v>
      </c>
      <c r="AO182" s="67" t="s">
        <v>75</v>
      </c>
      <c r="AP182" s="67" t="s">
        <v>75</v>
      </c>
      <c r="AR182" s="68" t="s">
        <v>87</v>
      </c>
      <c r="AS182" s="66">
        <v>0.84535320975234196</v>
      </c>
      <c r="AT182" s="66">
        <v>0.852362033202411</v>
      </c>
      <c r="AU182" s="66">
        <v>0.65503642042571297</v>
      </c>
      <c r="AV182" s="66">
        <v>0.70929549035220396</v>
      </c>
      <c r="AW182" s="66">
        <v>0.39325156102380399</v>
      </c>
      <c r="AX182" s="66">
        <v>0.38423686288224501</v>
      </c>
      <c r="AY182" s="66">
        <v>0.84908178687649805</v>
      </c>
      <c r="AZ182" s="66">
        <v>0.85623492331974904</v>
      </c>
      <c r="BA182" s="67" t="s">
        <v>77</v>
      </c>
      <c r="BB182" s="67" t="s">
        <v>77</v>
      </c>
      <c r="BC182" s="67" t="s">
        <v>77</v>
      </c>
      <c r="BD182" s="67" t="s">
        <v>77</v>
      </c>
      <c r="BE182" s="67" t="s">
        <v>77</v>
      </c>
      <c r="BF182" s="67" t="s">
        <v>77</v>
      </c>
      <c r="BG182" s="67" t="s">
        <v>75</v>
      </c>
      <c r="BH182" s="67" t="s">
        <v>77</v>
      </c>
      <c r="BI182" s="63">
        <f t="shared" ref="BI182" si="1561">IF(BJ182=AR182,1,0)</f>
        <v>1</v>
      </c>
      <c r="BJ182" s="63" t="s">
        <v>87</v>
      </c>
      <c r="BK182" s="66">
        <v>0.83149852870428698</v>
      </c>
      <c r="BL182" s="66">
        <v>0.840051780765255</v>
      </c>
      <c r="BM182" s="66">
        <v>2.4536945846266698</v>
      </c>
      <c r="BN182" s="66">
        <v>1.8573873082821999</v>
      </c>
      <c r="BO182" s="66">
        <v>0.41048930716367399</v>
      </c>
      <c r="BP182" s="66">
        <v>0.39993526880577102</v>
      </c>
      <c r="BQ182" s="66">
        <v>0.83515826593662201</v>
      </c>
      <c r="BR182" s="66">
        <v>0.84255161739777595</v>
      </c>
      <c r="BS182" s="63" t="s">
        <v>77</v>
      </c>
      <c r="BT182" s="63" t="s">
        <v>77</v>
      </c>
      <c r="BU182" s="63" t="s">
        <v>77</v>
      </c>
      <c r="BV182" s="63" t="s">
        <v>77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14164900</v>
      </c>
      <c r="B183" s="63">
        <v>23772751</v>
      </c>
      <c r="C183" s="63" t="s">
        <v>13</v>
      </c>
      <c r="D183" s="83" t="s">
        <v>240</v>
      </c>
      <c r="E183" s="83"/>
      <c r="F183" s="77"/>
      <c r="G183" s="81">
        <v>0.80400000000000005</v>
      </c>
      <c r="H183" s="64" t="str">
        <f t="shared" ref="H183" si="1562">IF(G183&gt;0.8,"VG",IF(G183&gt;0.7,"G",IF(G183&gt;0.45,"S","NS")))</f>
        <v>VG</v>
      </c>
      <c r="I183" s="64" t="str">
        <f t="shared" ref="I183" si="1563">AJ183</f>
        <v>G</v>
      </c>
      <c r="J183" s="64" t="str">
        <f t="shared" ref="J183" si="1564">BB183</f>
        <v>VG</v>
      </c>
      <c r="K183" s="64" t="str">
        <f t="shared" ref="K183" si="1565">BT183</f>
        <v>VG</v>
      </c>
      <c r="L183" s="65">
        <v>-2.07E-2</v>
      </c>
      <c r="M183" s="65" t="str">
        <f t="shared" ref="M183" si="1566">IF(ABS(L183)&lt;5%,"VG",IF(ABS(L183)&lt;10%,"G",IF(ABS(L183)&lt;15%,"S","NS")))</f>
        <v>VG</v>
      </c>
      <c r="N183" s="64" t="str">
        <f t="shared" ref="N183" si="1567">AO183</f>
        <v>G</v>
      </c>
      <c r="O183" s="64" t="str">
        <f t="shared" ref="O183" si="1568">BD183</f>
        <v>VG</v>
      </c>
      <c r="P183" s="64" t="str">
        <f t="shared" ref="P183" si="1569">BY183</f>
        <v>G</v>
      </c>
      <c r="Q183" s="64">
        <v>0.44</v>
      </c>
      <c r="R183" s="64" t="str">
        <f t="shared" ref="R183" si="1570">IF(Q183&lt;=0.5,"VG",IF(Q183&lt;=0.6,"G",IF(Q183&lt;=0.7,"S","NS")))</f>
        <v>VG</v>
      </c>
      <c r="S183" s="64" t="str">
        <f t="shared" ref="S183" si="1571">AN183</f>
        <v>VG</v>
      </c>
      <c r="T183" s="64" t="str">
        <f t="shared" ref="T183" si="1572">BF183</f>
        <v>VG</v>
      </c>
      <c r="U183" s="64" t="str">
        <f t="shared" ref="U183" si="1573">BX183</f>
        <v>VG</v>
      </c>
      <c r="V183" s="64">
        <v>0.81399999999999995</v>
      </c>
      <c r="W183" s="64" t="str">
        <f t="shared" ref="W183" si="1574">IF(V183&gt;0.85,"VG",IF(V183&gt;0.75,"G",IF(V183&gt;0.6,"S","NS")))</f>
        <v>G</v>
      </c>
      <c r="X183" s="64" t="str">
        <f t="shared" ref="X183" si="1575">AP183</f>
        <v>G</v>
      </c>
      <c r="Y183" s="64" t="str">
        <f t="shared" ref="Y183" si="1576">BH183</f>
        <v>VG</v>
      </c>
      <c r="Z183" s="64" t="str">
        <f t="shared" ref="Z183" si="1577">BZ183</f>
        <v>G</v>
      </c>
      <c r="AA183" s="66">
        <v>0.82957537734731002</v>
      </c>
      <c r="AB183" s="66">
        <v>0.770017181523593</v>
      </c>
      <c r="AC183" s="66">
        <v>4.1945904485044201</v>
      </c>
      <c r="AD183" s="66">
        <v>1.60133556975805</v>
      </c>
      <c r="AE183" s="66">
        <v>0.41282517201920899</v>
      </c>
      <c r="AF183" s="66">
        <v>0.47956523902010201</v>
      </c>
      <c r="AG183" s="66">
        <v>0.83981224617125405</v>
      </c>
      <c r="AH183" s="66">
        <v>0.77168278397218004</v>
      </c>
      <c r="AI183" s="67" t="s">
        <v>77</v>
      </c>
      <c r="AJ183" s="67" t="s">
        <v>75</v>
      </c>
      <c r="AK183" s="67" t="s">
        <v>77</v>
      </c>
      <c r="AL183" s="67" t="s">
        <v>77</v>
      </c>
      <c r="AM183" s="67" t="s">
        <v>77</v>
      </c>
      <c r="AN183" s="67" t="s">
        <v>77</v>
      </c>
      <c r="AO183" s="67" t="s">
        <v>75</v>
      </c>
      <c r="AP183" s="67" t="s">
        <v>75</v>
      </c>
      <c r="AR183" s="68" t="s">
        <v>87</v>
      </c>
      <c r="AS183" s="66">
        <v>0.84535320975234196</v>
      </c>
      <c r="AT183" s="66">
        <v>0.852362033202411</v>
      </c>
      <c r="AU183" s="66">
        <v>0.65503642042571297</v>
      </c>
      <c r="AV183" s="66">
        <v>0.70929549035220396</v>
      </c>
      <c r="AW183" s="66">
        <v>0.39325156102380399</v>
      </c>
      <c r="AX183" s="66">
        <v>0.38423686288224501</v>
      </c>
      <c r="AY183" s="66">
        <v>0.84908178687649805</v>
      </c>
      <c r="AZ183" s="66">
        <v>0.85623492331974904</v>
      </c>
      <c r="BA183" s="67" t="s">
        <v>77</v>
      </c>
      <c r="BB183" s="67" t="s">
        <v>77</v>
      </c>
      <c r="BC183" s="67" t="s">
        <v>77</v>
      </c>
      <c r="BD183" s="67" t="s">
        <v>77</v>
      </c>
      <c r="BE183" s="67" t="s">
        <v>77</v>
      </c>
      <c r="BF183" s="67" t="s">
        <v>77</v>
      </c>
      <c r="BG183" s="67" t="s">
        <v>75</v>
      </c>
      <c r="BH183" s="67" t="s">
        <v>77</v>
      </c>
      <c r="BI183" s="63">
        <f t="shared" ref="BI183" si="1578">IF(BJ183=AR183,1,0)</f>
        <v>1</v>
      </c>
      <c r="BJ183" s="63" t="s">
        <v>87</v>
      </c>
      <c r="BK183" s="66">
        <v>0.83149852870428698</v>
      </c>
      <c r="BL183" s="66">
        <v>0.840051780765255</v>
      </c>
      <c r="BM183" s="66">
        <v>2.4536945846266698</v>
      </c>
      <c r="BN183" s="66">
        <v>1.8573873082821999</v>
      </c>
      <c r="BO183" s="66">
        <v>0.41048930716367399</v>
      </c>
      <c r="BP183" s="66">
        <v>0.39993526880577102</v>
      </c>
      <c r="BQ183" s="66">
        <v>0.83515826593662201</v>
      </c>
      <c r="BR183" s="66">
        <v>0.84255161739777595</v>
      </c>
      <c r="BS183" s="63" t="s">
        <v>77</v>
      </c>
      <c r="BT183" s="63" t="s">
        <v>77</v>
      </c>
      <c r="BU183" s="63" t="s">
        <v>77</v>
      </c>
      <c r="BV183" s="63" t="s">
        <v>77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14164900</v>
      </c>
      <c r="B184" s="63">
        <v>23772751</v>
      </c>
      <c r="C184" s="63" t="s">
        <v>13</v>
      </c>
      <c r="D184" s="83" t="s">
        <v>254</v>
      </c>
      <c r="E184" s="83"/>
      <c r="F184" s="77"/>
      <c r="G184" s="81">
        <v>0.80500000000000005</v>
      </c>
      <c r="H184" s="64" t="str">
        <f t="shared" ref="H184" si="1579">IF(G184&gt;0.8,"VG",IF(G184&gt;0.7,"G",IF(G184&gt;0.45,"S","NS")))</f>
        <v>VG</v>
      </c>
      <c r="I184" s="64" t="str">
        <f t="shared" ref="I184" si="1580">AJ184</f>
        <v>G</v>
      </c>
      <c r="J184" s="64" t="str">
        <f t="shared" ref="J184" si="1581">BB184</f>
        <v>VG</v>
      </c>
      <c r="K184" s="64" t="str">
        <f t="shared" ref="K184" si="1582">BT184</f>
        <v>VG</v>
      </c>
      <c r="L184" s="65">
        <v>-0.02</v>
      </c>
      <c r="M184" s="65" t="str">
        <f t="shared" ref="M184" si="1583">IF(ABS(L184)&lt;5%,"VG",IF(ABS(L184)&lt;10%,"G",IF(ABS(L184)&lt;15%,"S","NS")))</f>
        <v>VG</v>
      </c>
      <c r="N184" s="64" t="str">
        <f t="shared" ref="N184" si="1584">AO184</f>
        <v>G</v>
      </c>
      <c r="O184" s="64" t="str">
        <f t="shared" ref="O184" si="1585">BD184</f>
        <v>VG</v>
      </c>
      <c r="P184" s="64" t="str">
        <f t="shared" ref="P184" si="1586">BY184</f>
        <v>G</v>
      </c>
      <c r="Q184" s="64">
        <v>0.44</v>
      </c>
      <c r="R184" s="64" t="str">
        <f t="shared" ref="R184" si="1587">IF(Q184&lt;=0.5,"VG",IF(Q184&lt;=0.6,"G",IF(Q184&lt;=0.7,"S","NS")))</f>
        <v>VG</v>
      </c>
      <c r="S184" s="64" t="str">
        <f t="shared" ref="S184" si="1588">AN184</f>
        <v>VG</v>
      </c>
      <c r="T184" s="64" t="str">
        <f t="shared" ref="T184" si="1589">BF184</f>
        <v>VG</v>
      </c>
      <c r="U184" s="64" t="str">
        <f t="shared" ref="U184" si="1590">BX184</f>
        <v>VG</v>
      </c>
      <c r="V184" s="64">
        <v>0.81399999999999995</v>
      </c>
      <c r="W184" s="64" t="str">
        <f t="shared" ref="W184" si="1591">IF(V184&gt;0.85,"VG",IF(V184&gt;0.75,"G",IF(V184&gt;0.6,"S","NS")))</f>
        <v>G</v>
      </c>
      <c r="X184" s="64" t="str">
        <f t="shared" ref="X184" si="1592">AP184</f>
        <v>G</v>
      </c>
      <c r="Y184" s="64" t="str">
        <f t="shared" ref="Y184" si="1593">BH184</f>
        <v>VG</v>
      </c>
      <c r="Z184" s="64" t="str">
        <f t="shared" ref="Z184" si="1594">BZ184</f>
        <v>G</v>
      </c>
      <c r="AA184" s="66">
        <v>0.82957537734731002</v>
      </c>
      <c r="AB184" s="66">
        <v>0.770017181523593</v>
      </c>
      <c r="AC184" s="66">
        <v>4.1945904485044201</v>
      </c>
      <c r="AD184" s="66">
        <v>1.60133556975805</v>
      </c>
      <c r="AE184" s="66">
        <v>0.41282517201920899</v>
      </c>
      <c r="AF184" s="66">
        <v>0.47956523902010201</v>
      </c>
      <c r="AG184" s="66">
        <v>0.83981224617125405</v>
      </c>
      <c r="AH184" s="66">
        <v>0.77168278397218004</v>
      </c>
      <c r="AI184" s="67" t="s">
        <v>77</v>
      </c>
      <c r="AJ184" s="67" t="s">
        <v>75</v>
      </c>
      <c r="AK184" s="67" t="s">
        <v>77</v>
      </c>
      <c r="AL184" s="67" t="s">
        <v>77</v>
      </c>
      <c r="AM184" s="67" t="s">
        <v>77</v>
      </c>
      <c r="AN184" s="67" t="s">
        <v>77</v>
      </c>
      <c r="AO184" s="67" t="s">
        <v>75</v>
      </c>
      <c r="AP184" s="67" t="s">
        <v>75</v>
      </c>
      <c r="AR184" s="68" t="s">
        <v>87</v>
      </c>
      <c r="AS184" s="66">
        <v>0.84535320975234196</v>
      </c>
      <c r="AT184" s="66">
        <v>0.852362033202411</v>
      </c>
      <c r="AU184" s="66">
        <v>0.65503642042571297</v>
      </c>
      <c r="AV184" s="66">
        <v>0.70929549035220396</v>
      </c>
      <c r="AW184" s="66">
        <v>0.39325156102380399</v>
      </c>
      <c r="AX184" s="66">
        <v>0.38423686288224501</v>
      </c>
      <c r="AY184" s="66">
        <v>0.84908178687649805</v>
      </c>
      <c r="AZ184" s="66">
        <v>0.85623492331974904</v>
      </c>
      <c r="BA184" s="67" t="s">
        <v>77</v>
      </c>
      <c r="BB184" s="67" t="s">
        <v>77</v>
      </c>
      <c r="BC184" s="67" t="s">
        <v>77</v>
      </c>
      <c r="BD184" s="67" t="s">
        <v>77</v>
      </c>
      <c r="BE184" s="67" t="s">
        <v>77</v>
      </c>
      <c r="BF184" s="67" t="s">
        <v>77</v>
      </c>
      <c r="BG184" s="67" t="s">
        <v>75</v>
      </c>
      <c r="BH184" s="67" t="s">
        <v>77</v>
      </c>
      <c r="BI184" s="63">
        <f t="shared" ref="BI184" si="1595">IF(BJ184=AR184,1,0)</f>
        <v>1</v>
      </c>
      <c r="BJ184" s="63" t="s">
        <v>87</v>
      </c>
      <c r="BK184" s="66">
        <v>0.83149852870428698</v>
      </c>
      <c r="BL184" s="66">
        <v>0.840051780765255</v>
      </c>
      <c r="BM184" s="66">
        <v>2.4536945846266698</v>
      </c>
      <c r="BN184" s="66">
        <v>1.8573873082821999</v>
      </c>
      <c r="BO184" s="66">
        <v>0.41048930716367399</v>
      </c>
      <c r="BP184" s="66">
        <v>0.39993526880577102</v>
      </c>
      <c r="BQ184" s="66">
        <v>0.83515826593662201</v>
      </c>
      <c r="BR184" s="66">
        <v>0.84255161739777595</v>
      </c>
      <c r="BS184" s="63" t="s">
        <v>77</v>
      </c>
      <c r="BT184" s="63" t="s">
        <v>77</v>
      </c>
      <c r="BU184" s="63" t="s">
        <v>77</v>
      </c>
      <c r="BV184" s="63" t="s">
        <v>77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14164900</v>
      </c>
      <c r="B185" s="63">
        <v>23772751</v>
      </c>
      <c r="C185" s="63" t="s">
        <v>13</v>
      </c>
      <c r="D185" s="83" t="s">
        <v>312</v>
      </c>
      <c r="E185" s="83"/>
      <c r="F185" s="77"/>
      <c r="G185" s="81">
        <v>0.78</v>
      </c>
      <c r="H185" s="64" t="str">
        <f t="shared" ref="H185" si="1596">IF(G185&gt;0.8,"VG",IF(G185&gt;0.7,"G",IF(G185&gt;0.45,"S","NS")))</f>
        <v>G</v>
      </c>
      <c r="I185" s="64" t="str">
        <f t="shared" ref="I185" si="1597">AJ185</f>
        <v>G</v>
      </c>
      <c r="J185" s="64" t="str">
        <f t="shared" ref="J185" si="1598">BB185</f>
        <v>VG</v>
      </c>
      <c r="K185" s="64" t="str">
        <f t="shared" ref="K185" si="1599">BT185</f>
        <v>VG</v>
      </c>
      <c r="L185" s="65">
        <v>0.1018</v>
      </c>
      <c r="M185" s="65" t="str">
        <f t="shared" ref="M185" si="1600">IF(ABS(L185)&lt;5%,"VG",IF(ABS(L185)&lt;10%,"G",IF(ABS(L185)&lt;15%,"S","NS")))</f>
        <v>S</v>
      </c>
      <c r="N185" s="64" t="str">
        <f t="shared" ref="N185" si="1601">AO185</f>
        <v>G</v>
      </c>
      <c r="O185" s="64" t="str">
        <f t="shared" ref="O185" si="1602">BD185</f>
        <v>VG</v>
      </c>
      <c r="P185" s="64" t="str">
        <f t="shared" ref="P185" si="1603">BY185</f>
        <v>G</v>
      </c>
      <c r="Q185" s="64">
        <v>0.46</v>
      </c>
      <c r="R185" s="64" t="str">
        <f t="shared" ref="R185" si="1604">IF(Q185&lt;=0.5,"VG",IF(Q185&lt;=0.6,"G",IF(Q185&lt;=0.7,"S","NS")))</f>
        <v>VG</v>
      </c>
      <c r="S185" s="64" t="str">
        <f t="shared" ref="S185" si="1605">AN185</f>
        <v>VG</v>
      </c>
      <c r="T185" s="64" t="str">
        <f t="shared" ref="T185" si="1606">BF185</f>
        <v>VG</v>
      </c>
      <c r="U185" s="64" t="str">
        <f t="shared" ref="U185" si="1607">BX185</f>
        <v>VG</v>
      </c>
      <c r="V185" s="64">
        <v>0.81359999999999999</v>
      </c>
      <c r="W185" s="64" t="str">
        <f t="shared" ref="W185" si="1608">IF(V185&gt;0.85,"VG",IF(V185&gt;0.75,"G",IF(V185&gt;0.6,"S","NS")))</f>
        <v>G</v>
      </c>
      <c r="X185" s="64" t="str">
        <f t="shared" ref="X185" si="1609">AP185</f>
        <v>G</v>
      </c>
      <c r="Y185" s="64" t="str">
        <f t="shared" ref="Y185" si="1610">BH185</f>
        <v>VG</v>
      </c>
      <c r="Z185" s="64" t="str">
        <f t="shared" ref="Z185" si="1611">BZ185</f>
        <v>G</v>
      </c>
      <c r="AA185" s="66">
        <v>0.82957537734731002</v>
      </c>
      <c r="AB185" s="66">
        <v>0.770017181523593</v>
      </c>
      <c r="AC185" s="66">
        <v>4.1945904485044201</v>
      </c>
      <c r="AD185" s="66">
        <v>1.60133556975805</v>
      </c>
      <c r="AE185" s="66">
        <v>0.41282517201920899</v>
      </c>
      <c r="AF185" s="66">
        <v>0.47956523902010201</v>
      </c>
      <c r="AG185" s="66">
        <v>0.83981224617125405</v>
      </c>
      <c r="AH185" s="66">
        <v>0.77168278397218004</v>
      </c>
      <c r="AI185" s="67" t="s">
        <v>77</v>
      </c>
      <c r="AJ185" s="67" t="s">
        <v>75</v>
      </c>
      <c r="AK185" s="67" t="s">
        <v>77</v>
      </c>
      <c r="AL185" s="67" t="s">
        <v>77</v>
      </c>
      <c r="AM185" s="67" t="s">
        <v>77</v>
      </c>
      <c r="AN185" s="67" t="s">
        <v>77</v>
      </c>
      <c r="AO185" s="67" t="s">
        <v>75</v>
      </c>
      <c r="AP185" s="67" t="s">
        <v>75</v>
      </c>
      <c r="AR185" s="68" t="s">
        <v>87</v>
      </c>
      <c r="AS185" s="66">
        <v>0.84535320975234196</v>
      </c>
      <c r="AT185" s="66">
        <v>0.852362033202411</v>
      </c>
      <c r="AU185" s="66">
        <v>0.65503642042571297</v>
      </c>
      <c r="AV185" s="66">
        <v>0.70929549035220396</v>
      </c>
      <c r="AW185" s="66">
        <v>0.39325156102380399</v>
      </c>
      <c r="AX185" s="66">
        <v>0.38423686288224501</v>
      </c>
      <c r="AY185" s="66">
        <v>0.84908178687649805</v>
      </c>
      <c r="AZ185" s="66">
        <v>0.85623492331974904</v>
      </c>
      <c r="BA185" s="67" t="s">
        <v>77</v>
      </c>
      <c r="BB185" s="67" t="s">
        <v>77</v>
      </c>
      <c r="BC185" s="67" t="s">
        <v>77</v>
      </c>
      <c r="BD185" s="67" t="s">
        <v>77</v>
      </c>
      <c r="BE185" s="67" t="s">
        <v>77</v>
      </c>
      <c r="BF185" s="67" t="s">
        <v>77</v>
      </c>
      <c r="BG185" s="67" t="s">
        <v>75</v>
      </c>
      <c r="BH185" s="67" t="s">
        <v>77</v>
      </c>
      <c r="BI185" s="63">
        <f t="shared" ref="BI185" si="1612">IF(BJ185=AR185,1,0)</f>
        <v>1</v>
      </c>
      <c r="BJ185" s="63" t="s">
        <v>87</v>
      </c>
      <c r="BK185" s="66">
        <v>0.83149852870428698</v>
      </c>
      <c r="BL185" s="66">
        <v>0.840051780765255</v>
      </c>
      <c r="BM185" s="66">
        <v>2.4536945846266698</v>
      </c>
      <c r="BN185" s="66">
        <v>1.8573873082821999</v>
      </c>
      <c r="BO185" s="66">
        <v>0.41048930716367399</v>
      </c>
      <c r="BP185" s="66">
        <v>0.39993526880577102</v>
      </c>
      <c r="BQ185" s="66">
        <v>0.83515826593662201</v>
      </c>
      <c r="BR185" s="66">
        <v>0.84255161739777595</v>
      </c>
      <c r="BS185" s="63" t="s">
        <v>77</v>
      </c>
      <c r="BT185" s="63" t="s">
        <v>77</v>
      </c>
      <c r="BU185" s="63" t="s">
        <v>77</v>
      </c>
      <c r="BV185" s="63" t="s">
        <v>77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14164900</v>
      </c>
      <c r="B186" s="63">
        <v>23772751</v>
      </c>
      <c r="C186" s="63" t="s">
        <v>13</v>
      </c>
      <c r="D186" s="83" t="s">
        <v>346</v>
      </c>
      <c r="E186" s="83"/>
      <c r="F186" s="77"/>
      <c r="G186" s="81">
        <v>0.80900000000000005</v>
      </c>
      <c r="H186" s="64" t="str">
        <f t="shared" ref="H186" si="1613">IF(G186&gt;0.8,"VG",IF(G186&gt;0.7,"G",IF(G186&gt;0.45,"S","NS")))</f>
        <v>VG</v>
      </c>
      <c r="I186" s="64" t="str">
        <f t="shared" ref="I186" si="1614">AJ186</f>
        <v>G</v>
      </c>
      <c r="J186" s="64" t="str">
        <f t="shared" ref="J186" si="1615">BB186</f>
        <v>VG</v>
      </c>
      <c r="K186" s="64" t="str">
        <f t="shared" ref="K186" si="1616">BT186</f>
        <v>VG</v>
      </c>
      <c r="L186" s="65">
        <v>-1.5699999999999999E-2</v>
      </c>
      <c r="M186" s="65" t="str">
        <f t="shared" ref="M186" si="1617">IF(ABS(L186)&lt;5%,"VG",IF(ABS(L186)&lt;10%,"G",IF(ABS(L186)&lt;15%,"S","NS")))</f>
        <v>VG</v>
      </c>
      <c r="N186" s="64" t="str">
        <f t="shared" ref="N186" si="1618">AO186</f>
        <v>G</v>
      </c>
      <c r="O186" s="64" t="str">
        <f t="shared" ref="O186" si="1619">BD186</f>
        <v>VG</v>
      </c>
      <c r="P186" s="64" t="str">
        <f t="shared" ref="P186" si="1620">BY186</f>
        <v>G</v>
      </c>
      <c r="Q186" s="64">
        <v>0.437</v>
      </c>
      <c r="R186" s="64" t="str">
        <f t="shared" ref="R186" si="1621">IF(Q186&lt;=0.5,"VG",IF(Q186&lt;=0.6,"G",IF(Q186&lt;=0.7,"S","NS")))</f>
        <v>VG</v>
      </c>
      <c r="S186" s="64" t="str">
        <f t="shared" ref="S186" si="1622">AN186</f>
        <v>VG</v>
      </c>
      <c r="T186" s="64" t="str">
        <f t="shared" ref="T186" si="1623">BF186</f>
        <v>VG</v>
      </c>
      <c r="U186" s="64" t="str">
        <f t="shared" ref="U186" si="1624">BX186</f>
        <v>VG</v>
      </c>
      <c r="V186" s="64">
        <v>0.81699999999999995</v>
      </c>
      <c r="W186" s="64" t="str">
        <f t="shared" ref="W186" si="1625">IF(V186&gt;0.85,"VG",IF(V186&gt;0.75,"G",IF(V186&gt;0.6,"S","NS")))</f>
        <v>G</v>
      </c>
      <c r="X186" s="64" t="str">
        <f t="shared" ref="X186" si="1626">AP186</f>
        <v>G</v>
      </c>
      <c r="Y186" s="64" t="str">
        <f t="shared" ref="Y186" si="1627">BH186</f>
        <v>VG</v>
      </c>
      <c r="Z186" s="64" t="str">
        <f t="shared" ref="Z186" si="1628">BZ186</f>
        <v>G</v>
      </c>
      <c r="AA186" s="66">
        <v>0.82957537734731002</v>
      </c>
      <c r="AB186" s="66">
        <v>0.770017181523593</v>
      </c>
      <c r="AC186" s="66">
        <v>4.1945904485044201</v>
      </c>
      <c r="AD186" s="66">
        <v>1.60133556975805</v>
      </c>
      <c r="AE186" s="66">
        <v>0.41282517201920899</v>
      </c>
      <c r="AF186" s="66">
        <v>0.47956523902010201</v>
      </c>
      <c r="AG186" s="66">
        <v>0.83981224617125405</v>
      </c>
      <c r="AH186" s="66">
        <v>0.77168278397218004</v>
      </c>
      <c r="AI186" s="67" t="s">
        <v>77</v>
      </c>
      <c r="AJ186" s="67" t="s">
        <v>75</v>
      </c>
      <c r="AK186" s="67" t="s">
        <v>77</v>
      </c>
      <c r="AL186" s="67" t="s">
        <v>77</v>
      </c>
      <c r="AM186" s="67" t="s">
        <v>77</v>
      </c>
      <c r="AN186" s="67" t="s">
        <v>77</v>
      </c>
      <c r="AO186" s="67" t="s">
        <v>75</v>
      </c>
      <c r="AP186" s="67" t="s">
        <v>75</v>
      </c>
      <c r="AR186" s="68" t="s">
        <v>87</v>
      </c>
      <c r="AS186" s="66">
        <v>0.84535320975234196</v>
      </c>
      <c r="AT186" s="66">
        <v>0.852362033202411</v>
      </c>
      <c r="AU186" s="66">
        <v>0.65503642042571297</v>
      </c>
      <c r="AV186" s="66">
        <v>0.70929549035220396</v>
      </c>
      <c r="AW186" s="66">
        <v>0.39325156102380399</v>
      </c>
      <c r="AX186" s="66">
        <v>0.38423686288224501</v>
      </c>
      <c r="AY186" s="66">
        <v>0.84908178687649805</v>
      </c>
      <c r="AZ186" s="66">
        <v>0.85623492331974904</v>
      </c>
      <c r="BA186" s="67" t="s">
        <v>77</v>
      </c>
      <c r="BB186" s="67" t="s">
        <v>77</v>
      </c>
      <c r="BC186" s="67" t="s">
        <v>77</v>
      </c>
      <c r="BD186" s="67" t="s">
        <v>77</v>
      </c>
      <c r="BE186" s="67" t="s">
        <v>77</v>
      </c>
      <c r="BF186" s="67" t="s">
        <v>77</v>
      </c>
      <c r="BG186" s="67" t="s">
        <v>75</v>
      </c>
      <c r="BH186" s="67" t="s">
        <v>77</v>
      </c>
      <c r="BI186" s="63">
        <f t="shared" ref="BI186" si="1629">IF(BJ186=AR186,1,0)</f>
        <v>1</v>
      </c>
      <c r="BJ186" s="63" t="s">
        <v>87</v>
      </c>
      <c r="BK186" s="66">
        <v>0.83149852870428698</v>
      </c>
      <c r="BL186" s="66">
        <v>0.840051780765255</v>
      </c>
      <c r="BM186" s="66">
        <v>2.4536945846266698</v>
      </c>
      <c r="BN186" s="66">
        <v>1.8573873082821999</v>
      </c>
      <c r="BO186" s="66">
        <v>0.41048930716367399</v>
      </c>
      <c r="BP186" s="66">
        <v>0.39993526880577102</v>
      </c>
      <c r="BQ186" s="66">
        <v>0.83515826593662201</v>
      </c>
      <c r="BR186" s="66">
        <v>0.84255161739777595</v>
      </c>
      <c r="BS186" s="63" t="s">
        <v>77</v>
      </c>
      <c r="BT186" s="63" t="s">
        <v>77</v>
      </c>
      <c r="BU186" s="63" t="s">
        <v>77</v>
      </c>
      <c r="BV186" s="63" t="s">
        <v>77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14164900</v>
      </c>
      <c r="B187" s="63">
        <v>23772751</v>
      </c>
      <c r="C187" s="63" t="s">
        <v>13</v>
      </c>
      <c r="D187" s="83" t="s">
        <v>347</v>
      </c>
      <c r="E187" s="83"/>
      <c r="F187" s="77"/>
      <c r="G187" s="81">
        <v>0.81399999999999995</v>
      </c>
      <c r="H187" s="64" t="str">
        <f t="shared" ref="H187" si="1630">IF(G187&gt;0.8,"VG",IF(G187&gt;0.7,"G",IF(G187&gt;0.45,"S","NS")))</f>
        <v>VG</v>
      </c>
      <c r="I187" s="64" t="str">
        <f t="shared" ref="I187" si="1631">AJ187</f>
        <v>G</v>
      </c>
      <c r="J187" s="64" t="str">
        <f t="shared" ref="J187" si="1632">BB187</f>
        <v>VG</v>
      </c>
      <c r="K187" s="64" t="str">
        <f t="shared" ref="K187" si="1633">BT187</f>
        <v>VG</v>
      </c>
      <c r="L187" s="65">
        <v>-2.1000000000000001E-2</v>
      </c>
      <c r="M187" s="65" t="str">
        <f t="shared" ref="M187" si="1634">IF(ABS(L187)&lt;5%,"VG",IF(ABS(L187)&lt;10%,"G",IF(ABS(L187)&lt;15%,"S","NS")))</f>
        <v>VG</v>
      </c>
      <c r="N187" s="64" t="str">
        <f t="shared" ref="N187" si="1635">AO187</f>
        <v>G</v>
      </c>
      <c r="O187" s="64" t="str">
        <f t="shared" ref="O187" si="1636">BD187</f>
        <v>VG</v>
      </c>
      <c r="P187" s="64" t="str">
        <f t="shared" ref="P187" si="1637">BY187</f>
        <v>G</v>
      </c>
      <c r="Q187" s="64">
        <v>0.43</v>
      </c>
      <c r="R187" s="64" t="str">
        <f t="shared" ref="R187" si="1638">IF(Q187&lt;=0.5,"VG",IF(Q187&lt;=0.6,"G",IF(Q187&lt;=0.7,"S","NS")))</f>
        <v>VG</v>
      </c>
      <c r="S187" s="64" t="str">
        <f t="shared" ref="S187" si="1639">AN187</f>
        <v>VG</v>
      </c>
      <c r="T187" s="64" t="str">
        <f t="shared" ref="T187" si="1640">BF187</f>
        <v>VG</v>
      </c>
      <c r="U187" s="64" t="str">
        <f t="shared" ref="U187" si="1641">BX187</f>
        <v>VG</v>
      </c>
      <c r="V187" s="64">
        <v>0.82</v>
      </c>
      <c r="W187" s="64" t="str">
        <f t="shared" ref="W187" si="1642">IF(V187&gt;0.85,"VG",IF(V187&gt;0.75,"G",IF(V187&gt;0.6,"S","NS")))</f>
        <v>G</v>
      </c>
      <c r="X187" s="64" t="str">
        <f t="shared" ref="X187" si="1643">AP187</f>
        <v>G</v>
      </c>
      <c r="Y187" s="64" t="str">
        <f t="shared" ref="Y187" si="1644">BH187</f>
        <v>VG</v>
      </c>
      <c r="Z187" s="64" t="str">
        <f t="shared" ref="Z187" si="1645">BZ187</f>
        <v>G</v>
      </c>
      <c r="AA187" s="66">
        <v>0.82957537734731002</v>
      </c>
      <c r="AB187" s="66">
        <v>0.770017181523593</v>
      </c>
      <c r="AC187" s="66">
        <v>4.1945904485044201</v>
      </c>
      <c r="AD187" s="66">
        <v>1.60133556975805</v>
      </c>
      <c r="AE187" s="66">
        <v>0.41282517201920899</v>
      </c>
      <c r="AF187" s="66">
        <v>0.47956523902010201</v>
      </c>
      <c r="AG187" s="66">
        <v>0.83981224617125405</v>
      </c>
      <c r="AH187" s="66">
        <v>0.77168278397218004</v>
      </c>
      <c r="AI187" s="67" t="s">
        <v>77</v>
      </c>
      <c r="AJ187" s="67" t="s">
        <v>75</v>
      </c>
      <c r="AK187" s="67" t="s">
        <v>77</v>
      </c>
      <c r="AL187" s="67" t="s">
        <v>77</v>
      </c>
      <c r="AM187" s="67" t="s">
        <v>77</v>
      </c>
      <c r="AN187" s="67" t="s">
        <v>77</v>
      </c>
      <c r="AO187" s="67" t="s">
        <v>75</v>
      </c>
      <c r="AP187" s="67" t="s">
        <v>75</v>
      </c>
      <c r="AR187" s="68" t="s">
        <v>87</v>
      </c>
      <c r="AS187" s="66">
        <v>0.84535320975234196</v>
      </c>
      <c r="AT187" s="66">
        <v>0.852362033202411</v>
      </c>
      <c r="AU187" s="66">
        <v>0.65503642042571297</v>
      </c>
      <c r="AV187" s="66">
        <v>0.70929549035220396</v>
      </c>
      <c r="AW187" s="66">
        <v>0.39325156102380399</v>
      </c>
      <c r="AX187" s="66">
        <v>0.38423686288224501</v>
      </c>
      <c r="AY187" s="66">
        <v>0.84908178687649805</v>
      </c>
      <c r="AZ187" s="66">
        <v>0.85623492331974904</v>
      </c>
      <c r="BA187" s="67" t="s">
        <v>77</v>
      </c>
      <c r="BB187" s="67" t="s">
        <v>77</v>
      </c>
      <c r="BC187" s="67" t="s">
        <v>77</v>
      </c>
      <c r="BD187" s="67" t="s">
        <v>77</v>
      </c>
      <c r="BE187" s="67" t="s">
        <v>77</v>
      </c>
      <c r="BF187" s="67" t="s">
        <v>77</v>
      </c>
      <c r="BG187" s="67" t="s">
        <v>75</v>
      </c>
      <c r="BH187" s="67" t="s">
        <v>77</v>
      </c>
      <c r="BI187" s="63">
        <f t="shared" ref="BI187" si="1646">IF(BJ187=AR187,1,0)</f>
        <v>1</v>
      </c>
      <c r="BJ187" s="63" t="s">
        <v>87</v>
      </c>
      <c r="BK187" s="66">
        <v>0.83149852870428698</v>
      </c>
      <c r="BL187" s="66">
        <v>0.840051780765255</v>
      </c>
      <c r="BM187" s="66">
        <v>2.4536945846266698</v>
      </c>
      <c r="BN187" s="66">
        <v>1.8573873082821999</v>
      </c>
      <c r="BO187" s="66">
        <v>0.41048930716367399</v>
      </c>
      <c r="BP187" s="66">
        <v>0.39993526880577102</v>
      </c>
      <c r="BQ187" s="66">
        <v>0.83515826593662201</v>
      </c>
      <c r="BR187" s="66">
        <v>0.84255161739777595</v>
      </c>
      <c r="BS187" s="63" t="s">
        <v>77</v>
      </c>
      <c r="BT187" s="63" t="s">
        <v>77</v>
      </c>
      <c r="BU187" s="63" t="s">
        <v>77</v>
      </c>
      <c r="BV187" s="63" t="s">
        <v>77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14164900</v>
      </c>
      <c r="B188" s="63">
        <v>23772751</v>
      </c>
      <c r="C188" s="63" t="s">
        <v>13</v>
      </c>
      <c r="D188" s="83" t="s">
        <v>355</v>
      </c>
      <c r="E188" s="83" t="s">
        <v>358</v>
      </c>
      <c r="F188" s="77"/>
      <c r="G188" s="81">
        <v>0.81399999999999995</v>
      </c>
      <c r="H188" s="64" t="str">
        <f t="shared" ref="H188" si="1647">IF(G188&gt;0.8,"VG",IF(G188&gt;0.7,"G",IF(G188&gt;0.45,"S","NS")))</f>
        <v>VG</v>
      </c>
      <c r="I188" s="64" t="str">
        <f t="shared" ref="I188" si="1648">AJ188</f>
        <v>G</v>
      </c>
      <c r="J188" s="64" t="str">
        <f t="shared" ref="J188" si="1649">BB188</f>
        <v>VG</v>
      </c>
      <c r="K188" s="64" t="str">
        <f t="shared" ref="K188" si="1650">BT188</f>
        <v>VG</v>
      </c>
      <c r="L188" s="65">
        <v>-2.1000000000000001E-2</v>
      </c>
      <c r="M188" s="65" t="str">
        <f t="shared" ref="M188" si="1651">IF(ABS(L188)&lt;5%,"VG",IF(ABS(L188)&lt;10%,"G",IF(ABS(L188)&lt;15%,"S","NS")))</f>
        <v>VG</v>
      </c>
      <c r="N188" s="64" t="str">
        <f t="shared" ref="N188" si="1652">AO188</f>
        <v>G</v>
      </c>
      <c r="O188" s="64" t="str">
        <f t="shared" ref="O188" si="1653">BD188</f>
        <v>VG</v>
      </c>
      <c r="P188" s="64" t="str">
        <f t="shared" ref="P188" si="1654">BY188</f>
        <v>G</v>
      </c>
      <c r="Q188" s="64">
        <v>0.43</v>
      </c>
      <c r="R188" s="64" t="str">
        <f t="shared" ref="R188" si="1655">IF(Q188&lt;=0.5,"VG",IF(Q188&lt;=0.6,"G",IF(Q188&lt;=0.7,"S","NS")))</f>
        <v>VG</v>
      </c>
      <c r="S188" s="64" t="str">
        <f t="shared" ref="S188" si="1656">AN188</f>
        <v>VG</v>
      </c>
      <c r="T188" s="64" t="str">
        <f t="shared" ref="T188" si="1657">BF188</f>
        <v>VG</v>
      </c>
      <c r="U188" s="64" t="str">
        <f t="shared" ref="U188" si="1658">BX188</f>
        <v>VG</v>
      </c>
      <c r="V188" s="64">
        <v>0.82</v>
      </c>
      <c r="W188" s="64" t="str">
        <f t="shared" ref="W188" si="1659">IF(V188&gt;0.85,"VG",IF(V188&gt;0.75,"G",IF(V188&gt;0.6,"S","NS")))</f>
        <v>G</v>
      </c>
      <c r="X188" s="64" t="str">
        <f t="shared" ref="X188" si="1660">AP188</f>
        <v>G</v>
      </c>
      <c r="Y188" s="64" t="str">
        <f t="shared" ref="Y188" si="1661">BH188</f>
        <v>VG</v>
      </c>
      <c r="Z188" s="64" t="str">
        <f t="shared" ref="Z188" si="1662">BZ188</f>
        <v>G</v>
      </c>
      <c r="AA188" s="66">
        <v>0.82957537734731002</v>
      </c>
      <c r="AB188" s="66">
        <v>0.770017181523593</v>
      </c>
      <c r="AC188" s="66">
        <v>4.1945904485044201</v>
      </c>
      <c r="AD188" s="66">
        <v>1.60133556975805</v>
      </c>
      <c r="AE188" s="66">
        <v>0.41282517201920899</v>
      </c>
      <c r="AF188" s="66">
        <v>0.47956523902010201</v>
      </c>
      <c r="AG188" s="66">
        <v>0.83981224617125405</v>
      </c>
      <c r="AH188" s="66">
        <v>0.77168278397218004</v>
      </c>
      <c r="AI188" s="67" t="s">
        <v>77</v>
      </c>
      <c r="AJ188" s="67" t="s">
        <v>75</v>
      </c>
      <c r="AK188" s="67" t="s">
        <v>77</v>
      </c>
      <c r="AL188" s="67" t="s">
        <v>77</v>
      </c>
      <c r="AM188" s="67" t="s">
        <v>77</v>
      </c>
      <c r="AN188" s="67" t="s">
        <v>77</v>
      </c>
      <c r="AO188" s="67" t="s">
        <v>75</v>
      </c>
      <c r="AP188" s="67" t="s">
        <v>75</v>
      </c>
      <c r="AR188" s="68" t="s">
        <v>87</v>
      </c>
      <c r="AS188" s="66">
        <v>0.84535320975234196</v>
      </c>
      <c r="AT188" s="66">
        <v>0.852362033202411</v>
      </c>
      <c r="AU188" s="66">
        <v>0.65503642042571297</v>
      </c>
      <c r="AV188" s="66">
        <v>0.70929549035220396</v>
      </c>
      <c r="AW188" s="66">
        <v>0.39325156102380399</v>
      </c>
      <c r="AX188" s="66">
        <v>0.38423686288224501</v>
      </c>
      <c r="AY188" s="66">
        <v>0.84908178687649805</v>
      </c>
      <c r="AZ188" s="66">
        <v>0.85623492331974904</v>
      </c>
      <c r="BA188" s="67" t="s">
        <v>77</v>
      </c>
      <c r="BB188" s="67" t="s">
        <v>77</v>
      </c>
      <c r="BC188" s="67" t="s">
        <v>77</v>
      </c>
      <c r="BD188" s="67" t="s">
        <v>77</v>
      </c>
      <c r="BE188" s="67" t="s">
        <v>77</v>
      </c>
      <c r="BF188" s="67" t="s">
        <v>77</v>
      </c>
      <c r="BG188" s="67" t="s">
        <v>75</v>
      </c>
      <c r="BH188" s="67" t="s">
        <v>77</v>
      </c>
      <c r="BI188" s="63">
        <f t="shared" ref="BI188" si="1663">IF(BJ188=AR188,1,0)</f>
        <v>1</v>
      </c>
      <c r="BJ188" s="63" t="s">
        <v>87</v>
      </c>
      <c r="BK188" s="66">
        <v>0.83149852870428698</v>
      </c>
      <c r="BL188" s="66">
        <v>0.840051780765255</v>
      </c>
      <c r="BM188" s="66">
        <v>2.4536945846266698</v>
      </c>
      <c r="BN188" s="66">
        <v>1.8573873082821999</v>
      </c>
      <c r="BO188" s="66">
        <v>0.41048930716367399</v>
      </c>
      <c r="BP188" s="66">
        <v>0.39993526880577102</v>
      </c>
      <c r="BQ188" s="66">
        <v>0.83515826593662201</v>
      </c>
      <c r="BR188" s="66">
        <v>0.84255161739777595</v>
      </c>
      <c r="BS188" s="63" t="s">
        <v>77</v>
      </c>
      <c r="BT188" s="63" t="s">
        <v>77</v>
      </c>
      <c r="BU188" s="63" t="s">
        <v>77</v>
      </c>
      <c r="BV188" s="63" t="s">
        <v>77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14164900</v>
      </c>
      <c r="B189" s="63">
        <v>23772751</v>
      </c>
      <c r="C189" s="63" t="s">
        <v>13</v>
      </c>
      <c r="D189" s="83" t="s">
        <v>359</v>
      </c>
      <c r="E189" s="83" t="s">
        <v>357</v>
      </c>
      <c r="F189" s="77"/>
      <c r="G189" s="81">
        <v>0.81399999999999995</v>
      </c>
      <c r="H189" s="64" t="str">
        <f t="shared" ref="H189:H190" si="1664">IF(G189&gt;0.8,"VG",IF(G189&gt;0.7,"G",IF(G189&gt;0.45,"S","NS")))</f>
        <v>VG</v>
      </c>
      <c r="I189" s="64" t="str">
        <f t="shared" ref="I189:I190" si="1665">AJ189</f>
        <v>G</v>
      </c>
      <c r="J189" s="64" t="str">
        <f t="shared" ref="J189:J190" si="1666">BB189</f>
        <v>VG</v>
      </c>
      <c r="K189" s="64" t="str">
        <f t="shared" ref="K189:K190" si="1667">BT189</f>
        <v>VG</v>
      </c>
      <c r="L189" s="65">
        <v>-2.1000000000000001E-2</v>
      </c>
      <c r="M189" s="65" t="str">
        <f t="shared" ref="M189:M190" si="1668">IF(ABS(L189)&lt;5%,"VG",IF(ABS(L189)&lt;10%,"G",IF(ABS(L189)&lt;15%,"S","NS")))</f>
        <v>VG</v>
      </c>
      <c r="N189" s="64" t="str">
        <f t="shared" ref="N189:N190" si="1669">AO189</f>
        <v>G</v>
      </c>
      <c r="O189" s="64" t="str">
        <f t="shared" ref="O189:O190" si="1670">BD189</f>
        <v>VG</v>
      </c>
      <c r="P189" s="64" t="str">
        <f t="shared" ref="P189:P190" si="1671">BY189</f>
        <v>G</v>
      </c>
      <c r="Q189" s="64">
        <v>0.43099999999999999</v>
      </c>
      <c r="R189" s="64" t="str">
        <f t="shared" ref="R189:R190" si="1672">IF(Q189&lt;=0.5,"VG",IF(Q189&lt;=0.6,"G",IF(Q189&lt;=0.7,"S","NS")))</f>
        <v>VG</v>
      </c>
      <c r="S189" s="64" t="str">
        <f t="shared" ref="S189:S190" si="1673">AN189</f>
        <v>VG</v>
      </c>
      <c r="T189" s="64" t="str">
        <f t="shared" ref="T189:T190" si="1674">BF189</f>
        <v>VG</v>
      </c>
      <c r="U189" s="64" t="str">
        <f t="shared" ref="U189:U190" si="1675">BX189</f>
        <v>VG</v>
      </c>
      <c r="V189" s="64">
        <v>0.82199999999999995</v>
      </c>
      <c r="W189" s="64" t="str">
        <f t="shared" ref="W189:W190" si="1676">IF(V189&gt;0.85,"VG",IF(V189&gt;0.75,"G",IF(V189&gt;0.6,"S","NS")))</f>
        <v>G</v>
      </c>
      <c r="X189" s="64" t="str">
        <f t="shared" ref="X189:X190" si="1677">AP189</f>
        <v>G</v>
      </c>
      <c r="Y189" s="64" t="str">
        <f t="shared" ref="Y189:Y190" si="1678">BH189</f>
        <v>VG</v>
      </c>
      <c r="Z189" s="64" t="str">
        <f t="shared" ref="Z189:Z190" si="1679">BZ189</f>
        <v>G</v>
      </c>
      <c r="AA189" s="66">
        <v>0.82957537734731002</v>
      </c>
      <c r="AB189" s="66">
        <v>0.770017181523593</v>
      </c>
      <c r="AC189" s="66">
        <v>4.1945904485044201</v>
      </c>
      <c r="AD189" s="66">
        <v>1.60133556975805</v>
      </c>
      <c r="AE189" s="66">
        <v>0.41282517201920899</v>
      </c>
      <c r="AF189" s="66">
        <v>0.47956523902010201</v>
      </c>
      <c r="AG189" s="66">
        <v>0.83981224617125405</v>
      </c>
      <c r="AH189" s="66">
        <v>0.77168278397218004</v>
      </c>
      <c r="AI189" s="67" t="s">
        <v>77</v>
      </c>
      <c r="AJ189" s="67" t="s">
        <v>75</v>
      </c>
      <c r="AK189" s="67" t="s">
        <v>77</v>
      </c>
      <c r="AL189" s="67" t="s">
        <v>77</v>
      </c>
      <c r="AM189" s="67" t="s">
        <v>77</v>
      </c>
      <c r="AN189" s="67" t="s">
        <v>77</v>
      </c>
      <c r="AO189" s="67" t="s">
        <v>75</v>
      </c>
      <c r="AP189" s="67" t="s">
        <v>75</v>
      </c>
      <c r="AR189" s="68" t="s">
        <v>87</v>
      </c>
      <c r="AS189" s="66">
        <v>0.84535320975234196</v>
      </c>
      <c r="AT189" s="66">
        <v>0.852362033202411</v>
      </c>
      <c r="AU189" s="66">
        <v>0.65503642042571297</v>
      </c>
      <c r="AV189" s="66">
        <v>0.70929549035220396</v>
      </c>
      <c r="AW189" s="66">
        <v>0.39325156102380399</v>
      </c>
      <c r="AX189" s="66">
        <v>0.38423686288224501</v>
      </c>
      <c r="AY189" s="66">
        <v>0.84908178687649805</v>
      </c>
      <c r="AZ189" s="66">
        <v>0.85623492331974904</v>
      </c>
      <c r="BA189" s="67" t="s">
        <v>77</v>
      </c>
      <c r="BB189" s="67" t="s">
        <v>77</v>
      </c>
      <c r="BC189" s="67" t="s">
        <v>77</v>
      </c>
      <c r="BD189" s="67" t="s">
        <v>77</v>
      </c>
      <c r="BE189" s="67" t="s">
        <v>77</v>
      </c>
      <c r="BF189" s="67" t="s">
        <v>77</v>
      </c>
      <c r="BG189" s="67" t="s">
        <v>75</v>
      </c>
      <c r="BH189" s="67" t="s">
        <v>77</v>
      </c>
      <c r="BI189" s="63">
        <f t="shared" ref="BI189:BI190" si="1680">IF(BJ189=AR189,1,0)</f>
        <v>1</v>
      </c>
      <c r="BJ189" s="63" t="s">
        <v>87</v>
      </c>
      <c r="BK189" s="66">
        <v>0.83149852870428698</v>
      </c>
      <c r="BL189" s="66">
        <v>0.840051780765255</v>
      </c>
      <c r="BM189" s="66">
        <v>2.4536945846266698</v>
      </c>
      <c r="BN189" s="66">
        <v>1.8573873082821999</v>
      </c>
      <c r="BO189" s="66">
        <v>0.41048930716367399</v>
      </c>
      <c r="BP189" s="66">
        <v>0.39993526880577102</v>
      </c>
      <c r="BQ189" s="66">
        <v>0.83515826593662201</v>
      </c>
      <c r="BR189" s="66">
        <v>0.84255161739777595</v>
      </c>
      <c r="BS189" s="63" t="s">
        <v>77</v>
      </c>
      <c r="BT189" s="63" t="s">
        <v>77</v>
      </c>
      <c r="BU189" s="63" t="s">
        <v>77</v>
      </c>
      <c r="BV189" s="63" t="s">
        <v>77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3" customFormat="1" x14ac:dyDescent="0.3">
      <c r="A190" s="62">
        <v>14164900</v>
      </c>
      <c r="B190" s="63">
        <v>23772751</v>
      </c>
      <c r="C190" s="63" t="s">
        <v>13</v>
      </c>
      <c r="D190" s="83" t="s">
        <v>364</v>
      </c>
      <c r="E190" s="83" t="s">
        <v>358</v>
      </c>
      <c r="F190" s="77"/>
      <c r="G190" s="81">
        <v>0.81399999999999995</v>
      </c>
      <c r="H190" s="64" t="str">
        <f t="shared" si="1664"/>
        <v>VG</v>
      </c>
      <c r="I190" s="64" t="str">
        <f t="shared" si="1665"/>
        <v>G</v>
      </c>
      <c r="J190" s="64" t="str">
        <f t="shared" si="1666"/>
        <v>VG</v>
      </c>
      <c r="K190" s="64" t="str">
        <f t="shared" si="1667"/>
        <v>VG</v>
      </c>
      <c r="L190" s="65">
        <v>-2.1000000000000001E-2</v>
      </c>
      <c r="M190" s="65" t="str">
        <f t="shared" si="1668"/>
        <v>VG</v>
      </c>
      <c r="N190" s="64" t="str">
        <f t="shared" si="1669"/>
        <v>G</v>
      </c>
      <c r="O190" s="64" t="str">
        <f t="shared" si="1670"/>
        <v>VG</v>
      </c>
      <c r="P190" s="64" t="str">
        <f t="shared" si="1671"/>
        <v>G</v>
      </c>
      <c r="Q190" s="64">
        <v>0.43</v>
      </c>
      <c r="R190" s="64" t="str">
        <f t="shared" si="1672"/>
        <v>VG</v>
      </c>
      <c r="S190" s="64" t="str">
        <f t="shared" si="1673"/>
        <v>VG</v>
      </c>
      <c r="T190" s="64" t="str">
        <f t="shared" si="1674"/>
        <v>VG</v>
      </c>
      <c r="U190" s="64" t="str">
        <f t="shared" si="1675"/>
        <v>VG</v>
      </c>
      <c r="V190" s="64">
        <v>0.82</v>
      </c>
      <c r="W190" s="64" t="str">
        <f t="shared" si="1676"/>
        <v>G</v>
      </c>
      <c r="X190" s="64" t="str">
        <f t="shared" si="1677"/>
        <v>G</v>
      </c>
      <c r="Y190" s="64" t="str">
        <f t="shared" si="1678"/>
        <v>VG</v>
      </c>
      <c r="Z190" s="64" t="str">
        <f t="shared" si="1679"/>
        <v>G</v>
      </c>
      <c r="AA190" s="66">
        <v>0.82957537734731002</v>
      </c>
      <c r="AB190" s="66">
        <v>0.770017181523593</v>
      </c>
      <c r="AC190" s="66">
        <v>4.1945904485044201</v>
      </c>
      <c r="AD190" s="66">
        <v>1.60133556975805</v>
      </c>
      <c r="AE190" s="66">
        <v>0.41282517201920899</v>
      </c>
      <c r="AF190" s="66">
        <v>0.47956523902010201</v>
      </c>
      <c r="AG190" s="66">
        <v>0.83981224617125405</v>
      </c>
      <c r="AH190" s="66">
        <v>0.77168278397218004</v>
      </c>
      <c r="AI190" s="67" t="s">
        <v>77</v>
      </c>
      <c r="AJ190" s="67" t="s">
        <v>75</v>
      </c>
      <c r="AK190" s="67" t="s">
        <v>77</v>
      </c>
      <c r="AL190" s="67" t="s">
        <v>77</v>
      </c>
      <c r="AM190" s="67" t="s">
        <v>77</v>
      </c>
      <c r="AN190" s="67" t="s">
        <v>77</v>
      </c>
      <c r="AO190" s="67" t="s">
        <v>75</v>
      </c>
      <c r="AP190" s="67" t="s">
        <v>75</v>
      </c>
      <c r="AR190" s="68" t="s">
        <v>87</v>
      </c>
      <c r="AS190" s="66">
        <v>0.84535320975234196</v>
      </c>
      <c r="AT190" s="66">
        <v>0.852362033202411</v>
      </c>
      <c r="AU190" s="66">
        <v>0.65503642042571297</v>
      </c>
      <c r="AV190" s="66">
        <v>0.70929549035220396</v>
      </c>
      <c r="AW190" s="66">
        <v>0.39325156102380399</v>
      </c>
      <c r="AX190" s="66">
        <v>0.38423686288224501</v>
      </c>
      <c r="AY190" s="66">
        <v>0.84908178687649805</v>
      </c>
      <c r="AZ190" s="66">
        <v>0.85623492331974904</v>
      </c>
      <c r="BA190" s="67" t="s">
        <v>77</v>
      </c>
      <c r="BB190" s="67" t="s">
        <v>77</v>
      </c>
      <c r="BC190" s="67" t="s">
        <v>77</v>
      </c>
      <c r="BD190" s="67" t="s">
        <v>77</v>
      </c>
      <c r="BE190" s="67" t="s">
        <v>77</v>
      </c>
      <c r="BF190" s="67" t="s">
        <v>77</v>
      </c>
      <c r="BG190" s="67" t="s">
        <v>75</v>
      </c>
      <c r="BH190" s="67" t="s">
        <v>77</v>
      </c>
      <c r="BI190" s="63">
        <f t="shared" si="1680"/>
        <v>1</v>
      </c>
      <c r="BJ190" s="63" t="s">
        <v>87</v>
      </c>
      <c r="BK190" s="66">
        <v>0.83149852870428698</v>
      </c>
      <c r="BL190" s="66">
        <v>0.840051780765255</v>
      </c>
      <c r="BM190" s="66">
        <v>2.4536945846266698</v>
      </c>
      <c r="BN190" s="66">
        <v>1.8573873082821999</v>
      </c>
      <c r="BO190" s="66">
        <v>0.41048930716367399</v>
      </c>
      <c r="BP190" s="66">
        <v>0.39993526880577102</v>
      </c>
      <c r="BQ190" s="66">
        <v>0.83515826593662201</v>
      </c>
      <c r="BR190" s="66">
        <v>0.84255161739777595</v>
      </c>
      <c r="BS190" s="63" t="s">
        <v>77</v>
      </c>
      <c r="BT190" s="63" t="s">
        <v>77</v>
      </c>
      <c r="BU190" s="63" t="s">
        <v>77</v>
      </c>
      <c r="BV190" s="63" t="s">
        <v>77</v>
      </c>
      <c r="BW190" s="63" t="s">
        <v>77</v>
      </c>
      <c r="BX190" s="63" t="s">
        <v>77</v>
      </c>
      <c r="BY190" s="63" t="s">
        <v>75</v>
      </c>
      <c r="BZ190" s="63" t="s">
        <v>75</v>
      </c>
    </row>
    <row r="191" spans="1:78" s="69" customFormat="1" x14ac:dyDescent="0.3">
      <c r="A191" s="72"/>
      <c r="D191" s="113"/>
      <c r="E191" s="113"/>
      <c r="F191" s="80"/>
      <c r="G191" s="158"/>
      <c r="H191" s="70"/>
      <c r="I191" s="70"/>
      <c r="J191" s="70"/>
      <c r="K191" s="70"/>
      <c r="L191" s="71"/>
      <c r="M191" s="71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3"/>
      <c r="AB191" s="73"/>
      <c r="AC191" s="73"/>
      <c r="AD191" s="73"/>
      <c r="AE191" s="73"/>
      <c r="AF191" s="73"/>
      <c r="AG191" s="73"/>
      <c r="AH191" s="73"/>
      <c r="AI191" s="74"/>
      <c r="AJ191" s="74"/>
      <c r="AK191" s="74"/>
      <c r="AL191" s="74"/>
      <c r="AM191" s="74"/>
      <c r="AN191" s="74"/>
      <c r="AO191" s="74"/>
      <c r="AP191" s="74"/>
      <c r="AR191" s="75"/>
      <c r="AS191" s="73"/>
      <c r="AT191" s="73"/>
      <c r="AU191" s="73"/>
      <c r="AV191" s="73"/>
      <c r="AW191" s="73"/>
      <c r="AX191" s="73"/>
      <c r="AY191" s="73"/>
      <c r="AZ191" s="73"/>
      <c r="BA191" s="74"/>
      <c r="BB191" s="74"/>
      <c r="BC191" s="74"/>
      <c r="BD191" s="74"/>
      <c r="BE191" s="74"/>
      <c r="BF191" s="74"/>
      <c r="BG191" s="74"/>
      <c r="BH191" s="74"/>
      <c r="BK191" s="73"/>
      <c r="BL191" s="73"/>
      <c r="BM191" s="73"/>
      <c r="BN191" s="73"/>
      <c r="BO191" s="73"/>
      <c r="BP191" s="73"/>
      <c r="BQ191" s="73"/>
      <c r="BR191" s="73"/>
    </row>
    <row r="192" spans="1:78" s="63" customFormat="1" x14ac:dyDescent="0.3">
      <c r="A192" s="62">
        <v>14165000</v>
      </c>
      <c r="B192" s="63">
        <v>23773513</v>
      </c>
      <c r="C192" s="63" t="s">
        <v>14</v>
      </c>
      <c r="D192" s="63" t="s">
        <v>172</v>
      </c>
      <c r="F192" s="77"/>
      <c r="G192" s="64">
        <v>0.72699999999999998</v>
      </c>
      <c r="H192" s="64" t="str">
        <f t="shared" ref="H192:H201" si="1681">IF(G192&gt;0.8,"VG",IF(G192&gt;0.7,"G",IF(G192&gt;0.45,"S","NS")))</f>
        <v>G</v>
      </c>
      <c r="I192" s="64" t="str">
        <f t="shared" ref="I192:I200" si="1682">AJ192</f>
        <v>S</v>
      </c>
      <c r="J192" s="64" t="str">
        <f t="shared" ref="J192:J200" si="1683">BB192</f>
        <v>S</v>
      </c>
      <c r="K192" s="64" t="str">
        <f t="shared" ref="K192:K200" si="1684">BT192</f>
        <v>S</v>
      </c>
      <c r="L192" s="65">
        <v>8.9999999999999993E-3</v>
      </c>
      <c r="M192" s="65" t="str">
        <f t="shared" ref="M192:M201" si="1685">IF(ABS(L192)&lt;5%,"VG",IF(ABS(L192)&lt;10%,"G",IF(ABS(L192)&lt;15%,"S","NS")))</f>
        <v>VG</v>
      </c>
      <c r="N192" s="64" t="str">
        <f t="shared" ref="N192:N200" si="1686">AO192</f>
        <v>VG</v>
      </c>
      <c r="O192" s="64" t="str">
        <f t="shared" ref="O192:O200" si="1687">BD192</f>
        <v>NS</v>
      </c>
      <c r="P192" s="64" t="str">
        <f t="shared" ref="P192:P200" si="1688">BY192</f>
        <v>VG</v>
      </c>
      <c r="Q192" s="64">
        <v>0.51800000000000002</v>
      </c>
      <c r="R192" s="64" t="str">
        <f t="shared" ref="R192:R201" si="1689">IF(Q192&lt;=0.5,"VG",IF(Q192&lt;=0.6,"G",IF(Q192&lt;=0.7,"S","NS")))</f>
        <v>G</v>
      </c>
      <c r="S192" s="64" t="str">
        <f t="shared" ref="S192:S200" si="1690">AN192</f>
        <v>NS</v>
      </c>
      <c r="T192" s="64" t="str">
        <f t="shared" ref="T192:T200" si="1691">BF192</f>
        <v>NS</v>
      </c>
      <c r="U192" s="64" t="str">
        <f t="shared" ref="U192:U200" si="1692">BX192</f>
        <v>NS</v>
      </c>
      <c r="V192" s="64">
        <v>0.81499999999999995</v>
      </c>
      <c r="W192" s="64" t="str">
        <f t="shared" ref="W192:W201" si="1693">IF(V192&gt;0.85,"VG",IF(V192&gt;0.75,"G",IF(V192&gt;0.6,"S","NS")))</f>
        <v>G</v>
      </c>
      <c r="X192" s="64" t="str">
        <f t="shared" ref="X192:X200" si="1694">AP192</f>
        <v>VG</v>
      </c>
      <c r="Y192" s="64" t="str">
        <f t="shared" ref="Y192:Y200" si="1695">BH192</f>
        <v>VG</v>
      </c>
      <c r="Z192" s="64" t="str">
        <f t="shared" ref="Z192:Z200" si="1696">BZ192</f>
        <v>VG</v>
      </c>
      <c r="AA192" s="66">
        <v>0.46449135700952998</v>
      </c>
      <c r="AB192" s="66">
        <v>0.48582826247624</v>
      </c>
      <c r="AC192" s="66">
        <v>36.925476905016303</v>
      </c>
      <c r="AD192" s="66">
        <v>35.422135499048998</v>
      </c>
      <c r="AE192" s="66">
        <v>0.73178456050293195</v>
      </c>
      <c r="AF192" s="66">
        <v>0.71705769469670899</v>
      </c>
      <c r="AG192" s="66">
        <v>0.86373220117502103</v>
      </c>
      <c r="AH192" s="66">
        <v>0.86641318681162205</v>
      </c>
      <c r="AI192" s="67" t="s">
        <v>76</v>
      </c>
      <c r="AJ192" s="67" t="s">
        <v>76</v>
      </c>
      <c r="AK192" s="67" t="s">
        <v>73</v>
      </c>
      <c r="AL192" s="67" t="s">
        <v>73</v>
      </c>
      <c r="AM192" s="67" t="s">
        <v>73</v>
      </c>
      <c r="AN192" s="67" t="s">
        <v>73</v>
      </c>
      <c r="AO192" s="67" t="s">
        <v>77</v>
      </c>
      <c r="AP192" s="67" t="s">
        <v>77</v>
      </c>
      <c r="AR192" s="68" t="s">
        <v>88</v>
      </c>
      <c r="AS192" s="66">
        <v>0.43843094218020001</v>
      </c>
      <c r="AT192" s="66">
        <v>0.45450937038529099</v>
      </c>
      <c r="AU192" s="66">
        <v>40.067811319636199</v>
      </c>
      <c r="AV192" s="66">
        <v>39.605988650487703</v>
      </c>
      <c r="AW192" s="66">
        <v>0.74937911488097997</v>
      </c>
      <c r="AX192" s="66">
        <v>0.73857337456390104</v>
      </c>
      <c r="AY192" s="66">
        <v>0.87051913419226601</v>
      </c>
      <c r="AZ192" s="66">
        <v>0.88200065354242896</v>
      </c>
      <c r="BA192" s="67" t="s">
        <v>73</v>
      </c>
      <c r="BB192" s="67" t="s">
        <v>76</v>
      </c>
      <c r="BC192" s="67" t="s">
        <v>73</v>
      </c>
      <c r="BD192" s="67" t="s">
        <v>73</v>
      </c>
      <c r="BE192" s="67" t="s">
        <v>73</v>
      </c>
      <c r="BF192" s="67" t="s">
        <v>73</v>
      </c>
      <c r="BG192" s="67" t="s">
        <v>77</v>
      </c>
      <c r="BH192" s="67" t="s">
        <v>77</v>
      </c>
      <c r="BI192" s="63">
        <f t="shared" ref="BI192:BI200" si="1697">IF(BJ192=AR192,1,0)</f>
        <v>1</v>
      </c>
      <c r="BJ192" s="63" t="s">
        <v>88</v>
      </c>
      <c r="BK192" s="66">
        <v>0.48875926577338902</v>
      </c>
      <c r="BL192" s="66">
        <v>0.49850744282400899</v>
      </c>
      <c r="BM192" s="66">
        <v>34.750583660210602</v>
      </c>
      <c r="BN192" s="66">
        <v>34.841960954976599</v>
      </c>
      <c r="BO192" s="66">
        <v>0.71501100287101205</v>
      </c>
      <c r="BP192" s="66">
        <v>0.70816139203997197</v>
      </c>
      <c r="BQ192" s="66">
        <v>0.86944312864988105</v>
      </c>
      <c r="BR192" s="66">
        <v>0.88290786392832199</v>
      </c>
      <c r="BS192" s="63" t="s">
        <v>76</v>
      </c>
      <c r="BT192" s="63" t="s">
        <v>76</v>
      </c>
      <c r="BU192" s="63" t="s">
        <v>73</v>
      </c>
      <c r="BV192" s="63" t="s">
        <v>73</v>
      </c>
      <c r="BW192" s="63" t="s">
        <v>73</v>
      </c>
      <c r="BX192" s="63" t="s">
        <v>73</v>
      </c>
      <c r="BY192" s="63" t="s">
        <v>77</v>
      </c>
      <c r="BZ192" s="63" t="s">
        <v>77</v>
      </c>
    </row>
    <row r="193" spans="1:78" s="85" customFormat="1" x14ac:dyDescent="0.3">
      <c r="A193" s="84">
        <v>14165000</v>
      </c>
      <c r="B193" s="85">
        <v>23773513</v>
      </c>
      <c r="C193" s="85" t="s">
        <v>14</v>
      </c>
      <c r="D193" s="86" t="s">
        <v>185</v>
      </c>
      <c r="E193" s="86"/>
      <c r="F193" s="87"/>
      <c r="G193" s="88">
        <v>0.16</v>
      </c>
      <c r="H193" s="88" t="str">
        <f t="shared" si="1681"/>
        <v>NS</v>
      </c>
      <c r="I193" s="88" t="str">
        <f t="shared" si="1682"/>
        <v>S</v>
      </c>
      <c r="J193" s="88" t="str">
        <f t="shared" si="1683"/>
        <v>S</v>
      </c>
      <c r="K193" s="88" t="str">
        <f t="shared" si="1684"/>
        <v>S</v>
      </c>
      <c r="L193" s="89">
        <v>1.1970000000000001</v>
      </c>
      <c r="M193" s="89" t="str">
        <f t="shared" si="1685"/>
        <v>NS</v>
      </c>
      <c r="N193" s="88" t="str">
        <f t="shared" si="1686"/>
        <v>VG</v>
      </c>
      <c r="O193" s="88" t="str">
        <f t="shared" si="1687"/>
        <v>NS</v>
      </c>
      <c r="P193" s="88" t="str">
        <f t="shared" si="1688"/>
        <v>VG</v>
      </c>
      <c r="Q193" s="88">
        <v>0.8</v>
      </c>
      <c r="R193" s="88" t="str">
        <f t="shared" si="1689"/>
        <v>NS</v>
      </c>
      <c r="S193" s="88" t="str">
        <f t="shared" si="1690"/>
        <v>NS</v>
      </c>
      <c r="T193" s="88" t="str">
        <f t="shared" si="1691"/>
        <v>NS</v>
      </c>
      <c r="U193" s="88" t="str">
        <f t="shared" si="1692"/>
        <v>NS</v>
      </c>
      <c r="V193" s="88">
        <v>0.81</v>
      </c>
      <c r="W193" s="88" t="str">
        <f t="shared" si="1693"/>
        <v>G</v>
      </c>
      <c r="X193" s="88" t="str">
        <f t="shared" si="1694"/>
        <v>VG</v>
      </c>
      <c r="Y193" s="88" t="str">
        <f t="shared" si="1695"/>
        <v>VG</v>
      </c>
      <c r="Z193" s="88" t="str">
        <f t="shared" si="1696"/>
        <v>VG</v>
      </c>
      <c r="AA193" s="90">
        <v>0.46449135700952998</v>
      </c>
      <c r="AB193" s="90">
        <v>0.48582826247624</v>
      </c>
      <c r="AC193" s="90">
        <v>36.925476905016303</v>
      </c>
      <c r="AD193" s="90">
        <v>35.422135499048998</v>
      </c>
      <c r="AE193" s="90">
        <v>0.73178456050293195</v>
      </c>
      <c r="AF193" s="90">
        <v>0.71705769469670899</v>
      </c>
      <c r="AG193" s="90">
        <v>0.86373220117502103</v>
      </c>
      <c r="AH193" s="90">
        <v>0.86641318681162205</v>
      </c>
      <c r="AI193" s="91" t="s">
        <v>76</v>
      </c>
      <c r="AJ193" s="91" t="s">
        <v>76</v>
      </c>
      <c r="AK193" s="91" t="s">
        <v>73</v>
      </c>
      <c r="AL193" s="91" t="s">
        <v>73</v>
      </c>
      <c r="AM193" s="91" t="s">
        <v>73</v>
      </c>
      <c r="AN193" s="91" t="s">
        <v>73</v>
      </c>
      <c r="AO193" s="91" t="s">
        <v>77</v>
      </c>
      <c r="AP193" s="91" t="s">
        <v>77</v>
      </c>
      <c r="AR193" s="92" t="s">
        <v>88</v>
      </c>
      <c r="AS193" s="90">
        <v>0.43843094218020001</v>
      </c>
      <c r="AT193" s="90">
        <v>0.45450937038529099</v>
      </c>
      <c r="AU193" s="90">
        <v>40.067811319636199</v>
      </c>
      <c r="AV193" s="90">
        <v>39.605988650487703</v>
      </c>
      <c r="AW193" s="90">
        <v>0.74937911488097997</v>
      </c>
      <c r="AX193" s="90">
        <v>0.73857337456390104</v>
      </c>
      <c r="AY193" s="90">
        <v>0.87051913419226601</v>
      </c>
      <c r="AZ193" s="90">
        <v>0.88200065354242896</v>
      </c>
      <c r="BA193" s="91" t="s">
        <v>73</v>
      </c>
      <c r="BB193" s="91" t="s">
        <v>76</v>
      </c>
      <c r="BC193" s="91" t="s">
        <v>73</v>
      </c>
      <c r="BD193" s="91" t="s">
        <v>73</v>
      </c>
      <c r="BE193" s="91" t="s">
        <v>73</v>
      </c>
      <c r="BF193" s="91" t="s">
        <v>73</v>
      </c>
      <c r="BG193" s="91" t="s">
        <v>77</v>
      </c>
      <c r="BH193" s="91" t="s">
        <v>77</v>
      </c>
      <c r="BI193" s="85">
        <f t="shared" si="1697"/>
        <v>1</v>
      </c>
      <c r="BJ193" s="85" t="s">
        <v>88</v>
      </c>
      <c r="BK193" s="90">
        <v>0.48875926577338902</v>
      </c>
      <c r="BL193" s="90">
        <v>0.49850744282400899</v>
      </c>
      <c r="BM193" s="90">
        <v>34.750583660210602</v>
      </c>
      <c r="BN193" s="90">
        <v>34.841960954976599</v>
      </c>
      <c r="BO193" s="90">
        <v>0.71501100287101205</v>
      </c>
      <c r="BP193" s="90">
        <v>0.70816139203997197</v>
      </c>
      <c r="BQ193" s="90">
        <v>0.86944312864988105</v>
      </c>
      <c r="BR193" s="90">
        <v>0.88290786392832199</v>
      </c>
      <c r="BS193" s="85" t="s">
        <v>76</v>
      </c>
      <c r="BT193" s="85" t="s">
        <v>76</v>
      </c>
      <c r="BU193" s="85" t="s">
        <v>73</v>
      </c>
      <c r="BV193" s="85" t="s">
        <v>73</v>
      </c>
      <c r="BW193" s="85" t="s">
        <v>73</v>
      </c>
      <c r="BX193" s="85" t="s">
        <v>73</v>
      </c>
      <c r="BY193" s="85" t="s">
        <v>77</v>
      </c>
      <c r="BZ193" s="85" t="s">
        <v>77</v>
      </c>
    </row>
    <row r="194" spans="1:78" s="47" customFormat="1" x14ac:dyDescent="0.3">
      <c r="A194" s="48">
        <v>14165000</v>
      </c>
      <c r="B194" s="47">
        <v>23773513</v>
      </c>
      <c r="C194" s="47" t="s">
        <v>14</v>
      </c>
      <c r="D194" s="93" t="s">
        <v>187</v>
      </c>
      <c r="E194" s="93"/>
      <c r="F194" s="100"/>
      <c r="G194" s="49">
        <v>0.54</v>
      </c>
      <c r="H194" s="49" t="str">
        <f t="shared" si="1681"/>
        <v>S</v>
      </c>
      <c r="I194" s="49" t="str">
        <f t="shared" si="1682"/>
        <v>S</v>
      </c>
      <c r="J194" s="49" t="str">
        <f t="shared" si="1683"/>
        <v>S</v>
      </c>
      <c r="K194" s="49" t="str">
        <f t="shared" si="1684"/>
        <v>S</v>
      </c>
      <c r="L194" s="50">
        <v>0.222</v>
      </c>
      <c r="M194" s="50" t="str">
        <f t="shared" si="1685"/>
        <v>NS</v>
      </c>
      <c r="N194" s="49" t="str">
        <f t="shared" si="1686"/>
        <v>VG</v>
      </c>
      <c r="O194" s="49" t="str">
        <f t="shared" si="1687"/>
        <v>NS</v>
      </c>
      <c r="P194" s="49" t="str">
        <f t="shared" si="1688"/>
        <v>VG</v>
      </c>
      <c r="Q194" s="49">
        <v>0.67</v>
      </c>
      <c r="R194" s="49" t="str">
        <f t="shared" si="1689"/>
        <v>S</v>
      </c>
      <c r="S194" s="49" t="str">
        <f t="shared" si="1690"/>
        <v>NS</v>
      </c>
      <c r="T194" s="49" t="str">
        <f t="shared" si="1691"/>
        <v>NS</v>
      </c>
      <c r="U194" s="49" t="str">
        <f t="shared" si="1692"/>
        <v>NS</v>
      </c>
      <c r="V194" s="49">
        <v>0.71</v>
      </c>
      <c r="W194" s="49" t="str">
        <f t="shared" si="1693"/>
        <v>S</v>
      </c>
      <c r="X194" s="49" t="str">
        <f t="shared" si="1694"/>
        <v>VG</v>
      </c>
      <c r="Y194" s="49" t="str">
        <f t="shared" si="1695"/>
        <v>VG</v>
      </c>
      <c r="Z194" s="49" t="str">
        <f t="shared" si="1696"/>
        <v>VG</v>
      </c>
      <c r="AA194" s="51">
        <v>0.46449135700952998</v>
      </c>
      <c r="AB194" s="51">
        <v>0.48582826247624</v>
      </c>
      <c r="AC194" s="51">
        <v>36.925476905016303</v>
      </c>
      <c r="AD194" s="51">
        <v>35.422135499048998</v>
      </c>
      <c r="AE194" s="51">
        <v>0.73178456050293195</v>
      </c>
      <c r="AF194" s="51">
        <v>0.71705769469670899</v>
      </c>
      <c r="AG194" s="51">
        <v>0.86373220117502103</v>
      </c>
      <c r="AH194" s="51">
        <v>0.86641318681162205</v>
      </c>
      <c r="AI194" s="52" t="s">
        <v>76</v>
      </c>
      <c r="AJ194" s="52" t="s">
        <v>76</v>
      </c>
      <c r="AK194" s="52" t="s">
        <v>73</v>
      </c>
      <c r="AL194" s="52" t="s">
        <v>73</v>
      </c>
      <c r="AM194" s="52" t="s">
        <v>73</v>
      </c>
      <c r="AN194" s="52" t="s">
        <v>73</v>
      </c>
      <c r="AO194" s="52" t="s">
        <v>77</v>
      </c>
      <c r="AP194" s="52" t="s">
        <v>77</v>
      </c>
      <c r="AR194" s="53" t="s">
        <v>88</v>
      </c>
      <c r="AS194" s="51">
        <v>0.43843094218020001</v>
      </c>
      <c r="AT194" s="51">
        <v>0.45450937038529099</v>
      </c>
      <c r="AU194" s="51">
        <v>40.067811319636199</v>
      </c>
      <c r="AV194" s="51">
        <v>39.605988650487703</v>
      </c>
      <c r="AW194" s="51">
        <v>0.74937911488097997</v>
      </c>
      <c r="AX194" s="51">
        <v>0.73857337456390104</v>
      </c>
      <c r="AY194" s="51">
        <v>0.87051913419226601</v>
      </c>
      <c r="AZ194" s="51">
        <v>0.88200065354242896</v>
      </c>
      <c r="BA194" s="52" t="s">
        <v>73</v>
      </c>
      <c r="BB194" s="52" t="s">
        <v>76</v>
      </c>
      <c r="BC194" s="52" t="s">
        <v>73</v>
      </c>
      <c r="BD194" s="52" t="s">
        <v>73</v>
      </c>
      <c r="BE194" s="52" t="s">
        <v>73</v>
      </c>
      <c r="BF194" s="52" t="s">
        <v>73</v>
      </c>
      <c r="BG194" s="52" t="s">
        <v>77</v>
      </c>
      <c r="BH194" s="52" t="s">
        <v>77</v>
      </c>
      <c r="BI194" s="47">
        <f t="shared" si="1697"/>
        <v>1</v>
      </c>
      <c r="BJ194" s="47" t="s">
        <v>88</v>
      </c>
      <c r="BK194" s="51">
        <v>0.48875926577338902</v>
      </c>
      <c r="BL194" s="51">
        <v>0.49850744282400899</v>
      </c>
      <c r="BM194" s="51">
        <v>34.750583660210602</v>
      </c>
      <c r="BN194" s="51">
        <v>34.841960954976599</v>
      </c>
      <c r="BO194" s="51">
        <v>0.71501100287101205</v>
      </c>
      <c r="BP194" s="51">
        <v>0.70816139203997197</v>
      </c>
      <c r="BQ194" s="51">
        <v>0.86944312864988105</v>
      </c>
      <c r="BR194" s="51">
        <v>0.88290786392832199</v>
      </c>
      <c r="BS194" s="47" t="s">
        <v>76</v>
      </c>
      <c r="BT194" s="47" t="s">
        <v>76</v>
      </c>
      <c r="BU194" s="47" t="s">
        <v>73</v>
      </c>
      <c r="BV194" s="47" t="s">
        <v>73</v>
      </c>
      <c r="BW194" s="47" t="s">
        <v>73</v>
      </c>
      <c r="BX194" s="47" t="s">
        <v>73</v>
      </c>
      <c r="BY194" s="47" t="s">
        <v>77</v>
      </c>
      <c r="BZ194" s="47" t="s">
        <v>77</v>
      </c>
    </row>
    <row r="195" spans="1:78" s="47" customFormat="1" x14ac:dyDescent="0.3">
      <c r="A195" s="48">
        <v>14165000</v>
      </c>
      <c r="B195" s="47">
        <v>23773513</v>
      </c>
      <c r="C195" s="47" t="s">
        <v>14</v>
      </c>
      <c r="D195" s="93" t="s">
        <v>188</v>
      </c>
      <c r="E195" s="93"/>
      <c r="F195" s="100"/>
      <c r="G195" s="49">
        <v>0.49</v>
      </c>
      <c r="H195" s="49" t="str">
        <f t="shared" si="1681"/>
        <v>S</v>
      </c>
      <c r="I195" s="49" t="str">
        <f t="shared" si="1682"/>
        <v>S</v>
      </c>
      <c r="J195" s="49" t="str">
        <f t="shared" si="1683"/>
        <v>S</v>
      </c>
      <c r="K195" s="49" t="str">
        <f t="shared" si="1684"/>
        <v>S</v>
      </c>
      <c r="L195" s="50">
        <v>-2.1999999999999999E-2</v>
      </c>
      <c r="M195" s="50" t="str">
        <f t="shared" si="1685"/>
        <v>VG</v>
      </c>
      <c r="N195" s="49" t="str">
        <f t="shared" si="1686"/>
        <v>VG</v>
      </c>
      <c r="O195" s="49" t="str">
        <f t="shared" si="1687"/>
        <v>NS</v>
      </c>
      <c r="P195" s="49" t="str">
        <f t="shared" si="1688"/>
        <v>VG</v>
      </c>
      <c r="Q195" s="49">
        <v>0.72</v>
      </c>
      <c r="R195" s="49" t="str">
        <f t="shared" si="1689"/>
        <v>NS</v>
      </c>
      <c r="S195" s="49" t="str">
        <f t="shared" si="1690"/>
        <v>NS</v>
      </c>
      <c r="T195" s="49" t="str">
        <f t="shared" si="1691"/>
        <v>NS</v>
      </c>
      <c r="U195" s="49" t="str">
        <f t="shared" si="1692"/>
        <v>NS</v>
      </c>
      <c r="V195" s="49">
        <v>0.52</v>
      </c>
      <c r="W195" s="49" t="str">
        <f t="shared" si="1693"/>
        <v>NS</v>
      </c>
      <c r="X195" s="49" t="str">
        <f t="shared" si="1694"/>
        <v>VG</v>
      </c>
      <c r="Y195" s="49" t="str">
        <f t="shared" si="1695"/>
        <v>VG</v>
      </c>
      <c r="Z195" s="49" t="str">
        <f t="shared" si="1696"/>
        <v>VG</v>
      </c>
      <c r="AA195" s="51">
        <v>0.46449135700952998</v>
      </c>
      <c r="AB195" s="51">
        <v>0.48582826247624</v>
      </c>
      <c r="AC195" s="51">
        <v>36.925476905016303</v>
      </c>
      <c r="AD195" s="51">
        <v>35.422135499048998</v>
      </c>
      <c r="AE195" s="51">
        <v>0.73178456050293195</v>
      </c>
      <c r="AF195" s="51">
        <v>0.71705769469670899</v>
      </c>
      <c r="AG195" s="51">
        <v>0.86373220117502103</v>
      </c>
      <c r="AH195" s="51">
        <v>0.86641318681162205</v>
      </c>
      <c r="AI195" s="52" t="s">
        <v>76</v>
      </c>
      <c r="AJ195" s="52" t="s">
        <v>76</v>
      </c>
      <c r="AK195" s="52" t="s">
        <v>73</v>
      </c>
      <c r="AL195" s="52" t="s">
        <v>73</v>
      </c>
      <c r="AM195" s="52" t="s">
        <v>73</v>
      </c>
      <c r="AN195" s="52" t="s">
        <v>73</v>
      </c>
      <c r="AO195" s="52" t="s">
        <v>77</v>
      </c>
      <c r="AP195" s="52" t="s">
        <v>77</v>
      </c>
      <c r="AR195" s="53" t="s">
        <v>88</v>
      </c>
      <c r="AS195" s="51">
        <v>0.43843094218020001</v>
      </c>
      <c r="AT195" s="51">
        <v>0.45450937038529099</v>
      </c>
      <c r="AU195" s="51">
        <v>40.067811319636199</v>
      </c>
      <c r="AV195" s="51">
        <v>39.605988650487703</v>
      </c>
      <c r="AW195" s="51">
        <v>0.74937911488097997</v>
      </c>
      <c r="AX195" s="51">
        <v>0.73857337456390104</v>
      </c>
      <c r="AY195" s="51">
        <v>0.87051913419226601</v>
      </c>
      <c r="AZ195" s="51">
        <v>0.88200065354242896</v>
      </c>
      <c r="BA195" s="52" t="s">
        <v>73</v>
      </c>
      <c r="BB195" s="52" t="s">
        <v>76</v>
      </c>
      <c r="BC195" s="52" t="s">
        <v>73</v>
      </c>
      <c r="BD195" s="52" t="s">
        <v>73</v>
      </c>
      <c r="BE195" s="52" t="s">
        <v>73</v>
      </c>
      <c r="BF195" s="52" t="s">
        <v>73</v>
      </c>
      <c r="BG195" s="52" t="s">
        <v>77</v>
      </c>
      <c r="BH195" s="52" t="s">
        <v>77</v>
      </c>
      <c r="BI195" s="47">
        <f t="shared" si="1697"/>
        <v>1</v>
      </c>
      <c r="BJ195" s="47" t="s">
        <v>88</v>
      </c>
      <c r="BK195" s="51">
        <v>0.48875926577338902</v>
      </c>
      <c r="BL195" s="51">
        <v>0.49850744282400899</v>
      </c>
      <c r="BM195" s="51">
        <v>34.750583660210602</v>
      </c>
      <c r="BN195" s="51">
        <v>34.841960954976599</v>
      </c>
      <c r="BO195" s="51">
        <v>0.71501100287101205</v>
      </c>
      <c r="BP195" s="51">
        <v>0.70816139203997197</v>
      </c>
      <c r="BQ195" s="51">
        <v>0.86944312864988105</v>
      </c>
      <c r="BR195" s="51">
        <v>0.88290786392832199</v>
      </c>
      <c r="BS195" s="47" t="s">
        <v>76</v>
      </c>
      <c r="BT195" s="47" t="s">
        <v>76</v>
      </c>
      <c r="BU195" s="47" t="s">
        <v>73</v>
      </c>
      <c r="BV195" s="47" t="s">
        <v>73</v>
      </c>
      <c r="BW195" s="47" t="s">
        <v>73</v>
      </c>
      <c r="BX195" s="47" t="s">
        <v>73</v>
      </c>
      <c r="BY195" s="47" t="s">
        <v>77</v>
      </c>
      <c r="BZ195" s="47" t="s">
        <v>77</v>
      </c>
    </row>
    <row r="196" spans="1:78" s="30" customFormat="1" x14ac:dyDescent="0.3">
      <c r="A196" s="114">
        <v>14165000</v>
      </c>
      <c r="B196" s="30">
        <v>23773513</v>
      </c>
      <c r="C196" s="30" t="s">
        <v>14</v>
      </c>
      <c r="D196" s="115" t="s">
        <v>204</v>
      </c>
      <c r="E196" s="115"/>
      <c r="F196" s="116"/>
      <c r="G196" s="24">
        <v>7.0000000000000007E-2</v>
      </c>
      <c r="H196" s="24" t="str">
        <f t="shared" si="1681"/>
        <v>NS</v>
      </c>
      <c r="I196" s="24" t="str">
        <f t="shared" si="1682"/>
        <v>S</v>
      </c>
      <c r="J196" s="24" t="str">
        <f t="shared" si="1683"/>
        <v>S</v>
      </c>
      <c r="K196" s="24" t="str">
        <f t="shared" si="1684"/>
        <v>S</v>
      </c>
      <c r="L196" s="25">
        <v>-0.41</v>
      </c>
      <c r="M196" s="25" t="str">
        <f t="shared" si="1685"/>
        <v>NS</v>
      </c>
      <c r="N196" s="24" t="str">
        <f t="shared" si="1686"/>
        <v>VG</v>
      </c>
      <c r="O196" s="24" t="str">
        <f t="shared" si="1687"/>
        <v>NS</v>
      </c>
      <c r="P196" s="24" t="str">
        <f t="shared" si="1688"/>
        <v>VG</v>
      </c>
      <c r="Q196" s="24">
        <v>0.78</v>
      </c>
      <c r="R196" s="24" t="str">
        <f t="shared" si="1689"/>
        <v>NS</v>
      </c>
      <c r="S196" s="24" t="str">
        <f t="shared" si="1690"/>
        <v>NS</v>
      </c>
      <c r="T196" s="24" t="str">
        <f t="shared" si="1691"/>
        <v>NS</v>
      </c>
      <c r="U196" s="24" t="str">
        <f t="shared" si="1692"/>
        <v>NS</v>
      </c>
      <c r="V196" s="24">
        <v>0.57999999999999996</v>
      </c>
      <c r="W196" s="24" t="str">
        <f t="shared" si="1693"/>
        <v>NS</v>
      </c>
      <c r="X196" s="24" t="str">
        <f t="shared" si="1694"/>
        <v>VG</v>
      </c>
      <c r="Y196" s="24" t="str">
        <f t="shared" si="1695"/>
        <v>VG</v>
      </c>
      <c r="Z196" s="24" t="str">
        <f t="shared" si="1696"/>
        <v>VG</v>
      </c>
      <c r="AA196" s="33">
        <v>0.46449135700952998</v>
      </c>
      <c r="AB196" s="33">
        <v>0.48582826247624</v>
      </c>
      <c r="AC196" s="33">
        <v>36.925476905016303</v>
      </c>
      <c r="AD196" s="33">
        <v>35.422135499048998</v>
      </c>
      <c r="AE196" s="33">
        <v>0.73178456050293195</v>
      </c>
      <c r="AF196" s="33">
        <v>0.71705769469670899</v>
      </c>
      <c r="AG196" s="33">
        <v>0.86373220117502103</v>
      </c>
      <c r="AH196" s="33">
        <v>0.86641318681162205</v>
      </c>
      <c r="AI196" s="36" t="s">
        <v>76</v>
      </c>
      <c r="AJ196" s="36" t="s">
        <v>76</v>
      </c>
      <c r="AK196" s="36" t="s">
        <v>73</v>
      </c>
      <c r="AL196" s="36" t="s">
        <v>73</v>
      </c>
      <c r="AM196" s="36" t="s">
        <v>73</v>
      </c>
      <c r="AN196" s="36" t="s">
        <v>73</v>
      </c>
      <c r="AO196" s="36" t="s">
        <v>77</v>
      </c>
      <c r="AP196" s="36" t="s">
        <v>77</v>
      </c>
      <c r="AR196" s="117" t="s">
        <v>88</v>
      </c>
      <c r="AS196" s="33">
        <v>0.43843094218020001</v>
      </c>
      <c r="AT196" s="33">
        <v>0.45450937038529099</v>
      </c>
      <c r="AU196" s="33">
        <v>40.067811319636199</v>
      </c>
      <c r="AV196" s="33">
        <v>39.605988650487703</v>
      </c>
      <c r="AW196" s="33">
        <v>0.74937911488097997</v>
      </c>
      <c r="AX196" s="33">
        <v>0.73857337456390104</v>
      </c>
      <c r="AY196" s="33">
        <v>0.87051913419226601</v>
      </c>
      <c r="AZ196" s="33">
        <v>0.88200065354242896</v>
      </c>
      <c r="BA196" s="36" t="s">
        <v>73</v>
      </c>
      <c r="BB196" s="36" t="s">
        <v>76</v>
      </c>
      <c r="BC196" s="36" t="s">
        <v>73</v>
      </c>
      <c r="BD196" s="36" t="s">
        <v>73</v>
      </c>
      <c r="BE196" s="36" t="s">
        <v>73</v>
      </c>
      <c r="BF196" s="36" t="s">
        <v>73</v>
      </c>
      <c r="BG196" s="36" t="s">
        <v>77</v>
      </c>
      <c r="BH196" s="36" t="s">
        <v>77</v>
      </c>
      <c r="BI196" s="30">
        <f t="shared" si="1697"/>
        <v>1</v>
      </c>
      <c r="BJ196" s="30" t="s">
        <v>88</v>
      </c>
      <c r="BK196" s="33">
        <v>0.48875926577338902</v>
      </c>
      <c r="BL196" s="33">
        <v>0.49850744282400899</v>
      </c>
      <c r="BM196" s="33">
        <v>34.750583660210602</v>
      </c>
      <c r="BN196" s="33">
        <v>34.841960954976599</v>
      </c>
      <c r="BO196" s="33">
        <v>0.71501100287101205</v>
      </c>
      <c r="BP196" s="33">
        <v>0.70816139203997197</v>
      </c>
      <c r="BQ196" s="33">
        <v>0.86944312864988105</v>
      </c>
      <c r="BR196" s="33">
        <v>0.88290786392832199</v>
      </c>
      <c r="BS196" s="30" t="s">
        <v>76</v>
      </c>
      <c r="BT196" s="30" t="s">
        <v>76</v>
      </c>
      <c r="BU196" s="30" t="s">
        <v>73</v>
      </c>
      <c r="BV196" s="30" t="s">
        <v>73</v>
      </c>
      <c r="BW196" s="30" t="s">
        <v>73</v>
      </c>
      <c r="BX196" s="30" t="s">
        <v>73</v>
      </c>
      <c r="BY196" s="30" t="s">
        <v>77</v>
      </c>
      <c r="BZ196" s="30" t="s">
        <v>77</v>
      </c>
    </row>
    <row r="197" spans="1:78" s="47" customFormat="1" x14ac:dyDescent="0.3">
      <c r="A197" s="48">
        <v>14165000</v>
      </c>
      <c r="B197" s="47">
        <v>23773513</v>
      </c>
      <c r="C197" s="47" t="s">
        <v>14</v>
      </c>
      <c r="D197" s="93" t="s">
        <v>206</v>
      </c>
      <c r="E197" s="93"/>
      <c r="F197" s="100"/>
      <c r="G197" s="49">
        <v>0.71</v>
      </c>
      <c r="H197" s="49" t="str">
        <f t="shared" si="1681"/>
        <v>G</v>
      </c>
      <c r="I197" s="49" t="str">
        <f t="shared" si="1682"/>
        <v>S</v>
      </c>
      <c r="J197" s="49" t="str">
        <f t="shared" si="1683"/>
        <v>S</v>
      </c>
      <c r="K197" s="49" t="str">
        <f t="shared" si="1684"/>
        <v>S</v>
      </c>
      <c r="L197" s="50">
        <v>-0.16</v>
      </c>
      <c r="M197" s="50" t="str">
        <f t="shared" si="1685"/>
        <v>NS</v>
      </c>
      <c r="N197" s="49" t="str">
        <f t="shared" si="1686"/>
        <v>VG</v>
      </c>
      <c r="O197" s="49" t="str">
        <f t="shared" si="1687"/>
        <v>NS</v>
      </c>
      <c r="P197" s="49" t="str">
        <f t="shared" si="1688"/>
        <v>VG</v>
      </c>
      <c r="Q197" s="49">
        <v>0.53</v>
      </c>
      <c r="R197" s="49" t="str">
        <f t="shared" si="1689"/>
        <v>G</v>
      </c>
      <c r="S197" s="49" t="str">
        <f t="shared" si="1690"/>
        <v>NS</v>
      </c>
      <c r="T197" s="49" t="str">
        <f t="shared" si="1691"/>
        <v>NS</v>
      </c>
      <c r="U197" s="49" t="str">
        <f t="shared" si="1692"/>
        <v>NS</v>
      </c>
      <c r="V197" s="49">
        <v>0.84399999999999997</v>
      </c>
      <c r="W197" s="49" t="str">
        <f t="shared" si="1693"/>
        <v>G</v>
      </c>
      <c r="X197" s="49" t="str">
        <f t="shared" si="1694"/>
        <v>VG</v>
      </c>
      <c r="Y197" s="49" t="str">
        <f t="shared" si="1695"/>
        <v>VG</v>
      </c>
      <c r="Z197" s="49" t="str">
        <f t="shared" si="1696"/>
        <v>VG</v>
      </c>
      <c r="AA197" s="51">
        <v>0.46449135700952998</v>
      </c>
      <c r="AB197" s="51">
        <v>0.48582826247624</v>
      </c>
      <c r="AC197" s="51">
        <v>36.925476905016303</v>
      </c>
      <c r="AD197" s="51">
        <v>35.422135499048998</v>
      </c>
      <c r="AE197" s="51">
        <v>0.73178456050293195</v>
      </c>
      <c r="AF197" s="51">
        <v>0.71705769469670899</v>
      </c>
      <c r="AG197" s="51">
        <v>0.86373220117502103</v>
      </c>
      <c r="AH197" s="51">
        <v>0.86641318681162205</v>
      </c>
      <c r="AI197" s="52" t="s">
        <v>76</v>
      </c>
      <c r="AJ197" s="52" t="s">
        <v>76</v>
      </c>
      <c r="AK197" s="52" t="s">
        <v>73</v>
      </c>
      <c r="AL197" s="52" t="s">
        <v>73</v>
      </c>
      <c r="AM197" s="52" t="s">
        <v>73</v>
      </c>
      <c r="AN197" s="52" t="s">
        <v>73</v>
      </c>
      <c r="AO197" s="52" t="s">
        <v>77</v>
      </c>
      <c r="AP197" s="52" t="s">
        <v>77</v>
      </c>
      <c r="AR197" s="53" t="s">
        <v>88</v>
      </c>
      <c r="AS197" s="51">
        <v>0.43843094218020001</v>
      </c>
      <c r="AT197" s="51">
        <v>0.45450937038529099</v>
      </c>
      <c r="AU197" s="51">
        <v>40.067811319636199</v>
      </c>
      <c r="AV197" s="51">
        <v>39.605988650487703</v>
      </c>
      <c r="AW197" s="51">
        <v>0.74937911488097997</v>
      </c>
      <c r="AX197" s="51">
        <v>0.73857337456390104</v>
      </c>
      <c r="AY197" s="51">
        <v>0.87051913419226601</v>
      </c>
      <c r="AZ197" s="51">
        <v>0.88200065354242896</v>
      </c>
      <c r="BA197" s="52" t="s">
        <v>73</v>
      </c>
      <c r="BB197" s="52" t="s">
        <v>76</v>
      </c>
      <c r="BC197" s="52" t="s">
        <v>73</v>
      </c>
      <c r="BD197" s="52" t="s">
        <v>73</v>
      </c>
      <c r="BE197" s="52" t="s">
        <v>73</v>
      </c>
      <c r="BF197" s="52" t="s">
        <v>73</v>
      </c>
      <c r="BG197" s="52" t="s">
        <v>77</v>
      </c>
      <c r="BH197" s="52" t="s">
        <v>77</v>
      </c>
      <c r="BI197" s="47">
        <f t="shared" si="1697"/>
        <v>1</v>
      </c>
      <c r="BJ197" s="47" t="s">
        <v>88</v>
      </c>
      <c r="BK197" s="51">
        <v>0.48875926577338902</v>
      </c>
      <c r="BL197" s="51">
        <v>0.49850744282400899</v>
      </c>
      <c r="BM197" s="51">
        <v>34.750583660210602</v>
      </c>
      <c r="BN197" s="51">
        <v>34.841960954976599</v>
      </c>
      <c r="BO197" s="51">
        <v>0.71501100287101205</v>
      </c>
      <c r="BP197" s="51">
        <v>0.70816139203997197</v>
      </c>
      <c r="BQ197" s="51">
        <v>0.86944312864988105</v>
      </c>
      <c r="BR197" s="51">
        <v>0.88290786392832199</v>
      </c>
      <c r="BS197" s="47" t="s">
        <v>76</v>
      </c>
      <c r="BT197" s="47" t="s">
        <v>76</v>
      </c>
      <c r="BU197" s="47" t="s">
        <v>73</v>
      </c>
      <c r="BV197" s="47" t="s">
        <v>73</v>
      </c>
      <c r="BW197" s="47" t="s">
        <v>73</v>
      </c>
      <c r="BX197" s="47" t="s">
        <v>73</v>
      </c>
      <c r="BY197" s="47" t="s">
        <v>77</v>
      </c>
      <c r="BZ197" s="47" t="s">
        <v>77</v>
      </c>
    </row>
    <row r="198" spans="1:78" s="63" customFormat="1" x14ac:dyDescent="0.3">
      <c r="A198" s="62">
        <v>14165000</v>
      </c>
      <c r="B198" s="63">
        <v>23773513</v>
      </c>
      <c r="C198" s="63" t="s">
        <v>14</v>
      </c>
      <c r="D198" s="83" t="s">
        <v>209</v>
      </c>
      <c r="E198" s="83"/>
      <c r="F198" s="79"/>
      <c r="G198" s="64">
        <v>0.73</v>
      </c>
      <c r="H198" s="64" t="str">
        <f t="shared" si="1681"/>
        <v>G</v>
      </c>
      <c r="I198" s="64" t="str">
        <f t="shared" si="1682"/>
        <v>S</v>
      </c>
      <c r="J198" s="64" t="str">
        <f t="shared" si="1683"/>
        <v>S</v>
      </c>
      <c r="K198" s="64" t="str">
        <f t="shared" si="1684"/>
        <v>S</v>
      </c>
      <c r="L198" s="65">
        <v>-8.5000000000000006E-2</v>
      </c>
      <c r="M198" s="65" t="str">
        <f t="shared" si="1685"/>
        <v>G</v>
      </c>
      <c r="N198" s="64" t="str">
        <f t="shared" si="1686"/>
        <v>VG</v>
      </c>
      <c r="O198" s="64" t="str">
        <f t="shared" si="1687"/>
        <v>NS</v>
      </c>
      <c r="P198" s="64" t="str">
        <f t="shared" si="1688"/>
        <v>VG</v>
      </c>
      <c r="Q198" s="64">
        <v>0.52</v>
      </c>
      <c r="R198" s="64" t="str">
        <f t="shared" si="1689"/>
        <v>G</v>
      </c>
      <c r="S198" s="64" t="str">
        <f t="shared" si="1690"/>
        <v>NS</v>
      </c>
      <c r="T198" s="64" t="str">
        <f t="shared" si="1691"/>
        <v>NS</v>
      </c>
      <c r="U198" s="64" t="str">
        <f t="shared" si="1692"/>
        <v>NS</v>
      </c>
      <c r="V198" s="64">
        <v>0.85399999999999998</v>
      </c>
      <c r="W198" s="64" t="str">
        <f t="shared" si="1693"/>
        <v>VG</v>
      </c>
      <c r="X198" s="64" t="str">
        <f t="shared" si="1694"/>
        <v>VG</v>
      </c>
      <c r="Y198" s="64" t="str">
        <f t="shared" si="1695"/>
        <v>VG</v>
      </c>
      <c r="Z198" s="64" t="str">
        <f t="shared" si="1696"/>
        <v>VG</v>
      </c>
      <c r="AA198" s="66">
        <v>0.46449135700952998</v>
      </c>
      <c r="AB198" s="66">
        <v>0.48582826247624</v>
      </c>
      <c r="AC198" s="66">
        <v>36.925476905016303</v>
      </c>
      <c r="AD198" s="66">
        <v>35.422135499048998</v>
      </c>
      <c r="AE198" s="66">
        <v>0.73178456050293195</v>
      </c>
      <c r="AF198" s="66">
        <v>0.71705769469670899</v>
      </c>
      <c r="AG198" s="66">
        <v>0.86373220117502103</v>
      </c>
      <c r="AH198" s="66">
        <v>0.86641318681162205</v>
      </c>
      <c r="AI198" s="67" t="s">
        <v>76</v>
      </c>
      <c r="AJ198" s="67" t="s">
        <v>76</v>
      </c>
      <c r="AK198" s="67" t="s">
        <v>73</v>
      </c>
      <c r="AL198" s="67" t="s">
        <v>73</v>
      </c>
      <c r="AM198" s="67" t="s">
        <v>73</v>
      </c>
      <c r="AN198" s="67" t="s">
        <v>73</v>
      </c>
      <c r="AO198" s="67" t="s">
        <v>77</v>
      </c>
      <c r="AP198" s="67" t="s">
        <v>77</v>
      </c>
      <c r="AR198" s="68" t="s">
        <v>88</v>
      </c>
      <c r="AS198" s="66">
        <v>0.43843094218020001</v>
      </c>
      <c r="AT198" s="66">
        <v>0.45450937038529099</v>
      </c>
      <c r="AU198" s="66">
        <v>40.067811319636199</v>
      </c>
      <c r="AV198" s="66">
        <v>39.605988650487703</v>
      </c>
      <c r="AW198" s="66">
        <v>0.74937911488097997</v>
      </c>
      <c r="AX198" s="66">
        <v>0.73857337456390104</v>
      </c>
      <c r="AY198" s="66">
        <v>0.87051913419226601</v>
      </c>
      <c r="AZ198" s="66">
        <v>0.88200065354242896</v>
      </c>
      <c r="BA198" s="67" t="s">
        <v>73</v>
      </c>
      <c r="BB198" s="67" t="s">
        <v>76</v>
      </c>
      <c r="BC198" s="67" t="s">
        <v>73</v>
      </c>
      <c r="BD198" s="67" t="s">
        <v>73</v>
      </c>
      <c r="BE198" s="67" t="s">
        <v>73</v>
      </c>
      <c r="BF198" s="67" t="s">
        <v>73</v>
      </c>
      <c r="BG198" s="67" t="s">
        <v>77</v>
      </c>
      <c r="BH198" s="67" t="s">
        <v>77</v>
      </c>
      <c r="BI198" s="63">
        <f t="shared" si="1697"/>
        <v>1</v>
      </c>
      <c r="BJ198" s="63" t="s">
        <v>88</v>
      </c>
      <c r="BK198" s="66">
        <v>0.48875926577338902</v>
      </c>
      <c r="BL198" s="66">
        <v>0.49850744282400899</v>
      </c>
      <c r="BM198" s="66">
        <v>34.750583660210602</v>
      </c>
      <c r="BN198" s="66">
        <v>34.841960954976599</v>
      </c>
      <c r="BO198" s="66">
        <v>0.71501100287101205</v>
      </c>
      <c r="BP198" s="66">
        <v>0.70816139203997197</v>
      </c>
      <c r="BQ198" s="66">
        <v>0.86944312864988105</v>
      </c>
      <c r="BR198" s="66">
        <v>0.88290786392832199</v>
      </c>
      <c r="BS198" s="63" t="s">
        <v>76</v>
      </c>
      <c r="BT198" s="63" t="s">
        <v>76</v>
      </c>
      <c r="BU198" s="63" t="s">
        <v>73</v>
      </c>
      <c r="BV198" s="63" t="s">
        <v>73</v>
      </c>
      <c r="BW198" s="63" t="s">
        <v>73</v>
      </c>
      <c r="BX198" s="63" t="s">
        <v>73</v>
      </c>
      <c r="BY198" s="63" t="s">
        <v>77</v>
      </c>
      <c r="BZ198" s="63" t="s">
        <v>77</v>
      </c>
    </row>
    <row r="199" spans="1:78" s="63" customFormat="1" x14ac:dyDescent="0.3">
      <c r="A199" s="62">
        <v>14165000</v>
      </c>
      <c r="B199" s="63">
        <v>23773513</v>
      </c>
      <c r="C199" s="63" t="s">
        <v>14</v>
      </c>
      <c r="D199" s="83" t="s">
        <v>212</v>
      </c>
      <c r="E199" s="83"/>
      <c r="F199" s="79"/>
      <c r="G199" s="64">
        <v>0.71</v>
      </c>
      <c r="H199" s="64" t="str">
        <f t="shared" si="1681"/>
        <v>G</v>
      </c>
      <c r="I199" s="64" t="str">
        <f t="shared" si="1682"/>
        <v>S</v>
      </c>
      <c r="J199" s="64" t="str">
        <f t="shared" si="1683"/>
        <v>S</v>
      </c>
      <c r="K199" s="64" t="str">
        <f t="shared" si="1684"/>
        <v>S</v>
      </c>
      <c r="L199" s="65">
        <v>-0.01</v>
      </c>
      <c r="M199" s="65" t="str">
        <f t="shared" si="1685"/>
        <v>VG</v>
      </c>
      <c r="N199" s="64" t="str">
        <f t="shared" si="1686"/>
        <v>VG</v>
      </c>
      <c r="O199" s="64" t="str">
        <f t="shared" si="1687"/>
        <v>NS</v>
      </c>
      <c r="P199" s="64" t="str">
        <f t="shared" si="1688"/>
        <v>VG</v>
      </c>
      <c r="Q199" s="64">
        <v>0.54</v>
      </c>
      <c r="R199" s="64" t="str">
        <f t="shared" si="1689"/>
        <v>G</v>
      </c>
      <c r="S199" s="64" t="str">
        <f t="shared" si="1690"/>
        <v>NS</v>
      </c>
      <c r="T199" s="64" t="str">
        <f t="shared" si="1691"/>
        <v>NS</v>
      </c>
      <c r="U199" s="64" t="str">
        <f t="shared" si="1692"/>
        <v>NS</v>
      </c>
      <c r="V199" s="64">
        <v>0.85399999999999998</v>
      </c>
      <c r="W199" s="64" t="str">
        <f t="shared" si="1693"/>
        <v>VG</v>
      </c>
      <c r="X199" s="64" t="str">
        <f t="shared" si="1694"/>
        <v>VG</v>
      </c>
      <c r="Y199" s="64" t="str">
        <f t="shared" si="1695"/>
        <v>VG</v>
      </c>
      <c r="Z199" s="64" t="str">
        <f t="shared" si="1696"/>
        <v>VG</v>
      </c>
      <c r="AA199" s="66">
        <v>0.46449135700952998</v>
      </c>
      <c r="AB199" s="66">
        <v>0.48582826247624</v>
      </c>
      <c r="AC199" s="66">
        <v>36.925476905016303</v>
      </c>
      <c r="AD199" s="66">
        <v>35.422135499048998</v>
      </c>
      <c r="AE199" s="66">
        <v>0.73178456050293195</v>
      </c>
      <c r="AF199" s="66">
        <v>0.71705769469670899</v>
      </c>
      <c r="AG199" s="66">
        <v>0.86373220117502103</v>
      </c>
      <c r="AH199" s="66">
        <v>0.86641318681162205</v>
      </c>
      <c r="AI199" s="67" t="s">
        <v>76</v>
      </c>
      <c r="AJ199" s="67" t="s">
        <v>76</v>
      </c>
      <c r="AK199" s="67" t="s">
        <v>73</v>
      </c>
      <c r="AL199" s="67" t="s">
        <v>73</v>
      </c>
      <c r="AM199" s="67" t="s">
        <v>73</v>
      </c>
      <c r="AN199" s="67" t="s">
        <v>73</v>
      </c>
      <c r="AO199" s="67" t="s">
        <v>77</v>
      </c>
      <c r="AP199" s="67" t="s">
        <v>77</v>
      </c>
      <c r="AR199" s="68" t="s">
        <v>88</v>
      </c>
      <c r="AS199" s="66">
        <v>0.43843094218020001</v>
      </c>
      <c r="AT199" s="66">
        <v>0.45450937038529099</v>
      </c>
      <c r="AU199" s="66">
        <v>40.067811319636199</v>
      </c>
      <c r="AV199" s="66">
        <v>39.605988650487703</v>
      </c>
      <c r="AW199" s="66">
        <v>0.74937911488097997</v>
      </c>
      <c r="AX199" s="66">
        <v>0.73857337456390104</v>
      </c>
      <c r="AY199" s="66">
        <v>0.87051913419226601</v>
      </c>
      <c r="AZ199" s="66">
        <v>0.88200065354242896</v>
      </c>
      <c r="BA199" s="67" t="s">
        <v>73</v>
      </c>
      <c r="BB199" s="67" t="s">
        <v>76</v>
      </c>
      <c r="BC199" s="67" t="s">
        <v>73</v>
      </c>
      <c r="BD199" s="67" t="s">
        <v>73</v>
      </c>
      <c r="BE199" s="67" t="s">
        <v>73</v>
      </c>
      <c r="BF199" s="67" t="s">
        <v>73</v>
      </c>
      <c r="BG199" s="67" t="s">
        <v>77</v>
      </c>
      <c r="BH199" s="67" t="s">
        <v>77</v>
      </c>
      <c r="BI199" s="63">
        <f t="shared" si="1697"/>
        <v>1</v>
      </c>
      <c r="BJ199" s="63" t="s">
        <v>88</v>
      </c>
      <c r="BK199" s="66">
        <v>0.48875926577338902</v>
      </c>
      <c r="BL199" s="66">
        <v>0.49850744282400899</v>
      </c>
      <c r="BM199" s="66">
        <v>34.750583660210602</v>
      </c>
      <c r="BN199" s="66">
        <v>34.841960954976599</v>
      </c>
      <c r="BO199" s="66">
        <v>0.71501100287101205</v>
      </c>
      <c r="BP199" s="66">
        <v>0.70816139203997197</v>
      </c>
      <c r="BQ199" s="66">
        <v>0.86944312864988105</v>
      </c>
      <c r="BR199" s="66">
        <v>0.88290786392832199</v>
      </c>
      <c r="BS199" s="63" t="s">
        <v>76</v>
      </c>
      <c r="BT199" s="63" t="s">
        <v>76</v>
      </c>
      <c r="BU199" s="63" t="s">
        <v>73</v>
      </c>
      <c r="BV199" s="63" t="s">
        <v>73</v>
      </c>
      <c r="BW199" s="63" t="s">
        <v>73</v>
      </c>
      <c r="BX199" s="63" t="s">
        <v>73</v>
      </c>
      <c r="BY199" s="63" t="s">
        <v>77</v>
      </c>
      <c r="BZ199" s="63" t="s">
        <v>77</v>
      </c>
    </row>
    <row r="200" spans="1:78" s="63" customFormat="1" x14ac:dyDescent="0.3">
      <c r="A200" s="62">
        <v>14165000</v>
      </c>
      <c r="B200" s="63">
        <v>23773513</v>
      </c>
      <c r="C200" s="63" t="s">
        <v>14</v>
      </c>
      <c r="D200" s="83" t="s">
        <v>228</v>
      </c>
      <c r="E200" s="83"/>
      <c r="F200" s="79"/>
      <c r="G200" s="64">
        <v>0.71</v>
      </c>
      <c r="H200" s="64" t="str">
        <f t="shared" si="1681"/>
        <v>G</v>
      </c>
      <c r="I200" s="64" t="str">
        <f t="shared" si="1682"/>
        <v>S</v>
      </c>
      <c r="J200" s="64" t="str">
        <f t="shared" si="1683"/>
        <v>S</v>
      </c>
      <c r="K200" s="64" t="str">
        <f t="shared" si="1684"/>
        <v>S</v>
      </c>
      <c r="L200" s="65">
        <v>-1E-3</v>
      </c>
      <c r="M200" s="65" t="str">
        <f t="shared" si="1685"/>
        <v>VG</v>
      </c>
      <c r="N200" s="64" t="str">
        <f t="shared" si="1686"/>
        <v>VG</v>
      </c>
      <c r="O200" s="64" t="str">
        <f t="shared" si="1687"/>
        <v>NS</v>
      </c>
      <c r="P200" s="64" t="str">
        <f t="shared" si="1688"/>
        <v>VG</v>
      </c>
      <c r="Q200" s="64">
        <v>0.54</v>
      </c>
      <c r="R200" s="64" t="str">
        <f t="shared" si="1689"/>
        <v>G</v>
      </c>
      <c r="S200" s="64" t="str">
        <f t="shared" si="1690"/>
        <v>NS</v>
      </c>
      <c r="T200" s="64" t="str">
        <f t="shared" si="1691"/>
        <v>NS</v>
      </c>
      <c r="U200" s="64" t="str">
        <f t="shared" si="1692"/>
        <v>NS</v>
      </c>
      <c r="V200" s="64">
        <v>0.85399999999999998</v>
      </c>
      <c r="W200" s="64" t="str">
        <f t="shared" si="1693"/>
        <v>VG</v>
      </c>
      <c r="X200" s="64" t="str">
        <f t="shared" si="1694"/>
        <v>VG</v>
      </c>
      <c r="Y200" s="64" t="str">
        <f t="shared" si="1695"/>
        <v>VG</v>
      </c>
      <c r="Z200" s="64" t="str">
        <f t="shared" si="1696"/>
        <v>VG</v>
      </c>
      <c r="AA200" s="66">
        <v>0.46449135700952998</v>
      </c>
      <c r="AB200" s="66">
        <v>0.48582826247624</v>
      </c>
      <c r="AC200" s="66">
        <v>36.925476905016303</v>
      </c>
      <c r="AD200" s="66">
        <v>35.422135499048998</v>
      </c>
      <c r="AE200" s="66">
        <v>0.73178456050293195</v>
      </c>
      <c r="AF200" s="66">
        <v>0.71705769469670899</v>
      </c>
      <c r="AG200" s="66">
        <v>0.86373220117502103</v>
      </c>
      <c r="AH200" s="66">
        <v>0.86641318681162205</v>
      </c>
      <c r="AI200" s="67" t="s">
        <v>76</v>
      </c>
      <c r="AJ200" s="67" t="s">
        <v>76</v>
      </c>
      <c r="AK200" s="67" t="s">
        <v>73</v>
      </c>
      <c r="AL200" s="67" t="s">
        <v>73</v>
      </c>
      <c r="AM200" s="67" t="s">
        <v>73</v>
      </c>
      <c r="AN200" s="67" t="s">
        <v>73</v>
      </c>
      <c r="AO200" s="67" t="s">
        <v>77</v>
      </c>
      <c r="AP200" s="67" t="s">
        <v>77</v>
      </c>
      <c r="AR200" s="68" t="s">
        <v>88</v>
      </c>
      <c r="AS200" s="66">
        <v>0.43843094218020001</v>
      </c>
      <c r="AT200" s="66">
        <v>0.45450937038529099</v>
      </c>
      <c r="AU200" s="66">
        <v>40.067811319636199</v>
      </c>
      <c r="AV200" s="66">
        <v>39.605988650487703</v>
      </c>
      <c r="AW200" s="66">
        <v>0.74937911488097997</v>
      </c>
      <c r="AX200" s="66">
        <v>0.73857337456390104</v>
      </c>
      <c r="AY200" s="66">
        <v>0.87051913419226601</v>
      </c>
      <c r="AZ200" s="66">
        <v>0.88200065354242896</v>
      </c>
      <c r="BA200" s="67" t="s">
        <v>73</v>
      </c>
      <c r="BB200" s="67" t="s">
        <v>76</v>
      </c>
      <c r="BC200" s="67" t="s">
        <v>73</v>
      </c>
      <c r="BD200" s="67" t="s">
        <v>73</v>
      </c>
      <c r="BE200" s="67" t="s">
        <v>73</v>
      </c>
      <c r="BF200" s="67" t="s">
        <v>73</v>
      </c>
      <c r="BG200" s="67" t="s">
        <v>77</v>
      </c>
      <c r="BH200" s="67" t="s">
        <v>77</v>
      </c>
      <c r="BI200" s="63">
        <f t="shared" si="1697"/>
        <v>1</v>
      </c>
      <c r="BJ200" s="63" t="s">
        <v>88</v>
      </c>
      <c r="BK200" s="66">
        <v>0.48875926577338902</v>
      </c>
      <c r="BL200" s="66">
        <v>0.49850744282400899</v>
      </c>
      <c r="BM200" s="66">
        <v>34.750583660210602</v>
      </c>
      <c r="BN200" s="66">
        <v>34.841960954976599</v>
      </c>
      <c r="BO200" s="66">
        <v>0.71501100287101205</v>
      </c>
      <c r="BP200" s="66">
        <v>0.70816139203997197</v>
      </c>
      <c r="BQ200" s="66">
        <v>0.86944312864988105</v>
      </c>
      <c r="BR200" s="66">
        <v>0.88290786392832199</v>
      </c>
      <c r="BS200" s="63" t="s">
        <v>76</v>
      </c>
      <c r="BT200" s="63" t="s">
        <v>76</v>
      </c>
      <c r="BU200" s="63" t="s">
        <v>73</v>
      </c>
      <c r="BV200" s="63" t="s">
        <v>73</v>
      </c>
      <c r="BW200" s="63" t="s">
        <v>73</v>
      </c>
      <c r="BX200" s="63" t="s">
        <v>73</v>
      </c>
      <c r="BY200" s="63" t="s">
        <v>77</v>
      </c>
      <c r="BZ200" s="63" t="s">
        <v>77</v>
      </c>
    </row>
    <row r="201" spans="1:78" s="63" customFormat="1" x14ac:dyDescent="0.3">
      <c r="A201" s="62">
        <v>14165000</v>
      </c>
      <c r="B201" s="63">
        <v>23773513</v>
      </c>
      <c r="C201" s="63" t="s">
        <v>14</v>
      </c>
      <c r="D201" s="83" t="s">
        <v>254</v>
      </c>
      <c r="E201" s="83"/>
      <c r="F201" s="79"/>
      <c r="G201" s="64">
        <v>0.71</v>
      </c>
      <c r="H201" s="64" t="str">
        <f t="shared" si="1681"/>
        <v>G</v>
      </c>
      <c r="I201" s="64" t="str">
        <f t="shared" ref="I201" si="1698">AJ201</f>
        <v>S</v>
      </c>
      <c r="J201" s="64" t="str">
        <f t="shared" ref="J201" si="1699">BB201</f>
        <v>S</v>
      </c>
      <c r="K201" s="64" t="str">
        <f t="shared" ref="K201" si="1700">BT201</f>
        <v>S</v>
      </c>
      <c r="L201" s="65">
        <v>5.9999999999999995E-4</v>
      </c>
      <c r="M201" s="65" t="str">
        <f t="shared" si="1685"/>
        <v>VG</v>
      </c>
      <c r="N201" s="64" t="str">
        <f t="shared" ref="N201" si="1701">AO201</f>
        <v>VG</v>
      </c>
      <c r="O201" s="64" t="str">
        <f t="shared" ref="O201" si="1702">BD201</f>
        <v>NS</v>
      </c>
      <c r="P201" s="64" t="str">
        <f t="shared" ref="P201" si="1703">BY201</f>
        <v>VG</v>
      </c>
      <c r="Q201" s="64">
        <v>0.54</v>
      </c>
      <c r="R201" s="64" t="str">
        <f t="shared" si="1689"/>
        <v>G</v>
      </c>
      <c r="S201" s="64" t="str">
        <f t="shared" ref="S201" si="1704">AN201</f>
        <v>NS</v>
      </c>
      <c r="T201" s="64" t="str">
        <f t="shared" ref="T201" si="1705">BF201</f>
        <v>NS</v>
      </c>
      <c r="U201" s="64" t="str">
        <f t="shared" ref="U201" si="1706">BX201</f>
        <v>NS</v>
      </c>
      <c r="V201" s="64">
        <v>0.85399999999999998</v>
      </c>
      <c r="W201" s="64" t="str">
        <f t="shared" si="1693"/>
        <v>VG</v>
      </c>
      <c r="X201" s="64" t="str">
        <f t="shared" ref="X201" si="1707">AP201</f>
        <v>VG</v>
      </c>
      <c r="Y201" s="64" t="str">
        <f t="shared" ref="Y201" si="1708">BH201</f>
        <v>VG</v>
      </c>
      <c r="Z201" s="64" t="str">
        <f t="shared" ref="Z201" si="1709">BZ201</f>
        <v>VG</v>
      </c>
      <c r="AA201" s="66">
        <v>0.46449135700952998</v>
      </c>
      <c r="AB201" s="66">
        <v>0.48582826247624</v>
      </c>
      <c r="AC201" s="66">
        <v>36.925476905016303</v>
      </c>
      <c r="AD201" s="66">
        <v>35.422135499048998</v>
      </c>
      <c r="AE201" s="66">
        <v>0.73178456050293195</v>
      </c>
      <c r="AF201" s="66">
        <v>0.71705769469670899</v>
      </c>
      <c r="AG201" s="66">
        <v>0.86373220117502103</v>
      </c>
      <c r="AH201" s="66">
        <v>0.86641318681162205</v>
      </c>
      <c r="AI201" s="67" t="s">
        <v>76</v>
      </c>
      <c r="AJ201" s="67" t="s">
        <v>76</v>
      </c>
      <c r="AK201" s="67" t="s">
        <v>73</v>
      </c>
      <c r="AL201" s="67" t="s">
        <v>73</v>
      </c>
      <c r="AM201" s="67" t="s">
        <v>73</v>
      </c>
      <c r="AN201" s="67" t="s">
        <v>73</v>
      </c>
      <c r="AO201" s="67" t="s">
        <v>77</v>
      </c>
      <c r="AP201" s="67" t="s">
        <v>77</v>
      </c>
      <c r="AR201" s="68" t="s">
        <v>88</v>
      </c>
      <c r="AS201" s="66">
        <v>0.43843094218020001</v>
      </c>
      <c r="AT201" s="66">
        <v>0.45450937038529099</v>
      </c>
      <c r="AU201" s="66">
        <v>40.067811319636199</v>
      </c>
      <c r="AV201" s="66">
        <v>39.605988650487703</v>
      </c>
      <c r="AW201" s="66">
        <v>0.74937911488097997</v>
      </c>
      <c r="AX201" s="66">
        <v>0.73857337456390104</v>
      </c>
      <c r="AY201" s="66">
        <v>0.87051913419226601</v>
      </c>
      <c r="AZ201" s="66">
        <v>0.88200065354242896</v>
      </c>
      <c r="BA201" s="67" t="s">
        <v>73</v>
      </c>
      <c r="BB201" s="67" t="s">
        <v>76</v>
      </c>
      <c r="BC201" s="67" t="s">
        <v>73</v>
      </c>
      <c r="BD201" s="67" t="s">
        <v>73</v>
      </c>
      <c r="BE201" s="67" t="s">
        <v>73</v>
      </c>
      <c r="BF201" s="67" t="s">
        <v>73</v>
      </c>
      <c r="BG201" s="67" t="s">
        <v>77</v>
      </c>
      <c r="BH201" s="67" t="s">
        <v>77</v>
      </c>
      <c r="BI201" s="63">
        <f t="shared" ref="BI201" si="1710">IF(BJ201=AR201,1,0)</f>
        <v>1</v>
      </c>
      <c r="BJ201" s="63" t="s">
        <v>88</v>
      </c>
      <c r="BK201" s="66">
        <v>0.48875926577338902</v>
      </c>
      <c r="BL201" s="66">
        <v>0.49850744282400899</v>
      </c>
      <c r="BM201" s="66">
        <v>34.750583660210602</v>
      </c>
      <c r="BN201" s="66">
        <v>34.841960954976599</v>
      </c>
      <c r="BO201" s="66">
        <v>0.71501100287101205</v>
      </c>
      <c r="BP201" s="66">
        <v>0.70816139203997197</v>
      </c>
      <c r="BQ201" s="66">
        <v>0.86944312864988105</v>
      </c>
      <c r="BR201" s="66">
        <v>0.88290786392832199</v>
      </c>
      <c r="BS201" s="63" t="s">
        <v>76</v>
      </c>
      <c r="BT201" s="63" t="s">
        <v>76</v>
      </c>
      <c r="BU201" s="63" t="s">
        <v>73</v>
      </c>
      <c r="BV201" s="63" t="s">
        <v>73</v>
      </c>
      <c r="BW201" s="63" t="s">
        <v>73</v>
      </c>
      <c r="BX201" s="63" t="s">
        <v>73</v>
      </c>
      <c r="BY201" s="63" t="s">
        <v>77</v>
      </c>
      <c r="BZ201" s="63" t="s">
        <v>77</v>
      </c>
    </row>
    <row r="202" spans="1:78" s="63" customFormat="1" x14ac:dyDescent="0.3">
      <c r="A202" s="62">
        <v>14165000</v>
      </c>
      <c r="B202" s="63">
        <v>23773513</v>
      </c>
      <c r="C202" s="63" t="s">
        <v>14</v>
      </c>
      <c r="D202" s="83" t="s">
        <v>301</v>
      </c>
      <c r="E202" s="83"/>
      <c r="F202" s="79"/>
      <c r="G202" s="64">
        <v>0.69</v>
      </c>
      <c r="H202" s="64" t="str">
        <f t="shared" ref="H202" si="1711">IF(G202&gt;0.8,"VG",IF(G202&gt;0.7,"G",IF(G202&gt;0.45,"S","NS")))</f>
        <v>S</v>
      </c>
      <c r="I202" s="64" t="str">
        <f t="shared" ref="I202" si="1712">AJ202</f>
        <v>S</v>
      </c>
      <c r="J202" s="64" t="str">
        <f t="shared" ref="J202" si="1713">BB202</f>
        <v>S</v>
      </c>
      <c r="K202" s="64" t="str">
        <f t="shared" ref="K202" si="1714">BT202</f>
        <v>S</v>
      </c>
      <c r="L202" s="65">
        <v>-4.2900000000000001E-2</v>
      </c>
      <c r="M202" s="65" t="str">
        <f t="shared" ref="M202" si="1715">IF(ABS(L202)&lt;5%,"VG",IF(ABS(L202)&lt;10%,"G",IF(ABS(L202)&lt;15%,"S","NS")))</f>
        <v>VG</v>
      </c>
      <c r="N202" s="64" t="str">
        <f t="shared" ref="N202" si="1716">AO202</f>
        <v>VG</v>
      </c>
      <c r="O202" s="64" t="str">
        <f t="shared" ref="O202" si="1717">BD202</f>
        <v>NS</v>
      </c>
      <c r="P202" s="64" t="str">
        <f t="shared" ref="P202" si="1718">BY202</f>
        <v>VG</v>
      </c>
      <c r="Q202" s="64">
        <v>0.55000000000000004</v>
      </c>
      <c r="R202" s="64" t="str">
        <f t="shared" ref="R202" si="1719">IF(Q202&lt;=0.5,"VG",IF(Q202&lt;=0.6,"G",IF(Q202&lt;=0.7,"S","NS")))</f>
        <v>G</v>
      </c>
      <c r="S202" s="64" t="str">
        <f t="shared" ref="S202" si="1720">AN202</f>
        <v>NS</v>
      </c>
      <c r="T202" s="64" t="str">
        <f t="shared" ref="T202" si="1721">BF202</f>
        <v>NS</v>
      </c>
      <c r="U202" s="64" t="str">
        <f t="shared" ref="U202" si="1722">BX202</f>
        <v>NS</v>
      </c>
      <c r="V202" s="64">
        <v>0.77500000000000002</v>
      </c>
      <c r="W202" s="64" t="str">
        <f t="shared" ref="W202" si="1723">IF(V202&gt;0.85,"VG",IF(V202&gt;0.75,"G",IF(V202&gt;0.6,"S","NS")))</f>
        <v>G</v>
      </c>
      <c r="X202" s="64" t="str">
        <f t="shared" ref="X202" si="1724">AP202</f>
        <v>VG</v>
      </c>
      <c r="Y202" s="64" t="str">
        <f t="shared" ref="Y202" si="1725">BH202</f>
        <v>VG</v>
      </c>
      <c r="Z202" s="64" t="str">
        <f t="shared" ref="Z202" si="1726">BZ202</f>
        <v>VG</v>
      </c>
      <c r="AA202" s="66">
        <v>0.46449135700952998</v>
      </c>
      <c r="AB202" s="66">
        <v>0.48582826247624</v>
      </c>
      <c r="AC202" s="66">
        <v>36.925476905016303</v>
      </c>
      <c r="AD202" s="66">
        <v>35.422135499048998</v>
      </c>
      <c r="AE202" s="66">
        <v>0.73178456050293195</v>
      </c>
      <c r="AF202" s="66">
        <v>0.71705769469670899</v>
      </c>
      <c r="AG202" s="66">
        <v>0.86373220117502103</v>
      </c>
      <c r="AH202" s="66">
        <v>0.86641318681162205</v>
      </c>
      <c r="AI202" s="67" t="s">
        <v>76</v>
      </c>
      <c r="AJ202" s="67" t="s">
        <v>76</v>
      </c>
      <c r="AK202" s="67" t="s">
        <v>73</v>
      </c>
      <c r="AL202" s="67" t="s">
        <v>73</v>
      </c>
      <c r="AM202" s="67" t="s">
        <v>73</v>
      </c>
      <c r="AN202" s="67" t="s">
        <v>73</v>
      </c>
      <c r="AO202" s="67" t="s">
        <v>77</v>
      </c>
      <c r="AP202" s="67" t="s">
        <v>77</v>
      </c>
      <c r="AR202" s="68" t="s">
        <v>88</v>
      </c>
      <c r="AS202" s="66">
        <v>0.43843094218020001</v>
      </c>
      <c r="AT202" s="66">
        <v>0.45450937038529099</v>
      </c>
      <c r="AU202" s="66">
        <v>40.067811319636199</v>
      </c>
      <c r="AV202" s="66">
        <v>39.605988650487703</v>
      </c>
      <c r="AW202" s="66">
        <v>0.74937911488097997</v>
      </c>
      <c r="AX202" s="66">
        <v>0.73857337456390104</v>
      </c>
      <c r="AY202" s="66">
        <v>0.87051913419226601</v>
      </c>
      <c r="AZ202" s="66">
        <v>0.88200065354242896</v>
      </c>
      <c r="BA202" s="67" t="s">
        <v>73</v>
      </c>
      <c r="BB202" s="67" t="s">
        <v>76</v>
      </c>
      <c r="BC202" s="67" t="s">
        <v>73</v>
      </c>
      <c r="BD202" s="67" t="s">
        <v>73</v>
      </c>
      <c r="BE202" s="67" t="s">
        <v>73</v>
      </c>
      <c r="BF202" s="67" t="s">
        <v>73</v>
      </c>
      <c r="BG202" s="67" t="s">
        <v>77</v>
      </c>
      <c r="BH202" s="67" t="s">
        <v>77</v>
      </c>
      <c r="BI202" s="63">
        <f t="shared" ref="BI202" si="1727">IF(BJ202=AR202,1,0)</f>
        <v>1</v>
      </c>
      <c r="BJ202" s="63" t="s">
        <v>88</v>
      </c>
      <c r="BK202" s="66">
        <v>0.48875926577338902</v>
      </c>
      <c r="BL202" s="66">
        <v>0.49850744282400899</v>
      </c>
      <c r="BM202" s="66">
        <v>34.750583660210602</v>
      </c>
      <c r="BN202" s="66">
        <v>34.841960954976599</v>
      </c>
      <c r="BO202" s="66">
        <v>0.71501100287101205</v>
      </c>
      <c r="BP202" s="66">
        <v>0.70816139203997197</v>
      </c>
      <c r="BQ202" s="66">
        <v>0.86944312864988105</v>
      </c>
      <c r="BR202" s="66">
        <v>0.88290786392832199</v>
      </c>
      <c r="BS202" s="63" t="s">
        <v>76</v>
      </c>
      <c r="BT202" s="63" t="s">
        <v>76</v>
      </c>
      <c r="BU202" s="63" t="s">
        <v>73</v>
      </c>
      <c r="BV202" s="63" t="s">
        <v>73</v>
      </c>
      <c r="BW202" s="63" t="s">
        <v>73</v>
      </c>
      <c r="BX202" s="63" t="s">
        <v>73</v>
      </c>
      <c r="BY202" s="63" t="s">
        <v>77</v>
      </c>
      <c r="BZ202" s="63" t="s">
        <v>77</v>
      </c>
    </row>
    <row r="203" spans="1:78" s="63" customFormat="1" x14ac:dyDescent="0.3">
      <c r="A203" s="62">
        <v>14165000</v>
      </c>
      <c r="B203" s="63">
        <v>23773513</v>
      </c>
      <c r="C203" s="63" t="s">
        <v>14</v>
      </c>
      <c r="D203" s="83" t="s">
        <v>320</v>
      </c>
      <c r="E203" s="83"/>
      <c r="F203" s="79"/>
      <c r="G203" s="64">
        <v>0.69</v>
      </c>
      <c r="H203" s="64" t="str">
        <f t="shared" ref="H203" si="1728">IF(G203&gt;0.8,"VG",IF(G203&gt;0.7,"G",IF(G203&gt;0.45,"S","NS")))</f>
        <v>S</v>
      </c>
      <c r="I203" s="64" t="str">
        <f t="shared" ref="I203" si="1729">AJ203</f>
        <v>S</v>
      </c>
      <c r="J203" s="64" t="str">
        <f t="shared" ref="J203" si="1730">BB203</f>
        <v>S</v>
      </c>
      <c r="K203" s="64" t="str">
        <f t="shared" ref="K203" si="1731">BT203</f>
        <v>S</v>
      </c>
      <c r="L203" s="65">
        <v>-4.2900000000000001E-2</v>
      </c>
      <c r="M203" s="65" t="str">
        <f t="shared" ref="M203" si="1732">IF(ABS(L203)&lt;5%,"VG",IF(ABS(L203)&lt;10%,"G",IF(ABS(L203)&lt;15%,"S","NS")))</f>
        <v>VG</v>
      </c>
      <c r="N203" s="64" t="str">
        <f t="shared" ref="N203" si="1733">AO203</f>
        <v>VG</v>
      </c>
      <c r="O203" s="64" t="str">
        <f t="shared" ref="O203" si="1734">BD203</f>
        <v>NS</v>
      </c>
      <c r="P203" s="64" t="str">
        <f t="shared" ref="P203" si="1735">BY203</f>
        <v>VG</v>
      </c>
      <c r="Q203" s="64">
        <v>0.55000000000000004</v>
      </c>
      <c r="R203" s="64" t="str">
        <f t="shared" ref="R203" si="1736">IF(Q203&lt;=0.5,"VG",IF(Q203&lt;=0.6,"G",IF(Q203&lt;=0.7,"S","NS")))</f>
        <v>G</v>
      </c>
      <c r="S203" s="64" t="str">
        <f t="shared" ref="S203" si="1737">AN203</f>
        <v>NS</v>
      </c>
      <c r="T203" s="64" t="str">
        <f t="shared" ref="T203" si="1738">BF203</f>
        <v>NS</v>
      </c>
      <c r="U203" s="64" t="str">
        <f t="shared" ref="U203" si="1739">BX203</f>
        <v>NS</v>
      </c>
      <c r="V203" s="64">
        <v>0.77500000000000002</v>
      </c>
      <c r="W203" s="64" t="str">
        <f t="shared" ref="W203" si="1740">IF(V203&gt;0.85,"VG",IF(V203&gt;0.75,"G",IF(V203&gt;0.6,"S","NS")))</f>
        <v>G</v>
      </c>
      <c r="X203" s="64" t="str">
        <f t="shared" ref="X203" si="1741">AP203</f>
        <v>VG</v>
      </c>
      <c r="Y203" s="64" t="str">
        <f t="shared" ref="Y203" si="1742">BH203</f>
        <v>VG</v>
      </c>
      <c r="Z203" s="64" t="str">
        <f t="shared" ref="Z203" si="1743">BZ203</f>
        <v>VG</v>
      </c>
      <c r="AA203" s="66">
        <v>0.46449135700952998</v>
      </c>
      <c r="AB203" s="66">
        <v>0.48582826247624</v>
      </c>
      <c r="AC203" s="66">
        <v>36.925476905016303</v>
      </c>
      <c r="AD203" s="66">
        <v>35.422135499048998</v>
      </c>
      <c r="AE203" s="66">
        <v>0.73178456050293195</v>
      </c>
      <c r="AF203" s="66">
        <v>0.71705769469670899</v>
      </c>
      <c r="AG203" s="66">
        <v>0.86373220117502103</v>
      </c>
      <c r="AH203" s="66">
        <v>0.86641318681162205</v>
      </c>
      <c r="AI203" s="67" t="s">
        <v>76</v>
      </c>
      <c r="AJ203" s="67" t="s">
        <v>76</v>
      </c>
      <c r="AK203" s="67" t="s">
        <v>73</v>
      </c>
      <c r="AL203" s="67" t="s">
        <v>73</v>
      </c>
      <c r="AM203" s="67" t="s">
        <v>73</v>
      </c>
      <c r="AN203" s="67" t="s">
        <v>73</v>
      </c>
      <c r="AO203" s="67" t="s">
        <v>77</v>
      </c>
      <c r="AP203" s="67" t="s">
        <v>77</v>
      </c>
      <c r="AR203" s="68" t="s">
        <v>88</v>
      </c>
      <c r="AS203" s="66">
        <v>0.43843094218020001</v>
      </c>
      <c r="AT203" s="66">
        <v>0.45450937038529099</v>
      </c>
      <c r="AU203" s="66">
        <v>40.067811319636199</v>
      </c>
      <c r="AV203" s="66">
        <v>39.605988650487703</v>
      </c>
      <c r="AW203" s="66">
        <v>0.74937911488097997</v>
      </c>
      <c r="AX203" s="66">
        <v>0.73857337456390104</v>
      </c>
      <c r="AY203" s="66">
        <v>0.87051913419226601</v>
      </c>
      <c r="AZ203" s="66">
        <v>0.88200065354242896</v>
      </c>
      <c r="BA203" s="67" t="s">
        <v>73</v>
      </c>
      <c r="BB203" s="67" t="s">
        <v>76</v>
      </c>
      <c r="BC203" s="67" t="s">
        <v>73</v>
      </c>
      <c r="BD203" s="67" t="s">
        <v>73</v>
      </c>
      <c r="BE203" s="67" t="s">
        <v>73</v>
      </c>
      <c r="BF203" s="67" t="s">
        <v>73</v>
      </c>
      <c r="BG203" s="67" t="s">
        <v>77</v>
      </c>
      <c r="BH203" s="67" t="s">
        <v>77</v>
      </c>
      <c r="BI203" s="63">
        <f t="shared" ref="BI203" si="1744">IF(BJ203=AR203,1,0)</f>
        <v>1</v>
      </c>
      <c r="BJ203" s="63" t="s">
        <v>88</v>
      </c>
      <c r="BK203" s="66">
        <v>0.48875926577338902</v>
      </c>
      <c r="BL203" s="66">
        <v>0.49850744282400899</v>
      </c>
      <c r="BM203" s="66">
        <v>34.750583660210602</v>
      </c>
      <c r="BN203" s="66">
        <v>34.841960954976599</v>
      </c>
      <c r="BO203" s="66">
        <v>0.71501100287101205</v>
      </c>
      <c r="BP203" s="66">
        <v>0.70816139203997197</v>
      </c>
      <c r="BQ203" s="66">
        <v>0.86944312864988105</v>
      </c>
      <c r="BR203" s="66">
        <v>0.88290786392832199</v>
      </c>
      <c r="BS203" s="63" t="s">
        <v>76</v>
      </c>
      <c r="BT203" s="63" t="s">
        <v>76</v>
      </c>
      <c r="BU203" s="63" t="s">
        <v>73</v>
      </c>
      <c r="BV203" s="63" t="s">
        <v>73</v>
      </c>
      <c r="BW203" s="63" t="s">
        <v>73</v>
      </c>
      <c r="BX203" s="63" t="s">
        <v>73</v>
      </c>
      <c r="BY203" s="63" t="s">
        <v>77</v>
      </c>
      <c r="BZ203" s="63" t="s">
        <v>77</v>
      </c>
    </row>
    <row r="204" spans="1:78" s="63" customFormat="1" x14ac:dyDescent="0.3">
      <c r="A204" s="62">
        <v>14165000</v>
      </c>
      <c r="B204" s="63">
        <v>23773513</v>
      </c>
      <c r="C204" s="63" t="s">
        <v>14</v>
      </c>
      <c r="D204" s="83" t="s">
        <v>321</v>
      </c>
      <c r="E204" s="83" t="s">
        <v>322</v>
      </c>
      <c r="F204" s="79"/>
      <c r="G204" s="64">
        <v>0.69</v>
      </c>
      <c r="H204" s="64" t="str">
        <f t="shared" ref="H204" si="1745">IF(G204&gt;0.8,"VG",IF(G204&gt;0.7,"G",IF(G204&gt;0.45,"S","NS")))</f>
        <v>S</v>
      </c>
      <c r="I204" s="64" t="str">
        <f t="shared" ref="I204" si="1746">AJ204</f>
        <v>S</v>
      </c>
      <c r="J204" s="64" t="str">
        <f t="shared" ref="J204" si="1747">BB204</f>
        <v>S</v>
      </c>
      <c r="K204" s="64" t="str">
        <f t="shared" ref="K204" si="1748">BT204</f>
        <v>S</v>
      </c>
      <c r="L204" s="65">
        <v>-0.05</v>
      </c>
      <c r="M204" s="65" t="str">
        <f t="shared" ref="M204" si="1749">IF(ABS(L204)&lt;5%,"VG",IF(ABS(L204)&lt;10%,"G",IF(ABS(L204)&lt;15%,"S","NS")))</f>
        <v>G</v>
      </c>
      <c r="N204" s="64" t="str">
        <f t="shared" ref="N204" si="1750">AO204</f>
        <v>VG</v>
      </c>
      <c r="O204" s="64" t="str">
        <f t="shared" ref="O204" si="1751">BD204</f>
        <v>NS</v>
      </c>
      <c r="P204" s="64" t="str">
        <f t="shared" ref="P204" si="1752">BY204</f>
        <v>VG</v>
      </c>
      <c r="Q204" s="64">
        <v>0.55000000000000004</v>
      </c>
      <c r="R204" s="64" t="str">
        <f t="shared" ref="R204" si="1753">IF(Q204&lt;=0.5,"VG",IF(Q204&lt;=0.6,"G",IF(Q204&lt;=0.7,"S","NS")))</f>
        <v>G</v>
      </c>
      <c r="S204" s="64" t="str">
        <f t="shared" ref="S204" si="1754">AN204</f>
        <v>NS</v>
      </c>
      <c r="T204" s="64" t="str">
        <f t="shared" ref="T204" si="1755">BF204</f>
        <v>NS</v>
      </c>
      <c r="U204" s="64" t="str">
        <f t="shared" ref="U204" si="1756">BX204</f>
        <v>NS</v>
      </c>
      <c r="V204" s="64">
        <v>0.77</v>
      </c>
      <c r="W204" s="64" t="str">
        <f t="shared" ref="W204" si="1757">IF(V204&gt;0.85,"VG",IF(V204&gt;0.75,"G",IF(V204&gt;0.6,"S","NS")))</f>
        <v>G</v>
      </c>
      <c r="X204" s="64" t="str">
        <f t="shared" ref="X204" si="1758">AP204</f>
        <v>VG</v>
      </c>
      <c r="Y204" s="64" t="str">
        <f t="shared" ref="Y204" si="1759">BH204</f>
        <v>VG</v>
      </c>
      <c r="Z204" s="64" t="str">
        <f t="shared" ref="Z204" si="1760">BZ204</f>
        <v>VG</v>
      </c>
      <c r="AA204" s="66">
        <v>0.46449135700952998</v>
      </c>
      <c r="AB204" s="66">
        <v>0.48582826247624</v>
      </c>
      <c r="AC204" s="66">
        <v>36.925476905016303</v>
      </c>
      <c r="AD204" s="66">
        <v>35.422135499048998</v>
      </c>
      <c r="AE204" s="66">
        <v>0.73178456050293195</v>
      </c>
      <c r="AF204" s="66">
        <v>0.71705769469670899</v>
      </c>
      <c r="AG204" s="66">
        <v>0.86373220117502103</v>
      </c>
      <c r="AH204" s="66">
        <v>0.86641318681162205</v>
      </c>
      <c r="AI204" s="67" t="s">
        <v>76</v>
      </c>
      <c r="AJ204" s="67" t="s">
        <v>76</v>
      </c>
      <c r="AK204" s="67" t="s">
        <v>73</v>
      </c>
      <c r="AL204" s="67" t="s">
        <v>73</v>
      </c>
      <c r="AM204" s="67" t="s">
        <v>73</v>
      </c>
      <c r="AN204" s="67" t="s">
        <v>73</v>
      </c>
      <c r="AO204" s="67" t="s">
        <v>77</v>
      </c>
      <c r="AP204" s="67" t="s">
        <v>77</v>
      </c>
      <c r="AR204" s="68" t="s">
        <v>88</v>
      </c>
      <c r="AS204" s="66">
        <v>0.43843094218020001</v>
      </c>
      <c r="AT204" s="66">
        <v>0.45450937038529099</v>
      </c>
      <c r="AU204" s="66">
        <v>40.067811319636199</v>
      </c>
      <c r="AV204" s="66">
        <v>39.605988650487703</v>
      </c>
      <c r="AW204" s="66">
        <v>0.74937911488097997</v>
      </c>
      <c r="AX204" s="66">
        <v>0.73857337456390104</v>
      </c>
      <c r="AY204" s="66">
        <v>0.87051913419226601</v>
      </c>
      <c r="AZ204" s="66">
        <v>0.88200065354242896</v>
      </c>
      <c r="BA204" s="67" t="s">
        <v>73</v>
      </c>
      <c r="BB204" s="67" t="s">
        <v>76</v>
      </c>
      <c r="BC204" s="67" t="s">
        <v>73</v>
      </c>
      <c r="BD204" s="67" t="s">
        <v>73</v>
      </c>
      <c r="BE204" s="67" t="s">
        <v>73</v>
      </c>
      <c r="BF204" s="67" t="s">
        <v>73</v>
      </c>
      <c r="BG204" s="67" t="s">
        <v>77</v>
      </c>
      <c r="BH204" s="67" t="s">
        <v>77</v>
      </c>
      <c r="BI204" s="63">
        <f t="shared" ref="BI204" si="1761">IF(BJ204=AR204,1,0)</f>
        <v>1</v>
      </c>
      <c r="BJ204" s="63" t="s">
        <v>88</v>
      </c>
      <c r="BK204" s="66">
        <v>0.48875926577338902</v>
      </c>
      <c r="BL204" s="66">
        <v>0.49850744282400899</v>
      </c>
      <c r="BM204" s="66">
        <v>34.750583660210602</v>
      </c>
      <c r="BN204" s="66">
        <v>34.841960954976599</v>
      </c>
      <c r="BO204" s="66">
        <v>0.71501100287101205</v>
      </c>
      <c r="BP204" s="66">
        <v>0.70816139203997197</v>
      </c>
      <c r="BQ204" s="66">
        <v>0.86944312864988105</v>
      </c>
      <c r="BR204" s="66">
        <v>0.88290786392832199</v>
      </c>
      <c r="BS204" s="63" t="s">
        <v>76</v>
      </c>
      <c r="BT204" s="63" t="s">
        <v>76</v>
      </c>
      <c r="BU204" s="63" t="s">
        <v>73</v>
      </c>
      <c r="BV204" s="63" t="s">
        <v>73</v>
      </c>
      <c r="BW204" s="63" t="s">
        <v>73</v>
      </c>
      <c r="BX204" s="63" t="s">
        <v>73</v>
      </c>
      <c r="BY204" s="63" t="s">
        <v>77</v>
      </c>
      <c r="BZ204" s="63" t="s">
        <v>77</v>
      </c>
    </row>
    <row r="205" spans="1:78" s="63" customFormat="1" x14ac:dyDescent="0.3">
      <c r="A205" s="62">
        <v>14165000</v>
      </c>
      <c r="B205" s="63">
        <v>23773513</v>
      </c>
      <c r="C205" s="63" t="s">
        <v>14</v>
      </c>
      <c r="D205" s="83" t="s">
        <v>325</v>
      </c>
      <c r="E205" s="83"/>
      <c r="F205" s="79"/>
      <c r="G205" s="64">
        <v>0.82</v>
      </c>
      <c r="H205" s="64" t="str">
        <f t="shared" ref="H205" si="1762">IF(G205&gt;0.8,"VG",IF(G205&gt;0.7,"G",IF(G205&gt;0.45,"S","NS")))</f>
        <v>VG</v>
      </c>
      <c r="I205" s="64" t="str">
        <f t="shared" ref="I205" si="1763">AJ205</f>
        <v>S</v>
      </c>
      <c r="J205" s="64" t="str">
        <f t="shared" ref="J205" si="1764">BB205</f>
        <v>S</v>
      </c>
      <c r="K205" s="64" t="str">
        <f t="shared" ref="K205" si="1765">BT205</f>
        <v>S</v>
      </c>
      <c r="L205" s="65">
        <v>-1.18E-2</v>
      </c>
      <c r="M205" s="65" t="str">
        <f t="shared" ref="M205" si="1766">IF(ABS(L205)&lt;5%,"VG",IF(ABS(L205)&lt;10%,"G",IF(ABS(L205)&lt;15%,"S","NS")))</f>
        <v>VG</v>
      </c>
      <c r="N205" s="64" t="str">
        <f t="shared" ref="N205" si="1767">AO205</f>
        <v>VG</v>
      </c>
      <c r="O205" s="64" t="str">
        <f t="shared" ref="O205" si="1768">BD205</f>
        <v>NS</v>
      </c>
      <c r="P205" s="64" t="str">
        <f t="shared" ref="P205" si="1769">BY205</f>
        <v>VG</v>
      </c>
      <c r="Q205" s="64">
        <v>0.43</v>
      </c>
      <c r="R205" s="64" t="str">
        <f t="shared" ref="R205" si="1770">IF(Q205&lt;=0.5,"VG",IF(Q205&lt;=0.6,"G",IF(Q205&lt;=0.7,"S","NS")))</f>
        <v>VG</v>
      </c>
      <c r="S205" s="64" t="str">
        <f t="shared" ref="S205" si="1771">AN205</f>
        <v>NS</v>
      </c>
      <c r="T205" s="64" t="str">
        <f t="shared" ref="T205" si="1772">BF205</f>
        <v>NS</v>
      </c>
      <c r="U205" s="64" t="str">
        <f t="shared" ref="U205" si="1773">BX205</f>
        <v>NS</v>
      </c>
      <c r="V205" s="64">
        <v>0.82</v>
      </c>
      <c r="W205" s="64" t="str">
        <f t="shared" ref="W205" si="1774">IF(V205&gt;0.85,"VG",IF(V205&gt;0.75,"G",IF(V205&gt;0.6,"S","NS")))</f>
        <v>G</v>
      </c>
      <c r="X205" s="64" t="str">
        <f t="shared" ref="X205" si="1775">AP205</f>
        <v>VG</v>
      </c>
      <c r="Y205" s="64" t="str">
        <f t="shared" ref="Y205" si="1776">BH205</f>
        <v>VG</v>
      </c>
      <c r="Z205" s="64" t="str">
        <f t="shared" ref="Z205" si="1777">BZ205</f>
        <v>VG</v>
      </c>
      <c r="AA205" s="66">
        <v>0.46449135700952998</v>
      </c>
      <c r="AB205" s="66">
        <v>0.48582826247624</v>
      </c>
      <c r="AC205" s="66">
        <v>36.925476905016303</v>
      </c>
      <c r="AD205" s="66">
        <v>35.422135499048998</v>
      </c>
      <c r="AE205" s="66">
        <v>0.73178456050293195</v>
      </c>
      <c r="AF205" s="66">
        <v>0.71705769469670899</v>
      </c>
      <c r="AG205" s="66">
        <v>0.86373220117502103</v>
      </c>
      <c r="AH205" s="66">
        <v>0.86641318681162205</v>
      </c>
      <c r="AI205" s="67" t="s">
        <v>76</v>
      </c>
      <c r="AJ205" s="67" t="s">
        <v>76</v>
      </c>
      <c r="AK205" s="67" t="s">
        <v>73</v>
      </c>
      <c r="AL205" s="67" t="s">
        <v>73</v>
      </c>
      <c r="AM205" s="67" t="s">
        <v>73</v>
      </c>
      <c r="AN205" s="67" t="s">
        <v>73</v>
      </c>
      <c r="AO205" s="67" t="s">
        <v>77</v>
      </c>
      <c r="AP205" s="67" t="s">
        <v>77</v>
      </c>
      <c r="AR205" s="68" t="s">
        <v>88</v>
      </c>
      <c r="AS205" s="66">
        <v>0.43843094218020001</v>
      </c>
      <c r="AT205" s="66">
        <v>0.45450937038529099</v>
      </c>
      <c r="AU205" s="66">
        <v>40.067811319636199</v>
      </c>
      <c r="AV205" s="66">
        <v>39.605988650487703</v>
      </c>
      <c r="AW205" s="66">
        <v>0.74937911488097997</v>
      </c>
      <c r="AX205" s="66">
        <v>0.73857337456390104</v>
      </c>
      <c r="AY205" s="66">
        <v>0.87051913419226601</v>
      </c>
      <c r="AZ205" s="66">
        <v>0.88200065354242896</v>
      </c>
      <c r="BA205" s="67" t="s">
        <v>73</v>
      </c>
      <c r="BB205" s="67" t="s">
        <v>76</v>
      </c>
      <c r="BC205" s="67" t="s">
        <v>73</v>
      </c>
      <c r="BD205" s="67" t="s">
        <v>73</v>
      </c>
      <c r="BE205" s="67" t="s">
        <v>73</v>
      </c>
      <c r="BF205" s="67" t="s">
        <v>73</v>
      </c>
      <c r="BG205" s="67" t="s">
        <v>77</v>
      </c>
      <c r="BH205" s="67" t="s">
        <v>77</v>
      </c>
      <c r="BI205" s="63">
        <f t="shared" ref="BI205" si="1778">IF(BJ205=AR205,1,0)</f>
        <v>1</v>
      </c>
      <c r="BJ205" s="63" t="s">
        <v>88</v>
      </c>
      <c r="BK205" s="66">
        <v>0.48875926577338902</v>
      </c>
      <c r="BL205" s="66">
        <v>0.49850744282400899</v>
      </c>
      <c r="BM205" s="66">
        <v>34.750583660210602</v>
      </c>
      <c r="BN205" s="66">
        <v>34.841960954976599</v>
      </c>
      <c r="BO205" s="66">
        <v>0.71501100287101205</v>
      </c>
      <c r="BP205" s="66">
        <v>0.70816139203997197</v>
      </c>
      <c r="BQ205" s="66">
        <v>0.86944312864988105</v>
      </c>
      <c r="BR205" s="66">
        <v>0.88290786392832199</v>
      </c>
      <c r="BS205" s="63" t="s">
        <v>76</v>
      </c>
      <c r="BT205" s="63" t="s">
        <v>76</v>
      </c>
      <c r="BU205" s="63" t="s">
        <v>73</v>
      </c>
      <c r="BV205" s="63" t="s">
        <v>73</v>
      </c>
      <c r="BW205" s="63" t="s">
        <v>73</v>
      </c>
      <c r="BX205" s="63" t="s">
        <v>73</v>
      </c>
      <c r="BY205" s="63" t="s">
        <v>77</v>
      </c>
      <c r="BZ205" s="63" t="s">
        <v>77</v>
      </c>
    </row>
    <row r="206" spans="1:78" s="63" customFormat="1" x14ac:dyDescent="0.3">
      <c r="A206" s="62">
        <v>14165000</v>
      </c>
      <c r="B206" s="63">
        <v>23773513</v>
      </c>
      <c r="C206" s="63" t="s">
        <v>14</v>
      </c>
      <c r="D206" s="83" t="s">
        <v>336</v>
      </c>
      <c r="E206" s="83" t="s">
        <v>337</v>
      </c>
      <c r="F206" s="79"/>
      <c r="G206" s="64">
        <v>0.69</v>
      </c>
      <c r="H206" s="64" t="str">
        <f t="shared" ref="H206" si="1779">IF(G206&gt;0.8,"VG",IF(G206&gt;0.7,"G",IF(G206&gt;0.45,"S","NS")))</f>
        <v>S</v>
      </c>
      <c r="I206" s="64" t="str">
        <f t="shared" ref="I206" si="1780">AJ206</f>
        <v>S</v>
      </c>
      <c r="J206" s="64" t="str">
        <f t="shared" ref="J206" si="1781">BB206</f>
        <v>S</v>
      </c>
      <c r="K206" s="64" t="str">
        <f t="shared" ref="K206" si="1782">BT206</f>
        <v>S</v>
      </c>
      <c r="L206" s="65">
        <v>0.11550000000000001</v>
      </c>
      <c r="M206" s="65" t="str">
        <f t="shared" ref="M206" si="1783">IF(ABS(L206)&lt;5%,"VG",IF(ABS(L206)&lt;10%,"G",IF(ABS(L206)&lt;15%,"S","NS")))</f>
        <v>S</v>
      </c>
      <c r="N206" s="64" t="str">
        <f t="shared" ref="N206" si="1784">AO206</f>
        <v>VG</v>
      </c>
      <c r="O206" s="64" t="str">
        <f t="shared" ref="O206" si="1785">BD206</f>
        <v>NS</v>
      </c>
      <c r="P206" s="64" t="str">
        <f t="shared" ref="P206" si="1786">BY206</f>
        <v>VG</v>
      </c>
      <c r="Q206" s="64">
        <v>0.55000000000000004</v>
      </c>
      <c r="R206" s="64" t="str">
        <f t="shared" ref="R206" si="1787">IF(Q206&lt;=0.5,"VG",IF(Q206&lt;=0.6,"G",IF(Q206&lt;=0.7,"S","NS")))</f>
        <v>G</v>
      </c>
      <c r="S206" s="64" t="str">
        <f t="shared" ref="S206" si="1788">AN206</f>
        <v>NS</v>
      </c>
      <c r="T206" s="64" t="str">
        <f t="shared" ref="T206" si="1789">BF206</f>
        <v>NS</v>
      </c>
      <c r="U206" s="64" t="str">
        <f t="shared" ref="U206" si="1790">BX206</f>
        <v>NS</v>
      </c>
      <c r="V206" s="64">
        <v>0.85</v>
      </c>
      <c r="W206" s="64" t="str">
        <f t="shared" ref="W206" si="1791">IF(V206&gt;0.85,"VG",IF(V206&gt;0.75,"G",IF(V206&gt;0.6,"S","NS")))</f>
        <v>G</v>
      </c>
      <c r="X206" s="64" t="str">
        <f t="shared" ref="X206" si="1792">AP206</f>
        <v>VG</v>
      </c>
      <c r="Y206" s="64" t="str">
        <f t="shared" ref="Y206" si="1793">BH206</f>
        <v>VG</v>
      </c>
      <c r="Z206" s="64" t="str">
        <f t="shared" ref="Z206" si="1794">BZ206</f>
        <v>VG</v>
      </c>
      <c r="AA206" s="66">
        <v>0.46449135700952998</v>
      </c>
      <c r="AB206" s="66">
        <v>0.48582826247624</v>
      </c>
      <c r="AC206" s="66">
        <v>36.925476905016303</v>
      </c>
      <c r="AD206" s="66">
        <v>35.422135499048998</v>
      </c>
      <c r="AE206" s="66">
        <v>0.73178456050293195</v>
      </c>
      <c r="AF206" s="66">
        <v>0.71705769469670899</v>
      </c>
      <c r="AG206" s="66">
        <v>0.86373220117502103</v>
      </c>
      <c r="AH206" s="66">
        <v>0.86641318681162205</v>
      </c>
      <c r="AI206" s="67" t="s">
        <v>76</v>
      </c>
      <c r="AJ206" s="67" t="s">
        <v>76</v>
      </c>
      <c r="AK206" s="67" t="s">
        <v>73</v>
      </c>
      <c r="AL206" s="67" t="s">
        <v>73</v>
      </c>
      <c r="AM206" s="67" t="s">
        <v>73</v>
      </c>
      <c r="AN206" s="67" t="s">
        <v>73</v>
      </c>
      <c r="AO206" s="67" t="s">
        <v>77</v>
      </c>
      <c r="AP206" s="67" t="s">
        <v>77</v>
      </c>
      <c r="AR206" s="68" t="s">
        <v>88</v>
      </c>
      <c r="AS206" s="66">
        <v>0.43843094218020001</v>
      </c>
      <c r="AT206" s="66">
        <v>0.45450937038529099</v>
      </c>
      <c r="AU206" s="66">
        <v>40.067811319636199</v>
      </c>
      <c r="AV206" s="66">
        <v>39.605988650487703</v>
      </c>
      <c r="AW206" s="66">
        <v>0.74937911488097997</v>
      </c>
      <c r="AX206" s="66">
        <v>0.73857337456390104</v>
      </c>
      <c r="AY206" s="66">
        <v>0.87051913419226601</v>
      </c>
      <c r="AZ206" s="66">
        <v>0.88200065354242896</v>
      </c>
      <c r="BA206" s="67" t="s">
        <v>73</v>
      </c>
      <c r="BB206" s="67" t="s">
        <v>76</v>
      </c>
      <c r="BC206" s="67" t="s">
        <v>73</v>
      </c>
      <c r="BD206" s="67" t="s">
        <v>73</v>
      </c>
      <c r="BE206" s="67" t="s">
        <v>73</v>
      </c>
      <c r="BF206" s="67" t="s">
        <v>73</v>
      </c>
      <c r="BG206" s="67" t="s">
        <v>77</v>
      </c>
      <c r="BH206" s="67" t="s">
        <v>77</v>
      </c>
      <c r="BI206" s="63">
        <f t="shared" ref="BI206" si="1795">IF(BJ206=AR206,1,0)</f>
        <v>1</v>
      </c>
      <c r="BJ206" s="63" t="s">
        <v>88</v>
      </c>
      <c r="BK206" s="66">
        <v>0.48875926577338902</v>
      </c>
      <c r="BL206" s="66">
        <v>0.49850744282400899</v>
      </c>
      <c r="BM206" s="66">
        <v>34.750583660210602</v>
      </c>
      <c r="BN206" s="66">
        <v>34.841960954976599</v>
      </c>
      <c r="BO206" s="66">
        <v>0.71501100287101205</v>
      </c>
      <c r="BP206" s="66">
        <v>0.70816139203997197</v>
      </c>
      <c r="BQ206" s="66">
        <v>0.86944312864988105</v>
      </c>
      <c r="BR206" s="66">
        <v>0.88290786392832199</v>
      </c>
      <c r="BS206" s="63" t="s">
        <v>76</v>
      </c>
      <c r="BT206" s="63" t="s">
        <v>76</v>
      </c>
      <c r="BU206" s="63" t="s">
        <v>73</v>
      </c>
      <c r="BV206" s="63" t="s">
        <v>73</v>
      </c>
      <c r="BW206" s="63" t="s">
        <v>73</v>
      </c>
      <c r="BX206" s="63" t="s">
        <v>73</v>
      </c>
      <c r="BY206" s="63" t="s">
        <v>77</v>
      </c>
      <c r="BZ206" s="63" t="s">
        <v>77</v>
      </c>
    </row>
    <row r="207" spans="1:78" s="63" customFormat="1" x14ac:dyDescent="0.3">
      <c r="A207" s="62">
        <v>14165000</v>
      </c>
      <c r="B207" s="63">
        <v>23773513</v>
      </c>
      <c r="C207" s="63" t="s">
        <v>14</v>
      </c>
      <c r="D207" s="83" t="s">
        <v>336</v>
      </c>
      <c r="E207" s="83" t="s">
        <v>318</v>
      </c>
      <c r="F207" s="79"/>
      <c r="G207" s="64">
        <v>0.71099999999999997</v>
      </c>
      <c r="H207" s="64" t="str">
        <f t="shared" ref="H207" si="1796">IF(G207&gt;0.8,"VG",IF(G207&gt;0.7,"G",IF(G207&gt;0.45,"S","NS")))</f>
        <v>G</v>
      </c>
      <c r="I207" s="64" t="str">
        <f t="shared" ref="I207" si="1797">AJ207</f>
        <v>S</v>
      </c>
      <c r="J207" s="64" t="str">
        <f t="shared" ref="J207" si="1798">BB207</f>
        <v>S</v>
      </c>
      <c r="K207" s="64" t="str">
        <f t="shared" ref="K207" si="1799">BT207</f>
        <v>S</v>
      </c>
      <c r="L207" s="65">
        <v>5.9999999999999995E-4</v>
      </c>
      <c r="M207" s="65" t="str">
        <f t="shared" ref="M207" si="1800">IF(ABS(L207)&lt;5%,"VG",IF(ABS(L207)&lt;10%,"G",IF(ABS(L207)&lt;15%,"S","NS")))</f>
        <v>VG</v>
      </c>
      <c r="N207" s="64" t="str">
        <f t="shared" ref="N207" si="1801">AO207</f>
        <v>VG</v>
      </c>
      <c r="O207" s="64" t="str">
        <f t="shared" ref="O207" si="1802">BD207</f>
        <v>NS</v>
      </c>
      <c r="P207" s="64" t="str">
        <f t="shared" ref="P207" si="1803">BY207</f>
        <v>VG</v>
      </c>
      <c r="Q207" s="64">
        <v>0.54</v>
      </c>
      <c r="R207" s="64" t="str">
        <f t="shared" ref="R207" si="1804">IF(Q207&lt;=0.5,"VG",IF(Q207&lt;=0.6,"G",IF(Q207&lt;=0.7,"S","NS")))</f>
        <v>G</v>
      </c>
      <c r="S207" s="64" t="str">
        <f t="shared" ref="S207" si="1805">AN207</f>
        <v>NS</v>
      </c>
      <c r="T207" s="64" t="str">
        <f t="shared" ref="T207" si="1806">BF207</f>
        <v>NS</v>
      </c>
      <c r="U207" s="64" t="str">
        <f t="shared" ref="U207" si="1807">BX207</f>
        <v>NS</v>
      </c>
      <c r="V207" s="64">
        <v>0.85299999999999998</v>
      </c>
      <c r="W207" s="64" t="str">
        <f t="shared" ref="W207" si="1808">IF(V207&gt;0.85,"VG",IF(V207&gt;0.75,"G",IF(V207&gt;0.6,"S","NS")))</f>
        <v>VG</v>
      </c>
      <c r="X207" s="64" t="str">
        <f t="shared" ref="X207" si="1809">AP207</f>
        <v>VG</v>
      </c>
      <c r="Y207" s="64" t="str">
        <f t="shared" ref="Y207" si="1810">BH207</f>
        <v>VG</v>
      </c>
      <c r="Z207" s="64" t="str">
        <f t="shared" ref="Z207" si="1811">BZ207</f>
        <v>VG</v>
      </c>
      <c r="AA207" s="66">
        <v>0.46449135700952998</v>
      </c>
      <c r="AB207" s="66">
        <v>0.48582826247624</v>
      </c>
      <c r="AC207" s="66">
        <v>36.925476905016303</v>
      </c>
      <c r="AD207" s="66">
        <v>35.422135499048998</v>
      </c>
      <c r="AE207" s="66">
        <v>0.73178456050293195</v>
      </c>
      <c r="AF207" s="66">
        <v>0.71705769469670899</v>
      </c>
      <c r="AG207" s="66">
        <v>0.86373220117502103</v>
      </c>
      <c r="AH207" s="66">
        <v>0.86641318681162205</v>
      </c>
      <c r="AI207" s="67" t="s">
        <v>76</v>
      </c>
      <c r="AJ207" s="67" t="s">
        <v>76</v>
      </c>
      <c r="AK207" s="67" t="s">
        <v>73</v>
      </c>
      <c r="AL207" s="67" t="s">
        <v>73</v>
      </c>
      <c r="AM207" s="67" t="s">
        <v>73</v>
      </c>
      <c r="AN207" s="67" t="s">
        <v>73</v>
      </c>
      <c r="AO207" s="67" t="s">
        <v>77</v>
      </c>
      <c r="AP207" s="67" t="s">
        <v>77</v>
      </c>
      <c r="AR207" s="68" t="s">
        <v>88</v>
      </c>
      <c r="AS207" s="66">
        <v>0.43843094218020001</v>
      </c>
      <c r="AT207" s="66">
        <v>0.45450937038529099</v>
      </c>
      <c r="AU207" s="66">
        <v>40.067811319636199</v>
      </c>
      <c r="AV207" s="66">
        <v>39.605988650487703</v>
      </c>
      <c r="AW207" s="66">
        <v>0.74937911488097997</v>
      </c>
      <c r="AX207" s="66">
        <v>0.73857337456390104</v>
      </c>
      <c r="AY207" s="66">
        <v>0.87051913419226601</v>
      </c>
      <c r="AZ207" s="66">
        <v>0.88200065354242896</v>
      </c>
      <c r="BA207" s="67" t="s">
        <v>73</v>
      </c>
      <c r="BB207" s="67" t="s">
        <v>76</v>
      </c>
      <c r="BC207" s="67" t="s">
        <v>73</v>
      </c>
      <c r="BD207" s="67" t="s">
        <v>73</v>
      </c>
      <c r="BE207" s="67" t="s">
        <v>73</v>
      </c>
      <c r="BF207" s="67" t="s">
        <v>73</v>
      </c>
      <c r="BG207" s="67" t="s">
        <v>77</v>
      </c>
      <c r="BH207" s="67" t="s">
        <v>77</v>
      </c>
      <c r="BI207" s="63">
        <f t="shared" ref="BI207" si="1812">IF(BJ207=AR207,1,0)</f>
        <v>1</v>
      </c>
      <c r="BJ207" s="63" t="s">
        <v>88</v>
      </c>
      <c r="BK207" s="66">
        <v>0.48875926577338902</v>
      </c>
      <c r="BL207" s="66">
        <v>0.49850744282400899</v>
      </c>
      <c r="BM207" s="66">
        <v>34.750583660210602</v>
      </c>
      <c r="BN207" s="66">
        <v>34.841960954976599</v>
      </c>
      <c r="BO207" s="66">
        <v>0.71501100287101205</v>
      </c>
      <c r="BP207" s="66">
        <v>0.70816139203997197</v>
      </c>
      <c r="BQ207" s="66">
        <v>0.86944312864988105</v>
      </c>
      <c r="BR207" s="66">
        <v>0.88290786392832199</v>
      </c>
      <c r="BS207" s="63" t="s">
        <v>76</v>
      </c>
      <c r="BT207" s="63" t="s">
        <v>76</v>
      </c>
      <c r="BU207" s="63" t="s">
        <v>73</v>
      </c>
      <c r="BV207" s="63" t="s">
        <v>73</v>
      </c>
      <c r="BW207" s="63" t="s">
        <v>73</v>
      </c>
      <c r="BX207" s="63" t="s">
        <v>73</v>
      </c>
      <c r="BY207" s="63" t="s">
        <v>77</v>
      </c>
      <c r="BZ207" s="63" t="s">
        <v>77</v>
      </c>
    </row>
    <row r="208" spans="1:78" s="63" customFormat="1" x14ac:dyDescent="0.3">
      <c r="A208" s="62">
        <v>14165000</v>
      </c>
      <c r="B208" s="63">
        <v>23773513</v>
      </c>
      <c r="C208" s="63" t="s">
        <v>14</v>
      </c>
      <c r="D208" s="83" t="s">
        <v>346</v>
      </c>
      <c r="E208" s="83" t="s">
        <v>345</v>
      </c>
      <c r="F208" s="79"/>
      <c r="G208" s="81">
        <v>0.72599999999999998</v>
      </c>
      <c r="H208" s="64" t="str">
        <f t="shared" ref="H208" si="1813">IF(G208&gt;0.8,"VG",IF(G208&gt;0.7,"G",IF(G208&gt;0.45,"S","NS")))</f>
        <v>G</v>
      </c>
      <c r="I208" s="64" t="str">
        <f t="shared" ref="I208" si="1814">AJ208</f>
        <v>S</v>
      </c>
      <c r="J208" s="64" t="str">
        <f t="shared" ref="J208" si="1815">BB208</f>
        <v>S</v>
      </c>
      <c r="K208" s="64" t="str">
        <f t="shared" ref="K208" si="1816">BT208</f>
        <v>S</v>
      </c>
      <c r="L208" s="65">
        <v>-2.8E-3</v>
      </c>
      <c r="M208" s="65" t="str">
        <f t="shared" ref="M208" si="1817">IF(ABS(L208)&lt;5%,"VG",IF(ABS(L208)&lt;10%,"G",IF(ABS(L208)&lt;15%,"S","NS")))</f>
        <v>VG</v>
      </c>
      <c r="N208" s="64" t="str">
        <f t="shared" ref="N208" si="1818">AO208</f>
        <v>VG</v>
      </c>
      <c r="O208" s="64" t="str">
        <f t="shared" ref="O208" si="1819">BD208</f>
        <v>NS</v>
      </c>
      <c r="P208" s="64" t="str">
        <f t="shared" ref="P208" si="1820">BY208</f>
        <v>VG</v>
      </c>
      <c r="Q208" s="64">
        <v>0.52400000000000002</v>
      </c>
      <c r="R208" s="64" t="str">
        <f t="shared" ref="R208" si="1821">IF(Q208&lt;=0.5,"VG",IF(Q208&lt;=0.6,"G",IF(Q208&lt;=0.7,"S","NS")))</f>
        <v>G</v>
      </c>
      <c r="S208" s="64" t="str">
        <f t="shared" ref="S208" si="1822">AN208</f>
        <v>NS</v>
      </c>
      <c r="T208" s="64" t="str">
        <f t="shared" ref="T208" si="1823">BF208</f>
        <v>NS</v>
      </c>
      <c r="U208" s="64" t="str">
        <f t="shared" ref="U208" si="1824">BX208</f>
        <v>NS</v>
      </c>
      <c r="V208" s="64">
        <v>0.84399999999999997</v>
      </c>
      <c r="W208" s="64" t="str">
        <f t="shared" ref="W208" si="1825">IF(V208&gt;0.85,"VG",IF(V208&gt;0.75,"G",IF(V208&gt;0.6,"S","NS")))</f>
        <v>G</v>
      </c>
      <c r="X208" s="64" t="str">
        <f t="shared" ref="X208" si="1826">AP208</f>
        <v>VG</v>
      </c>
      <c r="Y208" s="64" t="str">
        <f t="shared" ref="Y208" si="1827">BH208</f>
        <v>VG</v>
      </c>
      <c r="Z208" s="64" t="str">
        <f t="shared" ref="Z208" si="1828">BZ208</f>
        <v>VG</v>
      </c>
      <c r="AA208" s="66">
        <v>0.46449135700952998</v>
      </c>
      <c r="AB208" s="66">
        <v>0.48582826247624</v>
      </c>
      <c r="AC208" s="66">
        <v>36.925476905016303</v>
      </c>
      <c r="AD208" s="66">
        <v>35.422135499048998</v>
      </c>
      <c r="AE208" s="66">
        <v>0.73178456050293195</v>
      </c>
      <c r="AF208" s="66">
        <v>0.71705769469670899</v>
      </c>
      <c r="AG208" s="66">
        <v>0.86373220117502103</v>
      </c>
      <c r="AH208" s="66">
        <v>0.86641318681162205</v>
      </c>
      <c r="AI208" s="67" t="s">
        <v>76</v>
      </c>
      <c r="AJ208" s="67" t="s">
        <v>76</v>
      </c>
      <c r="AK208" s="67" t="s">
        <v>73</v>
      </c>
      <c r="AL208" s="67" t="s">
        <v>73</v>
      </c>
      <c r="AM208" s="67" t="s">
        <v>73</v>
      </c>
      <c r="AN208" s="67" t="s">
        <v>73</v>
      </c>
      <c r="AO208" s="67" t="s">
        <v>77</v>
      </c>
      <c r="AP208" s="67" t="s">
        <v>77</v>
      </c>
      <c r="AR208" s="68" t="s">
        <v>88</v>
      </c>
      <c r="AS208" s="66">
        <v>0.43843094218020001</v>
      </c>
      <c r="AT208" s="66">
        <v>0.45450937038529099</v>
      </c>
      <c r="AU208" s="66">
        <v>40.067811319636199</v>
      </c>
      <c r="AV208" s="66">
        <v>39.605988650487703</v>
      </c>
      <c r="AW208" s="66">
        <v>0.74937911488097997</v>
      </c>
      <c r="AX208" s="66">
        <v>0.73857337456390104</v>
      </c>
      <c r="AY208" s="66">
        <v>0.87051913419226601</v>
      </c>
      <c r="AZ208" s="66">
        <v>0.88200065354242896</v>
      </c>
      <c r="BA208" s="67" t="s">
        <v>73</v>
      </c>
      <c r="BB208" s="67" t="s">
        <v>76</v>
      </c>
      <c r="BC208" s="67" t="s">
        <v>73</v>
      </c>
      <c r="BD208" s="67" t="s">
        <v>73</v>
      </c>
      <c r="BE208" s="67" t="s">
        <v>73</v>
      </c>
      <c r="BF208" s="67" t="s">
        <v>73</v>
      </c>
      <c r="BG208" s="67" t="s">
        <v>77</v>
      </c>
      <c r="BH208" s="67" t="s">
        <v>77</v>
      </c>
      <c r="BI208" s="63">
        <f t="shared" ref="BI208" si="1829">IF(BJ208=AR208,1,0)</f>
        <v>1</v>
      </c>
      <c r="BJ208" s="63" t="s">
        <v>88</v>
      </c>
      <c r="BK208" s="66">
        <v>0.48875926577338902</v>
      </c>
      <c r="BL208" s="66">
        <v>0.49850744282400899</v>
      </c>
      <c r="BM208" s="66">
        <v>34.750583660210602</v>
      </c>
      <c r="BN208" s="66">
        <v>34.841960954976599</v>
      </c>
      <c r="BO208" s="66">
        <v>0.71501100287101205</v>
      </c>
      <c r="BP208" s="66">
        <v>0.70816139203997197</v>
      </c>
      <c r="BQ208" s="66">
        <v>0.86944312864988105</v>
      </c>
      <c r="BR208" s="66">
        <v>0.88290786392832199</v>
      </c>
      <c r="BS208" s="63" t="s">
        <v>76</v>
      </c>
      <c r="BT208" s="63" t="s">
        <v>76</v>
      </c>
      <c r="BU208" s="63" t="s">
        <v>73</v>
      </c>
      <c r="BV208" s="63" t="s">
        <v>73</v>
      </c>
      <c r="BW208" s="63" t="s">
        <v>73</v>
      </c>
      <c r="BX208" s="63" t="s">
        <v>73</v>
      </c>
      <c r="BY208" s="63" t="s">
        <v>77</v>
      </c>
      <c r="BZ208" s="63" t="s">
        <v>77</v>
      </c>
    </row>
    <row r="209" spans="1:78" s="63" customFormat="1" x14ac:dyDescent="0.3">
      <c r="A209" s="62">
        <v>14165000</v>
      </c>
      <c r="B209" s="63">
        <v>23773513</v>
      </c>
      <c r="C209" s="63" t="s">
        <v>14</v>
      </c>
      <c r="D209" s="83" t="s">
        <v>347</v>
      </c>
      <c r="E209" s="83" t="s">
        <v>353</v>
      </c>
      <c r="F209" s="79"/>
      <c r="G209" s="81">
        <v>0.86199999999999999</v>
      </c>
      <c r="H209" s="64" t="str">
        <f t="shared" ref="H209" si="1830">IF(G209&gt;0.8,"VG",IF(G209&gt;0.7,"G",IF(G209&gt;0.45,"S","NS")))</f>
        <v>VG</v>
      </c>
      <c r="I209" s="64" t="str">
        <f t="shared" ref="I209" si="1831">AJ209</f>
        <v>S</v>
      </c>
      <c r="J209" s="64" t="str">
        <f t="shared" ref="J209" si="1832">BB209</f>
        <v>S</v>
      </c>
      <c r="K209" s="64" t="str">
        <f t="shared" ref="K209" si="1833">BT209</f>
        <v>S</v>
      </c>
      <c r="L209" s="65">
        <v>4.6699999999999997E-3</v>
      </c>
      <c r="M209" s="65" t="str">
        <f t="shared" ref="M209" si="1834">IF(ABS(L209)&lt;5%,"VG",IF(ABS(L209)&lt;10%,"G",IF(ABS(L209)&lt;15%,"S","NS")))</f>
        <v>VG</v>
      </c>
      <c r="N209" s="64" t="str">
        <f t="shared" ref="N209" si="1835">AO209</f>
        <v>VG</v>
      </c>
      <c r="O209" s="64" t="str">
        <f t="shared" ref="O209" si="1836">BD209</f>
        <v>NS</v>
      </c>
      <c r="P209" s="64" t="str">
        <f t="shared" ref="P209" si="1837">BY209</f>
        <v>VG</v>
      </c>
      <c r="Q209" s="64">
        <v>0.372</v>
      </c>
      <c r="R209" s="64" t="str">
        <f t="shared" ref="R209" si="1838">IF(Q209&lt;=0.5,"VG",IF(Q209&lt;=0.6,"G",IF(Q209&lt;=0.7,"S","NS")))</f>
        <v>VG</v>
      </c>
      <c r="S209" s="64" t="str">
        <f t="shared" ref="S209" si="1839">AN209</f>
        <v>NS</v>
      </c>
      <c r="T209" s="64" t="str">
        <f t="shared" ref="T209" si="1840">BF209</f>
        <v>NS</v>
      </c>
      <c r="U209" s="64" t="str">
        <f t="shared" ref="U209" si="1841">BX209</f>
        <v>NS</v>
      </c>
      <c r="V209" s="64">
        <v>0.86599999999999999</v>
      </c>
      <c r="W209" s="64" t="str">
        <f t="shared" ref="W209" si="1842">IF(V209&gt;0.85,"VG",IF(V209&gt;0.75,"G",IF(V209&gt;0.6,"S","NS")))</f>
        <v>VG</v>
      </c>
      <c r="X209" s="64" t="str">
        <f t="shared" ref="X209" si="1843">AP209</f>
        <v>VG</v>
      </c>
      <c r="Y209" s="64" t="str">
        <f t="shared" ref="Y209" si="1844">BH209</f>
        <v>VG</v>
      </c>
      <c r="Z209" s="64" t="str">
        <f t="shared" ref="Z209" si="1845">BZ209</f>
        <v>VG</v>
      </c>
      <c r="AA209" s="66">
        <v>0.46449135700952998</v>
      </c>
      <c r="AB209" s="66">
        <v>0.48582826247624</v>
      </c>
      <c r="AC209" s="66">
        <v>36.925476905016303</v>
      </c>
      <c r="AD209" s="66">
        <v>35.422135499048998</v>
      </c>
      <c r="AE209" s="66">
        <v>0.73178456050293195</v>
      </c>
      <c r="AF209" s="66">
        <v>0.71705769469670899</v>
      </c>
      <c r="AG209" s="66">
        <v>0.86373220117502103</v>
      </c>
      <c r="AH209" s="66">
        <v>0.86641318681162205</v>
      </c>
      <c r="AI209" s="67" t="s">
        <v>76</v>
      </c>
      <c r="AJ209" s="67" t="s">
        <v>76</v>
      </c>
      <c r="AK209" s="67" t="s">
        <v>73</v>
      </c>
      <c r="AL209" s="67" t="s">
        <v>73</v>
      </c>
      <c r="AM209" s="67" t="s">
        <v>73</v>
      </c>
      <c r="AN209" s="67" t="s">
        <v>73</v>
      </c>
      <c r="AO209" s="67" t="s">
        <v>77</v>
      </c>
      <c r="AP209" s="67" t="s">
        <v>77</v>
      </c>
      <c r="AR209" s="68" t="s">
        <v>88</v>
      </c>
      <c r="AS209" s="66">
        <v>0.43843094218020001</v>
      </c>
      <c r="AT209" s="66">
        <v>0.45450937038529099</v>
      </c>
      <c r="AU209" s="66">
        <v>40.067811319636199</v>
      </c>
      <c r="AV209" s="66">
        <v>39.605988650487703</v>
      </c>
      <c r="AW209" s="66">
        <v>0.74937911488097997</v>
      </c>
      <c r="AX209" s="66">
        <v>0.73857337456390104</v>
      </c>
      <c r="AY209" s="66">
        <v>0.87051913419226601</v>
      </c>
      <c r="AZ209" s="66">
        <v>0.88200065354242896</v>
      </c>
      <c r="BA209" s="67" t="s">
        <v>73</v>
      </c>
      <c r="BB209" s="67" t="s">
        <v>76</v>
      </c>
      <c r="BC209" s="67" t="s">
        <v>73</v>
      </c>
      <c r="BD209" s="67" t="s">
        <v>73</v>
      </c>
      <c r="BE209" s="67" t="s">
        <v>73</v>
      </c>
      <c r="BF209" s="67" t="s">
        <v>73</v>
      </c>
      <c r="BG209" s="67" t="s">
        <v>77</v>
      </c>
      <c r="BH209" s="67" t="s">
        <v>77</v>
      </c>
      <c r="BI209" s="63">
        <f t="shared" ref="BI209" si="1846">IF(BJ209=AR209,1,0)</f>
        <v>1</v>
      </c>
      <c r="BJ209" s="63" t="s">
        <v>88</v>
      </c>
      <c r="BK209" s="66">
        <v>0.48875926577338902</v>
      </c>
      <c r="BL209" s="66">
        <v>0.49850744282400899</v>
      </c>
      <c r="BM209" s="66">
        <v>34.750583660210602</v>
      </c>
      <c r="BN209" s="66">
        <v>34.841960954976599</v>
      </c>
      <c r="BO209" s="66">
        <v>0.71501100287101205</v>
      </c>
      <c r="BP209" s="66">
        <v>0.70816139203997197</v>
      </c>
      <c r="BQ209" s="66">
        <v>0.86944312864988105</v>
      </c>
      <c r="BR209" s="66">
        <v>0.88290786392832199</v>
      </c>
      <c r="BS209" s="63" t="s">
        <v>76</v>
      </c>
      <c r="BT209" s="63" t="s">
        <v>76</v>
      </c>
      <c r="BU209" s="63" t="s">
        <v>73</v>
      </c>
      <c r="BV209" s="63" t="s">
        <v>73</v>
      </c>
      <c r="BW209" s="63" t="s">
        <v>73</v>
      </c>
      <c r="BX209" s="63" t="s">
        <v>73</v>
      </c>
      <c r="BY209" s="63" t="s">
        <v>77</v>
      </c>
      <c r="BZ209" s="63" t="s">
        <v>77</v>
      </c>
    </row>
    <row r="210" spans="1:78" s="63" customFormat="1" x14ac:dyDescent="0.3">
      <c r="A210" s="62">
        <v>14165000</v>
      </c>
      <c r="B210" s="63">
        <v>23773513</v>
      </c>
      <c r="C210" s="63" t="s">
        <v>14</v>
      </c>
      <c r="D210" s="83" t="s">
        <v>346</v>
      </c>
      <c r="E210" s="83" t="s">
        <v>343</v>
      </c>
      <c r="F210" s="79"/>
      <c r="G210" s="81">
        <v>0.72499999999999998</v>
      </c>
      <c r="H210" s="64" t="str">
        <f t="shared" ref="H210" si="1847">IF(G210&gt;0.8,"VG",IF(G210&gt;0.7,"G",IF(G210&gt;0.45,"S","NS")))</f>
        <v>G</v>
      </c>
      <c r="I210" s="64" t="str">
        <f t="shared" ref="I210" si="1848">AJ210</f>
        <v>S</v>
      </c>
      <c r="J210" s="64" t="str">
        <f t="shared" ref="J210" si="1849">BB210</f>
        <v>S</v>
      </c>
      <c r="K210" s="64" t="str">
        <f t="shared" ref="K210" si="1850">BT210</f>
        <v>S</v>
      </c>
      <c r="L210" s="65">
        <v>-8.2000000000000003E-2</v>
      </c>
      <c r="M210" s="65" t="str">
        <f t="shared" ref="M210" si="1851">IF(ABS(L210)&lt;5%,"VG",IF(ABS(L210)&lt;10%,"G",IF(ABS(L210)&lt;15%,"S","NS")))</f>
        <v>G</v>
      </c>
      <c r="N210" s="64" t="str">
        <f t="shared" ref="N210" si="1852">AO210</f>
        <v>VG</v>
      </c>
      <c r="O210" s="64" t="str">
        <f t="shared" ref="O210" si="1853">BD210</f>
        <v>NS</v>
      </c>
      <c r="P210" s="64" t="str">
        <f t="shared" ref="P210" si="1854">BY210</f>
        <v>VG</v>
      </c>
      <c r="Q210" s="64">
        <v>0.52200000000000002</v>
      </c>
      <c r="R210" s="64" t="str">
        <f t="shared" ref="R210" si="1855">IF(Q210&lt;=0.5,"VG",IF(Q210&lt;=0.6,"G",IF(Q210&lt;=0.7,"S","NS")))</f>
        <v>G</v>
      </c>
      <c r="S210" s="64" t="str">
        <f t="shared" ref="S210" si="1856">AN210</f>
        <v>NS</v>
      </c>
      <c r="T210" s="64" t="str">
        <f t="shared" ref="T210" si="1857">BF210</f>
        <v>NS</v>
      </c>
      <c r="U210" s="64" t="str">
        <f t="shared" ref="U210" si="1858">BX210</f>
        <v>NS</v>
      </c>
      <c r="V210" s="64">
        <v>0.85399999999999998</v>
      </c>
      <c r="W210" s="64" t="str">
        <f t="shared" ref="W210" si="1859">IF(V210&gt;0.85,"VG",IF(V210&gt;0.75,"G",IF(V210&gt;0.6,"S","NS")))</f>
        <v>VG</v>
      </c>
      <c r="X210" s="64" t="str">
        <f t="shared" ref="X210" si="1860">AP210</f>
        <v>VG</v>
      </c>
      <c r="Y210" s="64" t="str">
        <f t="shared" ref="Y210" si="1861">BH210</f>
        <v>VG</v>
      </c>
      <c r="Z210" s="64" t="str">
        <f t="shared" ref="Z210" si="1862">BZ210</f>
        <v>VG</v>
      </c>
      <c r="AA210" s="66">
        <v>0.46449135700952998</v>
      </c>
      <c r="AB210" s="66">
        <v>0.48582826247624</v>
      </c>
      <c r="AC210" s="66">
        <v>36.925476905016303</v>
      </c>
      <c r="AD210" s="66">
        <v>35.422135499048998</v>
      </c>
      <c r="AE210" s="66">
        <v>0.73178456050293195</v>
      </c>
      <c r="AF210" s="66">
        <v>0.71705769469670899</v>
      </c>
      <c r="AG210" s="66">
        <v>0.86373220117502103</v>
      </c>
      <c r="AH210" s="66">
        <v>0.86641318681162205</v>
      </c>
      <c r="AI210" s="67" t="s">
        <v>76</v>
      </c>
      <c r="AJ210" s="67" t="s">
        <v>76</v>
      </c>
      <c r="AK210" s="67" t="s">
        <v>73</v>
      </c>
      <c r="AL210" s="67" t="s">
        <v>73</v>
      </c>
      <c r="AM210" s="67" t="s">
        <v>73</v>
      </c>
      <c r="AN210" s="67" t="s">
        <v>73</v>
      </c>
      <c r="AO210" s="67" t="s">
        <v>77</v>
      </c>
      <c r="AP210" s="67" t="s">
        <v>77</v>
      </c>
      <c r="AR210" s="68" t="s">
        <v>88</v>
      </c>
      <c r="AS210" s="66">
        <v>0.43843094218020001</v>
      </c>
      <c r="AT210" s="66">
        <v>0.45450937038529099</v>
      </c>
      <c r="AU210" s="66">
        <v>40.067811319636199</v>
      </c>
      <c r="AV210" s="66">
        <v>39.605988650487703</v>
      </c>
      <c r="AW210" s="66">
        <v>0.74937911488097997</v>
      </c>
      <c r="AX210" s="66">
        <v>0.73857337456390104</v>
      </c>
      <c r="AY210" s="66">
        <v>0.87051913419226601</v>
      </c>
      <c r="AZ210" s="66">
        <v>0.88200065354242896</v>
      </c>
      <c r="BA210" s="67" t="s">
        <v>73</v>
      </c>
      <c r="BB210" s="67" t="s">
        <v>76</v>
      </c>
      <c r="BC210" s="67" t="s">
        <v>73</v>
      </c>
      <c r="BD210" s="67" t="s">
        <v>73</v>
      </c>
      <c r="BE210" s="67" t="s">
        <v>73</v>
      </c>
      <c r="BF210" s="67" t="s">
        <v>73</v>
      </c>
      <c r="BG210" s="67" t="s">
        <v>77</v>
      </c>
      <c r="BH210" s="67" t="s">
        <v>77</v>
      </c>
      <c r="BI210" s="63">
        <f t="shared" ref="BI210" si="1863">IF(BJ210=AR210,1,0)</f>
        <v>1</v>
      </c>
      <c r="BJ210" s="63" t="s">
        <v>88</v>
      </c>
      <c r="BK210" s="66">
        <v>0.48875926577338902</v>
      </c>
      <c r="BL210" s="66">
        <v>0.49850744282400899</v>
      </c>
      <c r="BM210" s="66">
        <v>34.750583660210602</v>
      </c>
      <c r="BN210" s="66">
        <v>34.841960954976599</v>
      </c>
      <c r="BO210" s="66">
        <v>0.71501100287101205</v>
      </c>
      <c r="BP210" s="66">
        <v>0.70816139203997197</v>
      </c>
      <c r="BQ210" s="66">
        <v>0.86944312864988105</v>
      </c>
      <c r="BR210" s="66">
        <v>0.88290786392832199</v>
      </c>
      <c r="BS210" s="63" t="s">
        <v>76</v>
      </c>
      <c r="BT210" s="63" t="s">
        <v>76</v>
      </c>
      <c r="BU210" s="63" t="s">
        <v>73</v>
      </c>
      <c r="BV210" s="63" t="s">
        <v>73</v>
      </c>
      <c r="BW210" s="63" t="s">
        <v>73</v>
      </c>
      <c r="BX210" s="63" t="s">
        <v>73</v>
      </c>
      <c r="BY210" s="63" t="s">
        <v>77</v>
      </c>
      <c r="BZ210" s="63" t="s">
        <v>77</v>
      </c>
    </row>
    <row r="211" spans="1:78" s="63" customFormat="1" x14ac:dyDescent="0.3">
      <c r="A211" s="62">
        <v>14165000</v>
      </c>
      <c r="B211" s="63">
        <v>23773513</v>
      </c>
      <c r="C211" s="63" t="s">
        <v>14</v>
      </c>
      <c r="D211" s="83" t="s">
        <v>347</v>
      </c>
      <c r="E211" s="83" t="s">
        <v>352</v>
      </c>
      <c r="F211" s="79"/>
      <c r="G211" s="81">
        <v>0.86499999999999999</v>
      </c>
      <c r="H211" s="64" t="str">
        <f t="shared" ref="H211" si="1864">IF(G211&gt;0.8,"VG",IF(G211&gt;0.7,"G",IF(G211&gt;0.45,"S","NS")))</f>
        <v>VG</v>
      </c>
      <c r="I211" s="64" t="str">
        <f t="shared" ref="I211" si="1865">AJ211</f>
        <v>S</v>
      </c>
      <c r="J211" s="64" t="str">
        <f t="shared" ref="J211" si="1866">BB211</f>
        <v>S</v>
      </c>
      <c r="K211" s="64" t="str">
        <f t="shared" ref="K211" si="1867">BT211</f>
        <v>S</v>
      </c>
      <c r="L211" s="65">
        <v>-5.4949999999999999E-2</v>
      </c>
      <c r="M211" s="65" t="str">
        <f t="shared" ref="M211" si="1868">IF(ABS(L211)&lt;5%,"VG",IF(ABS(L211)&lt;10%,"G",IF(ABS(L211)&lt;15%,"S","NS")))</f>
        <v>G</v>
      </c>
      <c r="N211" s="64" t="str">
        <f t="shared" ref="N211" si="1869">AO211</f>
        <v>VG</v>
      </c>
      <c r="O211" s="64" t="str">
        <f t="shared" ref="O211" si="1870">BD211</f>
        <v>NS</v>
      </c>
      <c r="P211" s="64" t="str">
        <f t="shared" ref="P211" si="1871">BY211</f>
        <v>VG</v>
      </c>
      <c r="Q211" s="64">
        <v>0.36699999999999999</v>
      </c>
      <c r="R211" s="64" t="str">
        <f t="shared" ref="R211" si="1872">IF(Q211&lt;=0.5,"VG",IF(Q211&lt;=0.6,"G",IF(Q211&lt;=0.7,"S","NS")))</f>
        <v>VG</v>
      </c>
      <c r="S211" s="64" t="str">
        <f t="shared" ref="S211" si="1873">AN211</f>
        <v>NS</v>
      </c>
      <c r="T211" s="64" t="str">
        <f t="shared" ref="T211" si="1874">BF211</f>
        <v>NS</v>
      </c>
      <c r="U211" s="64" t="str">
        <f t="shared" ref="U211" si="1875">BX211</f>
        <v>NS</v>
      </c>
      <c r="V211" s="64">
        <v>0.87280000000000002</v>
      </c>
      <c r="W211" s="64" t="str">
        <f t="shared" ref="W211" si="1876">IF(V211&gt;0.85,"VG",IF(V211&gt;0.75,"G",IF(V211&gt;0.6,"S","NS")))</f>
        <v>VG</v>
      </c>
      <c r="X211" s="64" t="str">
        <f t="shared" ref="X211" si="1877">AP211</f>
        <v>VG</v>
      </c>
      <c r="Y211" s="64" t="str">
        <f t="shared" ref="Y211" si="1878">BH211</f>
        <v>VG</v>
      </c>
      <c r="Z211" s="64" t="str">
        <f t="shared" ref="Z211" si="1879">BZ211</f>
        <v>VG</v>
      </c>
      <c r="AA211" s="66">
        <v>0.46449135700952998</v>
      </c>
      <c r="AB211" s="66">
        <v>0.48582826247624</v>
      </c>
      <c r="AC211" s="66">
        <v>36.925476905016303</v>
      </c>
      <c r="AD211" s="66">
        <v>35.422135499048998</v>
      </c>
      <c r="AE211" s="66">
        <v>0.73178456050293195</v>
      </c>
      <c r="AF211" s="66">
        <v>0.71705769469670899</v>
      </c>
      <c r="AG211" s="66">
        <v>0.86373220117502103</v>
      </c>
      <c r="AH211" s="66">
        <v>0.86641318681162205</v>
      </c>
      <c r="AI211" s="67" t="s">
        <v>76</v>
      </c>
      <c r="AJ211" s="67" t="s">
        <v>76</v>
      </c>
      <c r="AK211" s="67" t="s">
        <v>73</v>
      </c>
      <c r="AL211" s="67" t="s">
        <v>73</v>
      </c>
      <c r="AM211" s="67" t="s">
        <v>73</v>
      </c>
      <c r="AN211" s="67" t="s">
        <v>73</v>
      </c>
      <c r="AO211" s="67" t="s">
        <v>77</v>
      </c>
      <c r="AP211" s="67" t="s">
        <v>77</v>
      </c>
      <c r="AR211" s="68" t="s">
        <v>88</v>
      </c>
      <c r="AS211" s="66">
        <v>0.43843094218020001</v>
      </c>
      <c r="AT211" s="66">
        <v>0.45450937038529099</v>
      </c>
      <c r="AU211" s="66">
        <v>40.067811319636199</v>
      </c>
      <c r="AV211" s="66">
        <v>39.605988650487703</v>
      </c>
      <c r="AW211" s="66">
        <v>0.74937911488097997</v>
      </c>
      <c r="AX211" s="66">
        <v>0.73857337456390104</v>
      </c>
      <c r="AY211" s="66">
        <v>0.87051913419226601</v>
      </c>
      <c r="AZ211" s="66">
        <v>0.88200065354242896</v>
      </c>
      <c r="BA211" s="67" t="s">
        <v>73</v>
      </c>
      <c r="BB211" s="67" t="s">
        <v>76</v>
      </c>
      <c r="BC211" s="67" t="s">
        <v>73</v>
      </c>
      <c r="BD211" s="67" t="s">
        <v>73</v>
      </c>
      <c r="BE211" s="67" t="s">
        <v>73</v>
      </c>
      <c r="BF211" s="67" t="s">
        <v>73</v>
      </c>
      <c r="BG211" s="67" t="s">
        <v>77</v>
      </c>
      <c r="BH211" s="67" t="s">
        <v>77</v>
      </c>
      <c r="BI211" s="63">
        <f t="shared" ref="BI211" si="1880">IF(BJ211=AR211,1,0)</f>
        <v>1</v>
      </c>
      <c r="BJ211" s="63" t="s">
        <v>88</v>
      </c>
      <c r="BK211" s="66">
        <v>0.48875926577338902</v>
      </c>
      <c r="BL211" s="66">
        <v>0.49850744282400899</v>
      </c>
      <c r="BM211" s="66">
        <v>34.750583660210602</v>
      </c>
      <c r="BN211" s="66">
        <v>34.841960954976599</v>
      </c>
      <c r="BO211" s="66">
        <v>0.71501100287101205</v>
      </c>
      <c r="BP211" s="66">
        <v>0.70816139203997197</v>
      </c>
      <c r="BQ211" s="66">
        <v>0.86944312864988105</v>
      </c>
      <c r="BR211" s="66">
        <v>0.88290786392832199</v>
      </c>
      <c r="BS211" s="63" t="s">
        <v>76</v>
      </c>
      <c r="BT211" s="63" t="s">
        <v>76</v>
      </c>
      <c r="BU211" s="63" t="s">
        <v>73</v>
      </c>
      <c r="BV211" s="63" t="s">
        <v>73</v>
      </c>
      <c r="BW211" s="63" t="s">
        <v>73</v>
      </c>
      <c r="BX211" s="63" t="s">
        <v>73</v>
      </c>
      <c r="BY211" s="63" t="s">
        <v>77</v>
      </c>
      <c r="BZ211" s="63" t="s">
        <v>77</v>
      </c>
    </row>
    <row r="212" spans="1:78" s="63" customFormat="1" x14ac:dyDescent="0.3">
      <c r="A212" s="62">
        <v>14165000</v>
      </c>
      <c r="B212" s="63">
        <v>23773513</v>
      </c>
      <c r="C212" s="63" t="s">
        <v>14</v>
      </c>
      <c r="D212" s="83" t="s">
        <v>355</v>
      </c>
      <c r="E212" s="83" t="s">
        <v>358</v>
      </c>
      <c r="F212" s="79"/>
      <c r="G212" s="81">
        <v>0.86499999999999999</v>
      </c>
      <c r="H212" s="64" t="str">
        <f t="shared" ref="H212" si="1881">IF(G212&gt;0.8,"VG",IF(G212&gt;0.7,"G",IF(G212&gt;0.45,"S","NS")))</f>
        <v>VG</v>
      </c>
      <c r="I212" s="64" t="str">
        <f t="shared" ref="I212" si="1882">AJ212</f>
        <v>S</v>
      </c>
      <c r="J212" s="64" t="str">
        <f t="shared" ref="J212" si="1883">BB212</f>
        <v>S</v>
      </c>
      <c r="K212" s="64" t="str">
        <f t="shared" ref="K212" si="1884">BT212</f>
        <v>S</v>
      </c>
      <c r="L212" s="65">
        <v>-5.4949999999999999E-2</v>
      </c>
      <c r="M212" s="65" t="str">
        <f t="shared" ref="M212" si="1885">IF(ABS(L212)&lt;5%,"VG",IF(ABS(L212)&lt;10%,"G",IF(ABS(L212)&lt;15%,"S","NS")))</f>
        <v>G</v>
      </c>
      <c r="N212" s="64" t="str">
        <f t="shared" ref="N212" si="1886">AO212</f>
        <v>VG</v>
      </c>
      <c r="O212" s="64" t="str">
        <f t="shared" ref="O212" si="1887">BD212</f>
        <v>NS</v>
      </c>
      <c r="P212" s="64" t="str">
        <f t="shared" ref="P212" si="1888">BY212</f>
        <v>VG</v>
      </c>
      <c r="Q212" s="64">
        <v>0.36699999999999999</v>
      </c>
      <c r="R212" s="64" t="str">
        <f t="shared" ref="R212" si="1889">IF(Q212&lt;=0.5,"VG",IF(Q212&lt;=0.6,"G",IF(Q212&lt;=0.7,"S","NS")))</f>
        <v>VG</v>
      </c>
      <c r="S212" s="64" t="str">
        <f t="shared" ref="S212" si="1890">AN212</f>
        <v>NS</v>
      </c>
      <c r="T212" s="64" t="str">
        <f t="shared" ref="T212" si="1891">BF212</f>
        <v>NS</v>
      </c>
      <c r="U212" s="64" t="str">
        <f t="shared" ref="U212" si="1892">BX212</f>
        <v>NS</v>
      </c>
      <c r="V212" s="64">
        <v>0.87280000000000002</v>
      </c>
      <c r="W212" s="64" t="str">
        <f t="shared" ref="W212" si="1893">IF(V212&gt;0.85,"VG",IF(V212&gt;0.75,"G",IF(V212&gt;0.6,"S","NS")))</f>
        <v>VG</v>
      </c>
      <c r="X212" s="64" t="str">
        <f t="shared" ref="X212" si="1894">AP212</f>
        <v>VG</v>
      </c>
      <c r="Y212" s="64" t="str">
        <f t="shared" ref="Y212" si="1895">BH212</f>
        <v>VG</v>
      </c>
      <c r="Z212" s="64" t="str">
        <f t="shared" ref="Z212" si="1896">BZ212</f>
        <v>VG</v>
      </c>
      <c r="AA212" s="66">
        <v>0.46449135700952998</v>
      </c>
      <c r="AB212" s="66">
        <v>0.48582826247624</v>
      </c>
      <c r="AC212" s="66">
        <v>36.925476905016303</v>
      </c>
      <c r="AD212" s="66">
        <v>35.422135499048998</v>
      </c>
      <c r="AE212" s="66">
        <v>0.73178456050293195</v>
      </c>
      <c r="AF212" s="66">
        <v>0.71705769469670899</v>
      </c>
      <c r="AG212" s="66">
        <v>0.86373220117502103</v>
      </c>
      <c r="AH212" s="66">
        <v>0.86641318681162205</v>
      </c>
      <c r="AI212" s="67" t="s">
        <v>76</v>
      </c>
      <c r="AJ212" s="67" t="s">
        <v>76</v>
      </c>
      <c r="AK212" s="67" t="s">
        <v>73</v>
      </c>
      <c r="AL212" s="67" t="s">
        <v>73</v>
      </c>
      <c r="AM212" s="67" t="s">
        <v>73</v>
      </c>
      <c r="AN212" s="67" t="s">
        <v>73</v>
      </c>
      <c r="AO212" s="67" t="s">
        <v>77</v>
      </c>
      <c r="AP212" s="67" t="s">
        <v>77</v>
      </c>
      <c r="AR212" s="68" t="s">
        <v>88</v>
      </c>
      <c r="AS212" s="66">
        <v>0.43843094218020001</v>
      </c>
      <c r="AT212" s="66">
        <v>0.45450937038529099</v>
      </c>
      <c r="AU212" s="66">
        <v>40.067811319636199</v>
      </c>
      <c r="AV212" s="66">
        <v>39.605988650487703</v>
      </c>
      <c r="AW212" s="66">
        <v>0.74937911488097997</v>
      </c>
      <c r="AX212" s="66">
        <v>0.73857337456390104</v>
      </c>
      <c r="AY212" s="66">
        <v>0.87051913419226601</v>
      </c>
      <c r="AZ212" s="66">
        <v>0.88200065354242896</v>
      </c>
      <c r="BA212" s="67" t="s">
        <v>73</v>
      </c>
      <c r="BB212" s="67" t="s">
        <v>76</v>
      </c>
      <c r="BC212" s="67" t="s">
        <v>73</v>
      </c>
      <c r="BD212" s="67" t="s">
        <v>73</v>
      </c>
      <c r="BE212" s="67" t="s">
        <v>73</v>
      </c>
      <c r="BF212" s="67" t="s">
        <v>73</v>
      </c>
      <c r="BG212" s="67" t="s">
        <v>77</v>
      </c>
      <c r="BH212" s="67" t="s">
        <v>77</v>
      </c>
      <c r="BI212" s="63">
        <f t="shared" ref="BI212" si="1897">IF(BJ212=AR212,1,0)</f>
        <v>1</v>
      </c>
      <c r="BJ212" s="63" t="s">
        <v>88</v>
      </c>
      <c r="BK212" s="66">
        <v>0.48875926577338902</v>
      </c>
      <c r="BL212" s="66">
        <v>0.49850744282400899</v>
      </c>
      <c r="BM212" s="66">
        <v>34.750583660210602</v>
      </c>
      <c r="BN212" s="66">
        <v>34.841960954976599</v>
      </c>
      <c r="BO212" s="66">
        <v>0.71501100287101205</v>
      </c>
      <c r="BP212" s="66">
        <v>0.70816139203997197</v>
      </c>
      <c r="BQ212" s="66">
        <v>0.86944312864988105</v>
      </c>
      <c r="BR212" s="66">
        <v>0.88290786392832199</v>
      </c>
      <c r="BS212" s="63" t="s">
        <v>76</v>
      </c>
      <c r="BT212" s="63" t="s">
        <v>76</v>
      </c>
      <c r="BU212" s="63" t="s">
        <v>73</v>
      </c>
      <c r="BV212" s="63" t="s">
        <v>73</v>
      </c>
      <c r="BW212" s="63" t="s">
        <v>73</v>
      </c>
      <c r="BX212" s="63" t="s">
        <v>73</v>
      </c>
      <c r="BY212" s="63" t="s">
        <v>77</v>
      </c>
      <c r="BZ212" s="63" t="s">
        <v>77</v>
      </c>
    </row>
    <row r="213" spans="1:78" s="63" customFormat="1" x14ac:dyDescent="0.3">
      <c r="A213" s="62">
        <v>14165000</v>
      </c>
      <c r="B213" s="63">
        <v>23773513</v>
      </c>
      <c r="C213" s="63" t="s">
        <v>14</v>
      </c>
      <c r="D213" s="83" t="s">
        <v>359</v>
      </c>
      <c r="E213" s="83" t="s">
        <v>357</v>
      </c>
      <c r="F213" s="79"/>
      <c r="G213" s="81">
        <v>0.86499999999999999</v>
      </c>
      <c r="H213" s="64" t="str">
        <f t="shared" ref="H213" si="1898">IF(G213&gt;0.8,"VG",IF(G213&gt;0.7,"G",IF(G213&gt;0.45,"S","NS")))</f>
        <v>VG</v>
      </c>
      <c r="I213" s="64" t="str">
        <f t="shared" ref="I213" si="1899">AJ213</f>
        <v>S</v>
      </c>
      <c r="J213" s="64" t="str">
        <f t="shared" ref="J213" si="1900">BB213</f>
        <v>S</v>
      </c>
      <c r="K213" s="64" t="str">
        <f t="shared" ref="K213" si="1901">BT213</f>
        <v>S</v>
      </c>
      <c r="L213" s="65">
        <v>-5.4629999999999998E-2</v>
      </c>
      <c r="M213" s="65" t="str">
        <f t="shared" ref="M213" si="1902">IF(ABS(L213)&lt;5%,"VG",IF(ABS(L213)&lt;10%,"G",IF(ABS(L213)&lt;15%,"S","NS")))</f>
        <v>G</v>
      </c>
      <c r="N213" s="64" t="str">
        <f t="shared" ref="N213" si="1903">AO213</f>
        <v>VG</v>
      </c>
      <c r="O213" s="64" t="str">
        <f t="shared" ref="O213" si="1904">BD213</f>
        <v>NS</v>
      </c>
      <c r="P213" s="64" t="str">
        <f t="shared" ref="P213" si="1905">BY213</f>
        <v>VG</v>
      </c>
      <c r="Q213" s="64">
        <v>0.36699999999999999</v>
      </c>
      <c r="R213" s="64" t="str">
        <f t="shared" ref="R213" si="1906">IF(Q213&lt;=0.5,"VG",IF(Q213&lt;=0.6,"G",IF(Q213&lt;=0.7,"S","NS")))</f>
        <v>VG</v>
      </c>
      <c r="S213" s="64" t="str">
        <f t="shared" ref="S213" si="1907">AN213</f>
        <v>NS</v>
      </c>
      <c r="T213" s="64" t="str">
        <f t="shared" ref="T213" si="1908">BF213</f>
        <v>NS</v>
      </c>
      <c r="U213" s="64" t="str">
        <f t="shared" ref="U213" si="1909">BX213</f>
        <v>NS</v>
      </c>
      <c r="V213" s="64">
        <v>0.872</v>
      </c>
      <c r="W213" s="64" t="str">
        <f t="shared" ref="W213" si="1910">IF(V213&gt;0.85,"VG",IF(V213&gt;0.75,"G",IF(V213&gt;0.6,"S","NS")))</f>
        <v>VG</v>
      </c>
      <c r="X213" s="64" t="str">
        <f t="shared" ref="X213" si="1911">AP213</f>
        <v>VG</v>
      </c>
      <c r="Y213" s="64" t="str">
        <f t="shared" ref="Y213" si="1912">BH213</f>
        <v>VG</v>
      </c>
      <c r="Z213" s="64" t="str">
        <f t="shared" ref="Z213" si="1913">BZ213</f>
        <v>VG</v>
      </c>
      <c r="AA213" s="66">
        <v>0.46449135700952998</v>
      </c>
      <c r="AB213" s="66">
        <v>0.48582826247624</v>
      </c>
      <c r="AC213" s="66">
        <v>36.925476905016303</v>
      </c>
      <c r="AD213" s="66">
        <v>35.422135499048998</v>
      </c>
      <c r="AE213" s="66">
        <v>0.73178456050293195</v>
      </c>
      <c r="AF213" s="66">
        <v>0.71705769469670899</v>
      </c>
      <c r="AG213" s="66">
        <v>0.86373220117502103</v>
      </c>
      <c r="AH213" s="66">
        <v>0.86641318681162205</v>
      </c>
      <c r="AI213" s="67" t="s">
        <v>76</v>
      </c>
      <c r="AJ213" s="67" t="s">
        <v>76</v>
      </c>
      <c r="AK213" s="67" t="s">
        <v>73</v>
      </c>
      <c r="AL213" s="67" t="s">
        <v>73</v>
      </c>
      <c r="AM213" s="67" t="s">
        <v>73</v>
      </c>
      <c r="AN213" s="67" t="s">
        <v>73</v>
      </c>
      <c r="AO213" s="67" t="s">
        <v>77</v>
      </c>
      <c r="AP213" s="67" t="s">
        <v>77</v>
      </c>
      <c r="AR213" s="68" t="s">
        <v>88</v>
      </c>
      <c r="AS213" s="66">
        <v>0.43843094218020001</v>
      </c>
      <c r="AT213" s="66">
        <v>0.45450937038529099</v>
      </c>
      <c r="AU213" s="66">
        <v>40.067811319636199</v>
      </c>
      <c r="AV213" s="66">
        <v>39.605988650487703</v>
      </c>
      <c r="AW213" s="66">
        <v>0.74937911488097997</v>
      </c>
      <c r="AX213" s="66">
        <v>0.73857337456390104</v>
      </c>
      <c r="AY213" s="66">
        <v>0.87051913419226601</v>
      </c>
      <c r="AZ213" s="66">
        <v>0.88200065354242896</v>
      </c>
      <c r="BA213" s="67" t="s">
        <v>73</v>
      </c>
      <c r="BB213" s="67" t="s">
        <v>76</v>
      </c>
      <c r="BC213" s="67" t="s">
        <v>73</v>
      </c>
      <c r="BD213" s="67" t="s">
        <v>73</v>
      </c>
      <c r="BE213" s="67" t="s">
        <v>73</v>
      </c>
      <c r="BF213" s="67" t="s">
        <v>73</v>
      </c>
      <c r="BG213" s="67" t="s">
        <v>77</v>
      </c>
      <c r="BH213" s="67" t="s">
        <v>77</v>
      </c>
      <c r="BI213" s="63">
        <f t="shared" ref="BI213" si="1914">IF(BJ213=AR213,1,0)</f>
        <v>1</v>
      </c>
      <c r="BJ213" s="63" t="s">
        <v>88</v>
      </c>
      <c r="BK213" s="66">
        <v>0.48875926577338902</v>
      </c>
      <c r="BL213" s="66">
        <v>0.49850744282400899</v>
      </c>
      <c r="BM213" s="66">
        <v>34.750583660210602</v>
      </c>
      <c r="BN213" s="66">
        <v>34.841960954976599</v>
      </c>
      <c r="BO213" s="66">
        <v>0.71501100287101205</v>
      </c>
      <c r="BP213" s="66">
        <v>0.70816139203997197</v>
      </c>
      <c r="BQ213" s="66">
        <v>0.86944312864988105</v>
      </c>
      <c r="BR213" s="66">
        <v>0.88290786392832199</v>
      </c>
      <c r="BS213" s="63" t="s">
        <v>76</v>
      </c>
      <c r="BT213" s="63" t="s">
        <v>76</v>
      </c>
      <c r="BU213" s="63" t="s">
        <v>73</v>
      </c>
      <c r="BV213" s="63" t="s">
        <v>73</v>
      </c>
      <c r="BW213" s="63" t="s">
        <v>73</v>
      </c>
      <c r="BX213" s="63" t="s">
        <v>73</v>
      </c>
      <c r="BY213" s="63" t="s">
        <v>77</v>
      </c>
      <c r="BZ213" s="63" t="s">
        <v>77</v>
      </c>
    </row>
    <row r="214" spans="1:78" s="63" customFormat="1" x14ac:dyDescent="0.3">
      <c r="A214" s="62">
        <v>14165000</v>
      </c>
      <c r="B214" s="63">
        <v>23773513</v>
      </c>
      <c r="C214" s="63" t="s">
        <v>14</v>
      </c>
      <c r="D214" s="83" t="s">
        <v>364</v>
      </c>
      <c r="E214" s="83" t="s">
        <v>357</v>
      </c>
      <c r="F214" s="79"/>
      <c r="G214" s="81">
        <v>0.86499999999999999</v>
      </c>
      <c r="H214" s="64" t="str">
        <f t="shared" ref="H214" si="1915">IF(G214&gt;0.8,"VG",IF(G214&gt;0.7,"G",IF(G214&gt;0.45,"S","NS")))</f>
        <v>VG</v>
      </c>
      <c r="I214" s="64" t="str">
        <f t="shared" ref="I214" si="1916">AJ214</f>
        <v>S</v>
      </c>
      <c r="J214" s="64" t="str">
        <f t="shared" ref="J214" si="1917">BB214</f>
        <v>S</v>
      </c>
      <c r="K214" s="64" t="str">
        <f t="shared" ref="K214" si="1918">BT214</f>
        <v>S</v>
      </c>
      <c r="L214" s="65">
        <v>-5.4629999999999998E-2</v>
      </c>
      <c r="M214" s="65" t="str">
        <f t="shared" ref="M214" si="1919">IF(ABS(L214)&lt;5%,"VG",IF(ABS(L214)&lt;10%,"G",IF(ABS(L214)&lt;15%,"S","NS")))</f>
        <v>G</v>
      </c>
      <c r="N214" s="64" t="str">
        <f t="shared" ref="N214" si="1920">AO214</f>
        <v>VG</v>
      </c>
      <c r="O214" s="64" t="str">
        <f t="shared" ref="O214" si="1921">BD214</f>
        <v>NS</v>
      </c>
      <c r="P214" s="64" t="str">
        <f t="shared" ref="P214" si="1922">BY214</f>
        <v>VG</v>
      </c>
      <c r="Q214" s="64">
        <v>0.36699999999999999</v>
      </c>
      <c r="R214" s="64" t="str">
        <f t="shared" ref="R214" si="1923">IF(Q214&lt;=0.5,"VG",IF(Q214&lt;=0.6,"G",IF(Q214&lt;=0.7,"S","NS")))</f>
        <v>VG</v>
      </c>
      <c r="S214" s="64" t="str">
        <f t="shared" ref="S214" si="1924">AN214</f>
        <v>NS</v>
      </c>
      <c r="T214" s="64" t="str">
        <f t="shared" ref="T214" si="1925">BF214</f>
        <v>NS</v>
      </c>
      <c r="U214" s="64" t="str">
        <f t="shared" ref="U214" si="1926">BX214</f>
        <v>NS</v>
      </c>
      <c r="V214" s="64">
        <v>0.872</v>
      </c>
      <c r="W214" s="64" t="str">
        <f t="shared" ref="W214" si="1927">IF(V214&gt;0.85,"VG",IF(V214&gt;0.75,"G",IF(V214&gt;0.6,"S","NS")))</f>
        <v>VG</v>
      </c>
      <c r="X214" s="64" t="str">
        <f t="shared" ref="X214" si="1928">AP214</f>
        <v>VG</v>
      </c>
      <c r="Y214" s="64" t="str">
        <f t="shared" ref="Y214" si="1929">BH214</f>
        <v>VG</v>
      </c>
      <c r="Z214" s="64" t="str">
        <f t="shared" ref="Z214" si="1930">BZ214</f>
        <v>VG</v>
      </c>
      <c r="AA214" s="66">
        <v>0.46449135700952998</v>
      </c>
      <c r="AB214" s="66">
        <v>0.48582826247624</v>
      </c>
      <c r="AC214" s="66">
        <v>36.925476905016303</v>
      </c>
      <c r="AD214" s="66">
        <v>35.422135499048998</v>
      </c>
      <c r="AE214" s="66">
        <v>0.73178456050293195</v>
      </c>
      <c r="AF214" s="66">
        <v>0.71705769469670899</v>
      </c>
      <c r="AG214" s="66">
        <v>0.86373220117502103</v>
      </c>
      <c r="AH214" s="66">
        <v>0.86641318681162205</v>
      </c>
      <c r="AI214" s="67" t="s">
        <v>76</v>
      </c>
      <c r="AJ214" s="67" t="s">
        <v>76</v>
      </c>
      <c r="AK214" s="67" t="s">
        <v>73</v>
      </c>
      <c r="AL214" s="67" t="s">
        <v>73</v>
      </c>
      <c r="AM214" s="67" t="s">
        <v>73</v>
      </c>
      <c r="AN214" s="67" t="s">
        <v>73</v>
      </c>
      <c r="AO214" s="67" t="s">
        <v>77</v>
      </c>
      <c r="AP214" s="67" t="s">
        <v>77</v>
      </c>
      <c r="AR214" s="68" t="s">
        <v>88</v>
      </c>
      <c r="AS214" s="66">
        <v>0.43843094218020001</v>
      </c>
      <c r="AT214" s="66">
        <v>0.45450937038529099</v>
      </c>
      <c r="AU214" s="66">
        <v>40.067811319636199</v>
      </c>
      <c r="AV214" s="66">
        <v>39.605988650487703</v>
      </c>
      <c r="AW214" s="66">
        <v>0.74937911488097997</v>
      </c>
      <c r="AX214" s="66">
        <v>0.73857337456390104</v>
      </c>
      <c r="AY214" s="66">
        <v>0.87051913419226601</v>
      </c>
      <c r="AZ214" s="66">
        <v>0.88200065354242896</v>
      </c>
      <c r="BA214" s="67" t="s">
        <v>73</v>
      </c>
      <c r="BB214" s="67" t="s">
        <v>76</v>
      </c>
      <c r="BC214" s="67" t="s">
        <v>73</v>
      </c>
      <c r="BD214" s="67" t="s">
        <v>73</v>
      </c>
      <c r="BE214" s="67" t="s">
        <v>73</v>
      </c>
      <c r="BF214" s="67" t="s">
        <v>73</v>
      </c>
      <c r="BG214" s="67" t="s">
        <v>77</v>
      </c>
      <c r="BH214" s="67" t="s">
        <v>77</v>
      </c>
      <c r="BI214" s="63">
        <f t="shared" ref="BI214" si="1931">IF(BJ214=AR214,1,0)</f>
        <v>1</v>
      </c>
      <c r="BJ214" s="63" t="s">
        <v>88</v>
      </c>
      <c r="BK214" s="66">
        <v>0.48875926577338902</v>
      </c>
      <c r="BL214" s="66">
        <v>0.49850744282400899</v>
      </c>
      <c r="BM214" s="66">
        <v>34.750583660210602</v>
      </c>
      <c r="BN214" s="66">
        <v>34.841960954976599</v>
      </c>
      <c r="BO214" s="66">
        <v>0.71501100287101205</v>
      </c>
      <c r="BP214" s="66">
        <v>0.70816139203997197</v>
      </c>
      <c r="BQ214" s="66">
        <v>0.86944312864988105</v>
      </c>
      <c r="BR214" s="66">
        <v>0.88290786392832199</v>
      </c>
      <c r="BS214" s="63" t="s">
        <v>76</v>
      </c>
      <c r="BT214" s="63" t="s">
        <v>76</v>
      </c>
      <c r="BU214" s="63" t="s">
        <v>73</v>
      </c>
      <c r="BV214" s="63" t="s">
        <v>73</v>
      </c>
      <c r="BW214" s="63" t="s">
        <v>73</v>
      </c>
      <c r="BX214" s="63" t="s">
        <v>73</v>
      </c>
      <c r="BY214" s="63" t="s">
        <v>77</v>
      </c>
      <c r="BZ214" s="63" t="s">
        <v>77</v>
      </c>
    </row>
    <row r="215" spans="1:78" s="69" customFormat="1" x14ac:dyDescent="0.3">
      <c r="A215" s="72"/>
      <c r="D215" s="113"/>
      <c r="E215" s="113"/>
      <c r="F215" s="80"/>
      <c r="G215" s="158"/>
      <c r="H215" s="70"/>
      <c r="I215" s="70"/>
      <c r="J215" s="70"/>
      <c r="K215" s="70"/>
      <c r="L215" s="71"/>
      <c r="M215" s="71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3"/>
      <c r="AB215" s="73"/>
      <c r="AC215" s="73"/>
      <c r="AD215" s="73"/>
      <c r="AE215" s="73"/>
      <c r="AF215" s="73"/>
      <c r="AG215" s="73"/>
      <c r="AH215" s="73"/>
      <c r="AI215" s="74"/>
      <c r="AJ215" s="74"/>
      <c r="AK215" s="74"/>
      <c r="AL215" s="74"/>
      <c r="AM215" s="74"/>
      <c r="AN215" s="74"/>
      <c r="AO215" s="74"/>
      <c r="AP215" s="74"/>
      <c r="AR215" s="75"/>
      <c r="AS215" s="73"/>
      <c r="AT215" s="73"/>
      <c r="AU215" s="73"/>
      <c r="AV215" s="73"/>
      <c r="AW215" s="73"/>
      <c r="AX215" s="73"/>
      <c r="AY215" s="73"/>
      <c r="AZ215" s="73"/>
      <c r="BA215" s="74"/>
      <c r="BB215" s="74"/>
      <c r="BC215" s="74"/>
      <c r="BD215" s="74"/>
      <c r="BE215" s="74"/>
      <c r="BF215" s="74"/>
      <c r="BG215" s="74"/>
      <c r="BH215" s="74"/>
      <c r="BK215" s="73"/>
      <c r="BL215" s="73"/>
      <c r="BM215" s="73"/>
      <c r="BN215" s="73"/>
      <c r="BO215" s="73"/>
      <c r="BP215" s="73"/>
      <c r="BQ215" s="73"/>
      <c r="BR215" s="73"/>
    </row>
    <row r="216" spans="1:78" x14ac:dyDescent="0.3">
      <c r="A216" s="32" t="s">
        <v>57</v>
      </c>
    </row>
    <row r="217" spans="1:78" x14ac:dyDescent="0.3">
      <c r="A217" s="3" t="s">
        <v>16</v>
      </c>
      <c r="B217" s="3" t="s">
        <v>56</v>
      </c>
      <c r="G217" s="16" t="s">
        <v>48</v>
      </c>
      <c r="L217" s="19" t="s">
        <v>49</v>
      </c>
      <c r="Q217" s="17" t="s">
        <v>50</v>
      </c>
      <c r="V217" s="18" t="s">
        <v>51</v>
      </c>
      <c r="AA217" s="36" t="s">
        <v>69</v>
      </c>
      <c r="AB217" s="36" t="s">
        <v>70</v>
      </c>
      <c r="AC217" s="37" t="s">
        <v>69</v>
      </c>
      <c r="AD217" s="37" t="s">
        <v>70</v>
      </c>
      <c r="AE217" s="38" t="s">
        <v>69</v>
      </c>
      <c r="AF217" s="38" t="s">
        <v>70</v>
      </c>
      <c r="AG217" s="3" t="s">
        <v>69</v>
      </c>
      <c r="AH217" s="3" t="s">
        <v>70</v>
      </c>
      <c r="AI217" s="39" t="s">
        <v>69</v>
      </c>
      <c r="AJ217" s="39" t="s">
        <v>70</v>
      </c>
      <c r="AK217" s="37" t="s">
        <v>69</v>
      </c>
      <c r="AL217" s="37" t="s">
        <v>70</v>
      </c>
      <c r="AM217" s="38" t="s">
        <v>69</v>
      </c>
      <c r="AN217" s="38" t="s">
        <v>70</v>
      </c>
      <c r="AO217" s="3" t="s">
        <v>69</v>
      </c>
      <c r="AP217" s="3" t="s">
        <v>70</v>
      </c>
      <c r="AS217" s="36" t="s">
        <v>71</v>
      </c>
      <c r="AT217" s="36" t="s">
        <v>72</v>
      </c>
      <c r="AU217" s="40" t="s">
        <v>71</v>
      </c>
      <c r="AV217" s="40" t="s">
        <v>72</v>
      </c>
      <c r="AW217" s="41" t="s">
        <v>71</v>
      </c>
      <c r="AX217" s="41" t="s">
        <v>72</v>
      </c>
      <c r="AY217" s="3" t="s">
        <v>71</v>
      </c>
      <c r="AZ217" s="3" t="s">
        <v>72</v>
      </c>
      <c r="BA217" s="36" t="s">
        <v>71</v>
      </c>
      <c r="BB217" s="36" t="s">
        <v>72</v>
      </c>
      <c r="BC217" s="40" t="s">
        <v>71</v>
      </c>
      <c r="BD217" s="40" t="s">
        <v>72</v>
      </c>
      <c r="BE217" s="41" t="s">
        <v>71</v>
      </c>
      <c r="BF217" s="41" t="s">
        <v>72</v>
      </c>
      <c r="BG217" s="3" t="s">
        <v>71</v>
      </c>
      <c r="BH217" s="3" t="s">
        <v>72</v>
      </c>
      <c r="BK217" s="35" t="s">
        <v>71</v>
      </c>
      <c r="BL217" s="35" t="s">
        <v>72</v>
      </c>
      <c r="BM217" s="35" t="s">
        <v>71</v>
      </c>
      <c r="BN217" s="35" t="s">
        <v>72</v>
      </c>
      <c r="BO217" s="35" t="s">
        <v>71</v>
      </c>
      <c r="BP217" s="35" t="s">
        <v>72</v>
      </c>
      <c r="BQ217" s="35" t="s">
        <v>71</v>
      </c>
      <c r="BR217" s="35" t="s">
        <v>72</v>
      </c>
      <c r="BS217" t="s">
        <v>71</v>
      </c>
      <c r="BT217" t="s">
        <v>72</v>
      </c>
      <c r="BU217" t="s">
        <v>71</v>
      </c>
      <c r="BV217" t="s">
        <v>72</v>
      </c>
      <c r="BW217" t="s">
        <v>71</v>
      </c>
      <c r="BX217" t="s">
        <v>72</v>
      </c>
      <c r="BY217" t="s">
        <v>71</v>
      </c>
      <c r="BZ217" t="s">
        <v>72</v>
      </c>
    </row>
    <row r="218" spans="1:78" x14ac:dyDescent="0.3">
      <c r="A218">
        <v>14159200</v>
      </c>
      <c r="B218">
        <v>23773037</v>
      </c>
      <c r="C218" t="s">
        <v>58</v>
      </c>
      <c r="D218" t="s">
        <v>55</v>
      </c>
      <c r="G218" s="16">
        <v>0.85199999999999998</v>
      </c>
      <c r="H218" s="16" t="str">
        <f t="shared" ref="H218:H224" si="1932">IF(G218&gt;0.8,"VG",IF(G218&gt;0.7,"G",IF(G218&gt;0.45,"S","NS")))</f>
        <v>VG</v>
      </c>
      <c r="L218" s="19">
        <v>-2.9000000000000001E-2</v>
      </c>
      <c r="M218" s="26" t="str">
        <f t="shared" ref="M218:M224" si="1933">IF(ABS(L218)&lt;5%,"VG",IF(ABS(L218)&lt;10%,"G",IF(ABS(L218)&lt;15%,"S","NS")))</f>
        <v>VG</v>
      </c>
      <c r="Q218" s="17">
        <v>0.38200000000000001</v>
      </c>
      <c r="R218" s="17" t="str">
        <f t="shared" ref="R218:R224" si="1934">IF(Q218&lt;=0.5,"VG",IF(Q218&lt;=0.6,"G",IF(Q218&lt;=0.7,"S","NS")))</f>
        <v>VG</v>
      </c>
      <c r="V218" s="18">
        <v>0.88</v>
      </c>
      <c r="W218" s="18" t="str">
        <f t="shared" ref="W218:W224" si="1935">IF(V218&gt;0.85,"VG",IF(V218&gt;0.75,"G",IF(V218&gt;0.6,"S","NS")))</f>
        <v>VG</v>
      </c>
    </row>
    <row r="219" spans="1:78" s="69" customFormat="1" x14ac:dyDescent="0.3">
      <c r="A219" s="69">
        <v>14159200</v>
      </c>
      <c r="B219" s="69">
        <v>23773037</v>
      </c>
      <c r="C219" s="69" t="s">
        <v>58</v>
      </c>
      <c r="D219" s="69" t="s">
        <v>132</v>
      </c>
      <c r="F219" s="77"/>
      <c r="G219" s="70">
        <v>0.60199999999999998</v>
      </c>
      <c r="H219" s="70" t="str">
        <f t="shared" si="1932"/>
        <v>S</v>
      </c>
      <c r="I219" s="70"/>
      <c r="J219" s="70"/>
      <c r="K219" s="70"/>
      <c r="L219" s="71">
        <v>0.13600000000000001</v>
      </c>
      <c r="M219" s="70" t="str">
        <f t="shared" si="1933"/>
        <v>S</v>
      </c>
      <c r="N219" s="70"/>
      <c r="O219" s="70"/>
      <c r="P219" s="70"/>
      <c r="Q219" s="70">
        <v>0.59299999999999997</v>
      </c>
      <c r="R219" s="70" t="str">
        <f t="shared" si="1934"/>
        <v>G</v>
      </c>
      <c r="S219" s="70"/>
      <c r="T219" s="70"/>
      <c r="U219" s="70"/>
      <c r="V219" s="70">
        <v>0.86599999999999999</v>
      </c>
      <c r="W219" s="70" t="str">
        <f t="shared" si="1935"/>
        <v>VG</v>
      </c>
      <c r="X219" s="70"/>
      <c r="Y219" s="70"/>
      <c r="Z219" s="70"/>
      <c r="AA219" s="70"/>
      <c r="AB219" s="71"/>
      <c r="AC219" s="70"/>
      <c r="AD219" s="70"/>
      <c r="AE219" s="70"/>
      <c r="AF219" s="71"/>
      <c r="AG219" s="70"/>
      <c r="AH219" s="70"/>
      <c r="AI219" s="70"/>
      <c r="AJ219" s="71"/>
      <c r="AK219" s="70"/>
      <c r="AL219" s="70"/>
    </row>
    <row r="220" spans="1:78" s="69" customFormat="1" x14ac:dyDescent="0.3">
      <c r="A220" s="69">
        <v>14159200</v>
      </c>
      <c r="B220" s="69">
        <v>23773037</v>
      </c>
      <c r="C220" s="69" t="s">
        <v>58</v>
      </c>
      <c r="D220" s="69" t="s">
        <v>158</v>
      </c>
      <c r="F220" s="80"/>
      <c r="G220" s="70">
        <v>0.624</v>
      </c>
      <c r="H220" s="70" t="str">
        <f t="shared" si="1932"/>
        <v>S</v>
      </c>
      <c r="I220" s="70"/>
      <c r="J220" s="70"/>
      <c r="K220" s="70"/>
      <c r="L220" s="71">
        <v>0.11600000000000001</v>
      </c>
      <c r="M220" s="70" t="str">
        <f t="shared" si="1933"/>
        <v>S</v>
      </c>
      <c r="N220" s="70"/>
      <c r="O220" s="70"/>
      <c r="P220" s="70"/>
      <c r="Q220" s="70">
        <v>0.58499999999999996</v>
      </c>
      <c r="R220" s="70" t="str">
        <f t="shared" si="1934"/>
        <v>G</v>
      </c>
      <c r="S220" s="70"/>
      <c r="T220" s="70"/>
      <c r="U220" s="70"/>
      <c r="V220" s="70">
        <v>0.88500000000000001</v>
      </c>
      <c r="W220" s="70" t="str">
        <f t="shared" si="1935"/>
        <v>VG</v>
      </c>
      <c r="X220" s="70"/>
      <c r="Y220" s="70"/>
      <c r="Z220" s="70"/>
      <c r="AA220" s="70"/>
      <c r="AB220" s="71"/>
      <c r="AC220" s="70"/>
      <c r="AD220" s="70"/>
      <c r="AE220" s="70"/>
      <c r="AF220" s="71"/>
      <c r="AG220" s="70"/>
      <c r="AH220" s="70"/>
      <c r="AI220" s="70"/>
      <c r="AJ220" s="71"/>
      <c r="AK220" s="70"/>
      <c r="AL220" s="70"/>
    </row>
    <row r="221" spans="1:78" s="69" customFormat="1" x14ac:dyDescent="0.3">
      <c r="A221" s="69">
        <v>14159200</v>
      </c>
      <c r="B221" s="69">
        <v>23773037</v>
      </c>
      <c r="C221" s="69" t="s">
        <v>58</v>
      </c>
      <c r="D221" s="69" t="s">
        <v>163</v>
      </c>
      <c r="F221" s="80">
        <v>-1.04</v>
      </c>
      <c r="G221" s="70">
        <v>0.48299999999999998</v>
      </c>
      <c r="H221" s="70" t="str">
        <f t="shared" si="1932"/>
        <v>S</v>
      </c>
      <c r="I221" s="70"/>
      <c r="J221" s="70"/>
      <c r="K221" s="70"/>
      <c r="L221" s="71">
        <v>0.16900000000000001</v>
      </c>
      <c r="M221" s="70" t="str">
        <f t="shared" si="1933"/>
        <v>NS</v>
      </c>
      <c r="N221" s="70"/>
      <c r="O221" s="70"/>
      <c r="P221" s="70"/>
      <c r="Q221" s="70">
        <v>0.66</v>
      </c>
      <c r="R221" s="70" t="str">
        <f t="shared" si="1934"/>
        <v>S</v>
      </c>
      <c r="S221" s="70"/>
      <c r="T221" s="70"/>
      <c r="U221" s="70"/>
      <c r="V221" s="70">
        <v>0.88300000000000001</v>
      </c>
      <c r="W221" s="70" t="str">
        <f t="shared" si="1935"/>
        <v>VG</v>
      </c>
      <c r="X221" s="70"/>
      <c r="Y221" s="70"/>
      <c r="Z221" s="70"/>
      <c r="AA221" s="70"/>
      <c r="AB221" s="71"/>
      <c r="AC221" s="70"/>
      <c r="AD221" s="70"/>
      <c r="AE221" s="70"/>
      <c r="AF221" s="71"/>
      <c r="AG221" s="70"/>
      <c r="AH221" s="70"/>
      <c r="AI221" s="70"/>
      <c r="AJ221" s="71"/>
      <c r="AK221" s="70"/>
      <c r="AL221" s="70"/>
    </row>
    <row r="222" spans="1:78" s="69" customFormat="1" x14ac:dyDescent="0.3">
      <c r="A222" s="69">
        <v>14159200</v>
      </c>
      <c r="B222" s="69">
        <v>23773037</v>
      </c>
      <c r="C222" s="69" t="s">
        <v>58</v>
      </c>
      <c r="D222" s="69" t="s">
        <v>165</v>
      </c>
      <c r="F222" s="80">
        <v>0.76</v>
      </c>
      <c r="G222" s="70">
        <v>0.63</v>
      </c>
      <c r="H222" s="70" t="str">
        <f t="shared" si="1932"/>
        <v>S</v>
      </c>
      <c r="I222" s="70"/>
      <c r="J222" s="70"/>
      <c r="K222" s="70"/>
      <c r="L222" s="71">
        <v>-9.5000000000000001E-2</v>
      </c>
      <c r="M222" s="70" t="str">
        <f t="shared" si="1933"/>
        <v>G</v>
      </c>
      <c r="N222" s="70"/>
      <c r="O222" s="70"/>
      <c r="P222" s="70"/>
      <c r="Q222" s="70">
        <v>0.57899999999999996</v>
      </c>
      <c r="R222" s="70" t="str">
        <f t="shared" si="1934"/>
        <v>G</v>
      </c>
      <c r="S222" s="70"/>
      <c r="T222" s="70"/>
      <c r="U222" s="70"/>
      <c r="V222" s="70">
        <v>0.90400000000000003</v>
      </c>
      <c r="W222" s="70" t="str">
        <f t="shared" si="1935"/>
        <v>VG</v>
      </c>
      <c r="X222" s="70"/>
      <c r="Y222" s="70"/>
      <c r="Z222" s="70"/>
      <c r="AA222" s="70"/>
      <c r="AB222" s="71"/>
      <c r="AC222" s="70"/>
      <c r="AD222" s="70"/>
      <c r="AE222" s="70"/>
      <c r="AF222" s="71"/>
      <c r="AG222" s="70"/>
      <c r="AH222" s="70"/>
      <c r="AI222" s="70"/>
      <c r="AJ222" s="71"/>
      <c r="AK222" s="70"/>
      <c r="AL222" s="70"/>
    </row>
    <row r="223" spans="1:78" s="69" customFormat="1" x14ac:dyDescent="0.3">
      <c r="A223" s="69">
        <v>14159200</v>
      </c>
      <c r="B223" s="69">
        <v>23773037</v>
      </c>
      <c r="C223" s="69" t="s">
        <v>58</v>
      </c>
      <c r="D223" s="69" t="s">
        <v>166</v>
      </c>
      <c r="F223" s="80">
        <v>-1.04</v>
      </c>
      <c r="G223" s="70">
        <v>0.48299999999999998</v>
      </c>
      <c r="H223" s="70" t="str">
        <f t="shared" si="1932"/>
        <v>S</v>
      </c>
      <c r="I223" s="70"/>
      <c r="J223" s="70"/>
      <c r="K223" s="70"/>
      <c r="L223" s="71">
        <v>0.16900000000000001</v>
      </c>
      <c r="M223" s="70" t="str">
        <f t="shared" si="1933"/>
        <v>NS</v>
      </c>
      <c r="N223" s="70"/>
      <c r="O223" s="70"/>
      <c r="P223" s="70"/>
      <c r="Q223" s="70">
        <v>0.66</v>
      </c>
      <c r="R223" s="70" t="str">
        <f t="shared" si="1934"/>
        <v>S</v>
      </c>
      <c r="S223" s="70"/>
      <c r="T223" s="70"/>
      <c r="U223" s="70"/>
      <c r="V223" s="70">
        <v>0.88300000000000001</v>
      </c>
      <c r="W223" s="70" t="str">
        <f t="shared" si="1935"/>
        <v>VG</v>
      </c>
      <c r="X223" s="70"/>
      <c r="Y223" s="70"/>
      <c r="Z223" s="70"/>
      <c r="AA223" s="70"/>
      <c r="AB223" s="71"/>
      <c r="AC223" s="70"/>
      <c r="AD223" s="70"/>
      <c r="AE223" s="70"/>
      <c r="AF223" s="71"/>
      <c r="AG223" s="70"/>
      <c r="AH223" s="70"/>
      <c r="AI223" s="70"/>
      <c r="AJ223" s="71"/>
      <c r="AK223" s="70"/>
      <c r="AL223" s="70"/>
    </row>
    <row r="224" spans="1:78" s="63" customFormat="1" x14ac:dyDescent="0.3">
      <c r="A224" s="63">
        <v>14159200</v>
      </c>
      <c r="B224" s="63">
        <v>23773037</v>
      </c>
      <c r="C224" s="63" t="s">
        <v>58</v>
      </c>
      <c r="D224" s="63" t="s">
        <v>174</v>
      </c>
      <c r="F224" s="79">
        <v>1.1000000000000001</v>
      </c>
      <c r="G224" s="64">
        <v>0.63500000000000001</v>
      </c>
      <c r="H224" s="64" t="str">
        <f t="shared" si="1932"/>
        <v>S</v>
      </c>
      <c r="I224" s="64"/>
      <c r="J224" s="64"/>
      <c r="K224" s="64"/>
      <c r="L224" s="65">
        <v>-0.10199999999999999</v>
      </c>
      <c r="M224" s="64" t="str">
        <f t="shared" si="1933"/>
        <v>S</v>
      </c>
      <c r="N224" s="64"/>
      <c r="O224" s="64"/>
      <c r="P224" s="64"/>
      <c r="Q224" s="64">
        <v>0.57199999999999995</v>
      </c>
      <c r="R224" s="64" t="str">
        <f t="shared" si="1934"/>
        <v>G</v>
      </c>
      <c r="S224" s="64"/>
      <c r="T224" s="64"/>
      <c r="U224" s="64"/>
      <c r="V224" s="64">
        <v>0.91300000000000003</v>
      </c>
      <c r="W224" s="64" t="str">
        <f t="shared" si="1935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ht="28.8" x14ac:dyDescent="0.3">
      <c r="A225" s="63">
        <v>14159200</v>
      </c>
      <c r="B225" s="63">
        <v>23773037</v>
      </c>
      <c r="C225" s="63" t="s">
        <v>58</v>
      </c>
      <c r="D225" s="82" t="s">
        <v>175</v>
      </c>
      <c r="E225" s="82"/>
      <c r="F225" s="79">
        <v>1.1000000000000001</v>
      </c>
      <c r="G225" s="64">
        <v>0.65</v>
      </c>
      <c r="H225" s="64" t="str">
        <f t="shared" ref="H225:H233" si="1936">IF(G225&gt;0.8,"VG",IF(G225&gt;0.7,"G",IF(G225&gt;0.45,"S","NS")))</f>
        <v>S</v>
      </c>
      <c r="I225" s="64"/>
      <c r="J225" s="64"/>
      <c r="K225" s="64"/>
      <c r="L225" s="65">
        <v>-9.6000000000000002E-2</v>
      </c>
      <c r="M225" s="64" t="str">
        <f t="shared" ref="M225:M233" si="1937">IF(ABS(L225)&lt;5%,"VG",IF(ABS(L225)&lt;10%,"G",IF(ABS(L225)&lt;15%,"S","NS")))</f>
        <v>G</v>
      </c>
      <c r="N225" s="64"/>
      <c r="O225" s="64"/>
      <c r="P225" s="64"/>
      <c r="Q225" s="64">
        <v>0.56000000000000005</v>
      </c>
      <c r="R225" s="64" t="str">
        <f t="shared" ref="R225:R233" si="1938">IF(Q225&lt;=0.5,"VG",IF(Q225&lt;=0.6,"G",IF(Q225&lt;=0.7,"S","NS")))</f>
        <v>G</v>
      </c>
      <c r="S225" s="64"/>
      <c r="T225" s="64"/>
      <c r="U225" s="64"/>
      <c r="V225" s="64">
        <v>0.91300000000000003</v>
      </c>
      <c r="W225" s="64" t="str">
        <f t="shared" ref="W225:W233" si="1939">IF(V225&gt;0.85,"VG",IF(V225&gt;0.75,"G",IF(V225&gt;0.6,"S","NS")))</f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x14ac:dyDescent="0.3">
      <c r="A226" s="63">
        <v>14159200</v>
      </c>
      <c r="B226" s="63">
        <v>23773037</v>
      </c>
      <c r="C226" s="63" t="s">
        <v>58</v>
      </c>
      <c r="D226" s="82" t="s">
        <v>177</v>
      </c>
      <c r="E226" s="82"/>
      <c r="F226" s="79">
        <v>0.6</v>
      </c>
      <c r="G226" s="64">
        <v>0.87</v>
      </c>
      <c r="H226" s="64" t="str">
        <f t="shared" si="1936"/>
        <v>VG</v>
      </c>
      <c r="I226" s="64"/>
      <c r="J226" s="64"/>
      <c r="K226" s="64"/>
      <c r="L226" s="65">
        <v>-6.0000000000000001E-3</v>
      </c>
      <c r="M226" s="64" t="str">
        <f t="shared" si="1937"/>
        <v>VG</v>
      </c>
      <c r="N226" s="64"/>
      <c r="O226" s="64"/>
      <c r="P226" s="64"/>
      <c r="Q226" s="64">
        <v>0.37</v>
      </c>
      <c r="R226" s="64" t="str">
        <f t="shared" si="1938"/>
        <v>VG</v>
      </c>
      <c r="S226" s="64"/>
      <c r="T226" s="64"/>
      <c r="U226" s="64"/>
      <c r="V226" s="64">
        <v>0.91</v>
      </c>
      <c r="W226" s="64" t="str">
        <f t="shared" si="1939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3" customFormat="1" x14ac:dyDescent="0.3">
      <c r="A227" s="63">
        <v>14159200</v>
      </c>
      <c r="B227" s="63">
        <v>23773037</v>
      </c>
      <c r="C227" s="63" t="s">
        <v>58</v>
      </c>
      <c r="D227" s="82" t="s">
        <v>178</v>
      </c>
      <c r="E227" s="82"/>
      <c r="F227" s="79">
        <v>0.6</v>
      </c>
      <c r="G227" s="64">
        <v>0.89</v>
      </c>
      <c r="H227" s="64" t="str">
        <f t="shared" si="1936"/>
        <v>VG</v>
      </c>
      <c r="I227" s="64"/>
      <c r="J227" s="64"/>
      <c r="K227" s="64"/>
      <c r="L227" s="65">
        <v>-4.4999999999999998E-2</v>
      </c>
      <c r="M227" s="64" t="str">
        <f t="shared" si="1937"/>
        <v>VG</v>
      </c>
      <c r="N227" s="64"/>
      <c r="O227" s="64"/>
      <c r="P227" s="64"/>
      <c r="Q227" s="64">
        <v>0.32</v>
      </c>
      <c r="R227" s="64" t="str">
        <f t="shared" si="1938"/>
        <v>VG</v>
      </c>
      <c r="S227" s="64"/>
      <c r="T227" s="64"/>
      <c r="U227" s="64"/>
      <c r="V227" s="64">
        <v>0.93</v>
      </c>
      <c r="W227" s="64" t="str">
        <f t="shared" si="1939"/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63" customFormat="1" x14ac:dyDescent="0.3">
      <c r="A228" s="63">
        <v>14159200</v>
      </c>
      <c r="B228" s="63">
        <v>23773037</v>
      </c>
      <c r="C228" s="63" t="s">
        <v>58</v>
      </c>
      <c r="D228" s="82" t="s">
        <v>186</v>
      </c>
      <c r="E228" s="82"/>
      <c r="F228" s="79">
        <v>0.7</v>
      </c>
      <c r="G228" s="64">
        <v>0.87</v>
      </c>
      <c r="H228" s="64" t="str">
        <f t="shared" si="1936"/>
        <v>VG</v>
      </c>
      <c r="I228" s="64"/>
      <c r="J228" s="64"/>
      <c r="K228" s="64"/>
      <c r="L228" s="65">
        <v>-6.0999999999999999E-2</v>
      </c>
      <c r="M228" s="64" t="str">
        <f t="shared" si="1937"/>
        <v>G</v>
      </c>
      <c r="N228" s="64"/>
      <c r="O228" s="64"/>
      <c r="P228" s="64"/>
      <c r="Q228" s="64">
        <v>0.36</v>
      </c>
      <c r="R228" s="64" t="str">
        <f t="shared" si="1938"/>
        <v>VG</v>
      </c>
      <c r="S228" s="64"/>
      <c r="T228" s="64"/>
      <c r="U228" s="64"/>
      <c r="V228" s="64">
        <v>0.93</v>
      </c>
      <c r="W228" s="64" t="str">
        <f t="shared" si="1939"/>
        <v>VG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ht="16.2" customHeight="1" x14ac:dyDescent="0.3">
      <c r="A229" s="63">
        <v>14159200</v>
      </c>
      <c r="B229" s="63">
        <v>23773037</v>
      </c>
      <c r="C229" s="63" t="s">
        <v>58</v>
      </c>
      <c r="D229" s="82" t="s">
        <v>204</v>
      </c>
      <c r="E229" s="82" t="s">
        <v>203</v>
      </c>
      <c r="F229" s="79">
        <v>0.7</v>
      </c>
      <c r="G229" s="64">
        <v>0.82</v>
      </c>
      <c r="H229" s="64" t="str">
        <f t="shared" si="1936"/>
        <v>VG</v>
      </c>
      <c r="I229" s="64"/>
      <c r="J229" s="64"/>
      <c r="K229" s="64"/>
      <c r="L229" s="65">
        <v>-3.3000000000000002E-2</v>
      </c>
      <c r="M229" s="64" t="str">
        <f t="shared" si="1937"/>
        <v>VG</v>
      </c>
      <c r="N229" s="64"/>
      <c r="O229" s="64"/>
      <c r="P229" s="64"/>
      <c r="Q229" s="64">
        <v>0.42</v>
      </c>
      <c r="R229" s="64" t="str">
        <f t="shared" si="1938"/>
        <v>VG</v>
      </c>
      <c r="S229" s="64"/>
      <c r="T229" s="64"/>
      <c r="U229" s="64"/>
      <c r="V229" s="64">
        <v>0.92</v>
      </c>
      <c r="W229" s="64" t="str">
        <f t="shared" si="1939"/>
        <v>VG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63" customFormat="1" ht="16.2" customHeight="1" x14ac:dyDescent="0.3">
      <c r="A230" s="63">
        <v>14159200</v>
      </c>
      <c r="B230" s="63">
        <v>23773037</v>
      </c>
      <c r="C230" s="63" t="s">
        <v>58</v>
      </c>
      <c r="D230" s="82" t="s">
        <v>212</v>
      </c>
      <c r="E230" s="82" t="s">
        <v>218</v>
      </c>
      <c r="F230" s="79">
        <v>0.7</v>
      </c>
      <c r="G230" s="64">
        <v>0.84</v>
      </c>
      <c r="H230" s="64" t="str">
        <f t="shared" si="1936"/>
        <v>VG</v>
      </c>
      <c r="I230" s="64"/>
      <c r="J230" s="64"/>
      <c r="K230" s="64"/>
      <c r="L230" s="65">
        <v>-1.7000000000000001E-2</v>
      </c>
      <c r="M230" s="64" t="str">
        <f t="shared" si="1937"/>
        <v>VG</v>
      </c>
      <c r="N230" s="64"/>
      <c r="O230" s="64"/>
      <c r="P230" s="64"/>
      <c r="Q230" s="64">
        <v>0.4</v>
      </c>
      <c r="R230" s="64" t="str">
        <f t="shared" si="1938"/>
        <v>VG</v>
      </c>
      <c r="S230" s="64"/>
      <c r="T230" s="64"/>
      <c r="U230" s="64"/>
      <c r="V230" s="64">
        <v>0.92</v>
      </c>
      <c r="W230" s="64" t="str">
        <f t="shared" si="1939"/>
        <v>VG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63" customFormat="1" ht="16.2" customHeight="1" x14ac:dyDescent="0.3">
      <c r="A231" s="63">
        <v>14159200</v>
      </c>
      <c r="B231" s="63">
        <v>23773037</v>
      </c>
      <c r="C231" s="63" t="s">
        <v>58</v>
      </c>
      <c r="D231" s="82" t="s">
        <v>228</v>
      </c>
      <c r="E231" s="82" t="s">
        <v>233</v>
      </c>
      <c r="F231" s="79">
        <v>0.6</v>
      </c>
      <c r="G231" s="64">
        <v>0.89</v>
      </c>
      <c r="H231" s="64" t="str">
        <f t="shared" si="1936"/>
        <v>VG</v>
      </c>
      <c r="I231" s="64"/>
      <c r="J231" s="64"/>
      <c r="K231" s="64"/>
      <c r="L231" s="65">
        <v>3.6999999999999998E-2</v>
      </c>
      <c r="M231" s="64" t="str">
        <f t="shared" si="1937"/>
        <v>VG</v>
      </c>
      <c r="N231" s="64"/>
      <c r="O231" s="64"/>
      <c r="P231" s="64"/>
      <c r="Q231" s="64">
        <v>0.33</v>
      </c>
      <c r="R231" s="64" t="str">
        <f t="shared" si="1938"/>
        <v>VG</v>
      </c>
      <c r="S231" s="64"/>
      <c r="T231" s="64"/>
      <c r="U231" s="64"/>
      <c r="V231" s="64">
        <v>0.92</v>
      </c>
      <c r="W231" s="64" t="str">
        <f t="shared" si="1939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ht="16.2" customHeight="1" x14ac:dyDescent="0.3">
      <c r="A232" s="63">
        <v>14159200</v>
      </c>
      <c r="B232" s="63">
        <v>23773037</v>
      </c>
      <c r="C232" s="63" t="s">
        <v>58</v>
      </c>
      <c r="D232" s="82" t="s">
        <v>240</v>
      </c>
      <c r="E232" s="82" t="s">
        <v>233</v>
      </c>
      <c r="F232" s="79">
        <v>0.6</v>
      </c>
      <c r="G232" s="64">
        <v>0.89</v>
      </c>
      <c r="H232" s="64" t="str">
        <f t="shared" si="1936"/>
        <v>VG</v>
      </c>
      <c r="I232" s="64"/>
      <c r="J232" s="64"/>
      <c r="K232" s="64"/>
      <c r="L232" s="65">
        <v>3.6999999999999998E-2</v>
      </c>
      <c r="M232" s="64" t="str">
        <f t="shared" si="1937"/>
        <v>VG</v>
      </c>
      <c r="N232" s="64"/>
      <c r="O232" s="64"/>
      <c r="P232" s="64"/>
      <c r="Q232" s="64">
        <v>0.33</v>
      </c>
      <c r="R232" s="64" t="str">
        <f t="shared" si="1938"/>
        <v>VG</v>
      </c>
      <c r="S232" s="64"/>
      <c r="T232" s="64"/>
      <c r="U232" s="64"/>
      <c r="V232" s="64">
        <v>0.92</v>
      </c>
      <c r="W232" s="64" t="str">
        <f t="shared" si="1939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ht="16.2" customHeight="1" x14ac:dyDescent="0.3">
      <c r="A233" s="63">
        <v>14159200</v>
      </c>
      <c r="B233" s="63">
        <v>23773037</v>
      </c>
      <c r="C233" s="63" t="s">
        <v>58</v>
      </c>
      <c r="D233" s="82" t="s">
        <v>254</v>
      </c>
      <c r="E233" s="82" t="s">
        <v>258</v>
      </c>
      <c r="F233" s="79">
        <v>0.9</v>
      </c>
      <c r="G233" s="64">
        <v>0.79</v>
      </c>
      <c r="H233" s="64" t="str">
        <f t="shared" si="1936"/>
        <v>G</v>
      </c>
      <c r="I233" s="64"/>
      <c r="J233" s="64"/>
      <c r="K233" s="64"/>
      <c r="L233" s="65">
        <v>-0.10100000000000001</v>
      </c>
      <c r="M233" s="64" t="str">
        <f t="shared" si="1937"/>
        <v>S</v>
      </c>
      <c r="N233" s="64"/>
      <c r="O233" s="64"/>
      <c r="P233" s="64"/>
      <c r="Q233" s="64">
        <v>0.44</v>
      </c>
      <c r="R233" s="64" t="str">
        <f t="shared" si="1938"/>
        <v>VG</v>
      </c>
      <c r="S233" s="64"/>
      <c r="T233" s="64"/>
      <c r="U233" s="64"/>
      <c r="V233" s="64">
        <v>0.92</v>
      </c>
      <c r="W233" s="64" t="str">
        <f t="shared" si="1939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ht="16.2" customHeight="1" x14ac:dyDescent="0.3">
      <c r="A234" s="63">
        <v>14159200</v>
      </c>
      <c r="B234" s="63">
        <v>23773037</v>
      </c>
      <c r="C234" s="63" t="s">
        <v>58</v>
      </c>
      <c r="D234" s="82" t="s">
        <v>359</v>
      </c>
      <c r="E234" s="82" t="s">
        <v>258</v>
      </c>
      <c r="F234" s="79">
        <v>0.9</v>
      </c>
      <c r="G234" s="64">
        <v>0.8</v>
      </c>
      <c r="H234" s="64" t="str">
        <f t="shared" ref="H234" si="1940">IF(G234&gt;0.8,"VG",IF(G234&gt;0.7,"G",IF(G234&gt;0.45,"S","NS")))</f>
        <v>G</v>
      </c>
      <c r="I234" s="64"/>
      <c r="J234" s="64"/>
      <c r="K234" s="64"/>
      <c r="L234" s="65">
        <v>-0.10100000000000001</v>
      </c>
      <c r="M234" s="64" t="str">
        <f t="shared" ref="M234" si="1941">IF(ABS(L234)&lt;5%,"VG",IF(ABS(L234)&lt;10%,"G",IF(ABS(L234)&lt;15%,"S","NS")))</f>
        <v>S</v>
      </c>
      <c r="N234" s="64"/>
      <c r="O234" s="64"/>
      <c r="P234" s="64"/>
      <c r="Q234" s="64">
        <v>0.43</v>
      </c>
      <c r="R234" s="64" t="str">
        <f t="shared" ref="R234" si="1942">IF(Q234&lt;=0.5,"VG",IF(Q234&lt;=0.6,"G",IF(Q234&lt;=0.7,"S","NS")))</f>
        <v>VG</v>
      </c>
      <c r="S234" s="64"/>
      <c r="T234" s="64"/>
      <c r="U234" s="64"/>
      <c r="V234" s="64">
        <v>0.92</v>
      </c>
      <c r="W234" s="64" t="str">
        <f t="shared" ref="W234" si="1943">IF(V234&gt;0.85,"VG",IF(V234&gt;0.75,"G",IF(V234&gt;0.6,"S","NS")))</f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ht="16.2" customHeight="1" x14ac:dyDescent="0.3">
      <c r="A235" s="63">
        <v>14159200</v>
      </c>
      <c r="B235" s="63">
        <v>23773037</v>
      </c>
      <c r="C235" s="63" t="s">
        <v>58</v>
      </c>
      <c r="D235" s="82" t="s">
        <v>364</v>
      </c>
      <c r="E235" s="82" t="s">
        <v>258</v>
      </c>
      <c r="F235" s="79">
        <v>0.9</v>
      </c>
      <c r="G235" s="64">
        <v>0.8</v>
      </c>
      <c r="H235" s="64" t="str">
        <f t="shared" ref="H235" si="1944">IF(G235&gt;0.8,"VG",IF(G235&gt;0.7,"G",IF(G235&gt;0.45,"S","NS")))</f>
        <v>G</v>
      </c>
      <c r="I235" s="64"/>
      <c r="J235" s="64"/>
      <c r="K235" s="64"/>
      <c r="L235" s="65">
        <v>-0.1</v>
      </c>
      <c r="M235" s="64" t="str">
        <f t="shared" ref="M235" si="1945">IF(ABS(L235)&lt;5%,"VG",IF(ABS(L235)&lt;10%,"G",IF(ABS(L235)&lt;15%,"S","NS")))</f>
        <v>S</v>
      </c>
      <c r="N235" s="64"/>
      <c r="O235" s="64"/>
      <c r="P235" s="64"/>
      <c r="Q235" s="64">
        <v>0.42</v>
      </c>
      <c r="R235" s="64" t="str">
        <f t="shared" ref="R235" si="1946">IF(Q235&lt;=0.5,"VG",IF(Q235&lt;=0.6,"G",IF(Q235&lt;=0.7,"S","NS")))</f>
        <v>VG</v>
      </c>
      <c r="S235" s="64"/>
      <c r="T235" s="64"/>
      <c r="U235" s="64"/>
      <c r="V235" s="64">
        <v>0.92</v>
      </c>
      <c r="W235" s="64" t="str">
        <f t="shared" ref="W235" si="1947">IF(V235&gt;0.85,"VG",IF(V235&gt;0.75,"G",IF(V235&gt;0.6,"S","NS")))</f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9" customFormat="1" x14ac:dyDescent="0.3">
      <c r="F236" s="80"/>
      <c r="G236" s="70"/>
      <c r="H236" s="70"/>
      <c r="I236" s="70"/>
      <c r="J236" s="70"/>
      <c r="K236" s="70"/>
      <c r="L236" s="71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38" s="63" customFormat="1" x14ac:dyDescent="0.3">
      <c r="A237" s="63">
        <v>14159500</v>
      </c>
      <c r="B237" s="63">
        <v>23773009</v>
      </c>
      <c r="C237" s="63" t="s">
        <v>7</v>
      </c>
      <c r="D237" s="63" t="s">
        <v>168</v>
      </c>
      <c r="F237" s="79">
        <v>0.13</v>
      </c>
      <c r="G237" s="64">
        <v>0.59299999999999997</v>
      </c>
      <c r="H237" s="64" t="str">
        <f t="shared" ref="H237:H246" si="1948">IF(G237&gt;0.8,"VG",IF(G237&gt;0.7,"G",IF(G237&gt;0.45,"S","NS")))</f>
        <v>S</v>
      </c>
      <c r="I237" s="64"/>
      <c r="J237" s="64"/>
      <c r="K237" s="64"/>
      <c r="L237" s="65">
        <v>-1.4999999999999999E-2</v>
      </c>
      <c r="M237" s="64" t="str">
        <f t="shared" ref="M237:M246" si="1949">IF(ABS(L237)&lt;5%,"VG",IF(ABS(L237)&lt;10%,"G",IF(ABS(L237)&lt;15%,"S","NS")))</f>
        <v>VG</v>
      </c>
      <c r="N237" s="64"/>
      <c r="O237" s="64"/>
      <c r="P237" s="64"/>
      <c r="Q237" s="64">
        <v>0.63700000000000001</v>
      </c>
      <c r="R237" s="64" t="str">
        <f t="shared" ref="R237:R246" si="1950">IF(Q237&lt;=0.5,"VG",IF(Q237&lt;=0.6,"G",IF(Q237&lt;=0.7,"S","NS")))</f>
        <v>S</v>
      </c>
      <c r="S237" s="64"/>
      <c r="T237" s="64"/>
      <c r="U237" s="64"/>
      <c r="V237" s="64">
        <v>0.65</v>
      </c>
      <c r="W237" s="64" t="str">
        <f t="shared" ref="W237:W246" si="1951">IF(V237&gt;0.85,"VG",IF(V237&gt;0.75,"G",IF(V237&gt;0.6,"S","NS")))</f>
        <v>S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x14ac:dyDescent="0.3">
      <c r="A238" s="63">
        <v>14159500</v>
      </c>
      <c r="B238" s="63">
        <v>23773009</v>
      </c>
      <c r="C238" s="63" t="s">
        <v>7</v>
      </c>
      <c r="D238" s="63" t="s">
        <v>172</v>
      </c>
      <c r="F238" s="79">
        <v>1.6</v>
      </c>
      <c r="G238" s="64">
        <v>0.61</v>
      </c>
      <c r="H238" s="64" t="str">
        <f t="shared" si="1948"/>
        <v>S</v>
      </c>
      <c r="I238" s="64"/>
      <c r="J238" s="64"/>
      <c r="K238" s="64"/>
      <c r="L238" s="65">
        <v>-3.5000000000000003E-2</v>
      </c>
      <c r="M238" s="64" t="str">
        <f t="shared" si="1949"/>
        <v>VG</v>
      </c>
      <c r="N238" s="64"/>
      <c r="O238" s="64"/>
      <c r="P238" s="64"/>
      <c r="Q238" s="64">
        <v>0.62</v>
      </c>
      <c r="R238" s="64" t="str">
        <f t="shared" si="1950"/>
        <v>S</v>
      </c>
      <c r="S238" s="64"/>
      <c r="T238" s="64"/>
      <c r="U238" s="64"/>
      <c r="V238" s="64">
        <v>0.68</v>
      </c>
      <c r="W238" s="64" t="str">
        <f t="shared" si="1951"/>
        <v>S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63" customFormat="1" x14ac:dyDescent="0.3">
      <c r="A239" s="63">
        <v>14159500</v>
      </c>
      <c r="B239" s="63">
        <v>23773009</v>
      </c>
      <c r="C239" s="63" t="s">
        <v>7</v>
      </c>
      <c r="D239" s="63" t="s">
        <v>174</v>
      </c>
      <c r="F239" s="79">
        <v>1.6</v>
      </c>
      <c r="G239" s="64">
        <v>0.61</v>
      </c>
      <c r="H239" s="64" t="str">
        <f t="shared" si="1948"/>
        <v>S</v>
      </c>
      <c r="I239" s="64"/>
      <c r="J239" s="64"/>
      <c r="K239" s="64"/>
      <c r="L239" s="65">
        <v>-3.2000000000000001E-2</v>
      </c>
      <c r="M239" s="64" t="str">
        <f t="shared" si="1949"/>
        <v>VG</v>
      </c>
      <c r="N239" s="64"/>
      <c r="O239" s="64"/>
      <c r="P239" s="64"/>
      <c r="Q239" s="64">
        <v>0.62</v>
      </c>
      <c r="R239" s="64" t="str">
        <f t="shared" si="1950"/>
        <v>S</v>
      </c>
      <c r="S239" s="64"/>
      <c r="T239" s="64"/>
      <c r="U239" s="64"/>
      <c r="V239" s="64">
        <v>0.69</v>
      </c>
      <c r="W239" s="64" t="str">
        <f t="shared" si="1951"/>
        <v>S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63" customFormat="1" ht="28.8" x14ac:dyDescent="0.3">
      <c r="A240" s="63">
        <v>14159500</v>
      </c>
      <c r="B240" s="63">
        <v>23773009</v>
      </c>
      <c r="C240" s="63" t="s">
        <v>7</v>
      </c>
      <c r="D240" s="82" t="s">
        <v>175</v>
      </c>
      <c r="E240" s="82"/>
      <c r="F240" s="79">
        <v>1.6</v>
      </c>
      <c r="G240" s="64">
        <v>0.61</v>
      </c>
      <c r="H240" s="64" t="str">
        <f t="shared" si="1948"/>
        <v>S</v>
      </c>
      <c r="I240" s="64"/>
      <c r="J240" s="64"/>
      <c r="K240" s="64"/>
      <c r="L240" s="65">
        <v>-1.2999999999999999E-2</v>
      </c>
      <c r="M240" s="64" t="str">
        <f t="shared" si="1949"/>
        <v>VG</v>
      </c>
      <c r="N240" s="64"/>
      <c r="O240" s="64"/>
      <c r="P240" s="64"/>
      <c r="Q240" s="64">
        <v>0.62</v>
      </c>
      <c r="R240" s="64" t="str">
        <f t="shared" si="1950"/>
        <v>S</v>
      </c>
      <c r="S240" s="64"/>
      <c r="T240" s="64"/>
      <c r="U240" s="64"/>
      <c r="V240" s="64">
        <v>0.67</v>
      </c>
      <c r="W240" s="64" t="str">
        <f t="shared" si="1951"/>
        <v>S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x14ac:dyDescent="0.3">
      <c r="A241" s="63">
        <v>14159500</v>
      </c>
      <c r="B241" s="63">
        <v>23773009</v>
      </c>
      <c r="C241" s="63" t="s">
        <v>7</v>
      </c>
      <c r="D241" s="82" t="s">
        <v>177</v>
      </c>
      <c r="E241" s="82"/>
      <c r="F241" s="79">
        <v>1.8</v>
      </c>
      <c r="G241" s="64">
        <v>0.61</v>
      </c>
      <c r="H241" s="64" t="str">
        <f t="shared" si="1948"/>
        <v>S</v>
      </c>
      <c r="I241" s="64"/>
      <c r="J241" s="64"/>
      <c r="K241" s="64"/>
      <c r="L241" s="65">
        <v>7.1999999999999995E-2</v>
      </c>
      <c r="M241" s="64" t="str">
        <f t="shared" si="1949"/>
        <v>G</v>
      </c>
      <c r="N241" s="64"/>
      <c r="O241" s="64"/>
      <c r="P241" s="64"/>
      <c r="Q241" s="64">
        <v>0.62</v>
      </c>
      <c r="R241" s="64" t="str">
        <f t="shared" si="1950"/>
        <v>S</v>
      </c>
      <c r="S241" s="64"/>
      <c r="T241" s="64"/>
      <c r="U241" s="64"/>
      <c r="V241" s="64">
        <v>0.66</v>
      </c>
      <c r="W241" s="64" t="str">
        <f t="shared" si="1951"/>
        <v>S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x14ac:dyDescent="0.3">
      <c r="A242" s="63">
        <v>14159500</v>
      </c>
      <c r="B242" s="63">
        <v>23773009</v>
      </c>
      <c r="C242" s="63" t="s">
        <v>7</v>
      </c>
      <c r="D242" s="82" t="s">
        <v>178</v>
      </c>
      <c r="E242" s="82"/>
      <c r="F242" s="79">
        <v>1.6</v>
      </c>
      <c r="G242" s="64">
        <v>0.64</v>
      </c>
      <c r="H242" s="64" t="str">
        <f t="shared" si="1948"/>
        <v>S</v>
      </c>
      <c r="I242" s="64"/>
      <c r="J242" s="64"/>
      <c r="K242" s="64"/>
      <c r="L242" s="65">
        <v>0.09</v>
      </c>
      <c r="M242" s="64" t="str">
        <f t="shared" si="1949"/>
        <v>G</v>
      </c>
      <c r="N242" s="64"/>
      <c r="O242" s="64"/>
      <c r="P242" s="64"/>
      <c r="Q242" s="64">
        <v>0.57999999999999996</v>
      </c>
      <c r="R242" s="64" t="str">
        <f t="shared" si="1950"/>
        <v>G</v>
      </c>
      <c r="S242" s="64"/>
      <c r="T242" s="64"/>
      <c r="U242" s="64"/>
      <c r="V242" s="64">
        <v>0.69</v>
      </c>
      <c r="W242" s="64" t="str">
        <f t="shared" si="1951"/>
        <v>S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47" customFormat="1" x14ac:dyDescent="0.3">
      <c r="A243" s="47">
        <v>14159500</v>
      </c>
      <c r="B243" s="47">
        <v>23773009</v>
      </c>
      <c r="C243" s="47" t="s">
        <v>7</v>
      </c>
      <c r="D243" s="112" t="s">
        <v>186</v>
      </c>
      <c r="E243" s="112"/>
      <c r="F243" s="100">
        <v>1.7</v>
      </c>
      <c r="G243" s="49">
        <v>0.65</v>
      </c>
      <c r="H243" s="49" t="str">
        <f t="shared" si="1948"/>
        <v>S</v>
      </c>
      <c r="I243" s="49"/>
      <c r="J243" s="49"/>
      <c r="K243" s="49"/>
      <c r="L243" s="50">
        <v>5.6000000000000001E-2</v>
      </c>
      <c r="M243" s="49" t="str">
        <f t="shared" si="1949"/>
        <v>G</v>
      </c>
      <c r="N243" s="49"/>
      <c r="O243" s="49"/>
      <c r="P243" s="49"/>
      <c r="Q243" s="49">
        <v>0.59</v>
      </c>
      <c r="R243" s="49" t="str">
        <f t="shared" si="1950"/>
        <v>G</v>
      </c>
      <c r="S243" s="49"/>
      <c r="T243" s="49"/>
      <c r="U243" s="49"/>
      <c r="V243" s="49">
        <v>0.68</v>
      </c>
      <c r="W243" s="49" t="str">
        <f t="shared" si="1951"/>
        <v>S</v>
      </c>
      <c r="X243" s="49"/>
      <c r="Y243" s="49"/>
      <c r="Z243" s="49"/>
      <c r="AA243" s="49"/>
      <c r="AB243" s="50"/>
      <c r="AC243" s="49"/>
      <c r="AD243" s="49"/>
      <c r="AE243" s="49"/>
      <c r="AF243" s="50"/>
      <c r="AG243" s="49"/>
      <c r="AH243" s="49"/>
      <c r="AI243" s="49"/>
      <c r="AJ243" s="50"/>
      <c r="AK243" s="49"/>
      <c r="AL243" s="49"/>
    </row>
    <row r="244" spans="1:38" s="47" customFormat="1" x14ac:dyDescent="0.3">
      <c r="A244" s="47">
        <v>14159500</v>
      </c>
      <c r="B244" s="47">
        <v>23773009</v>
      </c>
      <c r="C244" s="47" t="s">
        <v>7</v>
      </c>
      <c r="D244" s="112" t="s">
        <v>188</v>
      </c>
      <c r="E244" s="112"/>
      <c r="F244" s="100">
        <v>1.7</v>
      </c>
      <c r="G244" s="49">
        <v>0.64</v>
      </c>
      <c r="H244" s="49" t="str">
        <f t="shared" si="1948"/>
        <v>S</v>
      </c>
      <c r="I244" s="49"/>
      <c r="J244" s="49"/>
      <c r="K244" s="49"/>
      <c r="L244" s="50">
        <v>5.6000000000000001E-2</v>
      </c>
      <c r="M244" s="49" t="str">
        <f t="shared" si="1949"/>
        <v>G</v>
      </c>
      <c r="N244" s="49"/>
      <c r="O244" s="49"/>
      <c r="P244" s="49"/>
      <c r="Q244" s="49">
        <v>0.59</v>
      </c>
      <c r="R244" s="49" t="str">
        <f t="shared" si="1950"/>
        <v>G</v>
      </c>
      <c r="S244" s="49"/>
      <c r="T244" s="49"/>
      <c r="U244" s="49"/>
      <c r="V244" s="49">
        <v>0.68</v>
      </c>
      <c r="W244" s="49" t="str">
        <f t="shared" si="1951"/>
        <v>S</v>
      </c>
      <c r="X244" s="49"/>
      <c r="Y244" s="49"/>
      <c r="Z244" s="49"/>
      <c r="AA244" s="49"/>
      <c r="AB244" s="50"/>
      <c r="AC244" s="49"/>
      <c r="AD244" s="49"/>
      <c r="AE244" s="49"/>
      <c r="AF244" s="50"/>
      <c r="AG244" s="49"/>
      <c r="AH244" s="49"/>
      <c r="AI244" s="49"/>
      <c r="AJ244" s="50"/>
      <c r="AK244" s="49"/>
      <c r="AL244" s="49"/>
    </row>
    <row r="245" spans="1:38" s="47" customFormat="1" x14ac:dyDescent="0.3">
      <c r="A245" s="47">
        <v>14159500</v>
      </c>
      <c r="B245" s="47">
        <v>23773009</v>
      </c>
      <c r="C245" s="47" t="s">
        <v>7</v>
      </c>
      <c r="D245" s="112" t="s">
        <v>190</v>
      </c>
      <c r="E245" s="112"/>
      <c r="F245" s="100">
        <v>1.6</v>
      </c>
      <c r="G245" s="49">
        <v>0.54</v>
      </c>
      <c r="H245" s="49" t="str">
        <f t="shared" si="1948"/>
        <v>S</v>
      </c>
      <c r="I245" s="49"/>
      <c r="J245" s="49"/>
      <c r="K245" s="49"/>
      <c r="L245" s="50">
        <v>-6.8000000000000005E-2</v>
      </c>
      <c r="M245" s="49" t="str">
        <f t="shared" si="1949"/>
        <v>G</v>
      </c>
      <c r="N245" s="49"/>
      <c r="O245" s="49"/>
      <c r="P245" s="49"/>
      <c r="Q245" s="49">
        <v>0.67</v>
      </c>
      <c r="R245" s="49" t="str">
        <f t="shared" si="1950"/>
        <v>S</v>
      </c>
      <c r="S245" s="49"/>
      <c r="T245" s="49"/>
      <c r="U245" s="49"/>
      <c r="V245" s="49">
        <v>0.69</v>
      </c>
      <c r="W245" s="49" t="str">
        <f t="shared" si="1951"/>
        <v>S</v>
      </c>
      <c r="X245" s="49"/>
      <c r="Y245" s="49"/>
      <c r="Z245" s="49"/>
      <c r="AA245" s="49"/>
      <c r="AB245" s="50"/>
      <c r="AC245" s="49"/>
      <c r="AD245" s="49"/>
      <c r="AE245" s="49"/>
      <c r="AF245" s="50"/>
      <c r="AG245" s="49"/>
      <c r="AH245" s="49"/>
      <c r="AI245" s="49"/>
      <c r="AJ245" s="50"/>
      <c r="AK245" s="49"/>
      <c r="AL245" s="49"/>
    </row>
    <row r="246" spans="1:38" s="47" customFormat="1" x14ac:dyDescent="0.3">
      <c r="A246" s="47">
        <v>14159500</v>
      </c>
      <c r="B246" s="47">
        <v>23773009</v>
      </c>
      <c r="C246" s="47" t="s">
        <v>7</v>
      </c>
      <c r="D246" s="112" t="s">
        <v>192</v>
      </c>
      <c r="E246" s="112" t="s">
        <v>191</v>
      </c>
      <c r="F246" s="100">
        <v>1.6</v>
      </c>
      <c r="G246" s="49">
        <v>0.64</v>
      </c>
      <c r="H246" s="49" t="str">
        <f t="shared" si="1948"/>
        <v>S</v>
      </c>
      <c r="I246" s="49"/>
      <c r="J246" s="49"/>
      <c r="K246" s="49"/>
      <c r="L246" s="50">
        <v>2E-3</v>
      </c>
      <c r="M246" s="49" t="str">
        <f t="shared" si="1949"/>
        <v>VG</v>
      </c>
      <c r="N246" s="49"/>
      <c r="O246" s="49"/>
      <c r="P246" s="49"/>
      <c r="Q246" s="49">
        <v>0.64</v>
      </c>
      <c r="R246" s="49" t="str">
        <f t="shared" si="1950"/>
        <v>S</v>
      </c>
      <c r="S246" s="49"/>
      <c r="T246" s="49"/>
      <c r="U246" s="49"/>
      <c r="V246" s="49">
        <v>0.69</v>
      </c>
      <c r="W246" s="49" t="str">
        <f t="shared" si="1951"/>
        <v>S</v>
      </c>
      <c r="X246" s="49"/>
      <c r="Y246" s="49"/>
      <c r="Z246" s="49"/>
      <c r="AA246" s="49"/>
      <c r="AB246" s="50"/>
      <c r="AC246" s="49"/>
      <c r="AD246" s="49"/>
      <c r="AE246" s="49"/>
      <c r="AF246" s="50"/>
      <c r="AG246" s="49"/>
      <c r="AH246" s="49"/>
      <c r="AI246" s="49"/>
      <c r="AJ246" s="50"/>
      <c r="AK246" s="49"/>
      <c r="AL246" s="49"/>
    </row>
    <row r="247" spans="1:38" s="124" customFormat="1" x14ac:dyDescent="0.3">
      <c r="A247" s="124">
        <v>14159500</v>
      </c>
      <c r="B247" s="124">
        <v>23773009</v>
      </c>
      <c r="C247" s="124" t="s">
        <v>7</v>
      </c>
      <c r="D247" s="124" t="s">
        <v>204</v>
      </c>
      <c r="E247" s="124" t="s">
        <v>202</v>
      </c>
      <c r="F247" s="125">
        <v>1.7</v>
      </c>
      <c r="G247" s="126">
        <v>0.54</v>
      </c>
      <c r="H247" s="126" t="str">
        <f t="shared" ref="H247" si="1952">IF(G247&gt;0.8,"VG",IF(G247&gt;0.7,"G",IF(G247&gt;0.45,"S","NS")))</f>
        <v>S</v>
      </c>
      <c r="I247" s="126"/>
      <c r="J247" s="126"/>
      <c r="K247" s="126"/>
      <c r="L247" s="127">
        <v>-4.7E-2</v>
      </c>
      <c r="M247" s="126" t="str">
        <f t="shared" ref="M247" si="1953">IF(ABS(L247)&lt;5%,"VG",IF(ABS(L247)&lt;10%,"G",IF(ABS(L247)&lt;15%,"S","NS")))</f>
        <v>VG</v>
      </c>
      <c r="N247" s="126"/>
      <c r="O247" s="126"/>
      <c r="P247" s="126"/>
      <c r="Q247" s="126">
        <v>0.67</v>
      </c>
      <c r="R247" s="126" t="str">
        <f t="shared" ref="R247" si="1954">IF(Q247&lt;=0.5,"VG",IF(Q247&lt;=0.6,"G",IF(Q247&lt;=0.7,"S","NS")))</f>
        <v>S</v>
      </c>
      <c r="S247" s="126"/>
      <c r="T247" s="126"/>
      <c r="U247" s="126"/>
      <c r="V247" s="126">
        <v>0.67</v>
      </c>
      <c r="W247" s="126" t="str">
        <f t="shared" ref="W247" si="1955">IF(V247&gt;0.85,"VG",IF(V247&gt;0.75,"G",IF(V247&gt;0.6,"S","NS")))</f>
        <v>S</v>
      </c>
      <c r="X247" s="126"/>
      <c r="Y247" s="126"/>
      <c r="Z247" s="126"/>
      <c r="AA247" s="126"/>
      <c r="AB247" s="127"/>
      <c r="AC247" s="126"/>
      <c r="AD247" s="126"/>
      <c r="AE247" s="126"/>
      <c r="AF247" s="127"/>
      <c r="AG247" s="126"/>
      <c r="AH247" s="126"/>
      <c r="AI247" s="126"/>
      <c r="AJ247" s="127"/>
      <c r="AK247" s="126"/>
      <c r="AL247" s="126"/>
    </row>
    <row r="248" spans="1:38" s="124" customFormat="1" x14ac:dyDescent="0.3">
      <c r="A248" s="124">
        <v>14159500</v>
      </c>
      <c r="B248" s="124">
        <v>23773009</v>
      </c>
      <c r="C248" s="124" t="s">
        <v>7</v>
      </c>
      <c r="D248" s="124" t="s">
        <v>212</v>
      </c>
      <c r="E248" s="124" t="s">
        <v>217</v>
      </c>
      <c r="F248" s="125">
        <v>1.8</v>
      </c>
      <c r="G248" s="126">
        <v>0.56999999999999995</v>
      </c>
      <c r="H248" s="126" t="str">
        <f t="shared" ref="H248" si="1956">IF(G248&gt;0.8,"VG",IF(G248&gt;0.7,"G",IF(G248&gt;0.45,"S","NS")))</f>
        <v>S</v>
      </c>
      <c r="I248" s="126"/>
      <c r="J248" s="126"/>
      <c r="K248" s="126"/>
      <c r="L248" s="127">
        <v>0</v>
      </c>
      <c r="M248" s="126" t="str">
        <f t="shared" ref="M248" si="1957">IF(ABS(L248)&lt;5%,"VG",IF(ABS(L248)&lt;10%,"G",IF(ABS(L248)&lt;15%,"S","NS")))</f>
        <v>VG</v>
      </c>
      <c r="N248" s="126"/>
      <c r="O248" s="126"/>
      <c r="P248" s="126"/>
      <c r="Q248" s="126">
        <v>0.65</v>
      </c>
      <c r="R248" s="126" t="str">
        <f t="shared" ref="R248" si="1958">IF(Q248&lt;=0.5,"VG",IF(Q248&lt;=0.6,"G",IF(Q248&lt;=0.7,"S","NS")))</f>
        <v>S</v>
      </c>
      <c r="S248" s="126"/>
      <c r="T248" s="126"/>
      <c r="U248" s="126"/>
      <c r="V248" s="126">
        <v>0.64</v>
      </c>
      <c r="W248" s="126" t="str">
        <f t="shared" ref="W248" si="1959">IF(V248&gt;0.85,"VG",IF(V248&gt;0.75,"G",IF(V248&gt;0.6,"S","NS")))</f>
        <v>S</v>
      </c>
      <c r="X248" s="126"/>
      <c r="Y248" s="126"/>
      <c r="Z248" s="126"/>
      <c r="AA248" s="126"/>
      <c r="AB248" s="127"/>
      <c r="AC248" s="126"/>
      <c r="AD248" s="126"/>
      <c r="AE248" s="126"/>
      <c r="AF248" s="127"/>
      <c r="AG248" s="126"/>
      <c r="AH248" s="126"/>
      <c r="AI248" s="126"/>
      <c r="AJ248" s="127"/>
      <c r="AK248" s="126"/>
      <c r="AL248" s="126"/>
    </row>
    <row r="249" spans="1:38" s="132" customFormat="1" x14ac:dyDescent="0.3">
      <c r="A249" s="132">
        <v>14159500</v>
      </c>
      <c r="B249" s="132">
        <v>23773009</v>
      </c>
      <c r="C249" s="132" t="s">
        <v>7</v>
      </c>
      <c r="D249" s="132" t="s">
        <v>228</v>
      </c>
      <c r="E249" s="132" t="s">
        <v>232</v>
      </c>
      <c r="F249" s="133">
        <v>2.7</v>
      </c>
      <c r="G249" s="134">
        <v>0.01</v>
      </c>
      <c r="H249" s="134" t="str">
        <f t="shared" ref="H249" si="1960">IF(G249&gt;0.8,"VG",IF(G249&gt;0.7,"G",IF(G249&gt;0.45,"S","NS")))</f>
        <v>NS</v>
      </c>
      <c r="I249" s="134"/>
      <c r="J249" s="134"/>
      <c r="K249" s="134"/>
      <c r="L249" s="135">
        <v>0.40699999999999997</v>
      </c>
      <c r="M249" s="134" t="str">
        <f t="shared" ref="M249" si="1961">IF(ABS(L249)&lt;5%,"VG",IF(ABS(L249)&lt;10%,"G",IF(ABS(L249)&lt;15%,"S","NS")))</f>
        <v>NS</v>
      </c>
      <c r="N249" s="134"/>
      <c r="O249" s="134"/>
      <c r="P249" s="134"/>
      <c r="Q249" s="134">
        <v>0.8</v>
      </c>
      <c r="R249" s="134" t="str">
        <f t="shared" ref="R249" si="1962">IF(Q249&lt;=0.5,"VG",IF(Q249&lt;=0.6,"G",IF(Q249&lt;=0.7,"S","NS")))</f>
        <v>NS</v>
      </c>
      <c r="S249" s="134"/>
      <c r="T249" s="134"/>
      <c r="U249" s="134"/>
      <c r="V249" s="134">
        <v>0.65</v>
      </c>
      <c r="W249" s="134" t="str">
        <f t="shared" ref="W249" si="1963">IF(V249&gt;0.85,"VG",IF(V249&gt;0.75,"G",IF(V249&gt;0.6,"S","NS")))</f>
        <v>S</v>
      </c>
      <c r="X249" s="134"/>
      <c r="Y249" s="134"/>
      <c r="Z249" s="134"/>
      <c r="AA249" s="134"/>
      <c r="AB249" s="135"/>
      <c r="AC249" s="134"/>
      <c r="AD249" s="134"/>
      <c r="AE249" s="134"/>
      <c r="AF249" s="135"/>
      <c r="AG249" s="134"/>
      <c r="AH249" s="134"/>
      <c r="AI249" s="134"/>
      <c r="AJ249" s="135"/>
      <c r="AK249" s="134"/>
      <c r="AL249" s="134"/>
    </row>
    <row r="250" spans="1:38" s="132" customFormat="1" x14ac:dyDescent="0.3">
      <c r="A250" s="132">
        <v>14159500</v>
      </c>
      <c r="B250" s="132">
        <v>23773009</v>
      </c>
      <c r="C250" s="132" t="s">
        <v>7</v>
      </c>
      <c r="D250" s="132" t="s">
        <v>240</v>
      </c>
      <c r="E250" s="132" t="s">
        <v>242</v>
      </c>
      <c r="F250" s="133">
        <v>2.9</v>
      </c>
      <c r="G250" s="134">
        <v>-0.12</v>
      </c>
      <c r="H250" s="134" t="str">
        <f t="shared" ref="H250" si="1964">IF(G250&gt;0.8,"VG",IF(G250&gt;0.7,"G",IF(G250&gt;0.45,"S","NS")))</f>
        <v>NS</v>
      </c>
      <c r="I250" s="134"/>
      <c r="J250" s="134"/>
      <c r="K250" s="134"/>
      <c r="L250" s="135">
        <v>0.46400000000000002</v>
      </c>
      <c r="M250" s="134" t="str">
        <f t="shared" ref="M250" si="1965">IF(ABS(L250)&lt;5%,"VG",IF(ABS(L250)&lt;10%,"G",IF(ABS(L250)&lt;15%,"S","NS")))</f>
        <v>NS</v>
      </c>
      <c r="N250" s="134"/>
      <c r="O250" s="134"/>
      <c r="P250" s="134"/>
      <c r="Q250" s="134">
        <v>0.82</v>
      </c>
      <c r="R250" s="134" t="str">
        <f t="shared" ref="R250" si="1966">IF(Q250&lt;=0.5,"VG",IF(Q250&lt;=0.6,"G",IF(Q250&lt;=0.7,"S","NS")))</f>
        <v>NS</v>
      </c>
      <c r="S250" s="134"/>
      <c r="T250" s="134"/>
      <c r="U250" s="134"/>
      <c r="V250" s="134">
        <v>0.66</v>
      </c>
      <c r="W250" s="134" t="str">
        <f t="shared" ref="W250" si="1967">IF(V250&gt;0.85,"VG",IF(V250&gt;0.75,"G",IF(V250&gt;0.6,"S","NS")))</f>
        <v>S</v>
      </c>
      <c r="X250" s="134"/>
      <c r="Y250" s="134"/>
      <c r="Z250" s="134"/>
      <c r="AA250" s="134"/>
      <c r="AB250" s="135"/>
      <c r="AC250" s="134"/>
      <c r="AD250" s="134"/>
      <c r="AE250" s="134"/>
      <c r="AF250" s="135"/>
      <c r="AG250" s="134"/>
      <c r="AH250" s="134"/>
      <c r="AI250" s="134"/>
      <c r="AJ250" s="135"/>
      <c r="AK250" s="134"/>
      <c r="AL250" s="134"/>
    </row>
    <row r="251" spans="1:38" s="124" customFormat="1" x14ac:dyDescent="0.3">
      <c r="A251" s="124">
        <v>14159500</v>
      </c>
      <c r="B251" s="124">
        <v>23773009</v>
      </c>
      <c r="C251" s="124" t="s">
        <v>7</v>
      </c>
      <c r="D251" s="124" t="s">
        <v>245</v>
      </c>
      <c r="E251" s="124" t="s">
        <v>243</v>
      </c>
      <c r="F251" s="125">
        <v>2</v>
      </c>
      <c r="G251" s="126">
        <v>0.51</v>
      </c>
      <c r="H251" s="126" t="str">
        <f t="shared" ref="H251" si="1968">IF(G251&gt;0.8,"VG",IF(G251&gt;0.7,"G",IF(G251&gt;0.45,"S","NS")))</f>
        <v>S</v>
      </c>
      <c r="I251" s="126"/>
      <c r="J251" s="126"/>
      <c r="K251" s="126"/>
      <c r="L251" s="127">
        <v>0.153</v>
      </c>
      <c r="M251" s="126" t="str">
        <f t="shared" ref="M251" si="1969">IF(ABS(L251)&lt;5%,"VG",IF(ABS(L251)&lt;10%,"G",IF(ABS(L251)&lt;15%,"S","NS")))</f>
        <v>NS</v>
      </c>
      <c r="N251" s="126"/>
      <c r="O251" s="126"/>
      <c r="P251" s="126"/>
      <c r="Q251" s="126">
        <v>0.66</v>
      </c>
      <c r="R251" s="126" t="str">
        <f t="shared" ref="R251" si="1970">IF(Q251&lt;=0.5,"VG",IF(Q251&lt;=0.6,"G",IF(Q251&lt;=0.7,"S","NS")))</f>
        <v>S</v>
      </c>
      <c r="S251" s="126"/>
      <c r="T251" s="126"/>
      <c r="U251" s="126"/>
      <c r="V251" s="126">
        <v>0.63</v>
      </c>
      <c r="W251" s="126" t="str">
        <f t="shared" ref="W251" si="1971">IF(V251&gt;0.85,"VG",IF(V251&gt;0.75,"G",IF(V251&gt;0.6,"S","NS")))</f>
        <v>S</v>
      </c>
      <c r="X251" s="126"/>
      <c r="Y251" s="126"/>
      <c r="Z251" s="126"/>
      <c r="AA251" s="126"/>
      <c r="AB251" s="127"/>
      <c r="AC251" s="126"/>
      <c r="AD251" s="126"/>
      <c r="AE251" s="126"/>
      <c r="AF251" s="127"/>
      <c r="AG251" s="126"/>
      <c r="AH251" s="126"/>
      <c r="AI251" s="126"/>
      <c r="AJ251" s="127"/>
      <c r="AK251" s="126"/>
      <c r="AL251" s="126"/>
    </row>
    <row r="252" spans="1:38" s="124" customFormat="1" x14ac:dyDescent="0.3">
      <c r="A252" s="124">
        <v>14159500</v>
      </c>
      <c r="B252" s="124">
        <v>23773009</v>
      </c>
      <c r="C252" s="124" t="s">
        <v>7</v>
      </c>
      <c r="D252" s="124" t="s">
        <v>251</v>
      </c>
      <c r="E252" s="124" t="s">
        <v>252</v>
      </c>
      <c r="F252" s="125">
        <v>1.9</v>
      </c>
      <c r="G252" s="126">
        <v>0.53</v>
      </c>
      <c r="H252" s="126" t="str">
        <f t="shared" ref="H252" si="1972">IF(G252&gt;0.8,"VG",IF(G252&gt;0.7,"G",IF(G252&gt;0.45,"S","NS")))</f>
        <v>S</v>
      </c>
      <c r="I252" s="126"/>
      <c r="J252" s="126"/>
      <c r="K252" s="126"/>
      <c r="L252" s="127">
        <v>0.14499999999999999</v>
      </c>
      <c r="M252" s="126" t="str">
        <f t="shared" ref="M252" si="1973">IF(ABS(L252)&lt;5%,"VG",IF(ABS(L252)&lt;10%,"G",IF(ABS(L252)&lt;15%,"S","NS")))</f>
        <v>S</v>
      </c>
      <c r="N252" s="126"/>
      <c r="O252" s="126"/>
      <c r="P252" s="126"/>
      <c r="Q252" s="126">
        <v>0.65</v>
      </c>
      <c r="R252" s="126" t="str">
        <f t="shared" ref="R252" si="1974">IF(Q252&lt;=0.5,"VG",IF(Q252&lt;=0.6,"G",IF(Q252&lt;=0.7,"S","NS")))</f>
        <v>S</v>
      </c>
      <c r="S252" s="126"/>
      <c r="T252" s="126"/>
      <c r="U252" s="126"/>
      <c r="V252" s="126">
        <v>0.63</v>
      </c>
      <c r="W252" s="126" t="str">
        <f t="shared" ref="W252" si="1975">IF(V252&gt;0.85,"VG",IF(V252&gt;0.75,"G",IF(V252&gt;0.6,"S","NS")))</f>
        <v>S</v>
      </c>
      <c r="X252" s="126"/>
      <c r="Y252" s="126"/>
      <c r="Z252" s="126"/>
      <c r="AA252" s="126"/>
      <c r="AB252" s="127"/>
      <c r="AC252" s="126"/>
      <c r="AD252" s="126"/>
      <c r="AE252" s="126"/>
      <c r="AF252" s="127"/>
      <c r="AG252" s="126"/>
      <c r="AH252" s="126"/>
      <c r="AI252" s="126"/>
      <c r="AJ252" s="127"/>
      <c r="AK252" s="126"/>
      <c r="AL252" s="126"/>
    </row>
    <row r="253" spans="1:38" s="120" customFormat="1" x14ac:dyDescent="0.3">
      <c r="A253" s="120">
        <v>14159500</v>
      </c>
      <c r="B253" s="120">
        <v>23773009</v>
      </c>
      <c r="C253" s="120" t="s">
        <v>7</v>
      </c>
      <c r="D253" s="120" t="s">
        <v>254</v>
      </c>
      <c r="E253" s="120" t="s">
        <v>257</v>
      </c>
      <c r="F253" s="121">
        <v>1.7</v>
      </c>
      <c r="G253" s="122">
        <v>0.63</v>
      </c>
      <c r="H253" s="122" t="str">
        <f t="shared" ref="H253" si="1976">IF(G253&gt;0.8,"VG",IF(G253&gt;0.7,"G",IF(G253&gt;0.45,"S","NS")))</f>
        <v>S</v>
      </c>
      <c r="I253" s="122"/>
      <c r="J253" s="122"/>
      <c r="K253" s="122"/>
      <c r="L253" s="123">
        <v>2.1999999999999999E-2</v>
      </c>
      <c r="M253" s="122" t="str">
        <f t="shared" ref="M253" si="1977">IF(ABS(L253)&lt;5%,"VG",IF(ABS(L253)&lt;10%,"G",IF(ABS(L253)&lt;15%,"S","NS")))</f>
        <v>VG</v>
      </c>
      <c r="N253" s="122"/>
      <c r="O253" s="122"/>
      <c r="P253" s="122"/>
      <c r="Q253" s="122">
        <v>0.61</v>
      </c>
      <c r="R253" s="122" t="str">
        <f t="shared" ref="R253" si="1978">IF(Q253&lt;=0.5,"VG",IF(Q253&lt;=0.6,"G",IF(Q253&lt;=0.7,"S","NS")))</f>
        <v>S</v>
      </c>
      <c r="S253" s="122"/>
      <c r="T253" s="122"/>
      <c r="U253" s="122"/>
      <c r="V253" s="122">
        <v>0.63</v>
      </c>
      <c r="W253" s="122" t="str">
        <f t="shared" ref="W253" si="1979">IF(V253&gt;0.85,"VG",IF(V253&gt;0.75,"G",IF(V253&gt;0.6,"S","NS")))</f>
        <v>S</v>
      </c>
      <c r="X253" s="122"/>
      <c r="Y253" s="122"/>
      <c r="Z253" s="122"/>
      <c r="AA253" s="122"/>
      <c r="AB253" s="123"/>
      <c r="AC253" s="122"/>
      <c r="AD253" s="122"/>
      <c r="AE253" s="122"/>
      <c r="AF253" s="123"/>
      <c r="AG253" s="122"/>
      <c r="AH253" s="122"/>
      <c r="AI253" s="122"/>
      <c r="AJ253" s="123"/>
      <c r="AK253" s="122"/>
      <c r="AL253" s="122"/>
    </row>
    <row r="254" spans="1:38" s="120" customFormat="1" x14ac:dyDescent="0.3">
      <c r="A254" s="120">
        <v>14159500</v>
      </c>
      <c r="B254" s="120">
        <v>23773009</v>
      </c>
      <c r="C254" s="120" t="s">
        <v>7</v>
      </c>
      <c r="D254" s="120" t="s">
        <v>359</v>
      </c>
      <c r="E254" s="120" t="s">
        <v>363</v>
      </c>
      <c r="F254" s="121">
        <v>1.7</v>
      </c>
      <c r="G254" s="122">
        <v>0.62</v>
      </c>
      <c r="H254" s="122" t="str">
        <f t="shared" ref="H254" si="1980">IF(G254&gt;0.8,"VG",IF(G254&gt;0.7,"G",IF(G254&gt;0.45,"S","NS")))</f>
        <v>S</v>
      </c>
      <c r="I254" s="122"/>
      <c r="J254" s="122"/>
      <c r="K254" s="122"/>
      <c r="L254" s="123">
        <v>1.2E-2</v>
      </c>
      <c r="M254" s="122" t="str">
        <f t="shared" ref="M254" si="1981">IF(ABS(L254)&lt;5%,"VG",IF(ABS(L254)&lt;10%,"G",IF(ABS(L254)&lt;15%,"S","NS")))</f>
        <v>VG</v>
      </c>
      <c r="N254" s="122"/>
      <c r="O254" s="122"/>
      <c r="P254" s="122"/>
      <c r="Q254" s="122">
        <v>0.62</v>
      </c>
      <c r="R254" s="122" t="str">
        <f t="shared" ref="R254" si="1982">IF(Q254&lt;=0.5,"VG",IF(Q254&lt;=0.6,"G",IF(Q254&lt;=0.7,"S","NS")))</f>
        <v>S</v>
      </c>
      <c r="S254" s="122"/>
      <c r="T254" s="122"/>
      <c r="U254" s="122"/>
      <c r="V254" s="122">
        <v>0.62</v>
      </c>
      <c r="W254" s="122" t="str">
        <f t="shared" ref="W254" si="1983">IF(V254&gt;0.85,"VG",IF(V254&gt;0.75,"G",IF(V254&gt;0.6,"S","NS")))</f>
        <v>S</v>
      </c>
      <c r="X254" s="122"/>
      <c r="Y254" s="122"/>
      <c r="Z254" s="122"/>
      <c r="AA254" s="122"/>
      <c r="AB254" s="123"/>
      <c r="AC254" s="122"/>
      <c r="AD254" s="122"/>
      <c r="AE254" s="122"/>
      <c r="AF254" s="123"/>
      <c r="AG254" s="122"/>
      <c r="AH254" s="122"/>
      <c r="AI254" s="122"/>
      <c r="AJ254" s="123"/>
      <c r="AK254" s="122"/>
      <c r="AL254" s="122"/>
    </row>
    <row r="255" spans="1:38" s="120" customFormat="1" x14ac:dyDescent="0.3">
      <c r="A255" s="120">
        <v>14159500</v>
      </c>
      <c r="B255" s="120">
        <v>23773009</v>
      </c>
      <c r="C255" s="120" t="s">
        <v>7</v>
      </c>
      <c r="D255" s="120" t="s">
        <v>364</v>
      </c>
      <c r="E255" s="120" t="s">
        <v>363</v>
      </c>
      <c r="F255" s="121">
        <v>1.7</v>
      </c>
      <c r="G255" s="122">
        <v>0.62</v>
      </c>
      <c r="H255" s="122" t="str">
        <f t="shared" ref="H255" si="1984">IF(G255&gt;0.8,"VG",IF(G255&gt;0.7,"G",IF(G255&gt;0.45,"S","NS")))</f>
        <v>S</v>
      </c>
      <c r="I255" s="122"/>
      <c r="J255" s="122"/>
      <c r="K255" s="122"/>
      <c r="L255" s="123">
        <v>1.2999999999999999E-2</v>
      </c>
      <c r="M255" s="122" t="str">
        <f t="shared" ref="M255" si="1985">IF(ABS(L255)&lt;5%,"VG",IF(ABS(L255)&lt;10%,"G",IF(ABS(L255)&lt;15%,"S","NS")))</f>
        <v>VG</v>
      </c>
      <c r="N255" s="122"/>
      <c r="O255" s="122"/>
      <c r="P255" s="122"/>
      <c r="Q255" s="122">
        <v>0.62</v>
      </c>
      <c r="R255" s="122" t="str">
        <f t="shared" ref="R255" si="1986">IF(Q255&lt;=0.5,"VG",IF(Q255&lt;=0.6,"G",IF(Q255&lt;=0.7,"S","NS")))</f>
        <v>S</v>
      </c>
      <c r="S255" s="122"/>
      <c r="T255" s="122"/>
      <c r="U255" s="122"/>
      <c r="V255" s="122">
        <v>0.62</v>
      </c>
      <c r="W255" s="122" t="str">
        <f t="shared" ref="W255" si="1987">IF(V255&gt;0.85,"VG",IF(V255&gt;0.75,"G",IF(V255&gt;0.6,"S","NS")))</f>
        <v>S</v>
      </c>
      <c r="X255" s="122"/>
      <c r="Y255" s="122"/>
      <c r="Z255" s="122"/>
      <c r="AA255" s="122"/>
      <c r="AB255" s="123"/>
      <c r="AC255" s="122"/>
      <c r="AD255" s="122"/>
      <c r="AE255" s="122"/>
      <c r="AF255" s="123"/>
      <c r="AG255" s="122"/>
      <c r="AH255" s="122"/>
      <c r="AI255" s="122"/>
      <c r="AJ255" s="123"/>
      <c r="AK255" s="122"/>
      <c r="AL255" s="122"/>
    </row>
    <row r="256" spans="1:38" s="136" customFormat="1" x14ac:dyDescent="0.3">
      <c r="F256" s="137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9"/>
      <c r="AC256" s="138"/>
      <c r="AD256" s="138"/>
      <c r="AE256" s="138"/>
      <c r="AF256" s="139"/>
      <c r="AG256" s="138"/>
      <c r="AH256" s="138"/>
      <c r="AI256" s="138"/>
      <c r="AJ256" s="139"/>
      <c r="AK256" s="138"/>
      <c r="AL256" s="138"/>
    </row>
    <row r="257" spans="1:38" s="69" customFormat="1" x14ac:dyDescent="0.3">
      <c r="A257" s="69">
        <v>14161100</v>
      </c>
      <c r="B257" s="69">
        <v>23773429</v>
      </c>
      <c r="C257" s="69" t="s">
        <v>59</v>
      </c>
      <c r="D257" s="69" t="s">
        <v>55</v>
      </c>
      <c r="F257" s="80"/>
      <c r="G257" s="70">
        <v>0.90400000000000003</v>
      </c>
      <c r="H257" s="70" t="str">
        <f t="shared" ref="H257:H263" si="1988">IF(G257&gt;0.8,"VG",IF(G257&gt;0.7,"G",IF(G257&gt;0.45,"S","NS")))</f>
        <v>VG</v>
      </c>
      <c r="I257" s="70"/>
      <c r="J257" s="70"/>
      <c r="K257" s="70"/>
      <c r="L257" s="71">
        <v>5.8000000000000003E-2</v>
      </c>
      <c r="M257" s="70" t="str">
        <f t="shared" ref="M257:M263" si="1989">IF(ABS(L257)&lt;5%,"VG",IF(ABS(L257)&lt;10%,"G",IF(ABS(L257)&lt;15%,"S","NS")))</f>
        <v>G</v>
      </c>
      <c r="N257" s="70"/>
      <c r="O257" s="70"/>
      <c r="P257" s="70"/>
      <c r="Q257" s="70">
        <v>0.307</v>
      </c>
      <c r="R257" s="70" t="str">
        <f t="shared" ref="R257:R263" si="1990">IF(Q257&lt;=0.5,"VG",IF(Q257&lt;=0.6,"G",IF(Q257&lt;=0.7,"S","NS")))</f>
        <v>VG</v>
      </c>
      <c r="S257" s="70"/>
      <c r="T257" s="70"/>
      <c r="U257" s="70"/>
      <c r="V257" s="70">
        <v>0.91900000000000004</v>
      </c>
      <c r="W257" s="70" t="str">
        <f t="shared" ref="W257:W263" si="1991">IF(V257&gt;0.85,"VG",IF(V257&gt;0.75,"G",IF(V257&gt;0.6,"S","NS")))</f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14161100</v>
      </c>
      <c r="B258" s="69">
        <v>23773429</v>
      </c>
      <c r="C258" s="69" t="s">
        <v>59</v>
      </c>
      <c r="D258" s="69" t="s">
        <v>163</v>
      </c>
      <c r="F258" s="80"/>
      <c r="G258" s="70">
        <v>-2.8000000000000001E-2</v>
      </c>
      <c r="H258" s="70" t="str">
        <f t="shared" si="1988"/>
        <v>NS</v>
      </c>
      <c r="I258" s="70"/>
      <c r="J258" s="70"/>
      <c r="K258" s="70"/>
      <c r="L258" s="71">
        <v>0.47</v>
      </c>
      <c r="M258" s="70" t="str">
        <f t="shared" si="1989"/>
        <v>NS</v>
      </c>
      <c r="N258" s="70"/>
      <c r="O258" s="70"/>
      <c r="P258" s="70"/>
      <c r="Q258" s="70">
        <v>0.83399999999999996</v>
      </c>
      <c r="R258" s="70" t="str">
        <f t="shared" si="1990"/>
        <v>NS</v>
      </c>
      <c r="S258" s="70"/>
      <c r="T258" s="70"/>
      <c r="U258" s="70"/>
      <c r="V258" s="70">
        <v>0.89200000000000002</v>
      </c>
      <c r="W258" s="70" t="str">
        <f t="shared" si="1991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9" customFormat="1" x14ac:dyDescent="0.3">
      <c r="A259" s="69">
        <v>14161100</v>
      </c>
      <c r="B259" s="69">
        <v>23773429</v>
      </c>
      <c r="C259" s="69" t="s">
        <v>59</v>
      </c>
      <c r="D259" s="69" t="s">
        <v>165</v>
      </c>
      <c r="F259" s="80"/>
      <c r="G259" s="70">
        <v>0.82499999999999996</v>
      </c>
      <c r="H259" s="70" t="str">
        <f t="shared" si="1988"/>
        <v>VG</v>
      </c>
      <c r="I259" s="70"/>
      <c r="J259" s="70"/>
      <c r="K259" s="70"/>
      <c r="L259" s="71">
        <v>-6.7000000000000004E-2</v>
      </c>
      <c r="M259" s="70" t="str">
        <f t="shared" si="1989"/>
        <v>G</v>
      </c>
      <c r="N259" s="70"/>
      <c r="O259" s="70"/>
      <c r="P259" s="70"/>
      <c r="Q259" s="70">
        <v>0.41299999999999998</v>
      </c>
      <c r="R259" s="70" t="str">
        <f t="shared" si="1990"/>
        <v>VG</v>
      </c>
      <c r="S259" s="70"/>
      <c r="T259" s="70"/>
      <c r="U259" s="70"/>
      <c r="V259" s="70">
        <v>0.89500000000000002</v>
      </c>
      <c r="W259" s="70" t="str">
        <f t="shared" si="1991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38" s="63" customFormat="1" x14ac:dyDescent="0.3">
      <c r="A260" s="63">
        <v>14161100</v>
      </c>
      <c r="B260" s="63">
        <v>23773429</v>
      </c>
      <c r="C260" s="63" t="s">
        <v>59</v>
      </c>
      <c r="D260" s="63" t="s">
        <v>174</v>
      </c>
      <c r="F260" s="79">
        <v>1.3</v>
      </c>
      <c r="G260" s="64">
        <v>0.85599999999999998</v>
      </c>
      <c r="H260" s="64" t="str">
        <f t="shared" si="1988"/>
        <v>VG</v>
      </c>
      <c r="I260" s="64"/>
      <c r="J260" s="64"/>
      <c r="K260" s="64"/>
      <c r="L260" s="65">
        <v>-7.4999999999999997E-2</v>
      </c>
      <c r="M260" s="64" t="str">
        <f t="shared" si="1989"/>
        <v>G</v>
      </c>
      <c r="N260" s="64"/>
      <c r="O260" s="64"/>
      <c r="P260" s="64"/>
      <c r="Q260" s="64">
        <v>0.373</v>
      </c>
      <c r="R260" s="64" t="str">
        <f t="shared" si="1990"/>
        <v>VG</v>
      </c>
      <c r="S260" s="64"/>
      <c r="T260" s="64"/>
      <c r="U260" s="64"/>
      <c r="V260" s="64">
        <v>0.92500000000000004</v>
      </c>
      <c r="W260" s="64" t="str">
        <f t="shared" si="1991"/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ht="28.8" x14ac:dyDescent="0.3">
      <c r="A261" s="63">
        <v>14161100</v>
      </c>
      <c r="B261" s="63">
        <v>23773429</v>
      </c>
      <c r="C261" s="63" t="s">
        <v>59</v>
      </c>
      <c r="D261" s="82" t="s">
        <v>175</v>
      </c>
      <c r="E261" s="82"/>
      <c r="F261" s="79">
        <v>1.2</v>
      </c>
      <c r="G261" s="64">
        <v>0.85599999999999998</v>
      </c>
      <c r="H261" s="64" t="str">
        <f t="shared" si="1988"/>
        <v>VG</v>
      </c>
      <c r="I261" s="64"/>
      <c r="J261" s="64"/>
      <c r="K261" s="64"/>
      <c r="L261" s="65">
        <v>-7.2999999999999995E-2</v>
      </c>
      <c r="M261" s="64" t="str">
        <f t="shared" si="1989"/>
        <v>G</v>
      </c>
      <c r="N261" s="64"/>
      <c r="O261" s="64"/>
      <c r="P261" s="64"/>
      <c r="Q261" s="64">
        <v>0.373</v>
      </c>
      <c r="R261" s="64" t="str">
        <f t="shared" si="1990"/>
        <v>VG</v>
      </c>
      <c r="S261" s="64"/>
      <c r="T261" s="64"/>
      <c r="U261" s="64"/>
      <c r="V261" s="64">
        <v>0.92500000000000004</v>
      </c>
      <c r="W261" s="64" t="str">
        <f t="shared" si="1991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14161100</v>
      </c>
      <c r="B262" s="63">
        <v>23773429</v>
      </c>
      <c r="C262" s="63" t="s">
        <v>59</v>
      </c>
      <c r="D262" s="82" t="s">
        <v>177</v>
      </c>
      <c r="E262" s="82"/>
      <c r="F262" s="79">
        <v>0.9</v>
      </c>
      <c r="G262" s="64">
        <v>0.92</v>
      </c>
      <c r="H262" s="64" t="str">
        <f t="shared" si="1988"/>
        <v>VG</v>
      </c>
      <c r="I262" s="64"/>
      <c r="J262" s="64"/>
      <c r="K262" s="64"/>
      <c r="L262" s="65">
        <v>-8.0000000000000002E-3</v>
      </c>
      <c r="M262" s="64" t="str">
        <f t="shared" si="1989"/>
        <v>VG</v>
      </c>
      <c r="N262" s="64"/>
      <c r="O262" s="64"/>
      <c r="P262" s="64"/>
      <c r="Q262" s="64">
        <v>0.28000000000000003</v>
      </c>
      <c r="R262" s="64" t="str">
        <f t="shared" si="1990"/>
        <v>VG</v>
      </c>
      <c r="S262" s="64"/>
      <c r="T262" s="64"/>
      <c r="U262" s="64"/>
      <c r="V262" s="64">
        <v>0.92500000000000004</v>
      </c>
      <c r="W262" s="64" t="str">
        <f t="shared" si="1991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x14ac:dyDescent="0.3">
      <c r="A263" s="63">
        <v>14161100</v>
      </c>
      <c r="B263" s="63">
        <v>23773429</v>
      </c>
      <c r="C263" s="63" t="s">
        <v>59</v>
      </c>
      <c r="D263" s="98" t="s">
        <v>186</v>
      </c>
      <c r="E263" s="98"/>
      <c r="F263" s="79">
        <v>1.3</v>
      </c>
      <c r="G263" s="64">
        <v>0.86</v>
      </c>
      <c r="H263" s="64" t="str">
        <f t="shared" si="1988"/>
        <v>VG</v>
      </c>
      <c r="I263" s="64"/>
      <c r="J263" s="64"/>
      <c r="K263" s="64"/>
      <c r="L263" s="65">
        <v>0.14599999999999999</v>
      </c>
      <c r="M263" s="64" t="str">
        <f t="shared" si="1989"/>
        <v>S</v>
      </c>
      <c r="N263" s="64"/>
      <c r="O263" s="64"/>
      <c r="P263" s="64"/>
      <c r="Q263" s="64">
        <v>0.36</v>
      </c>
      <c r="R263" s="64" t="str">
        <f t="shared" si="1990"/>
        <v>VG</v>
      </c>
      <c r="S263" s="64"/>
      <c r="T263" s="64"/>
      <c r="U263" s="64"/>
      <c r="V263" s="64">
        <v>0.95</v>
      </c>
      <c r="W263" s="64" t="str">
        <f t="shared" si="1991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14161100</v>
      </c>
      <c r="B264" s="63">
        <v>23773429</v>
      </c>
      <c r="C264" s="63" t="s">
        <v>59</v>
      </c>
      <c r="D264" s="98" t="s">
        <v>204</v>
      </c>
      <c r="E264" s="98" t="s">
        <v>201</v>
      </c>
      <c r="F264" s="79">
        <v>0.8</v>
      </c>
      <c r="G264" s="64">
        <v>0.94</v>
      </c>
      <c r="H264" s="64" t="str">
        <f t="shared" ref="H264" si="1992">IF(G264&gt;0.8,"VG",IF(G264&gt;0.7,"G",IF(G264&gt;0.45,"S","NS")))</f>
        <v>VG</v>
      </c>
      <c r="I264" s="64"/>
      <c r="J264" s="64"/>
      <c r="K264" s="64"/>
      <c r="L264" s="65">
        <v>-8.9999999999999993E-3</v>
      </c>
      <c r="M264" s="64" t="str">
        <f t="shared" ref="M264" si="1993">IF(ABS(L264)&lt;5%,"VG",IF(ABS(L264)&lt;10%,"G",IF(ABS(L264)&lt;15%,"S","NS")))</f>
        <v>VG</v>
      </c>
      <c r="N264" s="64"/>
      <c r="O264" s="64"/>
      <c r="P264" s="64"/>
      <c r="Q264" s="64">
        <v>0.25</v>
      </c>
      <c r="R264" s="64" t="str">
        <f t="shared" ref="R264" si="1994">IF(Q264&lt;=0.5,"VG",IF(Q264&lt;=0.6,"G",IF(Q264&lt;=0.7,"S","NS")))</f>
        <v>VG</v>
      </c>
      <c r="S264" s="64"/>
      <c r="T264" s="64"/>
      <c r="U264" s="64"/>
      <c r="V264" s="64">
        <v>0.94</v>
      </c>
      <c r="W264" s="64" t="str">
        <f t="shared" ref="W264" si="1995">IF(V264&gt;0.85,"VG",IF(V264&gt;0.75,"G",IF(V264&gt;0.6,"S","NS")))</f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14161100</v>
      </c>
      <c r="B265" s="63">
        <v>23773429</v>
      </c>
      <c r="C265" s="63" t="s">
        <v>59</v>
      </c>
      <c r="D265" s="98" t="s">
        <v>212</v>
      </c>
      <c r="E265" s="98" t="s">
        <v>216</v>
      </c>
      <c r="F265" s="79">
        <v>0.8</v>
      </c>
      <c r="G265" s="64">
        <v>0.94</v>
      </c>
      <c r="H265" s="64" t="str">
        <f t="shared" ref="H265" si="1996">IF(G265&gt;0.8,"VG",IF(G265&gt;0.7,"G",IF(G265&gt;0.45,"S","NS")))</f>
        <v>VG</v>
      </c>
      <c r="I265" s="64"/>
      <c r="J265" s="64"/>
      <c r="K265" s="64"/>
      <c r="L265" s="65">
        <v>-6.0000000000000001E-3</v>
      </c>
      <c r="M265" s="64" t="str">
        <f t="shared" ref="M265" si="1997">IF(ABS(L265)&lt;5%,"VG",IF(ABS(L265)&lt;10%,"G",IF(ABS(L265)&lt;15%,"S","NS")))</f>
        <v>VG</v>
      </c>
      <c r="N265" s="64"/>
      <c r="O265" s="64"/>
      <c r="P265" s="64"/>
      <c r="Q265" s="64">
        <v>0.24</v>
      </c>
      <c r="R265" s="64" t="str">
        <f t="shared" ref="R265" si="1998">IF(Q265&lt;=0.5,"VG",IF(Q265&lt;=0.6,"G",IF(Q265&lt;=0.7,"S","NS")))</f>
        <v>VG</v>
      </c>
      <c r="S265" s="64"/>
      <c r="T265" s="64"/>
      <c r="U265" s="64"/>
      <c r="V265" s="64">
        <v>0.94</v>
      </c>
      <c r="W265" s="64" t="str">
        <f t="shared" ref="W265" si="1999">IF(V265&gt;0.85,"VG",IF(V265&gt;0.75,"G",IF(V265&gt;0.6,"S","NS")))</f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x14ac:dyDescent="0.3">
      <c r="A266" s="63">
        <v>14161100</v>
      </c>
      <c r="B266" s="63">
        <v>23773429</v>
      </c>
      <c r="C266" s="63" t="s">
        <v>59</v>
      </c>
      <c r="D266" s="98" t="s">
        <v>228</v>
      </c>
      <c r="E266" s="98" t="s">
        <v>231</v>
      </c>
      <c r="F266" s="79">
        <v>0.8</v>
      </c>
      <c r="G266" s="64">
        <v>0.94</v>
      </c>
      <c r="H266" s="64" t="str">
        <f t="shared" ref="H266" si="2000">IF(G266&gt;0.8,"VG",IF(G266&gt;0.7,"G",IF(G266&gt;0.45,"S","NS")))</f>
        <v>VG</v>
      </c>
      <c r="I266" s="64"/>
      <c r="J266" s="64"/>
      <c r="K266" s="64"/>
      <c r="L266" s="65">
        <v>3.1E-2</v>
      </c>
      <c r="M266" s="64" t="str">
        <f t="shared" ref="M266" si="2001">IF(ABS(L266)&lt;5%,"VG",IF(ABS(L266)&lt;10%,"G",IF(ABS(L266)&lt;15%,"S","NS")))</f>
        <v>VG</v>
      </c>
      <c r="N266" s="64"/>
      <c r="O266" s="64"/>
      <c r="P266" s="64"/>
      <c r="Q266" s="64">
        <v>0.25</v>
      </c>
      <c r="R266" s="64" t="str">
        <f t="shared" ref="R266" si="2002">IF(Q266&lt;=0.5,"VG",IF(Q266&lt;=0.6,"G",IF(Q266&lt;=0.7,"S","NS")))</f>
        <v>VG</v>
      </c>
      <c r="S266" s="64"/>
      <c r="T266" s="64"/>
      <c r="U266" s="64"/>
      <c r="V266" s="64">
        <v>0.94</v>
      </c>
      <c r="W266" s="64" t="str">
        <f t="shared" ref="W266" si="2003">IF(V266&gt;0.85,"VG",IF(V266&gt;0.75,"G",IF(V266&gt;0.6,"S","NS")))</f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x14ac:dyDescent="0.3">
      <c r="A267" s="63">
        <v>14161100</v>
      </c>
      <c r="B267" s="63">
        <v>23773429</v>
      </c>
      <c r="C267" s="63" t="s">
        <v>59</v>
      </c>
      <c r="D267" s="98" t="s">
        <v>251</v>
      </c>
      <c r="E267" s="98" t="s">
        <v>231</v>
      </c>
      <c r="F267" s="79">
        <v>0.9</v>
      </c>
      <c r="G267" s="64">
        <v>0.94</v>
      </c>
      <c r="H267" s="64" t="str">
        <f t="shared" ref="H267" si="2004">IF(G267&gt;0.8,"VG",IF(G267&gt;0.7,"G",IF(G267&gt;0.45,"S","NS")))</f>
        <v>VG</v>
      </c>
      <c r="I267" s="64"/>
      <c r="J267" s="64"/>
      <c r="K267" s="64"/>
      <c r="L267" s="65">
        <v>3.2000000000000001E-2</v>
      </c>
      <c r="M267" s="64" t="str">
        <f t="shared" ref="M267" si="2005">IF(ABS(L267)&lt;5%,"VG",IF(ABS(L267)&lt;10%,"G",IF(ABS(L267)&lt;15%,"S","NS")))</f>
        <v>VG</v>
      </c>
      <c r="N267" s="64"/>
      <c r="O267" s="64"/>
      <c r="P267" s="64"/>
      <c r="Q267" s="64">
        <v>0.25</v>
      </c>
      <c r="R267" s="64" t="str">
        <f t="shared" ref="R267" si="2006">IF(Q267&lt;=0.5,"VG",IF(Q267&lt;=0.6,"G",IF(Q267&lt;=0.7,"S","NS")))</f>
        <v>VG</v>
      </c>
      <c r="S267" s="64"/>
      <c r="T267" s="64"/>
      <c r="U267" s="64"/>
      <c r="V267" s="64">
        <v>0.94</v>
      </c>
      <c r="W267" s="64" t="str">
        <f t="shared" ref="W267" si="2007">IF(V267&gt;0.85,"VG",IF(V267&gt;0.75,"G",IF(V267&gt;0.6,"S","NS")))</f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76" customFormat="1" x14ac:dyDescent="0.3">
      <c r="A268" s="76">
        <v>14161100</v>
      </c>
      <c r="B268" s="76">
        <v>23773429</v>
      </c>
      <c r="C268" s="76" t="s">
        <v>59</v>
      </c>
      <c r="D268" s="141" t="s">
        <v>254</v>
      </c>
      <c r="E268" s="141" t="s">
        <v>256</v>
      </c>
      <c r="F268" s="77">
        <v>1.9</v>
      </c>
      <c r="G268" s="16">
        <v>0.74</v>
      </c>
      <c r="H268" s="16" t="str">
        <f t="shared" ref="H268" si="2008">IF(G268&gt;0.8,"VG",IF(G268&gt;0.7,"G",IF(G268&gt;0.45,"S","NS")))</f>
        <v>G</v>
      </c>
      <c r="I268" s="16"/>
      <c r="J268" s="16"/>
      <c r="K268" s="16"/>
      <c r="L268" s="28">
        <v>-0.17199999999999999</v>
      </c>
      <c r="M268" s="16" t="str">
        <f t="shared" ref="M268" si="2009">IF(ABS(L268)&lt;5%,"VG",IF(ABS(L268)&lt;10%,"G",IF(ABS(L268)&lt;15%,"S","NS")))</f>
        <v>NS</v>
      </c>
      <c r="N268" s="16"/>
      <c r="O268" s="16"/>
      <c r="P268" s="16"/>
      <c r="Q268" s="16">
        <v>0.47</v>
      </c>
      <c r="R268" s="16" t="str">
        <f t="shared" ref="R268" si="2010">IF(Q268&lt;=0.5,"VG",IF(Q268&lt;=0.6,"G",IF(Q268&lt;=0.7,"S","NS")))</f>
        <v>VG</v>
      </c>
      <c r="S268" s="16"/>
      <c r="T268" s="16"/>
      <c r="U268" s="16"/>
      <c r="V268" s="16">
        <v>0.94</v>
      </c>
      <c r="W268" s="16" t="str">
        <f t="shared" ref="W268" si="2011">IF(V268&gt;0.85,"VG",IF(V268&gt;0.75,"G",IF(V268&gt;0.6,"S","NS")))</f>
        <v>VG</v>
      </c>
      <c r="X268" s="16"/>
      <c r="Y268" s="16"/>
      <c r="Z268" s="16"/>
      <c r="AA268" s="16"/>
      <c r="AB268" s="28"/>
      <c r="AC268" s="16"/>
      <c r="AD268" s="16"/>
      <c r="AE268" s="16"/>
      <c r="AF268" s="28"/>
      <c r="AG268" s="16"/>
      <c r="AH268" s="16"/>
      <c r="AI268" s="16"/>
      <c r="AJ268" s="28"/>
      <c r="AK268" s="16"/>
      <c r="AL268" s="16"/>
    </row>
    <row r="269" spans="1:38" s="47" customFormat="1" x14ac:dyDescent="0.3">
      <c r="A269" s="47">
        <v>14161100</v>
      </c>
      <c r="B269" s="47">
        <v>23773429</v>
      </c>
      <c r="C269" s="47" t="s">
        <v>59</v>
      </c>
      <c r="D269" s="99" t="s">
        <v>359</v>
      </c>
      <c r="E269" s="99" t="s">
        <v>362</v>
      </c>
      <c r="F269" s="100">
        <v>1.9</v>
      </c>
      <c r="G269" s="49">
        <v>0.75</v>
      </c>
      <c r="H269" s="49" t="str">
        <f t="shared" ref="H269" si="2012">IF(G269&gt;0.8,"VG",IF(G269&gt;0.7,"G",IF(G269&gt;0.45,"S","NS")))</f>
        <v>G</v>
      </c>
      <c r="I269" s="49"/>
      <c r="J269" s="49"/>
      <c r="K269" s="49"/>
      <c r="L269" s="50">
        <v>-0.16900000000000001</v>
      </c>
      <c r="M269" s="49" t="str">
        <f t="shared" ref="M269" si="2013">IF(ABS(L269)&lt;5%,"VG",IF(ABS(L269)&lt;10%,"G",IF(ABS(L269)&lt;15%,"S","NS")))</f>
        <v>NS</v>
      </c>
      <c r="N269" s="49"/>
      <c r="O269" s="49"/>
      <c r="P269" s="49"/>
      <c r="Q269" s="49">
        <v>0.46</v>
      </c>
      <c r="R269" s="49" t="str">
        <f t="shared" ref="R269" si="2014">IF(Q269&lt;=0.5,"VG",IF(Q269&lt;=0.6,"G",IF(Q269&lt;=0.7,"S","NS")))</f>
        <v>VG</v>
      </c>
      <c r="S269" s="49"/>
      <c r="T269" s="49"/>
      <c r="U269" s="49"/>
      <c r="V269" s="49">
        <v>0.94</v>
      </c>
      <c r="W269" s="49" t="str">
        <f t="shared" ref="W269" si="2015">IF(V269&gt;0.85,"VG",IF(V269&gt;0.75,"G",IF(V269&gt;0.6,"S","NS")))</f>
        <v>VG</v>
      </c>
      <c r="X269" s="49"/>
      <c r="Y269" s="49"/>
      <c r="Z269" s="49"/>
      <c r="AA269" s="49"/>
      <c r="AB269" s="50"/>
      <c r="AC269" s="49"/>
      <c r="AD269" s="49"/>
      <c r="AE269" s="49"/>
      <c r="AF269" s="50"/>
      <c r="AG269" s="49"/>
      <c r="AH269" s="49"/>
      <c r="AI269" s="49"/>
      <c r="AJ269" s="50"/>
      <c r="AK269" s="49"/>
      <c r="AL269" s="49"/>
    </row>
    <row r="270" spans="1:38" s="47" customFormat="1" x14ac:dyDescent="0.3">
      <c r="A270" s="47">
        <v>14161100</v>
      </c>
      <c r="B270" s="47">
        <v>23773429</v>
      </c>
      <c r="C270" s="47" t="s">
        <v>59</v>
      </c>
      <c r="D270" s="99" t="s">
        <v>364</v>
      </c>
      <c r="E270" s="99" t="s">
        <v>362</v>
      </c>
      <c r="F270" s="100">
        <v>1.9</v>
      </c>
      <c r="G270" s="49">
        <v>0.74</v>
      </c>
      <c r="H270" s="49" t="str">
        <f t="shared" ref="H270" si="2016">IF(G270&gt;0.8,"VG",IF(G270&gt;0.7,"G",IF(G270&gt;0.45,"S","NS")))</f>
        <v>G</v>
      </c>
      <c r="I270" s="49"/>
      <c r="J270" s="49"/>
      <c r="K270" s="49"/>
      <c r="L270" s="50">
        <v>-0.16900000000000001</v>
      </c>
      <c r="M270" s="49" t="str">
        <f t="shared" ref="M270" si="2017">IF(ABS(L270)&lt;5%,"VG",IF(ABS(L270)&lt;10%,"G",IF(ABS(L270)&lt;15%,"S","NS")))</f>
        <v>NS</v>
      </c>
      <c r="N270" s="49"/>
      <c r="O270" s="49"/>
      <c r="P270" s="49"/>
      <c r="Q270" s="49">
        <v>0.46</v>
      </c>
      <c r="R270" s="49" t="str">
        <f t="shared" ref="R270" si="2018">IF(Q270&lt;=0.5,"VG",IF(Q270&lt;=0.6,"G",IF(Q270&lt;=0.7,"S","NS")))</f>
        <v>VG</v>
      </c>
      <c r="S270" s="49"/>
      <c r="T270" s="49"/>
      <c r="U270" s="49"/>
      <c r="V270" s="49">
        <v>0.94</v>
      </c>
      <c r="W270" s="49" t="str">
        <f t="shared" ref="W270" si="2019">IF(V270&gt;0.85,"VG",IF(V270&gt;0.75,"G",IF(V270&gt;0.6,"S","NS")))</f>
        <v>VG</v>
      </c>
      <c r="X270" s="49"/>
      <c r="Y270" s="49"/>
      <c r="Z270" s="49"/>
      <c r="AA270" s="49"/>
      <c r="AB270" s="50"/>
      <c r="AC270" s="49"/>
      <c r="AD270" s="49"/>
      <c r="AE270" s="49"/>
      <c r="AF270" s="50"/>
      <c r="AG270" s="49"/>
      <c r="AH270" s="49"/>
      <c r="AI270" s="49"/>
      <c r="AJ270" s="50"/>
      <c r="AK270" s="49"/>
      <c r="AL270" s="49"/>
    </row>
    <row r="271" spans="1:38" s="69" customFormat="1" x14ac:dyDescent="0.3">
      <c r="D271" s="140"/>
      <c r="E271" s="140"/>
      <c r="F271" s="80"/>
      <c r="G271" s="70"/>
      <c r="H271" s="70"/>
      <c r="I271" s="70"/>
      <c r="J271" s="70"/>
      <c r="K271" s="70"/>
      <c r="L271" s="71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1"/>
      <c r="AC271" s="70"/>
      <c r="AD271" s="70"/>
      <c r="AE271" s="70"/>
      <c r="AF271" s="71"/>
      <c r="AG271" s="70"/>
      <c r="AH271" s="70"/>
      <c r="AI271" s="70"/>
      <c r="AJ271" s="71"/>
      <c r="AK271" s="70"/>
      <c r="AL271" s="70"/>
    </row>
    <row r="272" spans="1:38" s="69" customFormat="1" x14ac:dyDescent="0.3">
      <c r="A272" s="69">
        <v>14162200</v>
      </c>
      <c r="B272" s="69">
        <v>23773405</v>
      </c>
      <c r="C272" s="69" t="s">
        <v>10</v>
      </c>
      <c r="D272" s="69" t="s">
        <v>160</v>
      </c>
      <c r="F272" s="77"/>
      <c r="G272" s="70">
        <v>0.23400000000000001</v>
      </c>
      <c r="H272" s="70" t="str">
        <f t="shared" ref="H272:H281" si="2020">IF(G272&gt;0.8,"VG",IF(G272&gt;0.7,"G",IF(G272&gt;0.45,"S","NS")))</f>
        <v>NS</v>
      </c>
      <c r="I272" s="70"/>
      <c r="J272" s="70"/>
      <c r="K272" s="70"/>
      <c r="L272" s="71">
        <v>0.21199999999999999</v>
      </c>
      <c r="M272" s="70" t="str">
        <f t="shared" ref="M272:M281" si="2021">IF(ABS(L272)&lt;5%,"VG",IF(ABS(L272)&lt;10%,"G",IF(ABS(L272)&lt;15%,"S","NS")))</f>
        <v>NS</v>
      </c>
      <c r="N272" s="70"/>
      <c r="O272" s="70"/>
      <c r="P272" s="70"/>
      <c r="Q272" s="70">
        <v>0.80800000000000005</v>
      </c>
      <c r="R272" s="70" t="str">
        <f t="shared" ref="R272:R281" si="2022">IF(Q272&lt;=0.5,"VG",IF(Q272&lt;=0.6,"G",IF(Q272&lt;=0.7,"S","NS")))</f>
        <v>NS</v>
      </c>
      <c r="S272" s="70"/>
      <c r="T272" s="70"/>
      <c r="U272" s="70"/>
      <c r="V272" s="70">
        <v>0.47</v>
      </c>
      <c r="W272" s="70" t="str">
        <f t="shared" ref="W272:W281" si="2023">IF(V272&gt;0.85,"VG",IF(V272&gt;0.75,"G",IF(V272&gt;0.6,"S","NS")))</f>
        <v>NS</v>
      </c>
      <c r="X272" s="70"/>
      <c r="Y272" s="70"/>
      <c r="Z272" s="70"/>
      <c r="AA272" s="70"/>
      <c r="AB272" s="71"/>
      <c r="AC272" s="70"/>
      <c r="AD272" s="70"/>
      <c r="AE272" s="70"/>
      <c r="AF272" s="71"/>
      <c r="AG272" s="70"/>
      <c r="AH272" s="70"/>
      <c r="AI272" s="70"/>
      <c r="AJ272" s="71"/>
      <c r="AK272" s="70"/>
      <c r="AL272" s="70"/>
    </row>
    <row r="273" spans="1:38" s="69" customFormat="1" x14ac:dyDescent="0.3">
      <c r="A273" s="69">
        <v>14162200</v>
      </c>
      <c r="B273" s="69">
        <v>23773405</v>
      </c>
      <c r="C273" s="69" t="s">
        <v>10</v>
      </c>
      <c r="D273" s="69" t="s">
        <v>162</v>
      </c>
      <c r="F273" s="77"/>
      <c r="G273" s="70">
        <v>-5.95</v>
      </c>
      <c r="H273" s="70" t="str">
        <f t="shared" si="2020"/>
        <v>NS</v>
      </c>
      <c r="I273" s="70"/>
      <c r="J273" s="70"/>
      <c r="K273" s="70"/>
      <c r="L273" s="71">
        <v>-0.44</v>
      </c>
      <c r="M273" s="70" t="str">
        <f t="shared" si="2021"/>
        <v>NS</v>
      </c>
      <c r="N273" s="70"/>
      <c r="O273" s="70"/>
      <c r="P273" s="70"/>
      <c r="Q273" s="70">
        <v>1.246</v>
      </c>
      <c r="R273" s="70" t="str">
        <f t="shared" si="2022"/>
        <v>NS</v>
      </c>
      <c r="S273" s="70"/>
      <c r="T273" s="70"/>
      <c r="U273" s="70"/>
      <c r="V273" s="70">
        <v>0.64600000000000002</v>
      </c>
      <c r="W273" s="70" t="str">
        <f t="shared" si="2023"/>
        <v>S</v>
      </c>
      <c r="X273" s="70"/>
      <c r="Y273" s="70"/>
      <c r="Z273" s="70"/>
      <c r="AA273" s="70"/>
      <c r="AB273" s="71"/>
      <c r="AC273" s="70"/>
      <c r="AD273" s="70"/>
      <c r="AE273" s="70"/>
      <c r="AF273" s="71"/>
      <c r="AG273" s="70"/>
      <c r="AH273" s="70"/>
      <c r="AI273" s="70"/>
      <c r="AJ273" s="71"/>
      <c r="AK273" s="70"/>
      <c r="AL273" s="70"/>
    </row>
    <row r="274" spans="1:38" s="63" customFormat="1" x14ac:dyDescent="0.3">
      <c r="A274" s="63">
        <v>14162200</v>
      </c>
      <c r="B274" s="63">
        <v>23773405</v>
      </c>
      <c r="C274" s="63" t="s">
        <v>10</v>
      </c>
      <c r="D274" s="63" t="s">
        <v>163</v>
      </c>
      <c r="F274" s="79">
        <v>0.09</v>
      </c>
      <c r="G274" s="64">
        <v>0.51700000000000002</v>
      </c>
      <c r="H274" s="64" t="str">
        <f t="shared" si="2020"/>
        <v>S</v>
      </c>
      <c r="I274" s="64"/>
      <c r="J274" s="64"/>
      <c r="K274" s="64"/>
      <c r="L274" s="65">
        <v>-1.0999999999999999E-2</v>
      </c>
      <c r="M274" s="64" t="str">
        <f t="shared" si="2021"/>
        <v>VG</v>
      </c>
      <c r="N274" s="64"/>
      <c r="O274" s="64"/>
      <c r="P274" s="64"/>
      <c r="Q274" s="64">
        <v>0.69399999999999995</v>
      </c>
      <c r="R274" s="64" t="str">
        <f t="shared" si="2022"/>
        <v>S</v>
      </c>
      <c r="S274" s="64"/>
      <c r="T274" s="64"/>
      <c r="U274" s="64"/>
      <c r="V274" s="64">
        <v>0.61699999999999999</v>
      </c>
      <c r="W274" s="64" t="str">
        <f t="shared" si="2023"/>
        <v>S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x14ac:dyDescent="0.3">
      <c r="A275" s="63">
        <v>14162200</v>
      </c>
      <c r="B275" s="63">
        <v>23773405</v>
      </c>
      <c r="C275" s="63" t="s">
        <v>10</v>
      </c>
      <c r="D275" s="63" t="s">
        <v>166</v>
      </c>
      <c r="F275" s="79">
        <v>0.09</v>
      </c>
      <c r="G275" s="64">
        <v>0.51700000000000002</v>
      </c>
      <c r="H275" s="64" t="str">
        <f t="shared" si="2020"/>
        <v>S</v>
      </c>
      <c r="I275" s="64"/>
      <c r="J275" s="64"/>
      <c r="K275" s="64"/>
      <c r="L275" s="65">
        <v>-1.0999999999999999E-2</v>
      </c>
      <c r="M275" s="64" t="str">
        <f t="shared" si="2021"/>
        <v>VG</v>
      </c>
      <c r="N275" s="64"/>
      <c r="O275" s="64"/>
      <c r="P275" s="64"/>
      <c r="Q275" s="64">
        <v>0.69399999999999995</v>
      </c>
      <c r="R275" s="64" t="str">
        <f t="shared" si="2022"/>
        <v>S</v>
      </c>
      <c r="S275" s="64"/>
      <c r="T275" s="64"/>
      <c r="U275" s="64"/>
      <c r="V275" s="64">
        <v>0.61599999999999999</v>
      </c>
      <c r="W275" s="64" t="str">
        <f t="shared" si="2023"/>
        <v>S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76" customFormat="1" x14ac:dyDescent="0.3">
      <c r="A276" s="76">
        <v>14162200</v>
      </c>
      <c r="B276" s="76">
        <v>23773405</v>
      </c>
      <c r="C276" s="76" t="s">
        <v>10</v>
      </c>
      <c r="D276" s="76" t="s">
        <v>167</v>
      </c>
      <c r="F276" s="77">
        <v>1.25</v>
      </c>
      <c r="G276" s="16">
        <v>0.17799999999999999</v>
      </c>
      <c r="H276" s="16" t="str">
        <f t="shared" si="2020"/>
        <v>NS</v>
      </c>
      <c r="I276" s="16"/>
      <c r="J276" s="16"/>
      <c r="K276" s="16"/>
      <c r="L276" s="28">
        <v>-0.13</v>
      </c>
      <c r="M276" s="16" t="str">
        <f t="shared" si="2021"/>
        <v>S</v>
      </c>
      <c r="N276" s="16"/>
      <c r="O276" s="16"/>
      <c r="P276" s="16"/>
      <c r="Q276" s="16">
        <v>0.85399999999999998</v>
      </c>
      <c r="R276" s="16" t="str">
        <f t="shared" si="2022"/>
        <v>NS</v>
      </c>
      <c r="S276" s="16"/>
      <c r="T276" s="16"/>
      <c r="U276" s="16"/>
      <c r="V276" s="16">
        <v>0.61599999999999999</v>
      </c>
      <c r="W276" s="16" t="str">
        <f t="shared" si="2023"/>
        <v>S</v>
      </c>
      <c r="X276" s="16"/>
      <c r="Y276" s="16"/>
      <c r="Z276" s="16"/>
      <c r="AA276" s="16"/>
      <c r="AB276" s="28"/>
      <c r="AC276" s="16"/>
      <c r="AD276" s="16"/>
      <c r="AE276" s="16"/>
      <c r="AF276" s="28"/>
      <c r="AG276" s="16"/>
      <c r="AH276" s="16"/>
      <c r="AI276" s="16"/>
      <c r="AJ276" s="28"/>
      <c r="AK276" s="16"/>
      <c r="AL276" s="16"/>
    </row>
    <row r="277" spans="1:38" s="63" customFormat="1" x14ac:dyDescent="0.3">
      <c r="A277" s="63">
        <v>14162200</v>
      </c>
      <c r="B277" s="63">
        <v>23773405</v>
      </c>
      <c r="C277" s="63" t="s">
        <v>10</v>
      </c>
      <c r="D277" s="63" t="s">
        <v>174</v>
      </c>
      <c r="F277" s="79">
        <v>2</v>
      </c>
      <c r="G277" s="64">
        <v>0.51200000000000001</v>
      </c>
      <c r="H277" s="64" t="str">
        <f t="shared" si="2020"/>
        <v>S</v>
      </c>
      <c r="I277" s="64"/>
      <c r="J277" s="64"/>
      <c r="K277" s="64"/>
      <c r="L277" s="65">
        <v>-6.0000000000000001E-3</v>
      </c>
      <c r="M277" s="64" t="str">
        <f t="shared" si="2021"/>
        <v>VG</v>
      </c>
      <c r="N277" s="64"/>
      <c r="O277" s="64"/>
      <c r="P277" s="64"/>
      <c r="Q277" s="81">
        <v>0.70199999999999996</v>
      </c>
      <c r="R277" s="64" t="str">
        <f t="shared" si="2022"/>
        <v>NS</v>
      </c>
      <c r="S277" s="64"/>
      <c r="T277" s="64"/>
      <c r="U277" s="64"/>
      <c r="V277" s="64">
        <v>0.58899999999999997</v>
      </c>
      <c r="W277" s="64" t="str">
        <f t="shared" si="2023"/>
        <v>NS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28.8" x14ac:dyDescent="0.3">
      <c r="A278" s="63">
        <v>14162200</v>
      </c>
      <c r="B278" s="63">
        <v>23773405</v>
      </c>
      <c r="C278" s="63" t="s">
        <v>10</v>
      </c>
      <c r="D278" s="82" t="s">
        <v>175</v>
      </c>
      <c r="E278" s="82"/>
      <c r="F278" s="79">
        <v>2</v>
      </c>
      <c r="G278" s="64">
        <v>0.53</v>
      </c>
      <c r="H278" s="64" t="str">
        <f t="shared" si="2020"/>
        <v>S</v>
      </c>
      <c r="I278" s="64"/>
      <c r="J278" s="64"/>
      <c r="K278" s="64"/>
      <c r="L278" s="65">
        <v>1.2E-2</v>
      </c>
      <c r="M278" s="64" t="str">
        <f t="shared" si="2021"/>
        <v>VG</v>
      </c>
      <c r="N278" s="64"/>
      <c r="O278" s="64"/>
      <c r="P278" s="64"/>
      <c r="Q278" s="64">
        <v>0.69</v>
      </c>
      <c r="R278" s="64" t="str">
        <f t="shared" si="2022"/>
        <v>S</v>
      </c>
      <c r="S278" s="64"/>
      <c r="T278" s="64"/>
      <c r="U278" s="64"/>
      <c r="V278" s="64">
        <v>0.6</v>
      </c>
      <c r="W278" s="64" t="str">
        <f t="shared" si="2023"/>
        <v>NS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14162200</v>
      </c>
      <c r="B279" s="63">
        <v>23773405</v>
      </c>
      <c r="C279" s="63" t="s">
        <v>10</v>
      </c>
      <c r="D279" s="82" t="s">
        <v>177</v>
      </c>
      <c r="E279" s="82"/>
      <c r="F279" s="79">
        <v>1.8</v>
      </c>
      <c r="G279" s="64">
        <v>0.54</v>
      </c>
      <c r="H279" s="64" t="str">
        <f t="shared" si="2020"/>
        <v>S</v>
      </c>
      <c r="I279" s="64"/>
      <c r="J279" s="64"/>
      <c r="K279" s="64"/>
      <c r="L279" s="65">
        <v>0.13300000000000001</v>
      </c>
      <c r="M279" s="64" t="str">
        <f t="shared" si="2021"/>
        <v>S</v>
      </c>
      <c r="N279" s="64"/>
      <c r="O279" s="64"/>
      <c r="P279" s="64"/>
      <c r="Q279" s="64">
        <v>0.65</v>
      </c>
      <c r="R279" s="64" t="str">
        <f t="shared" si="2022"/>
        <v>S</v>
      </c>
      <c r="S279" s="64"/>
      <c r="T279" s="64"/>
      <c r="U279" s="64"/>
      <c r="V279" s="64">
        <v>0.63</v>
      </c>
      <c r="W279" s="64" t="str">
        <f t="shared" si="2023"/>
        <v>S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76" customFormat="1" x14ac:dyDescent="0.3">
      <c r="A280" s="76">
        <v>14162200</v>
      </c>
      <c r="B280" s="76">
        <v>23773405</v>
      </c>
      <c r="C280" s="76" t="s">
        <v>10</v>
      </c>
      <c r="D280" s="110" t="s">
        <v>178</v>
      </c>
      <c r="E280" s="110"/>
      <c r="F280" s="77">
        <v>2.2999999999999998</v>
      </c>
      <c r="G280" s="16">
        <v>0.23</v>
      </c>
      <c r="H280" s="16" t="str">
        <f t="shared" si="2020"/>
        <v>NS</v>
      </c>
      <c r="I280" s="16"/>
      <c r="J280" s="16"/>
      <c r="K280" s="16"/>
      <c r="L280" s="28">
        <v>0.35799999999999998</v>
      </c>
      <c r="M280" s="16" t="str">
        <f t="shared" si="2021"/>
        <v>NS</v>
      </c>
      <c r="N280" s="16"/>
      <c r="O280" s="16"/>
      <c r="P280" s="16"/>
      <c r="Q280" s="16">
        <v>0.74</v>
      </c>
      <c r="R280" s="16" t="str">
        <f t="shared" si="2022"/>
        <v>NS</v>
      </c>
      <c r="S280" s="16"/>
      <c r="T280" s="16"/>
      <c r="U280" s="16"/>
      <c r="V280" s="16">
        <v>0.63</v>
      </c>
      <c r="W280" s="16" t="str">
        <f t="shared" si="2023"/>
        <v>S</v>
      </c>
      <c r="X280" s="16"/>
      <c r="Y280" s="16"/>
      <c r="Z280" s="16"/>
      <c r="AA280" s="16"/>
      <c r="AB280" s="28"/>
      <c r="AC280" s="16"/>
      <c r="AD280" s="16"/>
      <c r="AE280" s="16"/>
      <c r="AF280" s="28"/>
      <c r="AG280" s="16"/>
      <c r="AH280" s="16"/>
      <c r="AI280" s="16"/>
      <c r="AJ280" s="28"/>
      <c r="AK280" s="16"/>
      <c r="AL280" s="16"/>
    </row>
    <row r="281" spans="1:38" s="76" customFormat="1" x14ac:dyDescent="0.3">
      <c r="A281" s="76">
        <v>14162200</v>
      </c>
      <c r="B281" s="76">
        <v>23773405</v>
      </c>
      <c r="C281" s="76" t="s">
        <v>10</v>
      </c>
      <c r="D281" s="110" t="s">
        <v>186</v>
      </c>
      <c r="E281" s="110"/>
      <c r="F281" s="77">
        <v>2.4</v>
      </c>
      <c r="G281" s="16">
        <v>0.21</v>
      </c>
      <c r="H281" s="16" t="str">
        <f t="shared" si="2020"/>
        <v>NS</v>
      </c>
      <c r="I281" s="16"/>
      <c r="J281" s="16"/>
      <c r="K281" s="16"/>
      <c r="L281" s="28">
        <v>0.37</v>
      </c>
      <c r="M281" s="16" t="str">
        <f t="shared" si="2021"/>
        <v>NS</v>
      </c>
      <c r="N281" s="16"/>
      <c r="O281" s="16"/>
      <c r="P281" s="16"/>
      <c r="Q281" s="16">
        <v>0.63</v>
      </c>
      <c r="R281" s="16" t="str">
        <f t="shared" si="2022"/>
        <v>S</v>
      </c>
      <c r="S281" s="16"/>
      <c r="T281" s="16"/>
      <c r="U281" s="16"/>
      <c r="V281" s="16">
        <v>0.63</v>
      </c>
      <c r="W281" s="16" t="str">
        <f t="shared" si="2023"/>
        <v>S</v>
      </c>
      <c r="X281" s="16"/>
      <c r="Y281" s="16"/>
      <c r="Z281" s="16"/>
      <c r="AA281" s="16"/>
      <c r="AB281" s="28"/>
      <c r="AC281" s="16"/>
      <c r="AD281" s="16"/>
      <c r="AE281" s="16"/>
      <c r="AF281" s="28"/>
      <c r="AG281" s="16"/>
      <c r="AH281" s="16"/>
      <c r="AI281" s="16"/>
      <c r="AJ281" s="28"/>
      <c r="AK281" s="16"/>
      <c r="AL281" s="16"/>
    </row>
    <row r="282" spans="1:38" s="76" customFormat="1" x14ac:dyDescent="0.3">
      <c r="A282" s="76">
        <v>14162200</v>
      </c>
      <c r="B282" s="76">
        <v>23773405</v>
      </c>
      <c r="C282" s="76" t="s">
        <v>10</v>
      </c>
      <c r="D282" s="110" t="s">
        <v>204</v>
      </c>
      <c r="E282" s="110" t="s">
        <v>200</v>
      </c>
      <c r="F282" s="77">
        <v>1.8</v>
      </c>
      <c r="G282" s="16">
        <v>0.56999999999999995</v>
      </c>
      <c r="H282" s="16" t="str">
        <f t="shared" ref="H282" si="2024">IF(G282&gt;0.8,"VG",IF(G282&gt;0.7,"G",IF(G282&gt;0.45,"S","NS")))</f>
        <v>S</v>
      </c>
      <c r="I282" s="16"/>
      <c r="J282" s="16"/>
      <c r="K282" s="16"/>
      <c r="L282" s="28">
        <v>0.13700000000000001</v>
      </c>
      <c r="M282" s="16" t="str">
        <f t="shared" ref="M282" si="2025">IF(ABS(L282)&lt;5%,"VG",IF(ABS(L282)&lt;10%,"G",IF(ABS(L282)&lt;15%,"S","NS")))</f>
        <v>S</v>
      </c>
      <c r="N282" s="16"/>
      <c r="O282" s="16"/>
      <c r="P282" s="16"/>
      <c r="Q282" s="16">
        <v>0.63</v>
      </c>
      <c r="R282" s="16" t="str">
        <f t="shared" ref="R282" si="2026">IF(Q282&lt;=0.5,"VG",IF(Q282&lt;=0.6,"G",IF(Q282&lt;=0.7,"S","NS")))</f>
        <v>S</v>
      </c>
      <c r="S282" s="16"/>
      <c r="T282" s="16"/>
      <c r="U282" s="16"/>
      <c r="V282" s="16">
        <v>0.65</v>
      </c>
      <c r="W282" s="16" t="str">
        <f t="shared" ref="W282" si="2027">IF(V282&gt;0.85,"VG",IF(V282&gt;0.75,"G",IF(V282&gt;0.6,"S","NS")))</f>
        <v>S</v>
      </c>
      <c r="X282" s="16"/>
      <c r="Y282" s="16"/>
      <c r="Z282" s="16"/>
      <c r="AA282" s="16"/>
      <c r="AB282" s="28"/>
      <c r="AC282" s="16"/>
      <c r="AD282" s="16"/>
      <c r="AE282" s="16"/>
      <c r="AF282" s="28"/>
      <c r="AG282" s="16"/>
      <c r="AH282" s="16"/>
      <c r="AI282" s="16"/>
      <c r="AJ282" s="28"/>
      <c r="AK282" s="16"/>
      <c r="AL282" s="16"/>
    </row>
    <row r="283" spans="1:38" s="47" customFormat="1" x14ac:dyDescent="0.3">
      <c r="A283" s="47">
        <v>14162200</v>
      </c>
      <c r="B283" s="47">
        <v>23773405</v>
      </c>
      <c r="C283" s="47" t="s">
        <v>10</v>
      </c>
      <c r="D283" s="112" t="s">
        <v>212</v>
      </c>
      <c r="E283" s="112" t="s">
        <v>215</v>
      </c>
      <c r="F283" s="100">
        <v>1.8</v>
      </c>
      <c r="G283" s="49">
        <v>0.56000000000000005</v>
      </c>
      <c r="H283" s="49" t="str">
        <f t="shared" ref="H283" si="2028">IF(G283&gt;0.8,"VG",IF(G283&gt;0.7,"G",IF(G283&gt;0.45,"S","NS")))</f>
        <v>S</v>
      </c>
      <c r="I283" s="49"/>
      <c r="J283" s="49"/>
      <c r="K283" s="49"/>
      <c r="L283" s="50">
        <v>0.13600000000000001</v>
      </c>
      <c r="M283" s="49" t="str">
        <f t="shared" ref="M283" si="2029">IF(ABS(L283)&lt;5%,"VG",IF(ABS(L283)&lt;10%,"G",IF(ABS(L283)&lt;15%,"S","NS")))</f>
        <v>S</v>
      </c>
      <c r="N283" s="49"/>
      <c r="O283" s="49"/>
      <c r="P283" s="49"/>
      <c r="Q283" s="49">
        <v>0.64</v>
      </c>
      <c r="R283" s="49" t="str">
        <f t="shared" ref="R283" si="2030">IF(Q283&lt;=0.5,"VG",IF(Q283&lt;=0.6,"G",IF(Q283&lt;=0.7,"S","NS")))</f>
        <v>S</v>
      </c>
      <c r="S283" s="49"/>
      <c r="T283" s="49"/>
      <c r="U283" s="49"/>
      <c r="V283" s="49">
        <v>0.64</v>
      </c>
      <c r="W283" s="49" t="str">
        <f t="shared" ref="W283" si="2031">IF(V283&gt;0.85,"VG",IF(V283&gt;0.75,"G",IF(V283&gt;0.6,"S","NS")))</f>
        <v>S</v>
      </c>
      <c r="X283" s="49"/>
      <c r="Y283" s="49"/>
      <c r="Z283" s="49"/>
      <c r="AA283" s="49"/>
      <c r="AB283" s="50"/>
      <c r="AC283" s="49"/>
      <c r="AD283" s="49"/>
      <c r="AE283" s="49"/>
      <c r="AF283" s="50"/>
      <c r="AG283" s="49"/>
      <c r="AH283" s="49"/>
      <c r="AI283" s="49"/>
      <c r="AJ283" s="50"/>
      <c r="AK283" s="49"/>
      <c r="AL283" s="49"/>
    </row>
    <row r="284" spans="1:38" s="30" customFormat="1" x14ac:dyDescent="0.3">
      <c r="A284" s="30">
        <v>14162200</v>
      </c>
      <c r="B284" s="30">
        <v>23773405</v>
      </c>
      <c r="C284" s="30" t="s">
        <v>10</v>
      </c>
      <c r="D284" s="131" t="s">
        <v>228</v>
      </c>
      <c r="E284" s="131" t="s">
        <v>230</v>
      </c>
      <c r="F284" s="116">
        <v>2.6</v>
      </c>
      <c r="G284" s="24">
        <v>-0.06</v>
      </c>
      <c r="H284" s="24" t="str">
        <f t="shared" ref="H284" si="2032">IF(G284&gt;0.8,"VG",IF(G284&gt;0.7,"G",IF(G284&gt;0.45,"S","NS")))</f>
        <v>NS</v>
      </c>
      <c r="I284" s="24"/>
      <c r="J284" s="24"/>
      <c r="K284" s="24"/>
      <c r="L284" s="25">
        <v>0.44600000000000001</v>
      </c>
      <c r="M284" s="24" t="str">
        <f t="shared" ref="M284" si="2033">IF(ABS(L284)&lt;5%,"VG",IF(ABS(L284)&lt;10%,"G",IF(ABS(L284)&lt;15%,"S","NS")))</f>
        <v>NS</v>
      </c>
      <c r="N284" s="24"/>
      <c r="O284" s="24"/>
      <c r="P284" s="24"/>
      <c r="Q284" s="24">
        <v>0.83</v>
      </c>
      <c r="R284" s="24" t="str">
        <f t="shared" ref="R284" si="2034">IF(Q284&lt;=0.5,"VG",IF(Q284&lt;=0.6,"G",IF(Q284&lt;=0.7,"S","NS")))</f>
        <v>NS</v>
      </c>
      <c r="S284" s="24"/>
      <c r="T284" s="24"/>
      <c r="U284" s="24"/>
      <c r="V284" s="24">
        <v>0.56000000000000005</v>
      </c>
      <c r="W284" s="24" t="str">
        <f t="shared" ref="W284" si="2035">IF(V284&gt;0.85,"VG",IF(V284&gt;0.75,"G",IF(V284&gt;0.6,"S","NS")))</f>
        <v>NS</v>
      </c>
      <c r="X284" s="24"/>
      <c r="Y284" s="24"/>
      <c r="Z284" s="24"/>
      <c r="AA284" s="24"/>
      <c r="AB284" s="25"/>
      <c r="AC284" s="24"/>
      <c r="AD284" s="24"/>
      <c r="AE284" s="24"/>
      <c r="AF284" s="25"/>
      <c r="AG284" s="24"/>
      <c r="AH284" s="24"/>
      <c r="AI284" s="24"/>
      <c r="AJ284" s="25"/>
      <c r="AK284" s="24"/>
      <c r="AL284" s="24"/>
    </row>
    <row r="285" spans="1:38" s="30" customFormat="1" x14ac:dyDescent="0.3">
      <c r="A285" s="30">
        <v>14162200</v>
      </c>
      <c r="B285" s="30">
        <v>23773405</v>
      </c>
      <c r="C285" s="30" t="s">
        <v>10</v>
      </c>
      <c r="D285" s="131" t="s">
        <v>240</v>
      </c>
      <c r="E285" s="131" t="s">
        <v>241</v>
      </c>
      <c r="F285" s="116">
        <v>2.2000000000000002</v>
      </c>
      <c r="G285" s="24">
        <v>0.18</v>
      </c>
      <c r="H285" s="24" t="str">
        <f t="shared" ref="H285:H286" si="2036">IF(G285&gt;0.8,"VG",IF(G285&gt;0.7,"G",IF(G285&gt;0.45,"S","NS")))</f>
        <v>NS</v>
      </c>
      <c r="I285" s="24"/>
      <c r="J285" s="24"/>
      <c r="K285" s="24"/>
      <c r="L285" s="25">
        <v>0.35399999999999998</v>
      </c>
      <c r="M285" s="24" t="str">
        <f t="shared" ref="M285:M286" si="2037">IF(ABS(L285)&lt;5%,"VG",IF(ABS(L285)&lt;10%,"G",IF(ABS(L285)&lt;15%,"S","NS")))</f>
        <v>NS</v>
      </c>
      <c r="N285" s="24"/>
      <c r="O285" s="24"/>
      <c r="P285" s="24"/>
      <c r="Q285" s="24">
        <v>0.77</v>
      </c>
      <c r="R285" s="24" t="str">
        <f t="shared" ref="R285:R286" si="2038">IF(Q285&lt;=0.5,"VG",IF(Q285&lt;=0.6,"G",IF(Q285&lt;=0.7,"S","NS")))</f>
        <v>NS</v>
      </c>
      <c r="S285" s="24"/>
      <c r="T285" s="24"/>
      <c r="U285" s="24"/>
      <c r="V285" s="24">
        <v>0.62</v>
      </c>
      <c r="W285" s="24" t="str">
        <f t="shared" ref="W285:W286" si="2039">IF(V285&gt;0.85,"VG",IF(V285&gt;0.75,"G",IF(V285&gt;0.6,"S","NS")))</f>
        <v>S</v>
      </c>
      <c r="X285" s="24"/>
      <c r="Y285" s="24"/>
      <c r="Z285" s="24"/>
      <c r="AA285" s="24"/>
      <c r="AB285" s="25"/>
      <c r="AC285" s="24"/>
      <c r="AD285" s="24"/>
      <c r="AE285" s="24"/>
      <c r="AF285" s="25"/>
      <c r="AG285" s="24"/>
      <c r="AH285" s="24"/>
      <c r="AI285" s="24"/>
      <c r="AJ285" s="25"/>
      <c r="AK285" s="24"/>
      <c r="AL285" s="24"/>
    </row>
    <row r="286" spans="1:38" s="76" customFormat="1" x14ac:dyDescent="0.3">
      <c r="A286" s="76">
        <v>14162200</v>
      </c>
      <c r="B286" s="76">
        <v>23773405</v>
      </c>
      <c r="C286" s="76" t="s">
        <v>10</v>
      </c>
      <c r="D286" s="110" t="s">
        <v>251</v>
      </c>
      <c r="E286" s="110" t="s">
        <v>253</v>
      </c>
      <c r="F286" s="77">
        <v>2.2000000000000002</v>
      </c>
      <c r="G286" s="16">
        <v>0.18</v>
      </c>
      <c r="H286" s="16" t="str">
        <f t="shared" si="2036"/>
        <v>NS</v>
      </c>
      <c r="I286" s="16"/>
      <c r="J286" s="16"/>
      <c r="K286" s="16"/>
      <c r="L286" s="28">
        <v>0.35199999999999998</v>
      </c>
      <c r="M286" s="16" t="str">
        <f t="shared" si="2037"/>
        <v>NS</v>
      </c>
      <c r="N286" s="16"/>
      <c r="O286" s="16"/>
      <c r="P286" s="16"/>
      <c r="Q286" s="16">
        <v>0.77</v>
      </c>
      <c r="R286" s="16" t="str">
        <f t="shared" si="2038"/>
        <v>NS</v>
      </c>
      <c r="S286" s="16"/>
      <c r="T286" s="16"/>
      <c r="U286" s="16"/>
      <c r="V286" s="16">
        <v>0.62</v>
      </c>
      <c r="W286" s="16" t="str">
        <f t="shared" si="2039"/>
        <v>S</v>
      </c>
      <c r="X286" s="16"/>
      <c r="Y286" s="16"/>
      <c r="Z286" s="16"/>
      <c r="AA286" s="16"/>
      <c r="AB286" s="28"/>
      <c r="AC286" s="16"/>
      <c r="AD286" s="16"/>
      <c r="AE286" s="16"/>
      <c r="AF286" s="28"/>
      <c r="AG286" s="16"/>
      <c r="AH286" s="16"/>
      <c r="AI286" s="16"/>
      <c r="AJ286" s="28"/>
      <c r="AK286" s="16"/>
      <c r="AL286" s="16"/>
    </row>
    <row r="287" spans="1:38" s="47" customFormat="1" x14ac:dyDescent="0.3">
      <c r="A287" s="47">
        <v>14162200</v>
      </c>
      <c r="B287" s="47">
        <v>23773405</v>
      </c>
      <c r="C287" s="47" t="s">
        <v>10</v>
      </c>
      <c r="D287" s="112" t="s">
        <v>254</v>
      </c>
      <c r="E287" s="112" t="s">
        <v>231</v>
      </c>
      <c r="F287" s="100">
        <v>1.6</v>
      </c>
      <c r="G287" s="49">
        <v>0.54</v>
      </c>
      <c r="H287" s="49" t="str">
        <f t="shared" ref="H287" si="2040">IF(G287&gt;0.8,"VG",IF(G287&gt;0.7,"G",IF(G287&gt;0.45,"S","NS")))</f>
        <v>S</v>
      </c>
      <c r="I287" s="49"/>
      <c r="J287" s="49"/>
      <c r="K287" s="49"/>
      <c r="L287" s="50">
        <v>4.2999999999999997E-2</v>
      </c>
      <c r="M287" s="49" t="str">
        <f t="shared" ref="M287" si="2041">IF(ABS(L287)&lt;5%,"VG",IF(ABS(L287)&lt;10%,"G",IF(ABS(L287)&lt;15%,"S","NS")))</f>
        <v>VG</v>
      </c>
      <c r="N287" s="49"/>
      <c r="O287" s="49"/>
      <c r="P287" s="49"/>
      <c r="Q287" s="49">
        <v>0.67</v>
      </c>
      <c r="R287" s="49" t="str">
        <f t="shared" ref="R287" si="2042">IF(Q287&lt;=0.5,"VG",IF(Q287&lt;=0.6,"G",IF(Q287&lt;=0.7,"S","NS")))</f>
        <v>S</v>
      </c>
      <c r="S287" s="49"/>
      <c r="T287" s="49"/>
      <c r="U287" s="49"/>
      <c r="V287" s="49">
        <v>0.60199999999999998</v>
      </c>
      <c r="W287" s="49" t="str">
        <f t="shared" ref="W287" si="2043">IF(V287&gt;0.85,"VG",IF(V287&gt;0.75,"G",IF(V287&gt;0.6,"S","NS")))</f>
        <v>S</v>
      </c>
      <c r="X287" s="49"/>
      <c r="Y287" s="49"/>
      <c r="Z287" s="49"/>
      <c r="AA287" s="49"/>
      <c r="AB287" s="50"/>
      <c r="AC287" s="49"/>
      <c r="AD287" s="49"/>
      <c r="AE287" s="49"/>
      <c r="AF287" s="50"/>
      <c r="AG287" s="49"/>
      <c r="AH287" s="49"/>
      <c r="AI287" s="49"/>
      <c r="AJ287" s="50"/>
      <c r="AK287" s="49"/>
      <c r="AL287" s="49"/>
    </row>
    <row r="288" spans="1:38" s="47" customFormat="1" x14ac:dyDescent="0.3">
      <c r="A288" s="47">
        <v>14162200</v>
      </c>
      <c r="B288" s="47">
        <v>23773405</v>
      </c>
      <c r="C288" s="47" t="s">
        <v>10</v>
      </c>
      <c r="D288" s="112" t="s">
        <v>359</v>
      </c>
      <c r="E288" s="112" t="s">
        <v>361</v>
      </c>
      <c r="F288" s="100">
        <v>1.6</v>
      </c>
      <c r="G288" s="49">
        <v>0.53</v>
      </c>
      <c r="H288" s="49" t="str">
        <f t="shared" ref="H288" si="2044">IF(G288&gt;0.8,"VG",IF(G288&gt;0.7,"G",IF(G288&gt;0.45,"S","NS")))</f>
        <v>S</v>
      </c>
      <c r="I288" s="49"/>
      <c r="J288" s="49"/>
      <c r="K288" s="49"/>
      <c r="L288" s="50">
        <v>3.4000000000000002E-2</v>
      </c>
      <c r="M288" s="49" t="str">
        <f t="shared" ref="M288" si="2045">IF(ABS(L288)&lt;5%,"VG",IF(ABS(L288)&lt;10%,"G",IF(ABS(L288)&lt;15%,"S","NS")))</f>
        <v>VG</v>
      </c>
      <c r="N288" s="49"/>
      <c r="O288" s="49"/>
      <c r="P288" s="49"/>
      <c r="Q288" s="49">
        <v>0.68</v>
      </c>
      <c r="R288" s="49" t="str">
        <f t="shared" ref="R288" si="2046">IF(Q288&lt;=0.5,"VG",IF(Q288&lt;=0.6,"G",IF(Q288&lt;=0.7,"S","NS")))</f>
        <v>S</v>
      </c>
      <c r="S288" s="49"/>
      <c r="T288" s="49"/>
      <c r="U288" s="49"/>
      <c r="V288" s="49">
        <v>0.57499999999999996</v>
      </c>
      <c r="W288" s="49" t="str">
        <f t="shared" ref="W288" si="2047">IF(V288&gt;0.85,"VG",IF(V288&gt;0.75,"G",IF(V288&gt;0.6,"S","NS")))</f>
        <v>NS</v>
      </c>
      <c r="X288" s="49"/>
      <c r="Y288" s="49"/>
      <c r="Z288" s="49"/>
      <c r="AA288" s="49"/>
      <c r="AB288" s="50"/>
      <c r="AC288" s="49"/>
      <c r="AD288" s="49"/>
      <c r="AE288" s="49"/>
      <c r="AF288" s="50"/>
      <c r="AG288" s="49"/>
      <c r="AH288" s="49"/>
      <c r="AI288" s="49"/>
      <c r="AJ288" s="50"/>
      <c r="AK288" s="49"/>
      <c r="AL288" s="49"/>
    </row>
    <row r="289" spans="1:38" s="47" customFormat="1" x14ac:dyDescent="0.3">
      <c r="A289" s="47">
        <v>14162200</v>
      </c>
      <c r="B289" s="47">
        <v>23773405</v>
      </c>
      <c r="C289" s="47" t="s">
        <v>10</v>
      </c>
      <c r="D289" s="112" t="s">
        <v>364</v>
      </c>
      <c r="E289" s="112" t="s">
        <v>361</v>
      </c>
      <c r="F289" s="100">
        <v>1.6</v>
      </c>
      <c r="G289" s="49">
        <v>0.53</v>
      </c>
      <c r="H289" s="49" t="str">
        <f t="shared" ref="H289" si="2048">IF(G289&gt;0.8,"VG",IF(G289&gt;0.7,"G",IF(G289&gt;0.45,"S","NS")))</f>
        <v>S</v>
      </c>
      <c r="I289" s="49"/>
      <c r="J289" s="49"/>
      <c r="K289" s="49"/>
      <c r="L289" s="50">
        <v>3.3000000000000002E-2</v>
      </c>
      <c r="M289" s="49" t="str">
        <f t="shared" ref="M289" si="2049">IF(ABS(L289)&lt;5%,"VG",IF(ABS(L289)&lt;10%,"G",IF(ABS(L289)&lt;15%,"S","NS")))</f>
        <v>VG</v>
      </c>
      <c r="N289" s="49"/>
      <c r="O289" s="49"/>
      <c r="P289" s="49"/>
      <c r="Q289" s="49">
        <v>0.68</v>
      </c>
      <c r="R289" s="49" t="str">
        <f t="shared" ref="R289" si="2050">IF(Q289&lt;=0.5,"VG",IF(Q289&lt;=0.6,"G",IF(Q289&lt;=0.7,"S","NS")))</f>
        <v>S</v>
      </c>
      <c r="S289" s="49"/>
      <c r="T289" s="49"/>
      <c r="U289" s="49"/>
      <c r="V289" s="49">
        <v>0.56999999999999995</v>
      </c>
      <c r="W289" s="49" t="str">
        <f t="shared" ref="W289" si="2051">IF(V289&gt;0.85,"VG",IF(V289&gt;0.75,"G",IF(V289&gt;0.6,"S","NS")))</f>
        <v>NS</v>
      </c>
      <c r="X289" s="49"/>
      <c r="Y289" s="49"/>
      <c r="Z289" s="49"/>
      <c r="AA289" s="49"/>
      <c r="AB289" s="50"/>
      <c r="AC289" s="49"/>
      <c r="AD289" s="49"/>
      <c r="AE289" s="49"/>
      <c r="AF289" s="50"/>
      <c r="AG289" s="49"/>
      <c r="AH289" s="49"/>
      <c r="AI289" s="49"/>
      <c r="AJ289" s="50"/>
      <c r="AK289" s="49"/>
      <c r="AL289" s="49"/>
    </row>
    <row r="290" spans="1:38" s="69" customFormat="1" x14ac:dyDescent="0.3">
      <c r="F290" s="80"/>
      <c r="G290" s="70"/>
      <c r="H290" s="70"/>
      <c r="I290" s="70"/>
      <c r="J290" s="70"/>
      <c r="K290" s="70"/>
      <c r="L290" s="71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1"/>
      <c r="AC290" s="70"/>
      <c r="AD290" s="70"/>
      <c r="AE290" s="70"/>
      <c r="AF290" s="71"/>
      <c r="AG290" s="70"/>
      <c r="AH290" s="70"/>
      <c r="AI290" s="70"/>
      <c r="AJ290" s="71"/>
      <c r="AK290" s="70"/>
      <c r="AL290" s="70"/>
    </row>
    <row r="291" spans="1:38" x14ac:dyDescent="0.3">
      <c r="A291">
        <v>14162500</v>
      </c>
      <c r="B291">
        <v>23772909</v>
      </c>
      <c r="C291" t="s">
        <v>11</v>
      </c>
      <c r="D291" t="s">
        <v>55</v>
      </c>
      <c r="G291" s="16">
        <v>0.88500000000000001</v>
      </c>
      <c r="H291" s="16" t="str">
        <f t="shared" ref="H291:H303" si="2052">IF(G291&gt;0.8,"VG",IF(G291&gt;0.7,"G",IF(G291&gt;0.45,"S","NS")))</f>
        <v>VG</v>
      </c>
      <c r="L291" s="19">
        <v>-1.6E-2</v>
      </c>
      <c r="M291" s="19" t="str">
        <f t="shared" ref="M291:M303" si="2053">IF(ABS(L291)&lt;5%,"VG",IF(ABS(L291)&lt;10%,"G",IF(ABS(L291)&lt;15%,"S","NS")))</f>
        <v>VG</v>
      </c>
      <c r="Q291" s="17">
        <v>0.33700000000000002</v>
      </c>
      <c r="R291" s="17" t="str">
        <f t="shared" ref="R291:R303" si="2054">IF(Q291&lt;=0.5,"VG",IF(Q291&lt;=0.6,"G",IF(Q291&lt;=0.7,"S","NS")))</f>
        <v>VG</v>
      </c>
      <c r="V291" s="18">
        <v>0.92100000000000004</v>
      </c>
      <c r="W291" s="18" t="str">
        <f t="shared" ref="W291:W303" si="2055">IF(V291&gt;0.85,"VG",IF(V291&gt;0.75,"G",IF(V291&gt;0.6,"S","NS")))</f>
        <v>VG</v>
      </c>
    </row>
    <row r="292" spans="1:38" s="69" customFormat="1" x14ac:dyDescent="0.3">
      <c r="A292" s="69">
        <v>14162500</v>
      </c>
      <c r="B292" s="69">
        <v>23772909</v>
      </c>
      <c r="C292" s="69" t="s">
        <v>11</v>
      </c>
      <c r="D292" s="69" t="s">
        <v>163</v>
      </c>
      <c r="F292" s="80"/>
      <c r="G292" s="70">
        <v>0.877</v>
      </c>
      <c r="H292" s="70" t="str">
        <f t="shared" si="2052"/>
        <v>VG</v>
      </c>
      <c r="I292" s="70"/>
      <c r="J292" s="70"/>
      <c r="K292" s="70"/>
      <c r="L292" s="71">
        <v>-6.0000000000000001E-3</v>
      </c>
      <c r="M292" s="71" t="str">
        <f t="shared" si="2053"/>
        <v>VG</v>
      </c>
      <c r="N292" s="70"/>
      <c r="O292" s="70"/>
      <c r="P292" s="70"/>
      <c r="Q292" s="70">
        <v>0.34899999999999998</v>
      </c>
      <c r="R292" s="70" t="str">
        <f t="shared" si="2054"/>
        <v>VG</v>
      </c>
      <c r="S292" s="70"/>
      <c r="T292" s="70"/>
      <c r="U292" s="70"/>
      <c r="V292" s="70">
        <v>0.90100000000000002</v>
      </c>
      <c r="W292" s="70" t="str">
        <f t="shared" si="2055"/>
        <v>VG</v>
      </c>
      <c r="X292" s="70"/>
      <c r="Y292" s="70"/>
      <c r="Z292" s="70"/>
      <c r="AA292" s="70"/>
      <c r="AB292" s="71"/>
      <c r="AC292" s="70"/>
      <c r="AD292" s="70"/>
      <c r="AE292" s="70"/>
      <c r="AF292" s="71"/>
      <c r="AG292" s="70"/>
      <c r="AH292" s="70"/>
      <c r="AI292" s="70"/>
      <c r="AJ292" s="71"/>
      <c r="AK292" s="70"/>
      <c r="AL292" s="70"/>
    </row>
    <row r="293" spans="1:38" s="69" customFormat="1" x14ac:dyDescent="0.3">
      <c r="A293" s="69">
        <v>14162500</v>
      </c>
      <c r="B293" s="69">
        <v>23772909</v>
      </c>
      <c r="C293" s="69" t="s">
        <v>11</v>
      </c>
      <c r="D293" s="69" t="s">
        <v>165</v>
      </c>
      <c r="F293" s="80"/>
      <c r="G293" s="70">
        <v>0.78400000000000003</v>
      </c>
      <c r="H293" s="70" t="str">
        <f t="shared" si="2052"/>
        <v>G</v>
      </c>
      <c r="I293" s="70"/>
      <c r="J293" s="70"/>
      <c r="K293" s="70"/>
      <c r="L293" s="71">
        <v>-4.4999999999999998E-2</v>
      </c>
      <c r="M293" s="71" t="str">
        <f t="shared" si="2053"/>
        <v>VG</v>
      </c>
      <c r="N293" s="70"/>
      <c r="O293" s="70"/>
      <c r="P293" s="70"/>
      <c r="Q293" s="70">
        <v>0.45800000000000002</v>
      </c>
      <c r="R293" s="70" t="str">
        <f t="shared" si="2054"/>
        <v>VG</v>
      </c>
      <c r="S293" s="70"/>
      <c r="T293" s="70"/>
      <c r="U293" s="70"/>
      <c r="V293" s="70">
        <v>0.876</v>
      </c>
      <c r="W293" s="70" t="str">
        <f t="shared" si="2055"/>
        <v>VG</v>
      </c>
      <c r="X293" s="70"/>
      <c r="Y293" s="70"/>
      <c r="Z293" s="70"/>
      <c r="AA293" s="70"/>
      <c r="AB293" s="71"/>
      <c r="AC293" s="70"/>
      <c r="AD293" s="70"/>
      <c r="AE293" s="70"/>
      <c r="AF293" s="71"/>
      <c r="AG293" s="70"/>
      <c r="AH293" s="70"/>
      <c r="AI293" s="70"/>
      <c r="AJ293" s="71"/>
      <c r="AK293" s="70"/>
      <c r="AL293" s="70"/>
    </row>
    <row r="294" spans="1:38" s="69" customFormat="1" x14ac:dyDescent="0.3">
      <c r="A294" s="69">
        <v>14162500</v>
      </c>
      <c r="B294" s="69">
        <v>23772909</v>
      </c>
      <c r="C294" s="69" t="s">
        <v>11</v>
      </c>
      <c r="D294" s="69" t="s">
        <v>168</v>
      </c>
      <c r="F294" s="80"/>
      <c r="G294" s="70">
        <v>0.9</v>
      </c>
      <c r="H294" s="70" t="str">
        <f t="shared" si="2052"/>
        <v>VG</v>
      </c>
      <c r="I294" s="70"/>
      <c r="J294" s="70"/>
      <c r="K294" s="70"/>
      <c r="L294" s="71">
        <v>8.9999999999999993E-3</v>
      </c>
      <c r="M294" s="71" t="str">
        <f t="shared" si="2053"/>
        <v>VG</v>
      </c>
      <c r="N294" s="70"/>
      <c r="O294" s="70"/>
      <c r="P294" s="70"/>
      <c r="Q294" s="70">
        <v>0.315</v>
      </c>
      <c r="R294" s="70" t="str">
        <f t="shared" si="2054"/>
        <v>VG</v>
      </c>
      <c r="S294" s="70"/>
      <c r="T294" s="70"/>
      <c r="U294" s="70"/>
      <c r="V294" s="70">
        <v>0.91500000000000004</v>
      </c>
      <c r="W294" s="70" t="str">
        <f t="shared" si="2055"/>
        <v>VG</v>
      </c>
      <c r="X294" s="70"/>
      <c r="Y294" s="70"/>
      <c r="Z294" s="70"/>
      <c r="AA294" s="70"/>
      <c r="AB294" s="71"/>
      <c r="AC294" s="70"/>
      <c r="AD294" s="70"/>
      <c r="AE294" s="70"/>
      <c r="AF294" s="71"/>
      <c r="AG294" s="70"/>
      <c r="AH294" s="70"/>
      <c r="AI294" s="70"/>
      <c r="AJ294" s="71"/>
      <c r="AK294" s="70"/>
      <c r="AL294" s="70"/>
    </row>
    <row r="295" spans="1:38" s="63" customFormat="1" x14ac:dyDescent="0.3">
      <c r="A295" s="63">
        <v>14162500</v>
      </c>
      <c r="B295" s="63">
        <v>23772909</v>
      </c>
      <c r="C295" s="63" t="s">
        <v>11</v>
      </c>
      <c r="D295" s="63" t="s">
        <v>169</v>
      </c>
      <c r="F295" s="79"/>
      <c r="G295" s="64">
        <v>0.877</v>
      </c>
      <c r="H295" s="64" t="str">
        <f t="shared" si="2052"/>
        <v>VG</v>
      </c>
      <c r="I295" s="64"/>
      <c r="J295" s="64"/>
      <c r="K295" s="64"/>
      <c r="L295" s="65">
        <v>-1.7999999999999999E-2</v>
      </c>
      <c r="M295" s="65" t="str">
        <f t="shared" si="2053"/>
        <v>VG</v>
      </c>
      <c r="N295" s="64"/>
      <c r="O295" s="64"/>
      <c r="P295" s="64"/>
      <c r="Q295" s="64">
        <v>0.34899999999999998</v>
      </c>
      <c r="R295" s="64" t="str">
        <f t="shared" si="2054"/>
        <v>VG</v>
      </c>
      <c r="S295" s="64"/>
      <c r="T295" s="64"/>
      <c r="U295" s="64"/>
      <c r="V295" s="64">
        <v>0.92900000000000005</v>
      </c>
      <c r="W295" s="64" t="str">
        <f t="shared" si="2055"/>
        <v>VG</v>
      </c>
      <c r="X295" s="64"/>
      <c r="Y295" s="64"/>
      <c r="Z295" s="64"/>
      <c r="AA295" s="64"/>
      <c r="AB295" s="65"/>
      <c r="AC295" s="64"/>
      <c r="AD295" s="64"/>
      <c r="AE295" s="64"/>
      <c r="AF295" s="65"/>
      <c r="AG295" s="64"/>
      <c r="AH295" s="64"/>
      <c r="AI295" s="64"/>
      <c r="AJ295" s="65"/>
      <c r="AK295" s="64"/>
      <c r="AL295" s="64"/>
    </row>
    <row r="296" spans="1:38" s="76" customFormat="1" x14ac:dyDescent="0.3">
      <c r="A296" s="76">
        <v>14162500</v>
      </c>
      <c r="B296" s="76">
        <v>23772909</v>
      </c>
      <c r="C296" s="76" t="s">
        <v>11</v>
      </c>
      <c r="D296" s="76" t="s">
        <v>170</v>
      </c>
      <c r="F296" s="77"/>
      <c r="G296" s="16">
        <v>-0.108</v>
      </c>
      <c r="H296" s="16" t="str">
        <f t="shared" si="2052"/>
        <v>NS</v>
      </c>
      <c r="I296" s="16"/>
      <c r="J296" s="16"/>
      <c r="K296" s="16"/>
      <c r="L296" s="28">
        <v>-0.16300000000000001</v>
      </c>
      <c r="M296" s="28" t="str">
        <f t="shared" si="2053"/>
        <v>NS</v>
      </c>
      <c r="N296" s="16"/>
      <c r="O296" s="16"/>
      <c r="P296" s="16"/>
      <c r="Q296" s="16">
        <v>0.89500000000000002</v>
      </c>
      <c r="R296" s="16" t="str">
        <f t="shared" si="2054"/>
        <v>NS</v>
      </c>
      <c r="S296" s="16"/>
      <c r="T296" s="16"/>
      <c r="U296" s="16"/>
      <c r="V296" s="16">
        <v>0.94799999999999995</v>
      </c>
      <c r="W296" s="16" t="str">
        <f t="shared" si="2055"/>
        <v>VG</v>
      </c>
      <c r="X296" s="16"/>
      <c r="Y296" s="16"/>
      <c r="Z296" s="16"/>
      <c r="AA296" s="16"/>
      <c r="AB296" s="28"/>
      <c r="AC296" s="16"/>
      <c r="AD296" s="16"/>
      <c r="AE296" s="16"/>
      <c r="AF296" s="28"/>
      <c r="AG296" s="16"/>
      <c r="AH296" s="16"/>
      <c r="AI296" s="16"/>
      <c r="AJ296" s="28"/>
      <c r="AK296" s="16"/>
      <c r="AL296" s="16"/>
    </row>
    <row r="297" spans="1:38" s="63" customFormat="1" x14ac:dyDescent="0.3">
      <c r="A297" s="63">
        <v>14162500</v>
      </c>
      <c r="B297" s="63">
        <v>23772909</v>
      </c>
      <c r="C297" s="63" t="s">
        <v>11</v>
      </c>
      <c r="D297" s="63" t="s">
        <v>172</v>
      </c>
      <c r="F297" s="79">
        <v>1.6</v>
      </c>
      <c r="G297" s="64">
        <v>0.47299999999999998</v>
      </c>
      <c r="H297" s="64" t="str">
        <f t="shared" si="2052"/>
        <v>S</v>
      </c>
      <c r="I297" s="64"/>
      <c r="J297" s="64"/>
      <c r="K297" s="64"/>
      <c r="L297" s="65">
        <v>-0.109</v>
      </c>
      <c r="M297" s="65" t="str">
        <f t="shared" si="2053"/>
        <v>S</v>
      </c>
      <c r="N297" s="64"/>
      <c r="O297" s="64"/>
      <c r="P297" s="64"/>
      <c r="Q297" s="64">
        <v>0.67700000000000005</v>
      </c>
      <c r="R297" s="64" t="str">
        <f t="shared" si="2054"/>
        <v>S</v>
      </c>
      <c r="S297" s="64"/>
      <c r="T297" s="64"/>
      <c r="U297" s="64"/>
      <c r="V297" s="64">
        <v>0.94799999999999995</v>
      </c>
      <c r="W297" s="64" t="str">
        <f t="shared" si="2055"/>
        <v>VG</v>
      </c>
      <c r="X297" s="64"/>
      <c r="Y297" s="64"/>
      <c r="Z297" s="64"/>
      <c r="AA297" s="64"/>
      <c r="AB297" s="65"/>
      <c r="AC297" s="64"/>
      <c r="AD297" s="64"/>
      <c r="AE297" s="64"/>
      <c r="AF297" s="65"/>
      <c r="AG297" s="64"/>
      <c r="AH297" s="64"/>
      <c r="AI297" s="64"/>
      <c r="AJ297" s="65"/>
      <c r="AK297" s="64"/>
      <c r="AL297" s="64"/>
    </row>
    <row r="298" spans="1:38" s="63" customFormat="1" x14ac:dyDescent="0.3">
      <c r="A298" s="63">
        <v>14162500</v>
      </c>
      <c r="B298" s="63">
        <v>23772909</v>
      </c>
      <c r="C298" s="63" t="s">
        <v>11</v>
      </c>
      <c r="D298" s="63" t="s">
        <v>174</v>
      </c>
      <c r="F298" s="79">
        <v>1.6</v>
      </c>
      <c r="G298" s="64">
        <v>0.48</v>
      </c>
      <c r="H298" s="64" t="str">
        <f t="shared" si="2052"/>
        <v>S</v>
      </c>
      <c r="I298" s="64"/>
      <c r="J298" s="64"/>
      <c r="K298" s="64"/>
      <c r="L298" s="65">
        <v>-0.108</v>
      </c>
      <c r="M298" s="65" t="str">
        <f t="shared" si="2053"/>
        <v>S</v>
      </c>
      <c r="N298" s="64"/>
      <c r="O298" s="64"/>
      <c r="P298" s="64"/>
      <c r="Q298" s="64">
        <v>0.67700000000000005</v>
      </c>
      <c r="R298" s="64" t="str">
        <f t="shared" si="2054"/>
        <v>S</v>
      </c>
      <c r="S298" s="64"/>
      <c r="T298" s="64"/>
      <c r="U298" s="64"/>
      <c r="V298" s="64">
        <v>0.94799999999999995</v>
      </c>
      <c r="W298" s="64" t="str">
        <f t="shared" si="2055"/>
        <v>VG</v>
      </c>
      <c r="X298" s="64"/>
      <c r="Y298" s="64"/>
      <c r="Z298" s="64"/>
      <c r="AA298" s="64"/>
      <c r="AB298" s="65"/>
      <c r="AC298" s="64"/>
      <c r="AD298" s="64"/>
      <c r="AE298" s="64"/>
      <c r="AF298" s="65"/>
      <c r="AG298" s="64"/>
      <c r="AH298" s="64"/>
      <c r="AI298" s="64"/>
      <c r="AJ298" s="65"/>
      <c r="AK298" s="64"/>
      <c r="AL298" s="64"/>
    </row>
    <row r="299" spans="1:38" s="63" customFormat="1" ht="28.8" x14ac:dyDescent="0.3">
      <c r="A299" s="63">
        <v>14162500</v>
      </c>
      <c r="B299" s="63">
        <v>23772909</v>
      </c>
      <c r="C299" s="63" t="s">
        <v>11</v>
      </c>
      <c r="D299" s="82" t="s">
        <v>175</v>
      </c>
      <c r="E299" s="82"/>
      <c r="F299" s="79">
        <v>1.5</v>
      </c>
      <c r="G299" s="64">
        <v>0.53</v>
      </c>
      <c r="H299" s="64" t="str">
        <f t="shared" si="2052"/>
        <v>S</v>
      </c>
      <c r="I299" s="64"/>
      <c r="J299" s="64"/>
      <c r="K299" s="64"/>
      <c r="L299" s="65">
        <v>-9.2999999999999999E-2</v>
      </c>
      <c r="M299" s="65" t="str">
        <f t="shared" si="2053"/>
        <v>G</v>
      </c>
      <c r="N299" s="64"/>
      <c r="O299" s="64"/>
      <c r="P299" s="64"/>
      <c r="Q299" s="64">
        <v>0.65</v>
      </c>
      <c r="R299" s="64" t="str">
        <f t="shared" si="2054"/>
        <v>S</v>
      </c>
      <c r="S299" s="64"/>
      <c r="T299" s="64"/>
      <c r="U299" s="64"/>
      <c r="V299" s="64">
        <v>0.94799999999999995</v>
      </c>
      <c r="W299" s="64" t="str">
        <f t="shared" si="2055"/>
        <v>VG</v>
      </c>
      <c r="X299" s="64"/>
      <c r="Y299" s="64"/>
      <c r="Z299" s="64"/>
      <c r="AA299" s="64"/>
      <c r="AB299" s="65"/>
      <c r="AC299" s="64"/>
      <c r="AD299" s="64"/>
      <c r="AE299" s="64"/>
      <c r="AF299" s="65"/>
      <c r="AG299" s="64"/>
      <c r="AH299" s="64"/>
      <c r="AI299" s="64"/>
      <c r="AJ299" s="65"/>
      <c r="AK299" s="64"/>
      <c r="AL299" s="64"/>
    </row>
    <row r="300" spans="1:38" s="63" customFormat="1" x14ac:dyDescent="0.3">
      <c r="A300" s="63">
        <v>14162500</v>
      </c>
      <c r="B300" s="63">
        <v>23772909</v>
      </c>
      <c r="C300" s="63" t="s">
        <v>11</v>
      </c>
      <c r="D300" s="82" t="s">
        <v>177</v>
      </c>
      <c r="E300" s="82"/>
      <c r="F300" s="79">
        <v>1</v>
      </c>
      <c r="G300" s="64">
        <v>0.83</v>
      </c>
      <c r="H300" s="64" t="str">
        <f t="shared" si="2052"/>
        <v>VG</v>
      </c>
      <c r="I300" s="64"/>
      <c r="J300" s="64"/>
      <c r="K300" s="64"/>
      <c r="L300" s="65">
        <v>7.0000000000000007E-2</v>
      </c>
      <c r="M300" s="65" t="str">
        <f t="shared" si="2053"/>
        <v>G</v>
      </c>
      <c r="N300" s="64"/>
      <c r="O300" s="64"/>
      <c r="P300" s="64"/>
      <c r="Q300" s="64">
        <v>0.41</v>
      </c>
      <c r="R300" s="64" t="str">
        <f t="shared" si="2054"/>
        <v>VG</v>
      </c>
      <c r="S300" s="64"/>
      <c r="T300" s="64"/>
      <c r="U300" s="64"/>
      <c r="V300" s="64">
        <v>0.94</v>
      </c>
      <c r="W300" s="64" t="str">
        <f t="shared" si="2055"/>
        <v>VG</v>
      </c>
      <c r="X300" s="64"/>
      <c r="Y300" s="64"/>
      <c r="Z300" s="64"/>
      <c r="AA300" s="64"/>
      <c r="AB300" s="65"/>
      <c r="AC300" s="64"/>
      <c r="AD300" s="64"/>
      <c r="AE300" s="64"/>
      <c r="AF300" s="65"/>
      <c r="AG300" s="64"/>
      <c r="AH300" s="64"/>
      <c r="AI300" s="64"/>
      <c r="AJ300" s="65"/>
      <c r="AK300" s="64"/>
      <c r="AL300" s="64"/>
    </row>
    <row r="301" spans="1:38" s="63" customFormat="1" x14ac:dyDescent="0.3">
      <c r="A301" s="63">
        <v>14162500</v>
      </c>
      <c r="B301" s="63">
        <v>23772909</v>
      </c>
      <c r="C301" s="63" t="s">
        <v>11</v>
      </c>
      <c r="D301" s="82" t="s">
        <v>186</v>
      </c>
      <c r="E301" s="82"/>
      <c r="F301" s="79">
        <v>0.9</v>
      </c>
      <c r="G301" s="64">
        <v>0.86</v>
      </c>
      <c r="H301" s="64" t="str">
        <f t="shared" si="2052"/>
        <v>VG</v>
      </c>
      <c r="I301" s="64"/>
      <c r="J301" s="64"/>
      <c r="K301" s="64"/>
      <c r="L301" s="65">
        <v>9.1999999999999998E-2</v>
      </c>
      <c r="M301" s="65" t="str">
        <f t="shared" si="2053"/>
        <v>G</v>
      </c>
      <c r="N301" s="64"/>
      <c r="O301" s="64"/>
      <c r="P301" s="64"/>
      <c r="Q301" s="64">
        <v>0.36</v>
      </c>
      <c r="R301" s="64" t="str">
        <f t="shared" si="2054"/>
        <v>VG</v>
      </c>
      <c r="S301" s="64"/>
      <c r="T301" s="64"/>
      <c r="U301" s="64"/>
      <c r="V301" s="64">
        <v>0.96</v>
      </c>
      <c r="W301" s="64" t="str">
        <f t="shared" si="2055"/>
        <v>VG</v>
      </c>
      <c r="X301" s="64"/>
      <c r="Y301" s="64"/>
      <c r="Z301" s="64"/>
      <c r="AA301" s="64"/>
      <c r="AB301" s="65"/>
      <c r="AC301" s="64"/>
      <c r="AD301" s="64"/>
      <c r="AE301" s="64"/>
      <c r="AF301" s="65"/>
      <c r="AG301" s="64"/>
      <c r="AH301" s="64"/>
      <c r="AI301" s="64"/>
      <c r="AJ301" s="65"/>
      <c r="AK301" s="64"/>
      <c r="AL301" s="64"/>
    </row>
    <row r="302" spans="1:38" s="63" customFormat="1" ht="27" customHeight="1" x14ac:dyDescent="0.3">
      <c r="A302" s="63">
        <v>14162500</v>
      </c>
      <c r="B302" s="63">
        <v>23772909</v>
      </c>
      <c r="C302" s="63" t="s">
        <v>11</v>
      </c>
      <c r="D302" s="82" t="s">
        <v>189</v>
      </c>
      <c r="E302" s="82"/>
      <c r="F302" s="79">
        <v>0.7</v>
      </c>
      <c r="G302" s="64">
        <v>0.91</v>
      </c>
      <c r="H302" s="64" t="str">
        <f t="shared" si="2052"/>
        <v>VG</v>
      </c>
      <c r="I302" s="64"/>
      <c r="J302" s="64"/>
      <c r="K302" s="64"/>
      <c r="L302" s="65">
        <v>-4.0000000000000001E-3</v>
      </c>
      <c r="M302" s="65" t="str">
        <f t="shared" si="2053"/>
        <v>VG</v>
      </c>
      <c r="N302" s="64"/>
      <c r="O302" s="64"/>
      <c r="P302" s="64"/>
      <c r="Q302" s="64">
        <v>0.31</v>
      </c>
      <c r="R302" s="64" t="str">
        <f t="shared" si="2054"/>
        <v>VG</v>
      </c>
      <c r="S302" s="64"/>
      <c r="T302" s="64"/>
      <c r="U302" s="64"/>
      <c r="V302" s="64">
        <v>0.96</v>
      </c>
      <c r="W302" s="64" t="str">
        <f t="shared" si="2055"/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120" customFormat="1" x14ac:dyDescent="0.3">
      <c r="A303" s="120">
        <v>14162500</v>
      </c>
      <c r="B303" s="120">
        <v>23772909</v>
      </c>
      <c r="C303" s="120" t="s">
        <v>11</v>
      </c>
      <c r="D303" s="120" t="s">
        <v>192</v>
      </c>
      <c r="E303" s="120" t="s">
        <v>193</v>
      </c>
      <c r="F303" s="121">
        <v>0.7</v>
      </c>
      <c r="G303" s="122">
        <v>0.89</v>
      </c>
      <c r="H303" s="122" t="str">
        <f t="shared" si="2052"/>
        <v>VG</v>
      </c>
      <c r="I303" s="122"/>
      <c r="J303" s="122"/>
      <c r="K303" s="122"/>
      <c r="L303" s="123">
        <v>-1.2999999999999999E-2</v>
      </c>
      <c r="M303" s="123" t="str">
        <f t="shared" si="2053"/>
        <v>VG</v>
      </c>
      <c r="N303" s="122"/>
      <c r="O303" s="122"/>
      <c r="P303" s="122"/>
      <c r="Q303" s="122">
        <v>0.33</v>
      </c>
      <c r="R303" s="122" t="str">
        <f t="shared" si="2054"/>
        <v>VG</v>
      </c>
      <c r="S303" s="122"/>
      <c r="T303" s="122"/>
      <c r="U303" s="122"/>
      <c r="V303" s="122">
        <v>0.96</v>
      </c>
      <c r="W303" s="122" t="str">
        <f t="shared" si="2055"/>
        <v>VG</v>
      </c>
      <c r="X303" s="122"/>
      <c r="Y303" s="122"/>
      <c r="Z303" s="122"/>
      <c r="AA303" s="122"/>
      <c r="AB303" s="123"/>
      <c r="AC303" s="122"/>
      <c r="AD303" s="122"/>
      <c r="AE303" s="122"/>
      <c r="AF303" s="123"/>
      <c r="AG303" s="122"/>
      <c r="AH303" s="122"/>
      <c r="AI303" s="122"/>
      <c r="AJ303" s="123"/>
      <c r="AK303" s="122"/>
      <c r="AL303" s="122"/>
    </row>
    <row r="304" spans="1:38" s="120" customFormat="1" x14ac:dyDescent="0.3">
      <c r="A304" s="120">
        <v>14162500</v>
      </c>
      <c r="B304" s="120">
        <v>23772909</v>
      </c>
      <c r="C304" s="120" t="s">
        <v>11</v>
      </c>
      <c r="D304" s="120" t="s">
        <v>204</v>
      </c>
      <c r="E304" s="120" t="s">
        <v>199</v>
      </c>
      <c r="F304" s="121">
        <v>0.9</v>
      </c>
      <c r="G304" s="122">
        <v>0.82</v>
      </c>
      <c r="H304" s="122" t="str">
        <f t="shared" ref="H304" si="2056">IF(G304&gt;0.8,"VG",IF(G304&gt;0.7,"G",IF(G304&gt;0.45,"S","NS")))</f>
        <v>VG</v>
      </c>
      <c r="I304" s="122"/>
      <c r="J304" s="122"/>
      <c r="K304" s="122"/>
      <c r="L304" s="123">
        <v>-3.5999999999999997E-2</v>
      </c>
      <c r="M304" s="123" t="str">
        <f t="shared" ref="M304" si="2057">IF(ABS(L304)&lt;5%,"VG",IF(ABS(L304)&lt;10%,"G",IF(ABS(L304)&lt;15%,"S","NS")))</f>
        <v>VG</v>
      </c>
      <c r="N304" s="122"/>
      <c r="O304" s="122"/>
      <c r="P304" s="122"/>
      <c r="Q304" s="122">
        <v>0.43</v>
      </c>
      <c r="R304" s="122" t="str">
        <f t="shared" ref="R304" si="2058">IF(Q304&lt;=0.5,"VG",IF(Q304&lt;=0.6,"G",IF(Q304&lt;=0.7,"S","NS")))</f>
        <v>VG</v>
      </c>
      <c r="S304" s="122"/>
      <c r="T304" s="122"/>
      <c r="U304" s="122"/>
      <c r="V304" s="122">
        <v>0.95</v>
      </c>
      <c r="W304" s="122" t="str">
        <f t="shared" ref="W304" si="2059">IF(V304&gt;0.85,"VG",IF(V304&gt;0.75,"G",IF(V304&gt;0.6,"S","NS")))</f>
        <v>VG</v>
      </c>
      <c r="X304" s="122"/>
      <c r="Y304" s="122"/>
      <c r="Z304" s="122"/>
      <c r="AA304" s="122"/>
      <c r="AB304" s="123"/>
      <c r="AC304" s="122"/>
      <c r="AD304" s="122"/>
      <c r="AE304" s="122"/>
      <c r="AF304" s="123"/>
      <c r="AG304" s="122"/>
      <c r="AH304" s="122"/>
      <c r="AI304" s="122"/>
      <c r="AJ304" s="123"/>
      <c r="AK304" s="122"/>
      <c r="AL304" s="122"/>
    </row>
    <row r="305" spans="1:38" s="120" customFormat="1" x14ac:dyDescent="0.3">
      <c r="A305" s="120">
        <v>14162500</v>
      </c>
      <c r="B305" s="120">
        <v>23772909</v>
      </c>
      <c r="C305" s="120" t="s">
        <v>11</v>
      </c>
      <c r="D305" s="120" t="s">
        <v>212</v>
      </c>
      <c r="E305" s="120" t="s">
        <v>214</v>
      </c>
      <c r="F305" s="121">
        <v>0.9</v>
      </c>
      <c r="G305" s="122">
        <v>0.84</v>
      </c>
      <c r="H305" s="122" t="str">
        <f t="shared" ref="H305" si="2060">IF(G305&gt;0.8,"VG",IF(G305&gt;0.7,"G",IF(G305&gt;0.45,"S","NS")))</f>
        <v>VG</v>
      </c>
      <c r="I305" s="122"/>
      <c r="J305" s="122"/>
      <c r="K305" s="122"/>
      <c r="L305" s="123">
        <v>-3.1E-2</v>
      </c>
      <c r="M305" s="123" t="str">
        <f t="shared" ref="M305" si="2061">IF(ABS(L305)&lt;5%,"VG",IF(ABS(L305)&lt;10%,"G",IF(ABS(L305)&lt;15%,"S","NS")))</f>
        <v>VG</v>
      </c>
      <c r="N305" s="122"/>
      <c r="O305" s="122"/>
      <c r="P305" s="122"/>
      <c r="Q305" s="122">
        <v>0.4</v>
      </c>
      <c r="R305" s="122" t="str">
        <f t="shared" ref="R305" si="2062">IF(Q305&lt;=0.5,"VG",IF(Q305&lt;=0.6,"G",IF(Q305&lt;=0.7,"S","NS")))</f>
        <v>VG</v>
      </c>
      <c r="S305" s="122"/>
      <c r="T305" s="122"/>
      <c r="U305" s="122"/>
      <c r="V305" s="122">
        <v>0.95</v>
      </c>
      <c r="W305" s="122" t="str">
        <f t="shared" ref="W305" si="2063">IF(V305&gt;0.85,"VG",IF(V305&gt;0.75,"G",IF(V305&gt;0.6,"S","NS")))</f>
        <v>VG</v>
      </c>
      <c r="X305" s="122"/>
      <c r="Y305" s="122"/>
      <c r="Z305" s="122"/>
      <c r="AA305" s="122"/>
      <c r="AB305" s="123"/>
      <c r="AC305" s="122"/>
      <c r="AD305" s="122"/>
      <c r="AE305" s="122"/>
      <c r="AF305" s="123"/>
      <c r="AG305" s="122"/>
      <c r="AH305" s="122"/>
      <c r="AI305" s="122"/>
      <c r="AJ305" s="123"/>
      <c r="AK305" s="122"/>
      <c r="AL305" s="122"/>
    </row>
    <row r="306" spans="1:38" s="124" customFormat="1" x14ac:dyDescent="0.3">
      <c r="A306" s="124">
        <v>14162500</v>
      </c>
      <c r="B306" s="124">
        <v>23772909</v>
      </c>
      <c r="C306" s="124" t="s">
        <v>11</v>
      </c>
      <c r="D306" s="124" t="s">
        <v>228</v>
      </c>
      <c r="E306" s="124" t="s">
        <v>229</v>
      </c>
      <c r="F306" s="125">
        <v>1.2</v>
      </c>
      <c r="G306" s="126">
        <v>0.76</v>
      </c>
      <c r="H306" s="126" t="str">
        <f t="shared" ref="H306" si="2064">IF(G306&gt;0.8,"VG",IF(G306&gt;0.7,"G",IF(G306&gt;0.45,"S","NS")))</f>
        <v>G</v>
      </c>
      <c r="I306" s="126"/>
      <c r="J306" s="126"/>
      <c r="K306" s="126"/>
      <c r="L306" s="127">
        <v>0.156</v>
      </c>
      <c r="M306" s="127" t="str">
        <f t="shared" ref="M306" si="2065">IF(ABS(L306)&lt;5%,"VG",IF(ABS(L306)&lt;10%,"G",IF(ABS(L306)&lt;15%,"S","NS")))</f>
        <v>NS</v>
      </c>
      <c r="N306" s="126"/>
      <c r="O306" s="126"/>
      <c r="P306" s="126"/>
      <c r="Q306" s="126">
        <v>0.45</v>
      </c>
      <c r="R306" s="126" t="str">
        <f t="shared" ref="R306" si="2066">IF(Q306&lt;=0.5,"VG",IF(Q306&lt;=0.6,"G",IF(Q306&lt;=0.7,"S","NS")))</f>
        <v>VG</v>
      </c>
      <c r="S306" s="126"/>
      <c r="T306" s="126"/>
      <c r="U306" s="126"/>
      <c r="V306" s="126">
        <v>0.95</v>
      </c>
      <c r="W306" s="126" t="str">
        <f t="shared" ref="W306" si="2067">IF(V306&gt;0.85,"VG",IF(V306&gt;0.75,"G",IF(V306&gt;0.6,"S","NS")))</f>
        <v>VG</v>
      </c>
      <c r="X306" s="126"/>
      <c r="Y306" s="126"/>
      <c r="Z306" s="126"/>
      <c r="AA306" s="126"/>
      <c r="AB306" s="127"/>
      <c r="AC306" s="126"/>
      <c r="AD306" s="126"/>
      <c r="AE306" s="126"/>
      <c r="AF306" s="127"/>
      <c r="AG306" s="126"/>
      <c r="AH306" s="126"/>
      <c r="AI306" s="126"/>
      <c r="AJ306" s="127"/>
      <c r="AK306" s="126"/>
      <c r="AL306" s="126"/>
    </row>
    <row r="307" spans="1:38" s="124" customFormat="1" x14ac:dyDescent="0.3">
      <c r="A307" s="124">
        <v>14162500</v>
      </c>
      <c r="B307" s="124">
        <v>23772909</v>
      </c>
      <c r="C307" s="124" t="s">
        <v>11</v>
      </c>
      <c r="D307" s="124" t="s">
        <v>240</v>
      </c>
      <c r="E307" s="124" t="s">
        <v>229</v>
      </c>
      <c r="F307" s="125">
        <v>1.2</v>
      </c>
      <c r="G307" s="126">
        <v>0.75</v>
      </c>
      <c r="H307" s="126" t="str">
        <f t="shared" ref="H307" si="2068">IF(G307&gt;0.8,"VG",IF(G307&gt;0.7,"G",IF(G307&gt;0.45,"S","NS")))</f>
        <v>G</v>
      </c>
      <c r="I307" s="126"/>
      <c r="J307" s="126"/>
      <c r="K307" s="126"/>
      <c r="L307" s="127">
        <v>0.158</v>
      </c>
      <c r="M307" s="127" t="str">
        <f t="shared" ref="M307" si="2069">IF(ABS(L307)&lt;5%,"VG",IF(ABS(L307)&lt;10%,"G",IF(ABS(L307)&lt;15%,"S","NS")))</f>
        <v>NS</v>
      </c>
      <c r="N307" s="126"/>
      <c r="O307" s="126"/>
      <c r="P307" s="126"/>
      <c r="Q307" s="126">
        <v>0.46</v>
      </c>
      <c r="R307" s="126" t="str">
        <f t="shared" ref="R307" si="2070">IF(Q307&lt;=0.5,"VG",IF(Q307&lt;=0.6,"G",IF(Q307&lt;=0.7,"S","NS")))</f>
        <v>VG</v>
      </c>
      <c r="S307" s="126"/>
      <c r="T307" s="126"/>
      <c r="U307" s="126"/>
      <c r="V307" s="126">
        <v>0.95</v>
      </c>
      <c r="W307" s="126" t="str">
        <f t="shared" ref="W307" si="2071">IF(V307&gt;0.85,"VG",IF(V307&gt;0.75,"G",IF(V307&gt;0.6,"S","NS")))</f>
        <v>VG</v>
      </c>
      <c r="X307" s="126"/>
      <c r="Y307" s="126"/>
      <c r="Z307" s="126"/>
      <c r="AA307" s="126"/>
      <c r="AB307" s="127"/>
      <c r="AC307" s="126"/>
      <c r="AD307" s="126"/>
      <c r="AE307" s="126"/>
      <c r="AF307" s="127"/>
      <c r="AG307" s="126"/>
      <c r="AH307" s="126"/>
      <c r="AI307" s="126"/>
      <c r="AJ307" s="127"/>
      <c r="AK307" s="126"/>
      <c r="AL307" s="126"/>
    </row>
    <row r="308" spans="1:38" s="120" customFormat="1" x14ac:dyDescent="0.3">
      <c r="A308" s="120">
        <v>14162500</v>
      </c>
      <c r="B308" s="120">
        <v>23772909</v>
      </c>
      <c r="C308" s="120" t="s">
        <v>11</v>
      </c>
      <c r="D308" s="120" t="s">
        <v>245</v>
      </c>
      <c r="E308" s="120" t="s">
        <v>246</v>
      </c>
      <c r="F308" s="121">
        <v>0.9</v>
      </c>
      <c r="G308" s="122">
        <v>0.87</v>
      </c>
      <c r="H308" s="122" t="str">
        <f t="shared" ref="H308" si="2072">IF(G308&gt;0.8,"VG",IF(G308&gt;0.7,"G",IF(G308&gt;0.45,"S","NS")))</f>
        <v>VG</v>
      </c>
      <c r="I308" s="122"/>
      <c r="J308" s="122"/>
      <c r="K308" s="122"/>
      <c r="L308" s="123">
        <v>9.9000000000000005E-2</v>
      </c>
      <c r="M308" s="123" t="str">
        <f t="shared" ref="M308" si="2073">IF(ABS(L308)&lt;5%,"VG",IF(ABS(L308)&lt;10%,"G",IF(ABS(L308)&lt;15%,"S","NS")))</f>
        <v>G</v>
      </c>
      <c r="N308" s="122"/>
      <c r="O308" s="122"/>
      <c r="P308" s="122"/>
      <c r="Q308" s="122">
        <v>0.35</v>
      </c>
      <c r="R308" s="122" t="str">
        <f t="shared" ref="R308" si="2074">IF(Q308&lt;=0.5,"VG",IF(Q308&lt;=0.6,"G",IF(Q308&lt;=0.7,"S","NS")))</f>
        <v>VG</v>
      </c>
      <c r="S308" s="122"/>
      <c r="T308" s="122"/>
      <c r="U308" s="122"/>
      <c r="V308" s="122">
        <v>0.95</v>
      </c>
      <c r="W308" s="122" t="str">
        <f t="shared" ref="W308" si="2075">IF(V308&gt;0.85,"VG",IF(V308&gt;0.75,"G",IF(V308&gt;0.6,"S","NS")))</f>
        <v>VG</v>
      </c>
      <c r="X308" s="122"/>
      <c r="Y308" s="122"/>
      <c r="Z308" s="122"/>
      <c r="AA308" s="122"/>
      <c r="AB308" s="123"/>
      <c r="AC308" s="122"/>
      <c r="AD308" s="122"/>
      <c r="AE308" s="122"/>
      <c r="AF308" s="123"/>
      <c r="AG308" s="122"/>
      <c r="AH308" s="122"/>
      <c r="AI308" s="122"/>
      <c r="AJ308" s="123"/>
      <c r="AK308" s="122"/>
      <c r="AL308" s="122"/>
    </row>
    <row r="309" spans="1:38" s="120" customFormat="1" x14ac:dyDescent="0.3">
      <c r="A309" s="120">
        <v>14162500</v>
      </c>
      <c r="B309" s="120">
        <v>23772909</v>
      </c>
      <c r="C309" s="120" t="s">
        <v>11</v>
      </c>
      <c r="D309" s="120" t="s">
        <v>251</v>
      </c>
      <c r="E309" s="120" t="s">
        <v>249</v>
      </c>
      <c r="F309" s="121">
        <v>0.6</v>
      </c>
      <c r="G309" s="122">
        <v>0.93</v>
      </c>
      <c r="H309" s="122" t="str">
        <f t="shared" ref="H309" si="2076">IF(G309&gt;0.8,"VG",IF(G309&gt;0.7,"G",IF(G309&gt;0.45,"S","NS")))</f>
        <v>VG</v>
      </c>
      <c r="I309" s="122"/>
      <c r="J309" s="122"/>
      <c r="K309" s="122"/>
      <c r="L309" s="123">
        <v>4.2000000000000003E-2</v>
      </c>
      <c r="M309" s="123" t="str">
        <f t="shared" ref="M309" si="2077">IF(ABS(L309)&lt;5%,"VG",IF(ABS(L309)&lt;10%,"G",IF(ABS(L309)&lt;15%,"S","NS")))</f>
        <v>VG</v>
      </c>
      <c r="N309" s="122"/>
      <c r="O309" s="122"/>
      <c r="P309" s="122"/>
      <c r="Q309" s="122">
        <v>0.26</v>
      </c>
      <c r="R309" s="122" t="str">
        <f t="shared" ref="R309" si="2078">IF(Q309&lt;=0.5,"VG",IF(Q309&lt;=0.6,"G",IF(Q309&lt;=0.7,"S","NS")))</f>
        <v>VG</v>
      </c>
      <c r="S309" s="122"/>
      <c r="T309" s="122"/>
      <c r="U309" s="122"/>
      <c r="V309" s="122">
        <v>0.95</v>
      </c>
      <c r="W309" s="122" t="str">
        <f t="shared" ref="W309" si="2079">IF(V309&gt;0.85,"VG",IF(V309&gt;0.75,"G",IF(V309&gt;0.6,"S","NS")))</f>
        <v>VG</v>
      </c>
      <c r="X309" s="122"/>
      <c r="Y309" s="122"/>
      <c r="Z309" s="122"/>
      <c r="AA309" s="122"/>
      <c r="AB309" s="123"/>
      <c r="AC309" s="122"/>
      <c r="AD309" s="122"/>
      <c r="AE309" s="122"/>
      <c r="AF309" s="123"/>
      <c r="AG309" s="122"/>
      <c r="AH309" s="122"/>
      <c r="AI309" s="122"/>
      <c r="AJ309" s="123"/>
      <c r="AK309" s="122"/>
      <c r="AL309" s="122"/>
    </row>
    <row r="310" spans="1:38" s="120" customFormat="1" x14ac:dyDescent="0.3">
      <c r="A310" s="120">
        <v>14162500</v>
      </c>
      <c r="B310" s="120">
        <v>23772909</v>
      </c>
      <c r="C310" s="120" t="s">
        <v>11</v>
      </c>
      <c r="D310" s="120" t="s">
        <v>254</v>
      </c>
      <c r="E310" s="120" t="s">
        <v>255</v>
      </c>
      <c r="F310" s="121">
        <v>0.5</v>
      </c>
      <c r="G310" s="122">
        <v>0.94</v>
      </c>
      <c r="H310" s="122" t="str">
        <f t="shared" ref="H310" si="2080">IF(G310&gt;0.8,"VG",IF(G310&gt;0.7,"G",IF(G310&gt;0.45,"S","NS")))</f>
        <v>VG</v>
      </c>
      <c r="I310" s="122"/>
      <c r="J310" s="122"/>
      <c r="K310" s="122"/>
      <c r="L310" s="123">
        <v>-6.0000000000000001E-3</v>
      </c>
      <c r="M310" s="123" t="str">
        <f t="shared" ref="M310" si="2081">IF(ABS(L310)&lt;5%,"VG",IF(ABS(L310)&lt;10%,"G",IF(ABS(L310)&lt;15%,"S","NS")))</f>
        <v>VG</v>
      </c>
      <c r="N310" s="122"/>
      <c r="O310" s="122"/>
      <c r="P310" s="122"/>
      <c r="Q310" s="122">
        <v>0.24</v>
      </c>
      <c r="R310" s="122" t="str">
        <f t="shared" ref="R310" si="2082">IF(Q310&lt;=0.5,"VG",IF(Q310&lt;=0.6,"G",IF(Q310&lt;=0.7,"S","NS")))</f>
        <v>VG</v>
      </c>
      <c r="S310" s="122"/>
      <c r="T310" s="122"/>
      <c r="U310" s="122"/>
      <c r="V310" s="122">
        <v>0.94</v>
      </c>
      <c r="W310" s="122" t="str">
        <f t="shared" ref="W310" si="2083">IF(V310&gt;0.85,"VG",IF(V310&gt;0.75,"G",IF(V310&gt;0.6,"S","NS")))</f>
        <v>VG</v>
      </c>
      <c r="X310" s="122"/>
      <c r="Y310" s="122"/>
      <c r="Z310" s="122"/>
      <c r="AA310" s="122"/>
      <c r="AB310" s="123"/>
      <c r="AC310" s="122"/>
      <c r="AD310" s="122"/>
      <c r="AE310" s="122"/>
      <c r="AF310" s="123"/>
      <c r="AG310" s="122"/>
      <c r="AH310" s="122"/>
      <c r="AI310" s="122"/>
      <c r="AJ310" s="123"/>
      <c r="AK310" s="122"/>
      <c r="AL310" s="122"/>
    </row>
    <row r="311" spans="1:38" s="120" customFormat="1" x14ac:dyDescent="0.3">
      <c r="A311" s="120">
        <v>14162500</v>
      </c>
      <c r="B311" s="120">
        <v>23772909</v>
      </c>
      <c r="C311" s="120" t="s">
        <v>11</v>
      </c>
      <c r="D311" s="120" t="s">
        <v>359</v>
      </c>
      <c r="E311" s="120" t="s">
        <v>356</v>
      </c>
      <c r="F311" s="121">
        <v>0.5</v>
      </c>
      <c r="G311" s="122">
        <v>0.94</v>
      </c>
      <c r="H311" s="122" t="str">
        <f t="shared" ref="H311" si="2084">IF(G311&gt;0.8,"VG",IF(G311&gt;0.7,"G",IF(G311&gt;0.45,"S","NS")))</f>
        <v>VG</v>
      </c>
      <c r="I311" s="122"/>
      <c r="J311" s="122"/>
      <c r="K311" s="122"/>
      <c r="L311" s="123">
        <v>-2.4E-2</v>
      </c>
      <c r="M311" s="123" t="str">
        <f t="shared" ref="M311" si="2085">IF(ABS(L311)&lt;5%,"VG",IF(ABS(L311)&lt;10%,"G",IF(ABS(L311)&lt;15%,"S","NS")))</f>
        <v>VG</v>
      </c>
      <c r="N311" s="122"/>
      <c r="O311" s="122"/>
      <c r="P311" s="122"/>
      <c r="Q311" s="122">
        <v>0.24</v>
      </c>
      <c r="R311" s="122" t="str">
        <f t="shared" ref="R311" si="2086">IF(Q311&lt;=0.5,"VG",IF(Q311&lt;=0.6,"G",IF(Q311&lt;=0.7,"S","NS")))</f>
        <v>VG</v>
      </c>
      <c r="S311" s="122"/>
      <c r="T311" s="122"/>
      <c r="U311" s="122"/>
      <c r="V311" s="122">
        <v>0.95</v>
      </c>
      <c r="W311" s="122" t="str">
        <f t="shared" ref="W311" si="2087">IF(V311&gt;0.85,"VG",IF(V311&gt;0.75,"G",IF(V311&gt;0.6,"S","NS")))</f>
        <v>VG</v>
      </c>
      <c r="X311" s="122"/>
      <c r="Y311" s="122"/>
      <c r="Z311" s="122"/>
      <c r="AA311" s="122"/>
      <c r="AB311" s="123"/>
      <c r="AC311" s="122"/>
      <c r="AD311" s="122"/>
      <c r="AE311" s="122"/>
      <c r="AF311" s="123"/>
      <c r="AG311" s="122"/>
      <c r="AH311" s="122"/>
      <c r="AI311" s="122"/>
      <c r="AJ311" s="123"/>
      <c r="AK311" s="122"/>
      <c r="AL311" s="122"/>
    </row>
    <row r="312" spans="1:38" s="120" customFormat="1" x14ac:dyDescent="0.3">
      <c r="A312" s="120">
        <v>14162500</v>
      </c>
      <c r="B312" s="120">
        <v>23772909</v>
      </c>
      <c r="C312" s="120" t="s">
        <v>11</v>
      </c>
      <c r="D312" s="120" t="s">
        <v>364</v>
      </c>
      <c r="E312" s="120" t="s">
        <v>356</v>
      </c>
      <c r="F312" s="121">
        <v>0.5</v>
      </c>
      <c r="G312" s="122">
        <v>0.94</v>
      </c>
      <c r="H312" s="122" t="str">
        <f t="shared" ref="H312" si="2088">IF(G312&gt;0.8,"VG",IF(G312&gt;0.7,"G",IF(G312&gt;0.45,"S","NS")))</f>
        <v>VG</v>
      </c>
      <c r="I312" s="122"/>
      <c r="J312" s="122"/>
      <c r="K312" s="122"/>
      <c r="L312" s="123">
        <v>-2.5000000000000001E-2</v>
      </c>
      <c r="M312" s="123" t="str">
        <f t="shared" ref="M312" si="2089">IF(ABS(L312)&lt;5%,"VG",IF(ABS(L312)&lt;10%,"G",IF(ABS(L312)&lt;15%,"S","NS")))</f>
        <v>VG</v>
      </c>
      <c r="N312" s="122"/>
      <c r="O312" s="122"/>
      <c r="P312" s="122"/>
      <c r="Q312" s="122">
        <v>0.24</v>
      </c>
      <c r="R312" s="122" t="str">
        <f t="shared" ref="R312" si="2090">IF(Q312&lt;=0.5,"VG",IF(Q312&lt;=0.6,"G",IF(Q312&lt;=0.7,"S","NS")))</f>
        <v>VG</v>
      </c>
      <c r="S312" s="122"/>
      <c r="T312" s="122"/>
      <c r="U312" s="122"/>
      <c r="V312" s="122">
        <v>0.95</v>
      </c>
      <c r="W312" s="122" t="str">
        <f t="shared" ref="W312" si="2091">IF(V312&gt;0.85,"VG",IF(V312&gt;0.75,"G",IF(V312&gt;0.6,"S","NS")))</f>
        <v>VG</v>
      </c>
      <c r="X312" s="122"/>
      <c r="Y312" s="122"/>
      <c r="Z312" s="122"/>
      <c r="AA312" s="122"/>
      <c r="AB312" s="123"/>
      <c r="AC312" s="122"/>
      <c r="AD312" s="122"/>
      <c r="AE312" s="122"/>
      <c r="AF312" s="123"/>
      <c r="AG312" s="122"/>
      <c r="AH312" s="122"/>
      <c r="AI312" s="122"/>
      <c r="AJ312" s="123"/>
      <c r="AK312" s="122"/>
      <c r="AL312" s="122"/>
    </row>
    <row r="313" spans="1:38" s="136" customFormat="1" x14ac:dyDescent="0.3">
      <c r="F313" s="137"/>
      <c r="G313" s="138"/>
      <c r="H313" s="138"/>
      <c r="I313" s="138"/>
      <c r="J313" s="138"/>
      <c r="K313" s="138"/>
      <c r="L313" s="139"/>
      <c r="M313" s="139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9"/>
      <c r="AC313" s="138"/>
      <c r="AD313" s="138"/>
      <c r="AE313" s="138"/>
      <c r="AF313" s="139"/>
      <c r="AG313" s="138"/>
      <c r="AH313" s="138"/>
      <c r="AI313" s="138"/>
      <c r="AJ313" s="139"/>
      <c r="AK313" s="138"/>
      <c r="AL313" s="138"/>
    </row>
    <row r="314" spans="1:38" s="69" customFormat="1" x14ac:dyDescent="0.3">
      <c r="A314" s="69">
        <v>14164900</v>
      </c>
      <c r="B314" s="69">
        <v>23772751</v>
      </c>
      <c r="C314" s="69" t="s">
        <v>60</v>
      </c>
      <c r="D314" s="69" t="s">
        <v>55</v>
      </c>
      <c r="F314" s="80"/>
      <c r="G314" s="70">
        <v>0.88600000000000001</v>
      </c>
      <c r="H314" s="70" t="str">
        <f t="shared" ref="H314:H333" si="2092">IF(G314&gt;0.8,"VG",IF(G314&gt;0.7,"G",IF(G314&gt;0.45,"S","NS")))</f>
        <v>VG</v>
      </c>
      <c r="I314" s="70"/>
      <c r="J314" s="70"/>
      <c r="K314" s="70"/>
      <c r="L314" s="71">
        <v>5.7000000000000002E-2</v>
      </c>
      <c r="M314" s="71" t="str">
        <f t="shared" ref="M314:M333" si="2093">IF(ABS(L314)&lt;5%,"VG",IF(ABS(L314)&lt;10%,"G",IF(ABS(L314)&lt;15%,"S","NS")))</f>
        <v>G</v>
      </c>
      <c r="N314" s="70"/>
      <c r="O314" s="70"/>
      <c r="P314" s="70"/>
      <c r="Q314" s="70">
        <v>0.33300000000000002</v>
      </c>
      <c r="R314" s="70" t="str">
        <f t="shared" ref="R314:R333" si="2094">IF(Q314&lt;=0.5,"VG",IF(Q314&lt;=0.6,"G",IF(Q314&lt;=0.7,"S","NS")))</f>
        <v>VG</v>
      </c>
      <c r="S314" s="70"/>
      <c r="T314" s="70"/>
      <c r="U314" s="70"/>
      <c r="V314" s="70">
        <v>0.93</v>
      </c>
      <c r="W314" s="70" t="str">
        <f t="shared" ref="W314:W333" si="2095">IF(V314&gt;0.85,"VG",IF(V314&gt;0.75,"G",IF(V314&gt;0.6,"S","NS")))</f>
        <v>VG</v>
      </c>
      <c r="X314" s="70"/>
      <c r="Y314" s="70"/>
      <c r="Z314" s="70"/>
      <c r="AA314" s="70"/>
      <c r="AB314" s="71"/>
      <c r="AC314" s="70"/>
      <c r="AD314" s="70"/>
      <c r="AE314" s="70"/>
      <c r="AF314" s="71"/>
      <c r="AG314" s="70"/>
      <c r="AH314" s="70"/>
      <c r="AI314" s="70"/>
      <c r="AJ314" s="71"/>
      <c r="AK314" s="70"/>
      <c r="AL314" s="70"/>
    </row>
    <row r="315" spans="1:38" s="69" customFormat="1" x14ac:dyDescent="0.3">
      <c r="A315" s="69">
        <v>14164900</v>
      </c>
      <c r="B315" s="69">
        <v>23772751</v>
      </c>
      <c r="C315" s="69" t="s">
        <v>60</v>
      </c>
      <c r="D315" s="69" t="s">
        <v>93</v>
      </c>
      <c r="F315" s="80"/>
      <c r="G315" s="70">
        <v>0.91300000000000003</v>
      </c>
      <c r="H315" s="70" t="str">
        <f t="shared" si="2092"/>
        <v>VG</v>
      </c>
      <c r="I315" s="70"/>
      <c r="J315" s="70"/>
      <c r="K315" s="70"/>
      <c r="L315" s="71">
        <v>3.2000000000000001E-2</v>
      </c>
      <c r="M315" s="71" t="str">
        <f t="shared" si="2093"/>
        <v>VG</v>
      </c>
      <c r="N315" s="70"/>
      <c r="O315" s="70"/>
      <c r="P315" s="70"/>
      <c r="Q315" s="70">
        <v>0.29199999999999998</v>
      </c>
      <c r="R315" s="70" t="str">
        <f t="shared" si="2094"/>
        <v>VG</v>
      </c>
      <c r="S315" s="70"/>
      <c r="T315" s="70"/>
      <c r="U315" s="70"/>
      <c r="V315" s="70">
        <v>0.93799999999999994</v>
      </c>
      <c r="W315" s="70" t="str">
        <f t="shared" si="2095"/>
        <v>VG</v>
      </c>
      <c r="X315" s="70"/>
      <c r="Y315" s="70"/>
      <c r="Z315" s="70"/>
      <c r="AA315" s="70"/>
      <c r="AB315" s="71"/>
      <c r="AC315" s="70"/>
      <c r="AD315" s="70"/>
      <c r="AE315" s="70"/>
      <c r="AF315" s="71"/>
      <c r="AG315" s="70"/>
      <c r="AH315" s="70"/>
      <c r="AI315" s="70"/>
      <c r="AJ315" s="71"/>
      <c r="AK315" s="70"/>
      <c r="AL315" s="70"/>
    </row>
    <row r="316" spans="1:38" s="69" customFormat="1" x14ac:dyDescent="0.3">
      <c r="A316" s="69">
        <v>14164900</v>
      </c>
      <c r="B316" s="69">
        <v>23772751</v>
      </c>
      <c r="C316" s="69" t="s">
        <v>60</v>
      </c>
      <c r="D316" s="69" t="s">
        <v>159</v>
      </c>
      <c r="F316" s="80"/>
      <c r="G316" s="70">
        <v>0.876</v>
      </c>
      <c r="H316" s="70" t="str">
        <f t="shared" si="2092"/>
        <v>VG</v>
      </c>
      <c r="I316" s="70"/>
      <c r="J316" s="70"/>
      <c r="K316" s="70"/>
      <c r="L316" s="71">
        <v>0.08</v>
      </c>
      <c r="M316" s="71" t="str">
        <f t="shared" si="2093"/>
        <v>G</v>
      </c>
      <c r="N316" s="70"/>
      <c r="O316" s="70"/>
      <c r="P316" s="70"/>
      <c r="Q316" s="70">
        <v>0.34300000000000003</v>
      </c>
      <c r="R316" s="70" t="str">
        <f t="shared" si="2094"/>
        <v>VG</v>
      </c>
      <c r="S316" s="70"/>
      <c r="T316" s="70"/>
      <c r="U316" s="70"/>
      <c r="V316" s="70">
        <v>0.92900000000000005</v>
      </c>
      <c r="W316" s="70" t="str">
        <f t="shared" si="2095"/>
        <v>VG</v>
      </c>
      <c r="X316" s="70"/>
      <c r="Y316" s="70"/>
      <c r="Z316" s="70"/>
      <c r="AA316" s="70"/>
      <c r="AB316" s="71"/>
      <c r="AC316" s="70"/>
      <c r="AD316" s="70"/>
      <c r="AE316" s="70"/>
      <c r="AF316" s="71"/>
      <c r="AG316" s="70"/>
      <c r="AH316" s="70"/>
      <c r="AI316" s="70"/>
      <c r="AJ316" s="71"/>
      <c r="AK316" s="70"/>
      <c r="AL316" s="70"/>
    </row>
    <row r="317" spans="1:38" s="69" customFormat="1" x14ac:dyDescent="0.3">
      <c r="A317" s="69">
        <v>14164900</v>
      </c>
      <c r="B317" s="69">
        <v>23772751</v>
      </c>
      <c r="C317" s="69" t="s">
        <v>60</v>
      </c>
      <c r="D317" s="69" t="s">
        <v>161</v>
      </c>
      <c r="F317" s="80"/>
      <c r="G317" s="70">
        <v>0.84099999999999997</v>
      </c>
      <c r="H317" s="70" t="str">
        <f t="shared" si="2092"/>
        <v>VG</v>
      </c>
      <c r="I317" s="70"/>
      <c r="J317" s="70"/>
      <c r="K317" s="70"/>
      <c r="L317" s="71">
        <v>0.123</v>
      </c>
      <c r="M317" s="71" t="str">
        <f t="shared" si="2093"/>
        <v>S</v>
      </c>
      <c r="N317" s="70"/>
      <c r="O317" s="70"/>
      <c r="P317" s="70"/>
      <c r="Q317" s="70">
        <v>0.38100000000000001</v>
      </c>
      <c r="R317" s="70" t="str">
        <f t="shared" si="2094"/>
        <v>VG</v>
      </c>
      <c r="S317" s="70"/>
      <c r="T317" s="70"/>
      <c r="U317" s="70"/>
      <c r="V317" s="70">
        <v>0.93500000000000005</v>
      </c>
      <c r="W317" s="70" t="str">
        <f t="shared" si="2095"/>
        <v>VG</v>
      </c>
      <c r="X317" s="70"/>
      <c r="Y317" s="70"/>
      <c r="Z317" s="70"/>
      <c r="AA317" s="70"/>
      <c r="AB317" s="71"/>
      <c r="AC317" s="70"/>
      <c r="AD317" s="70"/>
      <c r="AE317" s="70"/>
      <c r="AF317" s="71"/>
      <c r="AG317" s="70"/>
      <c r="AH317" s="70"/>
      <c r="AI317" s="70"/>
      <c r="AJ317" s="71"/>
      <c r="AK317" s="70"/>
      <c r="AL317" s="70"/>
    </row>
    <row r="318" spans="1:38" s="69" customFormat="1" x14ac:dyDescent="0.3">
      <c r="A318" s="69">
        <v>14164900</v>
      </c>
      <c r="B318" s="69">
        <v>23772751</v>
      </c>
      <c r="C318" s="69" t="s">
        <v>60</v>
      </c>
      <c r="D318" s="69" t="s">
        <v>162</v>
      </c>
      <c r="F318" s="80"/>
      <c r="G318" s="70">
        <v>0.66</v>
      </c>
      <c r="H318" s="70" t="str">
        <f t="shared" si="2092"/>
        <v>S</v>
      </c>
      <c r="I318" s="70"/>
      <c r="J318" s="70"/>
      <c r="K318" s="70"/>
      <c r="L318" s="71">
        <v>-8.1000000000000003E-2</v>
      </c>
      <c r="M318" s="71" t="str">
        <f t="shared" si="2093"/>
        <v>G</v>
      </c>
      <c r="N318" s="70"/>
      <c r="O318" s="70"/>
      <c r="P318" s="70"/>
      <c r="Q318" s="70">
        <v>0.56599999999999995</v>
      </c>
      <c r="R318" s="70" t="str">
        <f t="shared" si="2094"/>
        <v>G</v>
      </c>
      <c r="S318" s="70"/>
      <c r="T318" s="70"/>
      <c r="U318" s="70"/>
      <c r="V318" s="70">
        <v>0.85499999999999998</v>
      </c>
      <c r="W318" s="70" t="str">
        <f t="shared" si="2095"/>
        <v>VG</v>
      </c>
      <c r="X318" s="70"/>
      <c r="Y318" s="70"/>
      <c r="Z318" s="70"/>
      <c r="AA318" s="70"/>
      <c r="AB318" s="71"/>
      <c r="AC318" s="70"/>
      <c r="AD318" s="70"/>
      <c r="AE318" s="70"/>
      <c r="AF318" s="71"/>
      <c r="AG318" s="70"/>
      <c r="AH318" s="70"/>
      <c r="AI318" s="70"/>
      <c r="AJ318" s="71"/>
      <c r="AK318" s="70"/>
      <c r="AL318" s="70"/>
    </row>
    <row r="319" spans="1:38" s="69" customFormat="1" x14ac:dyDescent="0.3">
      <c r="A319" s="69">
        <v>14164900</v>
      </c>
      <c r="B319" s="69">
        <v>23772751</v>
      </c>
      <c r="C319" s="69" t="s">
        <v>60</v>
      </c>
      <c r="D319" s="69" t="s">
        <v>163</v>
      </c>
      <c r="F319" s="80"/>
      <c r="G319" s="70">
        <v>0.92500000000000004</v>
      </c>
      <c r="H319" s="70" t="str">
        <f t="shared" si="2092"/>
        <v>VG</v>
      </c>
      <c r="I319" s="70"/>
      <c r="J319" s="70"/>
      <c r="K319" s="70"/>
      <c r="L319" s="71">
        <v>2.3E-2</v>
      </c>
      <c r="M319" s="71" t="str">
        <f t="shared" si="2093"/>
        <v>VG</v>
      </c>
      <c r="N319" s="70"/>
      <c r="O319" s="70"/>
      <c r="P319" s="70"/>
      <c r="Q319" s="70">
        <v>0.27100000000000002</v>
      </c>
      <c r="R319" s="70" t="str">
        <f t="shared" si="2094"/>
        <v>VG</v>
      </c>
      <c r="S319" s="70"/>
      <c r="T319" s="70"/>
      <c r="U319" s="70"/>
      <c r="V319" s="70">
        <v>0.94199999999999995</v>
      </c>
      <c r="W319" s="70" t="str">
        <f t="shared" si="2095"/>
        <v>VG</v>
      </c>
      <c r="X319" s="70"/>
      <c r="Y319" s="70"/>
      <c r="Z319" s="70"/>
      <c r="AA319" s="70"/>
      <c r="AB319" s="71"/>
      <c r="AC319" s="70"/>
      <c r="AD319" s="70"/>
      <c r="AE319" s="70"/>
      <c r="AF319" s="71"/>
      <c r="AG319" s="70"/>
      <c r="AH319" s="70"/>
      <c r="AI319" s="70"/>
      <c r="AJ319" s="71"/>
      <c r="AK319" s="70"/>
      <c r="AL319" s="70"/>
    </row>
    <row r="320" spans="1:38" s="69" customFormat="1" x14ac:dyDescent="0.3">
      <c r="A320" s="69">
        <v>14164900</v>
      </c>
      <c r="B320" s="69">
        <v>23772751</v>
      </c>
      <c r="C320" s="69" t="s">
        <v>60</v>
      </c>
      <c r="D320" s="69" t="s">
        <v>165</v>
      </c>
      <c r="F320" s="80"/>
      <c r="G320" s="70">
        <v>0.90300000000000002</v>
      </c>
      <c r="H320" s="70" t="str">
        <f t="shared" si="2092"/>
        <v>VG</v>
      </c>
      <c r="I320" s="70"/>
      <c r="J320" s="70"/>
      <c r="K320" s="70"/>
      <c r="L320" s="71">
        <v>-7.0000000000000001E-3</v>
      </c>
      <c r="M320" s="71" t="str">
        <f t="shared" si="2093"/>
        <v>VG</v>
      </c>
      <c r="N320" s="70"/>
      <c r="O320" s="70"/>
      <c r="P320" s="70"/>
      <c r="Q320" s="70">
        <v>0.31</v>
      </c>
      <c r="R320" s="70" t="str">
        <f t="shared" si="2094"/>
        <v>VG</v>
      </c>
      <c r="S320" s="70"/>
      <c r="T320" s="70"/>
      <c r="U320" s="70"/>
      <c r="V320" s="70">
        <v>0.93100000000000005</v>
      </c>
      <c r="W320" s="70" t="str">
        <f t="shared" si="2095"/>
        <v>VG</v>
      </c>
      <c r="X320" s="70"/>
      <c r="Y320" s="70"/>
      <c r="Z320" s="70"/>
      <c r="AA320" s="70"/>
      <c r="AB320" s="71"/>
      <c r="AC320" s="70"/>
      <c r="AD320" s="70"/>
      <c r="AE320" s="70"/>
      <c r="AF320" s="71"/>
      <c r="AG320" s="70"/>
      <c r="AH320" s="70"/>
      <c r="AI320" s="70"/>
      <c r="AJ320" s="71"/>
      <c r="AK320" s="70"/>
      <c r="AL320" s="70"/>
    </row>
    <row r="321" spans="1:38" s="69" customFormat="1" x14ac:dyDescent="0.3">
      <c r="A321" s="69">
        <v>14164900</v>
      </c>
      <c r="B321" s="69">
        <v>23772751</v>
      </c>
      <c r="C321" s="69" t="s">
        <v>60</v>
      </c>
      <c r="D321" s="69" t="s">
        <v>168</v>
      </c>
      <c r="F321" s="80"/>
      <c r="G321" s="70">
        <v>0.93100000000000005</v>
      </c>
      <c r="H321" s="70" t="str">
        <f t="shared" si="2092"/>
        <v>VG</v>
      </c>
      <c r="I321" s="70"/>
      <c r="J321" s="70"/>
      <c r="K321" s="70"/>
      <c r="L321" s="71">
        <v>3.4000000000000002E-2</v>
      </c>
      <c r="M321" s="71" t="str">
        <f t="shared" si="2093"/>
        <v>VG</v>
      </c>
      <c r="N321" s="70"/>
      <c r="O321" s="70"/>
      <c r="P321" s="70"/>
      <c r="Q321" s="70">
        <v>0.26100000000000001</v>
      </c>
      <c r="R321" s="70" t="str">
        <f t="shared" si="2094"/>
        <v>VG</v>
      </c>
      <c r="S321" s="70"/>
      <c r="T321" s="70"/>
      <c r="U321" s="70"/>
      <c r="V321" s="70">
        <v>0.94799999999999995</v>
      </c>
      <c r="W321" s="70" t="str">
        <f t="shared" si="2095"/>
        <v>VG</v>
      </c>
      <c r="X321" s="70"/>
      <c r="Y321" s="70"/>
      <c r="Z321" s="70"/>
      <c r="AA321" s="70"/>
      <c r="AB321" s="71"/>
      <c r="AC321" s="70"/>
      <c r="AD321" s="70"/>
      <c r="AE321" s="70"/>
      <c r="AF321" s="71"/>
      <c r="AG321" s="70"/>
      <c r="AH321" s="70"/>
      <c r="AI321" s="70"/>
      <c r="AJ321" s="71"/>
      <c r="AK321" s="70"/>
      <c r="AL321" s="70"/>
    </row>
    <row r="322" spans="1:38" s="63" customFormat="1" x14ac:dyDescent="0.3">
      <c r="A322" s="63">
        <v>14164900</v>
      </c>
      <c r="B322" s="63">
        <v>23772751</v>
      </c>
      <c r="C322" s="63" t="s">
        <v>60</v>
      </c>
      <c r="D322" s="63" t="s">
        <v>169</v>
      </c>
      <c r="F322" s="79"/>
      <c r="G322" s="64">
        <v>0.92600000000000005</v>
      </c>
      <c r="H322" s="64" t="str">
        <f t="shared" si="2092"/>
        <v>VG</v>
      </c>
      <c r="I322" s="64"/>
      <c r="J322" s="64"/>
      <c r="K322" s="64"/>
      <c r="L322" s="65">
        <v>1.4E-2</v>
      </c>
      <c r="M322" s="65" t="str">
        <f t="shared" si="2093"/>
        <v>VG</v>
      </c>
      <c r="N322" s="64"/>
      <c r="O322" s="64"/>
      <c r="P322" s="64"/>
      <c r="Q322" s="64">
        <v>0.27</v>
      </c>
      <c r="R322" s="64" t="str">
        <f t="shared" si="2094"/>
        <v>VG</v>
      </c>
      <c r="S322" s="64"/>
      <c r="T322" s="64"/>
      <c r="U322" s="64"/>
      <c r="V322" s="64">
        <v>0.95299999999999996</v>
      </c>
      <c r="W322" s="64" t="str">
        <f t="shared" si="2095"/>
        <v>VG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63" customFormat="1" x14ac:dyDescent="0.3">
      <c r="A323" s="63">
        <v>14164900</v>
      </c>
      <c r="B323" s="63">
        <v>23772751</v>
      </c>
      <c r="C323" s="63" t="s">
        <v>60</v>
      </c>
      <c r="D323" s="63" t="s">
        <v>171</v>
      </c>
      <c r="F323" s="79"/>
      <c r="G323" s="64">
        <v>0.73699999999999999</v>
      </c>
      <c r="H323" s="64" t="str">
        <f t="shared" si="2092"/>
        <v>G</v>
      </c>
      <c r="I323" s="64"/>
      <c r="J323" s="64"/>
      <c r="K323" s="64"/>
      <c r="L323" s="65">
        <v>-7.3999999999999996E-2</v>
      </c>
      <c r="M323" s="65" t="str">
        <f t="shared" si="2093"/>
        <v>G</v>
      </c>
      <c r="N323" s="64"/>
      <c r="O323" s="64"/>
      <c r="P323" s="64"/>
      <c r="Q323" s="64">
        <v>0.5</v>
      </c>
      <c r="R323" s="64" t="str">
        <f t="shared" si="2094"/>
        <v>VG</v>
      </c>
      <c r="S323" s="64"/>
      <c r="T323" s="64"/>
      <c r="U323" s="64"/>
      <c r="V323" s="64">
        <v>0.96099999999999997</v>
      </c>
      <c r="W323" s="64" t="str">
        <f t="shared" si="2095"/>
        <v>VG</v>
      </c>
      <c r="X323" s="64"/>
      <c r="Y323" s="64"/>
      <c r="Z323" s="64"/>
      <c r="AA323" s="64"/>
      <c r="AB323" s="65"/>
      <c r="AC323" s="64"/>
      <c r="AD323" s="64"/>
      <c r="AE323" s="64"/>
      <c r="AF323" s="65"/>
      <c r="AG323" s="64"/>
      <c r="AH323" s="64"/>
      <c r="AI323" s="64"/>
      <c r="AJ323" s="65"/>
      <c r="AK323" s="64"/>
      <c r="AL323" s="64"/>
    </row>
    <row r="324" spans="1:38" s="63" customFormat="1" x14ac:dyDescent="0.3">
      <c r="A324" s="63">
        <v>14164900</v>
      </c>
      <c r="B324" s="63">
        <v>23772751</v>
      </c>
      <c r="C324" s="63" t="s">
        <v>60</v>
      </c>
      <c r="D324" s="63" t="s">
        <v>172</v>
      </c>
      <c r="F324" s="79">
        <v>1.7</v>
      </c>
      <c r="G324" s="64">
        <v>0.7</v>
      </c>
      <c r="H324" s="64" t="str">
        <f t="shared" si="2092"/>
        <v>S</v>
      </c>
      <c r="I324" s="64"/>
      <c r="J324" s="64"/>
      <c r="K324" s="64"/>
      <c r="L324" s="65">
        <v>-8.5999999999999993E-2</v>
      </c>
      <c r="M324" s="65" t="str">
        <f t="shared" si="2093"/>
        <v>G</v>
      </c>
      <c r="N324" s="64"/>
      <c r="O324" s="64"/>
      <c r="P324" s="64"/>
      <c r="Q324" s="64">
        <v>0.53</v>
      </c>
      <c r="R324" s="64" t="str">
        <f t="shared" si="2094"/>
        <v>G</v>
      </c>
      <c r="S324" s="64"/>
      <c r="T324" s="64"/>
      <c r="U324" s="64"/>
      <c r="V324" s="64">
        <v>0.96</v>
      </c>
      <c r="W324" s="64" t="str">
        <f t="shared" si="2095"/>
        <v>VG</v>
      </c>
      <c r="X324" s="64"/>
      <c r="Y324" s="64"/>
      <c r="Z324" s="64"/>
      <c r="AA324" s="64"/>
      <c r="AB324" s="65"/>
      <c r="AC324" s="64"/>
      <c r="AD324" s="64"/>
      <c r="AE324" s="64"/>
      <c r="AF324" s="65"/>
      <c r="AG324" s="64"/>
      <c r="AH324" s="64"/>
      <c r="AI324" s="64"/>
      <c r="AJ324" s="65"/>
      <c r="AK324" s="64"/>
      <c r="AL324" s="64"/>
    </row>
    <row r="325" spans="1:38" s="63" customFormat="1" x14ac:dyDescent="0.3">
      <c r="A325" s="63">
        <v>14164900</v>
      </c>
      <c r="B325" s="63">
        <v>23772751</v>
      </c>
      <c r="C325" s="63" t="s">
        <v>60</v>
      </c>
      <c r="D325" s="63" t="s">
        <v>174</v>
      </c>
      <c r="F325" s="79">
        <v>1.7</v>
      </c>
      <c r="G325" s="64">
        <v>0.7</v>
      </c>
      <c r="H325" s="64" t="str">
        <f t="shared" si="2092"/>
        <v>S</v>
      </c>
      <c r="I325" s="64"/>
      <c r="J325" s="64"/>
      <c r="K325" s="64"/>
      <c r="L325" s="65">
        <v>-8.5000000000000006E-2</v>
      </c>
      <c r="M325" s="65" t="str">
        <f t="shared" si="2093"/>
        <v>G</v>
      </c>
      <c r="N325" s="64"/>
      <c r="O325" s="64"/>
      <c r="P325" s="64"/>
      <c r="Q325" s="64">
        <v>0.53</v>
      </c>
      <c r="R325" s="64" t="str">
        <f t="shared" si="2094"/>
        <v>G</v>
      </c>
      <c r="S325" s="64"/>
      <c r="T325" s="64"/>
      <c r="U325" s="64"/>
      <c r="V325" s="64">
        <v>0.96</v>
      </c>
      <c r="W325" s="64" t="str">
        <f t="shared" si="2095"/>
        <v>VG</v>
      </c>
      <c r="X325" s="64"/>
      <c r="Y325" s="64"/>
      <c r="Z325" s="64"/>
      <c r="AA325" s="64"/>
      <c r="AB325" s="65"/>
      <c r="AC325" s="64"/>
      <c r="AD325" s="64"/>
      <c r="AE325" s="64"/>
      <c r="AF325" s="65"/>
      <c r="AG325" s="64"/>
      <c r="AH325" s="64"/>
      <c r="AI325" s="64"/>
      <c r="AJ325" s="65"/>
      <c r="AK325" s="64"/>
      <c r="AL325" s="64"/>
    </row>
    <row r="326" spans="1:38" s="63" customFormat="1" ht="28.8" x14ac:dyDescent="0.3">
      <c r="A326" s="63">
        <v>14164900</v>
      </c>
      <c r="B326" s="63">
        <v>23772751</v>
      </c>
      <c r="C326" s="63" t="s">
        <v>60</v>
      </c>
      <c r="D326" s="82" t="s">
        <v>175</v>
      </c>
      <c r="E326" s="82"/>
      <c r="F326" s="79">
        <v>1.5</v>
      </c>
      <c r="G326" s="64">
        <v>0.75</v>
      </c>
      <c r="H326" s="64" t="str">
        <f t="shared" si="2092"/>
        <v>G</v>
      </c>
      <c r="I326" s="64"/>
      <c r="J326" s="64"/>
      <c r="K326" s="64"/>
      <c r="L326" s="65">
        <v>-6.2E-2</v>
      </c>
      <c r="M326" s="65" t="str">
        <f t="shared" si="2093"/>
        <v>G</v>
      </c>
      <c r="N326" s="64"/>
      <c r="O326" s="64"/>
      <c r="P326" s="64"/>
      <c r="Q326" s="64">
        <v>0.5</v>
      </c>
      <c r="R326" s="64" t="str">
        <f t="shared" si="2094"/>
        <v>VG</v>
      </c>
      <c r="S326" s="64"/>
      <c r="T326" s="64"/>
      <c r="U326" s="64"/>
      <c r="V326" s="64">
        <v>0.97</v>
      </c>
      <c r="W326" s="64" t="str">
        <f t="shared" si="2095"/>
        <v>VG</v>
      </c>
      <c r="X326" s="64"/>
      <c r="Y326" s="64"/>
      <c r="Z326" s="64"/>
      <c r="AA326" s="64"/>
      <c r="AB326" s="65"/>
      <c r="AC326" s="64"/>
      <c r="AD326" s="64"/>
      <c r="AE326" s="64"/>
      <c r="AF326" s="65"/>
      <c r="AG326" s="64"/>
      <c r="AH326" s="64"/>
      <c r="AI326" s="64"/>
      <c r="AJ326" s="65"/>
      <c r="AK326" s="64"/>
      <c r="AL326" s="64"/>
    </row>
    <row r="327" spans="1:38" s="63" customFormat="1" ht="28.8" x14ac:dyDescent="0.3">
      <c r="A327" s="63">
        <v>14164900</v>
      </c>
      <c r="B327" s="63">
        <v>23772751</v>
      </c>
      <c r="C327" s="63" t="s">
        <v>60</v>
      </c>
      <c r="D327" s="82" t="s">
        <v>176</v>
      </c>
      <c r="E327" s="82"/>
      <c r="F327" s="79">
        <v>1.4</v>
      </c>
      <c r="G327" s="64">
        <v>0.77</v>
      </c>
      <c r="H327" s="64" t="str">
        <f t="shared" si="2092"/>
        <v>G</v>
      </c>
      <c r="I327" s="64"/>
      <c r="J327" s="64"/>
      <c r="K327" s="64"/>
      <c r="L327" s="65">
        <v>-0.04</v>
      </c>
      <c r="M327" s="65" t="str">
        <f t="shared" si="2093"/>
        <v>VG</v>
      </c>
      <c r="N327" s="64"/>
      <c r="O327" s="64"/>
      <c r="P327" s="64"/>
      <c r="Q327" s="64">
        <v>0.48</v>
      </c>
      <c r="R327" s="64" t="str">
        <f t="shared" si="2094"/>
        <v>VG</v>
      </c>
      <c r="S327" s="64"/>
      <c r="T327" s="64"/>
      <c r="U327" s="64"/>
      <c r="V327" s="64">
        <v>0.97</v>
      </c>
      <c r="W327" s="64" t="str">
        <f t="shared" si="2095"/>
        <v>VG</v>
      </c>
      <c r="X327" s="64"/>
      <c r="Y327" s="64"/>
      <c r="Z327" s="64"/>
      <c r="AA327" s="64"/>
      <c r="AB327" s="65"/>
      <c r="AC327" s="64"/>
      <c r="AD327" s="64"/>
      <c r="AE327" s="64"/>
      <c r="AF327" s="65"/>
      <c r="AG327" s="64"/>
      <c r="AH327" s="64"/>
      <c r="AI327" s="64"/>
      <c r="AJ327" s="65"/>
      <c r="AK327" s="64"/>
      <c r="AL327" s="64"/>
    </row>
    <row r="328" spans="1:38" s="63" customFormat="1" x14ac:dyDescent="0.3">
      <c r="A328" s="63">
        <v>14164900</v>
      </c>
      <c r="B328" s="63">
        <v>23772751</v>
      </c>
      <c r="C328" s="63" t="s">
        <v>60</v>
      </c>
      <c r="D328" s="82" t="s">
        <v>177</v>
      </c>
      <c r="E328" s="82"/>
      <c r="F328" s="79">
        <v>1.5</v>
      </c>
      <c r="G328" s="64">
        <v>0.79</v>
      </c>
      <c r="H328" s="64" t="str">
        <f t="shared" si="2092"/>
        <v>G</v>
      </c>
      <c r="I328" s="64"/>
      <c r="J328" s="64"/>
      <c r="K328" s="64"/>
      <c r="L328" s="65">
        <v>0.17299999999999999</v>
      </c>
      <c r="M328" s="65" t="str">
        <f t="shared" si="2093"/>
        <v>NS</v>
      </c>
      <c r="N328" s="64"/>
      <c r="O328" s="64"/>
      <c r="P328" s="64"/>
      <c r="Q328" s="64">
        <v>0.43</v>
      </c>
      <c r="R328" s="64" t="str">
        <f t="shared" si="2094"/>
        <v>VG</v>
      </c>
      <c r="S328" s="64"/>
      <c r="T328" s="64"/>
      <c r="U328" s="64"/>
      <c r="V328" s="64">
        <v>0.96</v>
      </c>
      <c r="W328" s="64" t="str">
        <f t="shared" si="2095"/>
        <v>VG</v>
      </c>
      <c r="X328" s="64"/>
      <c r="Y328" s="64"/>
      <c r="Z328" s="64"/>
      <c r="AA328" s="64"/>
      <c r="AB328" s="65"/>
      <c r="AC328" s="64"/>
      <c r="AD328" s="64"/>
      <c r="AE328" s="64"/>
      <c r="AF328" s="65"/>
      <c r="AG328" s="64"/>
      <c r="AH328" s="64"/>
      <c r="AI328" s="64"/>
      <c r="AJ328" s="65"/>
      <c r="AK328" s="64"/>
      <c r="AL328" s="64"/>
    </row>
    <row r="329" spans="1:38" s="47" customFormat="1" x14ac:dyDescent="0.3">
      <c r="A329" s="47">
        <v>14164900</v>
      </c>
      <c r="B329" s="47">
        <v>23772751</v>
      </c>
      <c r="C329" s="47" t="s">
        <v>60</v>
      </c>
      <c r="D329" s="99" t="s">
        <v>178</v>
      </c>
      <c r="E329" s="99"/>
      <c r="F329" s="100">
        <v>1.6</v>
      </c>
      <c r="G329" s="49">
        <v>0.77</v>
      </c>
      <c r="H329" s="49" t="str">
        <f t="shared" si="2092"/>
        <v>G</v>
      </c>
      <c r="I329" s="49"/>
      <c r="J329" s="49"/>
      <c r="K329" s="49"/>
      <c r="L329" s="50">
        <v>0.189</v>
      </c>
      <c r="M329" s="50" t="str">
        <f t="shared" si="2093"/>
        <v>NS</v>
      </c>
      <c r="N329" s="49"/>
      <c r="O329" s="49"/>
      <c r="P329" s="49"/>
      <c r="Q329" s="49">
        <v>0.44</v>
      </c>
      <c r="R329" s="49" t="str">
        <f t="shared" si="2094"/>
        <v>VG</v>
      </c>
      <c r="S329" s="49"/>
      <c r="T329" s="49"/>
      <c r="U329" s="49"/>
      <c r="V329" s="49">
        <v>0.97</v>
      </c>
      <c r="W329" s="49" t="str">
        <f t="shared" si="2095"/>
        <v>VG</v>
      </c>
      <c r="X329" s="49"/>
      <c r="Y329" s="49"/>
      <c r="Z329" s="49"/>
      <c r="AA329" s="49"/>
      <c r="AB329" s="50"/>
      <c r="AC329" s="49"/>
      <c r="AD329" s="49"/>
      <c r="AE329" s="49"/>
      <c r="AF329" s="50"/>
      <c r="AG329" s="49"/>
      <c r="AH329" s="49"/>
      <c r="AI329" s="49"/>
      <c r="AJ329" s="50"/>
      <c r="AK329" s="49"/>
      <c r="AL329" s="49"/>
    </row>
    <row r="330" spans="1:38" s="47" customFormat="1" x14ac:dyDescent="0.3">
      <c r="A330" s="47">
        <v>14164900</v>
      </c>
      <c r="B330" s="47">
        <v>23772751</v>
      </c>
      <c r="C330" s="47" t="s">
        <v>60</v>
      </c>
      <c r="D330" s="99" t="s">
        <v>186</v>
      </c>
      <c r="E330" s="99"/>
      <c r="F330" s="100">
        <v>1.6</v>
      </c>
      <c r="G330" s="49">
        <v>0.78</v>
      </c>
      <c r="H330" s="49" t="str">
        <f t="shared" si="2092"/>
        <v>G</v>
      </c>
      <c r="I330" s="49"/>
      <c r="J330" s="49"/>
      <c r="K330" s="49"/>
      <c r="L330" s="50">
        <v>0.187</v>
      </c>
      <c r="M330" s="50" t="str">
        <f t="shared" si="2093"/>
        <v>NS</v>
      </c>
      <c r="N330" s="49"/>
      <c r="O330" s="49"/>
      <c r="P330" s="49"/>
      <c r="Q330" s="49">
        <v>0.43</v>
      </c>
      <c r="R330" s="49" t="str">
        <f t="shared" si="2094"/>
        <v>VG</v>
      </c>
      <c r="S330" s="49"/>
      <c r="T330" s="49"/>
      <c r="U330" s="49"/>
      <c r="V330" s="49">
        <v>0.97</v>
      </c>
      <c r="W330" s="49" t="str">
        <f t="shared" si="2095"/>
        <v>VG</v>
      </c>
      <c r="X330" s="49"/>
      <c r="Y330" s="49"/>
      <c r="Z330" s="49"/>
      <c r="AA330" s="49"/>
      <c r="AB330" s="50"/>
      <c r="AC330" s="49"/>
      <c r="AD330" s="49"/>
      <c r="AE330" s="49"/>
      <c r="AF330" s="50"/>
      <c r="AG330" s="49"/>
      <c r="AH330" s="49"/>
      <c r="AI330" s="49"/>
      <c r="AJ330" s="50"/>
      <c r="AK330" s="49"/>
      <c r="AL330" s="49"/>
    </row>
    <row r="331" spans="1:38" s="47" customFormat="1" x14ac:dyDescent="0.3">
      <c r="A331" s="47">
        <v>14164900</v>
      </c>
      <c r="B331" s="47">
        <v>23772751</v>
      </c>
      <c r="C331" s="47" t="s">
        <v>60</v>
      </c>
      <c r="D331" s="99" t="s">
        <v>188</v>
      </c>
      <c r="E331" s="99"/>
      <c r="F331" s="100">
        <v>1.6</v>
      </c>
      <c r="G331" s="49">
        <v>0.78</v>
      </c>
      <c r="H331" s="49" t="str">
        <f t="shared" si="2092"/>
        <v>G</v>
      </c>
      <c r="I331" s="49"/>
      <c r="J331" s="49"/>
      <c r="K331" s="49"/>
      <c r="L331" s="50">
        <v>0.186</v>
      </c>
      <c r="M331" s="50" t="str">
        <f t="shared" si="2093"/>
        <v>NS</v>
      </c>
      <c r="N331" s="49"/>
      <c r="O331" s="49"/>
      <c r="P331" s="49"/>
      <c r="Q331" s="49">
        <v>0.43</v>
      </c>
      <c r="R331" s="49" t="str">
        <f t="shared" si="2094"/>
        <v>VG</v>
      </c>
      <c r="S331" s="49"/>
      <c r="T331" s="49"/>
      <c r="U331" s="49"/>
      <c r="V331" s="49">
        <v>0.97</v>
      </c>
      <c r="W331" s="49" t="str">
        <f t="shared" si="2095"/>
        <v>VG</v>
      </c>
      <c r="X331" s="49"/>
      <c r="Y331" s="49"/>
      <c r="Z331" s="49"/>
      <c r="AA331" s="49"/>
      <c r="AB331" s="50"/>
      <c r="AC331" s="49"/>
      <c r="AD331" s="49"/>
      <c r="AE331" s="49"/>
      <c r="AF331" s="50"/>
      <c r="AG331" s="49"/>
      <c r="AH331" s="49"/>
      <c r="AI331" s="49"/>
      <c r="AJ331" s="50"/>
      <c r="AK331" s="49"/>
      <c r="AL331" s="49"/>
    </row>
    <row r="332" spans="1:38" s="63" customFormat="1" x14ac:dyDescent="0.3">
      <c r="A332" s="63">
        <v>14164900</v>
      </c>
      <c r="B332" s="63">
        <v>23772751</v>
      </c>
      <c r="C332" s="63" t="s">
        <v>60</v>
      </c>
      <c r="D332" s="98" t="s">
        <v>189</v>
      </c>
      <c r="E332" s="98"/>
      <c r="F332" s="79">
        <v>0.9</v>
      </c>
      <c r="G332" s="64">
        <v>0.92</v>
      </c>
      <c r="H332" s="64" t="str">
        <f t="shared" si="2092"/>
        <v>VG</v>
      </c>
      <c r="I332" s="64"/>
      <c r="J332" s="64"/>
      <c r="K332" s="64"/>
      <c r="L332" s="65">
        <v>8.8999999999999996E-2</v>
      </c>
      <c r="M332" s="65" t="str">
        <f t="shared" si="2093"/>
        <v>G</v>
      </c>
      <c r="N332" s="64"/>
      <c r="O332" s="64"/>
      <c r="P332" s="64"/>
      <c r="Q332" s="64">
        <v>0.28000000000000003</v>
      </c>
      <c r="R332" s="64" t="str">
        <f t="shared" si="2094"/>
        <v>VG</v>
      </c>
      <c r="S332" s="64"/>
      <c r="T332" s="64"/>
      <c r="U332" s="64"/>
      <c r="V332" s="64">
        <v>0.97</v>
      </c>
      <c r="W332" s="64" t="str">
        <f t="shared" si="2095"/>
        <v>VG</v>
      </c>
      <c r="X332" s="64"/>
      <c r="Y332" s="64"/>
      <c r="Z332" s="64"/>
      <c r="AA332" s="64"/>
      <c r="AB332" s="65"/>
      <c r="AC332" s="64"/>
      <c r="AD332" s="64"/>
      <c r="AE332" s="64"/>
      <c r="AF332" s="65"/>
      <c r="AG332" s="64"/>
      <c r="AH332" s="64"/>
      <c r="AI332" s="64"/>
      <c r="AJ332" s="65"/>
      <c r="AK332" s="64"/>
      <c r="AL332" s="64"/>
    </row>
    <row r="333" spans="1:38" s="63" customFormat="1" x14ac:dyDescent="0.3">
      <c r="A333" s="63">
        <v>14164900</v>
      </c>
      <c r="B333" s="63">
        <v>23772751</v>
      </c>
      <c r="C333" s="63" t="s">
        <v>60</v>
      </c>
      <c r="D333" s="98" t="s">
        <v>192</v>
      </c>
      <c r="E333" s="98" t="s">
        <v>194</v>
      </c>
      <c r="F333" s="79">
        <v>0.9</v>
      </c>
      <c r="G333" s="64">
        <v>0.92</v>
      </c>
      <c r="H333" s="64" t="str">
        <f t="shared" si="2092"/>
        <v>VG</v>
      </c>
      <c r="I333" s="64"/>
      <c r="J333" s="64"/>
      <c r="K333" s="64"/>
      <c r="L333" s="65">
        <v>8.1000000000000003E-2</v>
      </c>
      <c r="M333" s="65" t="str">
        <f t="shared" si="2093"/>
        <v>G</v>
      </c>
      <c r="N333" s="64"/>
      <c r="O333" s="64"/>
      <c r="P333" s="64"/>
      <c r="Q333" s="64">
        <v>0.27</v>
      </c>
      <c r="R333" s="64" t="str">
        <f t="shared" si="2094"/>
        <v>VG</v>
      </c>
      <c r="S333" s="64"/>
      <c r="T333" s="64"/>
      <c r="U333" s="64"/>
      <c r="V333" s="64">
        <v>0.97</v>
      </c>
      <c r="W333" s="64" t="str">
        <f t="shared" si="2095"/>
        <v>VG</v>
      </c>
      <c r="X333" s="64"/>
      <c r="Y333" s="64"/>
      <c r="Z333" s="64"/>
      <c r="AA333" s="64"/>
      <c r="AB333" s="65"/>
      <c r="AC333" s="64"/>
      <c r="AD333" s="64"/>
      <c r="AE333" s="64"/>
      <c r="AF333" s="65"/>
      <c r="AG333" s="64"/>
      <c r="AH333" s="64"/>
      <c r="AI333" s="64"/>
      <c r="AJ333" s="65"/>
      <c r="AK333" s="64"/>
      <c r="AL333" s="64"/>
    </row>
    <row r="334" spans="1:38" s="63" customFormat="1" x14ac:dyDescent="0.3">
      <c r="A334" s="63">
        <v>14164900</v>
      </c>
      <c r="B334" s="63">
        <v>23772751</v>
      </c>
      <c r="C334" s="63" t="s">
        <v>60</v>
      </c>
      <c r="D334" s="98" t="s">
        <v>197</v>
      </c>
      <c r="E334" s="98" t="s">
        <v>194</v>
      </c>
      <c r="F334" s="79">
        <v>0.9</v>
      </c>
      <c r="G334" s="64">
        <v>0.92</v>
      </c>
      <c r="H334" s="64" t="str">
        <f t="shared" ref="H334" si="2096">IF(G334&gt;0.8,"VG",IF(G334&gt;0.7,"G",IF(G334&gt;0.45,"S","NS")))</f>
        <v>VG</v>
      </c>
      <c r="I334" s="64"/>
      <c r="J334" s="64"/>
      <c r="K334" s="64"/>
      <c r="L334" s="65">
        <v>8.1000000000000003E-2</v>
      </c>
      <c r="M334" s="65" t="str">
        <f t="shared" ref="M334" si="2097">IF(ABS(L334)&lt;5%,"VG",IF(ABS(L334)&lt;10%,"G",IF(ABS(L334)&lt;15%,"S","NS")))</f>
        <v>G</v>
      </c>
      <c r="N334" s="64"/>
      <c r="O334" s="64"/>
      <c r="P334" s="64"/>
      <c r="Q334" s="64">
        <v>0.27</v>
      </c>
      <c r="R334" s="64" t="str">
        <f t="shared" ref="R334" si="2098">IF(Q334&lt;=0.5,"VG",IF(Q334&lt;=0.6,"G",IF(Q334&lt;=0.7,"S","NS")))</f>
        <v>VG</v>
      </c>
      <c r="S334" s="64"/>
      <c r="T334" s="64"/>
      <c r="U334" s="64"/>
      <c r="V334" s="64">
        <v>0.97</v>
      </c>
      <c r="W334" s="64" t="str">
        <f t="shared" ref="W334" si="2099">IF(V334&gt;0.85,"VG",IF(V334&gt;0.75,"G",IF(V334&gt;0.6,"S","NS")))</f>
        <v>VG</v>
      </c>
      <c r="X334" s="64"/>
      <c r="Y334" s="64"/>
      <c r="Z334" s="64"/>
      <c r="AA334" s="64"/>
      <c r="AB334" s="65"/>
      <c r="AC334" s="64"/>
      <c r="AD334" s="64"/>
      <c r="AE334" s="64"/>
      <c r="AF334" s="65"/>
      <c r="AG334" s="64"/>
      <c r="AH334" s="64"/>
      <c r="AI334" s="64"/>
      <c r="AJ334" s="65"/>
      <c r="AK334" s="64"/>
      <c r="AL334" s="64"/>
    </row>
    <row r="335" spans="1:38" s="63" customFormat="1" x14ac:dyDescent="0.3">
      <c r="A335" s="63">
        <v>14164900</v>
      </c>
      <c r="B335" s="63">
        <v>23772751</v>
      </c>
      <c r="C335" s="63" t="s">
        <v>60</v>
      </c>
      <c r="D335" s="98" t="s">
        <v>204</v>
      </c>
      <c r="E335" s="98" t="s">
        <v>198</v>
      </c>
      <c r="F335" s="79">
        <v>0.9</v>
      </c>
      <c r="G335" s="64">
        <v>0.93</v>
      </c>
      <c r="H335" s="64" t="str">
        <f t="shared" ref="H335" si="2100">IF(G335&gt;0.8,"VG",IF(G335&gt;0.7,"G",IF(G335&gt;0.45,"S","NS")))</f>
        <v>VG</v>
      </c>
      <c r="I335" s="64"/>
      <c r="J335" s="64"/>
      <c r="K335" s="64"/>
      <c r="L335" s="65">
        <v>0.06</v>
      </c>
      <c r="M335" s="65" t="str">
        <f t="shared" ref="M335" si="2101">IF(ABS(L335)&lt;5%,"VG",IF(ABS(L335)&lt;10%,"G",IF(ABS(L335)&lt;15%,"S","NS")))</f>
        <v>G</v>
      </c>
      <c r="N335" s="64"/>
      <c r="O335" s="64"/>
      <c r="P335" s="64"/>
      <c r="Q335" s="64">
        <v>0.27</v>
      </c>
      <c r="R335" s="64" t="str">
        <f t="shared" ref="R335" si="2102">IF(Q335&lt;=0.5,"VG",IF(Q335&lt;=0.6,"G",IF(Q335&lt;=0.7,"S","NS")))</f>
        <v>VG</v>
      </c>
      <c r="S335" s="64"/>
      <c r="T335" s="64"/>
      <c r="U335" s="64"/>
      <c r="V335" s="64">
        <v>0.97</v>
      </c>
      <c r="W335" s="64" t="str">
        <f t="shared" ref="W335" si="2103">IF(V335&gt;0.85,"VG",IF(V335&gt;0.75,"G",IF(V335&gt;0.6,"S","NS")))</f>
        <v>VG</v>
      </c>
      <c r="X335" s="64"/>
      <c r="Y335" s="64"/>
      <c r="Z335" s="64"/>
      <c r="AA335" s="64"/>
      <c r="AB335" s="65"/>
      <c r="AC335" s="64"/>
      <c r="AD335" s="64"/>
      <c r="AE335" s="64"/>
      <c r="AF335" s="65"/>
      <c r="AG335" s="64"/>
      <c r="AH335" s="64"/>
      <c r="AI335" s="64"/>
      <c r="AJ335" s="65"/>
      <c r="AK335" s="64"/>
      <c r="AL335" s="64"/>
    </row>
    <row r="336" spans="1:38" s="63" customFormat="1" x14ac:dyDescent="0.3">
      <c r="A336" s="63">
        <v>14164900</v>
      </c>
      <c r="B336" s="63">
        <v>23772751</v>
      </c>
      <c r="C336" s="63" t="s">
        <v>60</v>
      </c>
      <c r="D336" s="98" t="s">
        <v>212</v>
      </c>
      <c r="E336" s="98" t="s">
        <v>213</v>
      </c>
      <c r="F336" s="79">
        <v>0.9</v>
      </c>
      <c r="G336" s="64">
        <v>0.92</v>
      </c>
      <c r="H336" s="64" t="str">
        <f t="shared" ref="H336" si="2104">IF(G336&gt;0.8,"VG",IF(G336&gt;0.7,"G",IF(G336&gt;0.45,"S","NS")))</f>
        <v>VG</v>
      </c>
      <c r="I336" s="64"/>
      <c r="J336" s="64"/>
      <c r="K336" s="64"/>
      <c r="L336" s="65">
        <v>6.6000000000000003E-2</v>
      </c>
      <c r="M336" s="65" t="str">
        <f t="shared" ref="M336" si="2105">IF(ABS(L336)&lt;5%,"VG",IF(ABS(L336)&lt;10%,"G",IF(ABS(L336)&lt;15%,"S","NS")))</f>
        <v>G</v>
      </c>
      <c r="N336" s="64"/>
      <c r="O336" s="64"/>
      <c r="P336" s="64"/>
      <c r="Q336" s="64">
        <v>0.27</v>
      </c>
      <c r="R336" s="64" t="str">
        <f t="shared" ref="R336" si="2106">IF(Q336&lt;=0.5,"VG",IF(Q336&lt;=0.6,"G",IF(Q336&lt;=0.7,"S","NS")))</f>
        <v>VG</v>
      </c>
      <c r="S336" s="64"/>
      <c r="T336" s="64"/>
      <c r="U336" s="64"/>
      <c r="V336" s="64">
        <v>0.97</v>
      </c>
      <c r="W336" s="64" t="str">
        <f t="shared" ref="W336" si="2107">IF(V336&gt;0.85,"VG",IF(V336&gt;0.75,"G",IF(V336&gt;0.6,"S","NS")))</f>
        <v>VG</v>
      </c>
      <c r="X336" s="64"/>
      <c r="Y336" s="64"/>
      <c r="Z336" s="64"/>
      <c r="AA336" s="64"/>
      <c r="AB336" s="65"/>
      <c r="AC336" s="64"/>
      <c r="AD336" s="64"/>
      <c r="AE336" s="64"/>
      <c r="AF336" s="65"/>
      <c r="AG336" s="64"/>
      <c r="AH336" s="64"/>
      <c r="AI336" s="64"/>
      <c r="AJ336" s="65"/>
      <c r="AK336" s="64"/>
      <c r="AL336" s="64"/>
    </row>
    <row r="337" spans="1:38" s="30" customFormat="1" x14ac:dyDescent="0.3">
      <c r="A337" s="30">
        <v>14164900</v>
      </c>
      <c r="B337" s="30">
        <v>23772751</v>
      </c>
      <c r="C337" s="30" t="s">
        <v>60</v>
      </c>
      <c r="D337" s="130" t="s">
        <v>228</v>
      </c>
      <c r="E337" s="130" t="s">
        <v>227</v>
      </c>
      <c r="F337" s="116">
        <v>2.4</v>
      </c>
      <c r="G337" s="24">
        <v>0.46</v>
      </c>
      <c r="H337" s="24" t="str">
        <f t="shared" ref="H337" si="2108">IF(G337&gt;0.8,"VG",IF(G337&gt;0.7,"G",IF(G337&gt;0.45,"S","NS")))</f>
        <v>S</v>
      </c>
      <c r="I337" s="24"/>
      <c r="J337" s="24"/>
      <c r="K337" s="24"/>
      <c r="L337" s="25">
        <v>0.309</v>
      </c>
      <c r="M337" s="25" t="str">
        <f t="shared" ref="M337" si="2109">IF(ABS(L337)&lt;5%,"VG",IF(ABS(L337)&lt;10%,"G",IF(ABS(L337)&lt;15%,"S","NS")))</f>
        <v>NS</v>
      </c>
      <c r="N337" s="24"/>
      <c r="O337" s="24"/>
      <c r="P337" s="24"/>
      <c r="Q337" s="24">
        <v>0.62</v>
      </c>
      <c r="R337" s="24" t="str">
        <f t="shared" ref="R337" si="2110">IF(Q337&lt;=0.5,"VG",IF(Q337&lt;=0.6,"G",IF(Q337&lt;=0.7,"S","NS")))</f>
        <v>S</v>
      </c>
      <c r="S337" s="24"/>
      <c r="T337" s="24"/>
      <c r="U337" s="24"/>
      <c r="V337" s="24">
        <v>0.96</v>
      </c>
      <c r="W337" s="24" t="str">
        <f t="shared" ref="W337" si="2111">IF(V337&gt;0.85,"VG",IF(V337&gt;0.75,"G",IF(V337&gt;0.6,"S","NS")))</f>
        <v>VG</v>
      </c>
      <c r="X337" s="24"/>
      <c r="Y337" s="24"/>
      <c r="Z337" s="24"/>
      <c r="AA337" s="24"/>
      <c r="AB337" s="25"/>
      <c r="AC337" s="24"/>
      <c r="AD337" s="24"/>
      <c r="AE337" s="24"/>
      <c r="AF337" s="25"/>
      <c r="AG337" s="24"/>
      <c r="AH337" s="24"/>
      <c r="AI337" s="24"/>
      <c r="AJ337" s="25"/>
      <c r="AK337" s="24"/>
      <c r="AL337" s="24"/>
    </row>
    <row r="338" spans="1:38" s="30" customFormat="1" x14ac:dyDescent="0.3">
      <c r="A338" s="30">
        <v>14164900</v>
      </c>
      <c r="B338" s="30">
        <v>23772751</v>
      </c>
      <c r="C338" s="30" t="s">
        <v>60</v>
      </c>
      <c r="D338" s="130" t="s">
        <v>240</v>
      </c>
      <c r="E338" s="130" t="s">
        <v>227</v>
      </c>
      <c r="F338" s="116">
        <v>2.4</v>
      </c>
      <c r="G338" s="24">
        <v>0.45</v>
      </c>
      <c r="H338" s="24" t="str">
        <f t="shared" ref="H338" si="2112">IF(G338&gt;0.8,"VG",IF(G338&gt;0.7,"G",IF(G338&gt;0.45,"S","NS")))</f>
        <v>NS</v>
      </c>
      <c r="I338" s="24"/>
      <c r="J338" s="24"/>
      <c r="K338" s="24"/>
      <c r="L338" s="25">
        <v>0.31</v>
      </c>
      <c r="M338" s="25" t="str">
        <f t="shared" ref="M338" si="2113">IF(ABS(L338)&lt;5%,"VG",IF(ABS(L338)&lt;10%,"G",IF(ABS(L338)&lt;15%,"S","NS")))</f>
        <v>NS</v>
      </c>
      <c r="N338" s="24"/>
      <c r="O338" s="24"/>
      <c r="P338" s="24"/>
      <c r="Q338" s="24">
        <v>0.62</v>
      </c>
      <c r="R338" s="24" t="str">
        <f t="shared" ref="R338" si="2114">IF(Q338&lt;=0.5,"VG",IF(Q338&lt;=0.6,"G",IF(Q338&lt;=0.7,"S","NS")))</f>
        <v>S</v>
      </c>
      <c r="S338" s="24"/>
      <c r="T338" s="24"/>
      <c r="U338" s="24"/>
      <c r="V338" s="24">
        <v>0.96</v>
      </c>
      <c r="W338" s="24" t="str">
        <f t="shared" ref="W338" si="2115">IF(V338&gt;0.85,"VG",IF(V338&gt;0.75,"G",IF(V338&gt;0.6,"S","NS")))</f>
        <v>VG</v>
      </c>
      <c r="X338" s="24"/>
      <c r="Y338" s="24"/>
      <c r="Z338" s="24"/>
      <c r="AA338" s="24"/>
      <c r="AB338" s="25"/>
      <c r="AC338" s="24"/>
      <c r="AD338" s="24"/>
      <c r="AE338" s="24"/>
      <c r="AF338" s="25"/>
      <c r="AG338" s="24"/>
      <c r="AH338" s="24"/>
      <c r="AI338" s="24"/>
      <c r="AJ338" s="25"/>
      <c r="AK338" s="24"/>
      <c r="AL338" s="24"/>
    </row>
    <row r="339" spans="1:38" s="47" customFormat="1" x14ac:dyDescent="0.3">
      <c r="A339" s="47">
        <v>14164900</v>
      </c>
      <c r="B339" s="47">
        <v>23772751</v>
      </c>
      <c r="C339" s="47" t="s">
        <v>60</v>
      </c>
      <c r="D339" s="99" t="s">
        <v>245</v>
      </c>
      <c r="E339" s="99" t="s">
        <v>247</v>
      </c>
      <c r="F339" s="100">
        <v>2.1</v>
      </c>
      <c r="G339" s="49">
        <v>0.59</v>
      </c>
      <c r="H339" s="49" t="str">
        <f t="shared" ref="H339" si="2116">IF(G339&gt;0.8,"VG",IF(G339&gt;0.7,"G",IF(G339&gt;0.45,"S","NS")))</f>
        <v>S</v>
      </c>
      <c r="I339" s="49"/>
      <c r="J339" s="49"/>
      <c r="K339" s="49"/>
      <c r="L339" s="50">
        <v>0.254</v>
      </c>
      <c r="M339" s="50" t="str">
        <f t="shared" ref="M339" si="2117">IF(ABS(L339)&lt;5%,"VG",IF(ABS(L339)&lt;10%,"G",IF(ABS(L339)&lt;15%,"S","NS")))</f>
        <v>NS</v>
      </c>
      <c r="N339" s="49"/>
      <c r="O339" s="49"/>
      <c r="P339" s="49"/>
      <c r="Q339" s="49">
        <v>0.56000000000000005</v>
      </c>
      <c r="R339" s="49" t="str">
        <f t="shared" ref="R339" si="2118">IF(Q339&lt;=0.5,"VG",IF(Q339&lt;=0.6,"G",IF(Q339&lt;=0.7,"S","NS")))</f>
        <v>G</v>
      </c>
      <c r="S339" s="49"/>
      <c r="T339" s="49"/>
      <c r="U339" s="49"/>
      <c r="V339" s="49">
        <v>0.96</v>
      </c>
      <c r="W339" s="49" t="str">
        <f t="shared" ref="W339" si="2119">IF(V339&gt;0.85,"VG",IF(V339&gt;0.75,"G",IF(V339&gt;0.6,"S","NS")))</f>
        <v>VG</v>
      </c>
      <c r="X339" s="49"/>
      <c r="Y339" s="49"/>
      <c r="Z339" s="49"/>
      <c r="AA339" s="49"/>
      <c r="AB339" s="50"/>
      <c r="AC339" s="49"/>
      <c r="AD339" s="49"/>
      <c r="AE339" s="49"/>
      <c r="AF339" s="50"/>
      <c r="AG339" s="49"/>
      <c r="AH339" s="49"/>
      <c r="AI339" s="49"/>
      <c r="AJ339" s="50"/>
      <c r="AK339" s="49"/>
      <c r="AL339" s="49"/>
    </row>
    <row r="340" spans="1:38" s="47" customFormat="1" x14ac:dyDescent="0.3">
      <c r="A340" s="47">
        <v>14164900</v>
      </c>
      <c r="B340" s="47">
        <v>23772751</v>
      </c>
      <c r="C340" s="47" t="s">
        <v>60</v>
      </c>
      <c r="D340" s="99" t="s">
        <v>248</v>
      </c>
      <c r="E340" s="99" t="s">
        <v>250</v>
      </c>
      <c r="F340" s="100">
        <v>1.7</v>
      </c>
      <c r="G340" s="49">
        <v>0.71</v>
      </c>
      <c r="H340" s="49" t="str">
        <f t="shared" ref="H340" si="2120">IF(G340&gt;0.8,"VG",IF(G340&gt;0.7,"G",IF(G340&gt;0.45,"S","NS")))</f>
        <v>G</v>
      </c>
      <c r="I340" s="49"/>
      <c r="J340" s="49"/>
      <c r="K340" s="49"/>
      <c r="L340" s="50">
        <v>0.189</v>
      </c>
      <c r="M340" s="50" t="str">
        <f t="shared" ref="M340" si="2121">IF(ABS(L340)&lt;5%,"VG",IF(ABS(L340)&lt;10%,"G",IF(ABS(L340)&lt;15%,"S","NS")))</f>
        <v>NS</v>
      </c>
      <c r="N340" s="49"/>
      <c r="O340" s="49"/>
      <c r="P340" s="49"/>
      <c r="Q340" s="49">
        <v>0.49</v>
      </c>
      <c r="R340" s="49" t="str">
        <f t="shared" ref="R340" si="2122">IF(Q340&lt;=0.5,"VG",IF(Q340&lt;=0.6,"G",IF(Q340&lt;=0.7,"S","NS")))</f>
        <v>VG</v>
      </c>
      <c r="S340" s="49"/>
      <c r="T340" s="49"/>
      <c r="U340" s="49"/>
      <c r="V340" s="49">
        <v>0.96</v>
      </c>
      <c r="W340" s="49" t="str">
        <f t="shared" ref="W340" si="2123">IF(V340&gt;0.85,"VG",IF(V340&gt;0.75,"G",IF(V340&gt;0.6,"S","NS")))</f>
        <v>VG</v>
      </c>
      <c r="X340" s="49"/>
      <c r="Y340" s="49"/>
      <c r="Z340" s="49"/>
      <c r="AA340" s="49"/>
      <c r="AB340" s="50"/>
      <c r="AC340" s="49"/>
      <c r="AD340" s="49"/>
      <c r="AE340" s="49"/>
      <c r="AF340" s="50"/>
      <c r="AG340" s="49"/>
      <c r="AH340" s="49"/>
      <c r="AI340" s="49"/>
      <c r="AJ340" s="50"/>
      <c r="AK340" s="49"/>
      <c r="AL340" s="49"/>
    </row>
    <row r="341" spans="1:38" s="47" customFormat="1" x14ac:dyDescent="0.3">
      <c r="A341" s="47">
        <v>14164900</v>
      </c>
      <c r="B341" s="47">
        <v>23772751</v>
      </c>
      <c r="C341" s="47" t="s">
        <v>60</v>
      </c>
      <c r="D341" s="99" t="s">
        <v>251</v>
      </c>
      <c r="E341" s="99" t="s">
        <v>250</v>
      </c>
      <c r="F341" s="100">
        <v>1.6</v>
      </c>
      <c r="G341" s="49">
        <v>0.72</v>
      </c>
      <c r="H341" s="49" t="str">
        <f t="shared" ref="H341" si="2124">IF(G341&gt;0.8,"VG",IF(G341&gt;0.7,"G",IF(G341&gt;0.45,"S","NS")))</f>
        <v>G</v>
      </c>
      <c r="I341" s="49"/>
      <c r="J341" s="49"/>
      <c r="K341" s="49"/>
      <c r="L341" s="50">
        <v>0.183</v>
      </c>
      <c r="M341" s="50" t="str">
        <f t="shared" ref="M341" si="2125">IF(ABS(L341)&lt;5%,"VG",IF(ABS(L341)&lt;10%,"G",IF(ABS(L341)&lt;15%,"S","NS")))</f>
        <v>NS</v>
      </c>
      <c r="N341" s="49"/>
      <c r="O341" s="49"/>
      <c r="P341" s="49"/>
      <c r="Q341" s="49">
        <v>0.48</v>
      </c>
      <c r="R341" s="49" t="str">
        <f t="shared" ref="R341" si="2126">IF(Q341&lt;=0.5,"VG",IF(Q341&lt;=0.6,"G",IF(Q341&lt;=0.7,"S","NS")))</f>
        <v>VG</v>
      </c>
      <c r="S341" s="49"/>
      <c r="T341" s="49"/>
      <c r="U341" s="49"/>
      <c r="V341" s="49">
        <v>0.96</v>
      </c>
      <c r="W341" s="49" t="str">
        <f t="shared" ref="W341" si="2127">IF(V341&gt;0.85,"VG",IF(V341&gt;0.75,"G",IF(V341&gt;0.6,"S","NS")))</f>
        <v>VG</v>
      </c>
      <c r="X341" s="49"/>
      <c r="Y341" s="49"/>
      <c r="Z341" s="49"/>
      <c r="AA341" s="49"/>
      <c r="AB341" s="50"/>
      <c r="AC341" s="49"/>
      <c r="AD341" s="49"/>
      <c r="AE341" s="49"/>
      <c r="AF341" s="50"/>
      <c r="AG341" s="49"/>
      <c r="AH341" s="49"/>
      <c r="AI341" s="49"/>
      <c r="AJ341" s="50"/>
      <c r="AK341" s="49"/>
      <c r="AL341" s="49"/>
    </row>
    <row r="342" spans="1:38" s="63" customFormat="1" x14ac:dyDescent="0.3">
      <c r="A342" s="63">
        <v>14164900</v>
      </c>
      <c r="B342" s="63">
        <v>23772751</v>
      </c>
      <c r="C342" s="63" t="s">
        <v>60</v>
      </c>
      <c r="D342" s="98" t="s">
        <v>254</v>
      </c>
      <c r="E342" s="98" t="s">
        <v>229</v>
      </c>
      <c r="F342" s="79">
        <v>1.3</v>
      </c>
      <c r="G342" s="64">
        <v>0.79</v>
      </c>
      <c r="H342" s="64" t="str">
        <f t="shared" ref="H342" si="2128">IF(G342&gt;0.8,"VG",IF(G342&gt;0.7,"G",IF(G342&gt;0.45,"S","NS")))</f>
        <v>G</v>
      </c>
      <c r="I342" s="64"/>
      <c r="J342" s="64"/>
      <c r="K342" s="64"/>
      <c r="L342" s="65">
        <v>0.13800000000000001</v>
      </c>
      <c r="M342" s="65" t="str">
        <f t="shared" ref="M342" si="2129">IF(ABS(L342)&lt;5%,"VG",IF(ABS(L342)&lt;10%,"G",IF(ABS(L342)&lt;15%,"S","NS")))</f>
        <v>S</v>
      </c>
      <c r="N342" s="64"/>
      <c r="O342" s="64"/>
      <c r="P342" s="64"/>
      <c r="Q342" s="64">
        <v>0.43</v>
      </c>
      <c r="R342" s="64" t="str">
        <f t="shared" ref="R342" si="2130">IF(Q342&lt;=0.5,"VG",IF(Q342&lt;=0.6,"G",IF(Q342&lt;=0.7,"S","NS")))</f>
        <v>VG</v>
      </c>
      <c r="S342" s="64"/>
      <c r="T342" s="64"/>
      <c r="U342" s="64"/>
      <c r="V342" s="64">
        <v>0.95</v>
      </c>
      <c r="W342" s="64" t="str">
        <f t="shared" ref="W342" si="2131">IF(V342&gt;0.85,"VG",IF(V342&gt;0.75,"G",IF(V342&gt;0.6,"S","NS")))</f>
        <v>VG</v>
      </c>
      <c r="X342" s="64"/>
      <c r="Y342" s="64"/>
      <c r="Z342" s="64"/>
      <c r="AA342" s="64"/>
      <c r="AB342" s="65"/>
      <c r="AC342" s="64"/>
      <c r="AD342" s="64"/>
      <c r="AE342" s="64"/>
      <c r="AF342" s="65"/>
      <c r="AG342" s="64"/>
      <c r="AH342" s="64"/>
      <c r="AI342" s="64"/>
      <c r="AJ342" s="65"/>
      <c r="AK342" s="64"/>
      <c r="AL342" s="64"/>
    </row>
    <row r="343" spans="1:38" s="63" customFormat="1" x14ac:dyDescent="0.3">
      <c r="A343" s="63">
        <v>14164900</v>
      </c>
      <c r="B343" s="63">
        <v>23772751</v>
      </c>
      <c r="C343" s="63" t="s">
        <v>60</v>
      </c>
      <c r="D343" s="98" t="s">
        <v>359</v>
      </c>
      <c r="E343" s="98" t="s">
        <v>360</v>
      </c>
      <c r="F343" s="79">
        <v>1</v>
      </c>
      <c r="G343" s="64">
        <v>0.89</v>
      </c>
      <c r="H343" s="64" t="str">
        <f t="shared" ref="H343" si="2132">IF(G343&gt;0.8,"VG",IF(G343&gt;0.7,"G",IF(G343&gt;0.45,"S","NS")))</f>
        <v>VG</v>
      </c>
      <c r="I343" s="64"/>
      <c r="J343" s="64"/>
      <c r="K343" s="64"/>
      <c r="L343" s="65">
        <v>0.09</v>
      </c>
      <c r="M343" s="65" t="str">
        <f t="shared" ref="M343" si="2133">IF(ABS(L343)&lt;5%,"VG",IF(ABS(L343)&lt;10%,"G",IF(ABS(L343)&lt;15%,"S","NS")))</f>
        <v>G</v>
      </c>
      <c r="N343" s="64"/>
      <c r="O343" s="64"/>
      <c r="P343" s="64"/>
      <c r="Q343" s="64">
        <v>0.32</v>
      </c>
      <c r="R343" s="64" t="str">
        <f t="shared" ref="R343" si="2134">IF(Q343&lt;=0.5,"VG",IF(Q343&lt;=0.6,"G",IF(Q343&lt;=0.7,"S","NS")))</f>
        <v>VG</v>
      </c>
      <c r="S343" s="64"/>
      <c r="T343" s="64"/>
      <c r="U343" s="64"/>
      <c r="V343" s="64">
        <v>0.96799999999999997</v>
      </c>
      <c r="W343" s="64" t="str">
        <f t="shared" ref="W343" si="2135">IF(V343&gt;0.85,"VG",IF(V343&gt;0.75,"G",IF(V343&gt;0.6,"S","NS")))</f>
        <v>VG</v>
      </c>
      <c r="X343" s="64"/>
      <c r="Y343" s="64"/>
      <c r="Z343" s="64"/>
      <c r="AA343" s="64"/>
      <c r="AB343" s="65"/>
      <c r="AC343" s="64"/>
      <c r="AD343" s="64"/>
      <c r="AE343" s="64"/>
      <c r="AF343" s="65"/>
      <c r="AG343" s="64"/>
      <c r="AH343" s="64"/>
      <c r="AI343" s="64"/>
      <c r="AJ343" s="65"/>
      <c r="AK343" s="64"/>
      <c r="AL343" s="64"/>
    </row>
    <row r="344" spans="1:38" s="63" customFormat="1" x14ac:dyDescent="0.3">
      <c r="A344" s="63">
        <v>14164900</v>
      </c>
      <c r="B344" s="63">
        <v>23772751</v>
      </c>
      <c r="C344" s="63" t="s">
        <v>60</v>
      </c>
      <c r="D344" s="98" t="s">
        <v>364</v>
      </c>
      <c r="E344" s="98" t="s">
        <v>365</v>
      </c>
      <c r="F344" s="79">
        <v>0.9</v>
      </c>
      <c r="G344" s="64">
        <v>0.9</v>
      </c>
      <c r="H344" s="64" t="str">
        <f t="shared" ref="H344" si="2136">IF(G344&gt;0.8,"VG",IF(G344&gt;0.7,"G",IF(G344&gt;0.45,"S","NS")))</f>
        <v>VG</v>
      </c>
      <c r="I344" s="64"/>
      <c r="J344" s="64"/>
      <c r="K344" s="64"/>
      <c r="L344" s="65">
        <v>8.7999999999999995E-2</v>
      </c>
      <c r="M344" s="65" t="str">
        <f t="shared" ref="M344" si="2137">IF(ABS(L344)&lt;5%,"VG",IF(ABS(L344)&lt;10%,"G",IF(ABS(L344)&lt;15%,"S","NS")))</f>
        <v>G</v>
      </c>
      <c r="N344" s="64"/>
      <c r="O344" s="64"/>
      <c r="P344" s="64"/>
      <c r="Q344" s="64">
        <v>0.31</v>
      </c>
      <c r="R344" s="64" t="str">
        <f t="shared" ref="R344" si="2138">IF(Q344&lt;=0.5,"VG",IF(Q344&lt;=0.6,"G",IF(Q344&lt;=0.7,"S","NS")))</f>
        <v>VG</v>
      </c>
      <c r="S344" s="64"/>
      <c r="T344" s="64"/>
      <c r="U344" s="64"/>
      <c r="V344" s="64">
        <v>0.96799999999999997</v>
      </c>
      <c r="W344" s="64" t="str">
        <f t="shared" ref="W344" si="2139">IF(V344&gt;0.85,"VG",IF(V344&gt;0.75,"G",IF(V344&gt;0.6,"S","NS")))</f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2021-02-22T19:46:34Z</dcterms:modified>
</cp:coreProperties>
</file>